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8_{0555BBB4-6328-4D9C-8623-979483F83751}" xr6:coauthVersionLast="47" xr6:coauthVersionMax="47" xr10:uidLastSave="{00000000-0000-0000-0000-000000000000}"/>
  <bookViews>
    <workbookView xWindow="-120" yWindow="-120" windowWidth="29040" windowHeight="15990" xr2:uid="{00000000-000D-0000-FFFF-FFFF00000000}"/>
  </bookViews>
  <sheets>
    <sheet name="ProjectSchedule" sheetId="11" r:id="rId1"/>
    <sheet name="About" sheetId="12" r:id="rId2"/>
  </sheets>
  <definedNames>
    <definedName name="Display_Week">ProjectSchedule!$C$3</definedName>
    <definedName name="_xlnm.Print_Titles" localSheetId="0">ProjectSchedule!$3:$5</definedName>
    <definedName name="Project_Start">ProjectSchedule!$C$2</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1" l="1"/>
  <c r="C2" i="11" l="1"/>
  <c r="C7" i="11" l="1"/>
  <c r="D7" i="11" s="1"/>
  <c r="C8" i="11" s="1"/>
  <c r="D8" i="11" s="1"/>
  <c r="G4" i="11"/>
  <c r="H4" i="11" s="1"/>
  <c r="I4" i="11" s="1"/>
  <c r="J4" i="11" s="1"/>
  <c r="K4" i="11" s="1"/>
  <c r="L4" i="11" s="1"/>
  <c r="M4" i="11" s="1"/>
  <c r="N4" i="11" s="1"/>
  <c r="O4" i="11" s="1"/>
  <c r="P4" i="11" s="1"/>
  <c r="Q4" i="11" s="1"/>
  <c r="R4" i="11" s="1"/>
  <c r="S4" i="11" s="1"/>
  <c r="T4" i="11" s="1"/>
  <c r="U4" i="11" s="1"/>
  <c r="V4" i="11" s="1"/>
  <c r="W4" i="11" s="1"/>
  <c r="X4" i="11" s="1"/>
  <c r="Y4" i="11" s="1"/>
  <c r="Z4" i="11" s="1"/>
  <c r="AA4" i="11" s="1"/>
  <c r="AB4" i="11" s="1"/>
  <c r="AC4" i="11" s="1"/>
  <c r="AD4" i="11" s="1"/>
  <c r="AE4" i="11" s="1"/>
  <c r="AF4" i="11" s="1"/>
  <c r="AG4" i="11" s="1"/>
  <c r="AH4" i="11" s="1"/>
  <c r="AI4" i="11" s="1"/>
  <c r="AJ4" i="11" s="1"/>
  <c r="AK4" i="11" s="1"/>
  <c r="AL4" i="11" s="1"/>
  <c r="AM4" i="11" s="1"/>
  <c r="AN4" i="11" s="1"/>
  <c r="AO4" i="11" s="1"/>
  <c r="AP4" i="11" s="1"/>
  <c r="AQ4" i="11" s="1"/>
  <c r="AR4" i="11" s="1"/>
  <c r="AS4" i="11" s="1"/>
  <c r="AT4" i="11" s="1"/>
  <c r="AU4" i="11" s="1"/>
  <c r="AV4" i="11" s="1"/>
  <c r="AW4" i="11" s="1"/>
  <c r="AX4" i="11" s="1"/>
  <c r="AY4" i="11" s="1"/>
  <c r="AZ4" i="11" s="1"/>
  <c r="BA4" i="11" s="1"/>
  <c r="BB4" i="11" s="1"/>
  <c r="BC4" i="11" s="1"/>
  <c r="BD4" i="11" s="1"/>
  <c r="BE4" i="11" s="1"/>
  <c r="BF4" i="11" s="1"/>
  <c r="BG4" i="11" s="1"/>
  <c r="BH4" i="11" s="1"/>
  <c r="BI4" i="11" s="1"/>
  <c r="BJ4" i="11" s="1"/>
  <c r="BK4" i="11" s="1"/>
  <c r="BL4" i="11" s="1"/>
  <c r="BM4" i="11" s="1"/>
  <c r="BN4" i="11" s="1"/>
  <c r="BO4" i="11" s="1"/>
  <c r="BP4" i="11" s="1"/>
  <c r="BQ4" i="11" s="1"/>
  <c r="BR4" i="11" s="1"/>
  <c r="BS4" i="11" s="1"/>
  <c r="BT4" i="11" s="1"/>
  <c r="BU4" i="11" s="1"/>
  <c r="BV4" i="11" s="1"/>
  <c r="BW4" i="11" s="1"/>
  <c r="BX4" i="11" s="1"/>
  <c r="BY4" i="11" s="1"/>
  <c r="BZ4" i="11" s="1"/>
  <c r="CA4" i="11" s="1"/>
  <c r="CB4" i="11" s="1"/>
  <c r="CC4" i="11" s="1"/>
  <c r="CD4" i="11" s="1"/>
  <c r="CE4" i="11" s="1"/>
  <c r="CF4" i="11" s="1"/>
  <c r="CG4" i="11" s="1"/>
  <c r="CH4" i="11" s="1"/>
  <c r="CI4" i="11" s="1"/>
  <c r="CJ4" i="11" s="1"/>
  <c r="CK4" i="11" s="1"/>
  <c r="CL4" i="11" s="1"/>
  <c r="CM4" i="11" s="1"/>
  <c r="CN4" i="11" s="1"/>
  <c r="CO4" i="11" s="1"/>
  <c r="CP4" i="11" s="1"/>
  <c r="CQ4" i="11" s="1"/>
  <c r="CR4" i="11" s="1"/>
  <c r="CS4" i="11" s="1"/>
  <c r="CT4" i="11" s="1"/>
  <c r="CU4" i="11" s="1"/>
  <c r="CV4" i="11" s="1"/>
  <c r="CW4" i="11" s="1"/>
  <c r="CX4" i="11" s="1"/>
  <c r="CY4" i="11" s="1"/>
  <c r="CZ4" i="11" s="1"/>
  <c r="F7" i="11" l="1"/>
  <c r="C9" i="11"/>
  <c r="D9" i="11" s="1"/>
  <c r="G5" i="11"/>
  <c r="F8" i="11" l="1"/>
  <c r="C10" i="11"/>
  <c r="D10" i="11" s="1"/>
  <c r="C11" i="11" s="1"/>
  <c r="D11" i="11" s="1"/>
  <c r="G3" i="11"/>
  <c r="F11" i="11" l="1"/>
  <c r="F9" i="11"/>
  <c r="F10" i="11"/>
  <c r="N3" i="11"/>
  <c r="H5" i="11"/>
  <c r="U3" i="11" l="1"/>
  <c r="I5" i="11"/>
  <c r="AB3" i="11" l="1"/>
  <c r="J5" i="11"/>
  <c r="K5" i="11" l="1"/>
  <c r="AI3" i="11" l="1"/>
  <c r="L5" i="11"/>
  <c r="AQ5" i="11" l="1"/>
  <c r="AP3" i="11"/>
  <c r="M5" i="11"/>
  <c r="AR5" i="11" l="1"/>
  <c r="AS5" i="11" l="1"/>
  <c r="N5" i="11"/>
  <c r="O5" i="11"/>
  <c r="AT5" i="11" l="1"/>
  <c r="P5" i="11"/>
  <c r="AU5" i="11" l="1"/>
  <c r="Q5" i="11"/>
  <c r="AW5" i="11" l="1"/>
  <c r="AW3" i="11"/>
  <c r="AV5" i="11"/>
  <c r="R5" i="11"/>
  <c r="AX5" i="11" l="1"/>
  <c r="S5" i="11"/>
  <c r="AY5" i="11" l="1"/>
  <c r="T5" i="11"/>
  <c r="AZ5" i="11" l="1"/>
  <c r="U5" i="11"/>
  <c r="BA5" i="11" l="1"/>
  <c r="V5" i="11"/>
  <c r="BB5" i="11" l="1"/>
  <c r="W5" i="11"/>
  <c r="BC5" i="11" l="1"/>
  <c r="X5" i="11"/>
  <c r="BD5" i="11" l="1"/>
  <c r="BD3" i="11"/>
  <c r="Y5" i="11"/>
  <c r="BE5" i="11" l="1"/>
  <c r="Z5" i="11"/>
  <c r="BF5" i="11" l="1"/>
  <c r="AA5" i="11"/>
  <c r="BG5" i="11" l="1"/>
  <c r="AB5" i="11"/>
  <c r="BH5" i="11" l="1"/>
  <c r="AC5" i="11"/>
  <c r="BI5" i="11" l="1"/>
  <c r="AD5" i="11"/>
  <c r="BK3" i="11" l="1"/>
  <c r="BK5" i="11"/>
  <c r="BJ5" i="11"/>
  <c r="AE5" i="11"/>
  <c r="BL5" i="11" l="1"/>
  <c r="AF5" i="11"/>
  <c r="BM5" i="11" l="1"/>
  <c r="AG5" i="11"/>
  <c r="BN5" i="11" l="1"/>
  <c r="AH5" i="11"/>
  <c r="BO5" i="11" l="1"/>
  <c r="AI5" i="11"/>
  <c r="BP5" i="11" l="1"/>
  <c r="AJ5" i="11"/>
  <c r="BQ5" i="11" l="1"/>
  <c r="AK5" i="11"/>
  <c r="BR5" i="11" l="1"/>
  <c r="BR3" i="11"/>
  <c r="AL5" i="11"/>
  <c r="BS5" i="11" l="1"/>
  <c r="AM5" i="11"/>
  <c r="BT5" i="11" l="1"/>
  <c r="AN5" i="11"/>
  <c r="BU5" i="11" l="1"/>
  <c r="AO5" i="11"/>
  <c r="BV5" i="11" l="1"/>
  <c r="AP5" i="11"/>
  <c r="BW5" i="11" l="1"/>
  <c r="BX5" i="11" l="1"/>
  <c r="BY3" i="11" l="1"/>
  <c r="BY5" i="11"/>
  <c r="BZ5" i="11" l="1"/>
  <c r="CA5" i="11" l="1"/>
  <c r="CB5" i="11" l="1"/>
  <c r="CC5" i="11" l="1"/>
  <c r="CD5" i="11" l="1"/>
  <c r="CE5" i="11" l="1"/>
  <c r="CF3" i="11" l="1"/>
  <c r="CF5" i="11"/>
  <c r="CG5" i="11" l="1"/>
  <c r="CH5" i="11" l="1"/>
  <c r="CI5" i="11" l="1"/>
  <c r="CJ5" i="11" l="1"/>
  <c r="CK5" i="11" l="1"/>
  <c r="CL5" i="11" l="1"/>
  <c r="CM5" i="11" l="1"/>
  <c r="CM3" i="11"/>
  <c r="CN5" i="11" l="1"/>
  <c r="CO5" i="11" l="1"/>
  <c r="CP5" i="11" l="1"/>
  <c r="CQ5" i="11" l="1"/>
  <c r="CR5" i="11" l="1"/>
  <c r="CS5" i="11" l="1"/>
  <c r="CT5" i="11" l="1"/>
  <c r="CT3" i="11"/>
  <c r="CU5" i="11" l="1"/>
  <c r="CV5" i="11" l="1"/>
  <c r="CW5" i="11" l="1"/>
  <c r="CX5" i="11" l="1"/>
  <c r="CY5" i="11" l="1"/>
  <c r="CZ5" i="11"/>
</calcChain>
</file>

<file path=xl/sharedStrings.xml><?xml version="1.0" encoding="utf-8"?>
<sst xmlns="http://schemas.openxmlformats.org/spreadsheetml/2006/main" count="33" uniqueCount="33">
  <si>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</si>
  <si>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</si>
  <si>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</si>
  <si>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</si>
  <si>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</si>
  <si>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</si>
  <si>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</si>
  <si>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</si>
  <si>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</si>
  <si>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</si>
  <si>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</si>
  <si>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</si>
  <si>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</si>
  <si>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</si>
  <si>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</si>
  <si>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</si>
  <si>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</si>
  <si>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</si>
  <si>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</si>
  <si>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</si>
  <si>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</si>
  <si>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</si>
  <si>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</si>
  <si>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</si>
  <si>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</si>
  <si>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</si>
  <si>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</si>
  <si>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Retrieve Data</t>
  </si>
  <si>
    <t>Develop SA Program</t>
  </si>
  <si>
    <t>Analyze &amp; Conclude</t>
  </si>
  <si>
    <t>Build Website</t>
  </si>
  <si>
    <t>Report Writing &amp; Emergency Time</t>
  </si>
  <si>
    <t>Data Mining Human Reasoning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</si>
</sst>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6" fillId="0" borderId="0"/>
    <xf numFmtId="43" fontId="5" fillId="0" borderId="3"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5" fontId="5" fillId="0" borderId="3">
      <alignment horizontal="center" vertical="center"/>
    </xf>
    <xf numFmtId="164" fontId="5" fillId="0" borderId="2" applyFill="0">
      <alignment horizontal="center" vertical="center"/>
    </xf>
    <xf numFmtId="0" fontId="5" fillId="0" borderId="2" applyFill="0">
      <alignment horizontal="center" vertical="center"/>
    </xf>
    <xf numFmtId="0" fontId="5" fillId="0" borderId="2" applyFill="0">
      <alignment horizontal="left" vertical="center" indent="2"/>
    </xf>
  </cellStyleXfs>
  <cellXfs count="40">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4" fillId="5" borderId="1" xfId="0" applyFont="1" applyFill="1" applyBorder="1" applyAlignment="1">
      <alignment horizontal="left" vertical="center" indent="1"/>
    </xf>
    <xf numFmtId="0" fontId="4" fillId="5" borderId="1" xfId="0" applyFont="1" applyFill="1" applyBorder="1" applyAlignment="1">
      <alignment horizontal="center" vertical="center" wrapText="1"/>
    </xf>
    <xf numFmtId="167" fontId="7" fillId="3" borderId="0" xfId="0" applyNumberFormat="1" applyFont="1" applyFill="1" applyAlignment="1">
      <alignment horizontal="center" vertical="center"/>
    </xf>
    <xf numFmtId="167" fontId="7" fillId="3" borderId="6" xfId="0" applyNumberFormat="1" applyFont="1" applyFill="1" applyBorder="1" applyAlignment="1">
      <alignment horizontal="center" vertical="center"/>
    </xf>
    <xf numFmtId="167" fontId="7" fillId="3" borderId="7" xfId="0" applyNumberFormat="1" applyFont="1" applyFill="1" applyBorder="1" applyAlignment="1">
      <alignment horizontal="center" vertical="center"/>
    </xf>
    <xf numFmtId="0" fontId="8" fillId="4" borderId="8" xfId="0" applyFont="1" applyFill="1" applyBorder="1" applyAlignment="1">
      <alignment horizontal="center" vertical="center" shrinkToFit="1"/>
    </xf>
    <xf numFmtId="0" fontId="3"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3" fillId="0" borderId="0" xfId="0" applyFont="1"/>
    <xf numFmtId="0" fontId="15" fillId="0" borderId="0" xfId="0" applyFont="1" applyAlignment="1">
      <alignment vertical="center"/>
    </xf>
    <xf numFmtId="0" fontId="14" fillId="0" borderId="0" xfId="0" applyFont="1" applyAlignment="1">
      <alignment horizontal="left" vertical="top" wrapText="1" indent="1"/>
    </xf>
    <xf numFmtId="0" fontId="1" fillId="0" borderId="0" xfId="0" applyFont="1" applyAlignment="1">
      <alignment horizontal="left" vertical="top"/>
    </xf>
    <xf numFmtId="0" fontId="12"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6" fillId="0" borderId="0" xfId="2"/>
    <xf numFmtId="0" fontId="16" fillId="0" borderId="0" xfId="2" applyAlignment="1">
      <alignment wrapText="1"/>
    </xf>
    <xf numFmtId="0" fontId="16" fillId="0" borderId="0" xfId="0" applyFont="1" applyAlignment="1">
      <alignment horizontal="center"/>
    </xf>
    <xf numFmtId="0" fontId="9" fillId="0" borderId="0" xfId="4" applyAlignment="1">
      <alignment horizontal="left"/>
    </xf>
    <xf numFmtId="0" fontId="6" fillId="0" borderId="0" xfId="6">
      <alignment vertical="top"/>
    </xf>
    <xf numFmtId="164" fontId="5" fillId="2" borderId="2" xfId="9" applyFill="1">
      <alignment horizontal="center" vertical="center"/>
    </xf>
    <xf numFmtId="0" fontId="0" fillId="0" borderId="10" xfId="0" applyBorder="1"/>
    <xf numFmtId="0" fontId="17" fillId="0" borderId="0" xfId="0" applyFont="1"/>
    <xf numFmtId="0" fontId="3" fillId="0" borderId="0" xfId="0" applyFont="1" applyAlignment="1">
      <alignment vertical="top"/>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5" fontId="5" fillId="0" borderId="3" xfId="8">
      <alignment horizontal="center" vertical="center"/>
    </xf>
    <xf numFmtId="0" fontId="5" fillId="2" borderId="2" xfId="11" applyFill="1" applyAlignment="1">
      <alignment horizontal="left" vertical="center" wrapText="1" indent="2"/>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Z12"/>
  <sheetViews>
    <sheetView showGridLines="0" tabSelected="1" showRuler="0" zoomScaleNormal="100" zoomScalePageLayoutView="70" workbookViewId="0">
      <pane ySplit="5" topLeftCell="A6" activePane="bottomLeft" state="frozen"/>
      <selection pane="bottomLeft" activeCell="I7" sqref="I7"/>
    </sheetView>
  </sheetViews>
  <sheetFormatPr defaultRowHeight="30" customHeight="1" x14ac:dyDescent="0.25"/>
  <cols>
    <col min="1" max="1" width="2.7109375" style="26" customWidth="1"/>
    <col min="2" max="2" width="19.85546875" customWidth="1"/>
    <col min="3" max="3" width="7.42578125" style="4" customWidth="1"/>
    <col min="4" max="4" width="7.42578125" customWidth="1"/>
    <col min="5" max="5" width="2.7109375" customWidth="1"/>
    <col min="6" max="6" width="6.140625" hidden="1" customWidth="1"/>
    <col min="7" max="104" width="2.140625" customWidth="1"/>
  </cols>
  <sheetData>
    <row r="1" spans="1:104" ht="30" customHeight="1" x14ac:dyDescent="0.45">
      <c r="A1" s="27" t="s">
        <v>20</v>
      </c>
      <c r="B1" s="29" t="s">
        <v>32</v>
      </c>
      <c r="C1" s="3"/>
      <c r="D1" s="15"/>
      <c r="F1" s="1"/>
      <c r="G1" s="33"/>
    </row>
    <row r="2" spans="1:104" ht="30" customHeight="1" x14ac:dyDescent="0.25">
      <c r="A2" s="26" t="s">
        <v>21</v>
      </c>
      <c r="B2" s="30"/>
      <c r="C2" s="38">
        <f ca="1">TODAY()</f>
        <v>44587</v>
      </c>
      <c r="D2" s="38"/>
    </row>
    <row r="3" spans="1:104" ht="30" customHeight="1" x14ac:dyDescent="0.25">
      <c r="A3" s="27" t="s">
        <v>22</v>
      </c>
      <c r="C3" s="5">
        <v>1</v>
      </c>
      <c r="G3" s="35">
        <f ca="1">G4</f>
        <v>44585</v>
      </c>
      <c r="H3" s="36"/>
      <c r="I3" s="36"/>
      <c r="J3" s="36"/>
      <c r="K3" s="36"/>
      <c r="L3" s="36"/>
      <c r="M3" s="37"/>
      <c r="N3" s="35">
        <f ca="1">N4</f>
        <v>44592</v>
      </c>
      <c r="O3" s="36"/>
      <c r="P3" s="36"/>
      <c r="Q3" s="36"/>
      <c r="R3" s="36"/>
      <c r="S3" s="36"/>
      <c r="T3" s="37"/>
      <c r="U3" s="35">
        <f ca="1">U4</f>
        <v>44599</v>
      </c>
      <c r="V3" s="36"/>
      <c r="W3" s="36"/>
      <c r="X3" s="36"/>
      <c r="Y3" s="36"/>
      <c r="Z3" s="36"/>
      <c r="AA3" s="37"/>
      <c r="AB3" s="35">
        <f ca="1">AB4</f>
        <v>44606</v>
      </c>
      <c r="AC3" s="36"/>
      <c r="AD3" s="36"/>
      <c r="AE3" s="36"/>
      <c r="AF3" s="36"/>
      <c r="AG3" s="36"/>
      <c r="AH3" s="37"/>
      <c r="AI3" s="35">
        <f ca="1">AI4</f>
        <v>44613</v>
      </c>
      <c r="AJ3" s="36"/>
      <c r="AK3" s="36"/>
      <c r="AL3" s="36"/>
      <c r="AM3" s="36"/>
      <c r="AN3" s="36"/>
      <c r="AO3" s="37"/>
      <c r="AP3" s="35">
        <f ca="1">AP4</f>
        <v>44620</v>
      </c>
      <c r="AQ3" s="36"/>
      <c r="AR3" s="36"/>
      <c r="AS3" s="36"/>
      <c r="AT3" s="36"/>
      <c r="AU3" s="36"/>
      <c r="AV3" s="37"/>
      <c r="AW3" s="35">
        <f ca="1">AW4</f>
        <v>44627</v>
      </c>
      <c r="AX3" s="36"/>
      <c r="AY3" s="36"/>
      <c r="AZ3" s="36"/>
      <c r="BA3" s="36"/>
      <c r="BB3" s="36"/>
      <c r="BC3" s="37"/>
      <c r="BD3" s="35">
        <f ca="1">BD4</f>
        <v>44634</v>
      </c>
      <c r="BE3" s="36"/>
      <c r="BF3" s="36"/>
      <c r="BG3" s="36"/>
      <c r="BH3" s="36"/>
      <c r="BI3" s="36"/>
      <c r="BJ3" s="37"/>
      <c r="BK3" s="35">
        <f ca="1">BK4</f>
        <v>44641</v>
      </c>
      <c r="BL3" s="36"/>
      <c r="BM3" s="36"/>
      <c r="BN3" s="36"/>
      <c r="BO3" s="36"/>
      <c r="BP3" s="36"/>
      <c r="BQ3" s="37"/>
      <c r="BR3" s="35">
        <f ca="1">BR4</f>
        <v>44648</v>
      </c>
      <c r="BS3" s="36"/>
      <c r="BT3" s="36"/>
      <c r="BU3" s="36"/>
      <c r="BV3" s="36"/>
      <c r="BW3" s="36"/>
      <c r="BX3" s="37"/>
      <c r="BY3" s="35">
        <f ca="1">BY4</f>
        <v>44655</v>
      </c>
      <c r="BZ3" s="36"/>
      <c r="CA3" s="36"/>
      <c r="CB3" s="36"/>
      <c r="CC3" s="36"/>
      <c r="CD3" s="36"/>
      <c r="CE3" s="37"/>
      <c r="CF3" s="35">
        <f ca="1">CF4</f>
        <v>44662</v>
      </c>
      <c r="CG3" s="36"/>
      <c r="CH3" s="36"/>
      <c r="CI3" s="36"/>
      <c r="CJ3" s="36"/>
      <c r="CK3" s="36"/>
      <c r="CL3" s="37"/>
      <c r="CM3" s="35">
        <f ca="1">CM4</f>
        <v>44669</v>
      </c>
      <c r="CN3" s="36"/>
      <c r="CO3" s="36"/>
      <c r="CP3" s="36"/>
      <c r="CQ3" s="36"/>
      <c r="CR3" s="36"/>
      <c r="CS3" s="37"/>
      <c r="CT3" s="35">
        <f ca="1">CT4</f>
        <v>44676</v>
      </c>
      <c r="CU3" s="36"/>
      <c r="CV3" s="36"/>
      <c r="CW3" s="36"/>
      <c r="CX3" s="36"/>
      <c r="CY3" s="36"/>
      <c r="CZ3" s="37"/>
    </row>
    <row r="4" spans="1:104" ht="15" hidden="1" customHeight="1" x14ac:dyDescent="0.25">
      <c r="A4" s="27" t="s">
        <v>23</v>
      </c>
      <c r="B4" s="32"/>
      <c r="C4" s="32"/>
      <c r="D4" s="32"/>
      <c r="E4" s="32"/>
      <c r="G4" s="9">
        <f ca="1">Project_Start-WEEKDAY(Project_Start,1)+2+7*(Display_Week-1)</f>
        <v>44585</v>
      </c>
      <c r="H4" s="8">
        <f ca="1">G4+1</f>
        <v>44586</v>
      </c>
      <c r="I4" s="8">
        <f t="shared" ref="I4:AV4" ca="1" si="0">H4+1</f>
        <v>44587</v>
      </c>
      <c r="J4" s="8">
        <f t="shared" ca="1" si="0"/>
        <v>44588</v>
      </c>
      <c r="K4" s="8">
        <f t="shared" ca="1" si="0"/>
        <v>44589</v>
      </c>
      <c r="L4" s="8">
        <f t="shared" ca="1" si="0"/>
        <v>44590</v>
      </c>
      <c r="M4" s="10">
        <f t="shared" ca="1" si="0"/>
        <v>44591</v>
      </c>
      <c r="N4" s="9">
        <f ca="1">M4+1</f>
        <v>44592</v>
      </c>
      <c r="O4" s="8">
        <f ca="1">N4+1</f>
        <v>44593</v>
      </c>
      <c r="P4" s="8">
        <f t="shared" ca="1" si="0"/>
        <v>44594</v>
      </c>
      <c r="Q4" s="8">
        <f t="shared" ca="1" si="0"/>
        <v>44595</v>
      </c>
      <c r="R4" s="8">
        <f t="shared" ca="1" si="0"/>
        <v>44596</v>
      </c>
      <c r="S4" s="8">
        <f t="shared" ca="1" si="0"/>
        <v>44597</v>
      </c>
      <c r="T4" s="10">
        <f t="shared" ca="1" si="0"/>
        <v>44598</v>
      </c>
      <c r="U4" s="9">
        <f ca="1">T4+1</f>
        <v>44599</v>
      </c>
      <c r="V4" s="8">
        <f ca="1">U4+1</f>
        <v>44600</v>
      </c>
      <c r="W4" s="8">
        <f t="shared" ca="1" si="0"/>
        <v>44601</v>
      </c>
      <c r="X4" s="8">
        <f t="shared" ca="1" si="0"/>
        <v>44602</v>
      </c>
      <c r="Y4" s="8">
        <f t="shared" ca="1" si="0"/>
        <v>44603</v>
      </c>
      <c r="Z4" s="8">
        <f t="shared" ca="1" si="0"/>
        <v>44604</v>
      </c>
      <c r="AA4" s="10">
        <f t="shared" ca="1" si="0"/>
        <v>44605</v>
      </c>
      <c r="AB4" s="9">
        <f ca="1">AA4+1</f>
        <v>44606</v>
      </c>
      <c r="AC4" s="8">
        <f ca="1">AB4+1</f>
        <v>44607</v>
      </c>
      <c r="AD4" s="8">
        <f t="shared" ca="1" si="0"/>
        <v>44608</v>
      </c>
      <c r="AE4" s="8">
        <f t="shared" ca="1" si="0"/>
        <v>44609</v>
      </c>
      <c r="AF4" s="8">
        <f t="shared" ca="1" si="0"/>
        <v>44610</v>
      </c>
      <c r="AG4" s="8">
        <f t="shared" ca="1" si="0"/>
        <v>44611</v>
      </c>
      <c r="AH4" s="10">
        <f t="shared" ca="1" si="0"/>
        <v>44612</v>
      </c>
      <c r="AI4" s="9">
        <f ca="1">AH4+1</f>
        <v>44613</v>
      </c>
      <c r="AJ4" s="8">
        <f ca="1">AI4+1</f>
        <v>44614</v>
      </c>
      <c r="AK4" s="8">
        <f t="shared" ca="1" si="0"/>
        <v>44615</v>
      </c>
      <c r="AL4" s="8">
        <f t="shared" ca="1" si="0"/>
        <v>44616</v>
      </c>
      <c r="AM4" s="8">
        <f t="shared" ca="1" si="0"/>
        <v>44617</v>
      </c>
      <c r="AN4" s="8">
        <f t="shared" ca="1" si="0"/>
        <v>44618</v>
      </c>
      <c r="AO4" s="10">
        <f t="shared" ca="1" si="0"/>
        <v>44619</v>
      </c>
      <c r="AP4" s="9">
        <f ca="1">AO4+1</f>
        <v>44620</v>
      </c>
      <c r="AQ4" s="8">
        <f ca="1">AP4+1</f>
        <v>44621</v>
      </c>
      <c r="AR4" s="8">
        <f t="shared" ca="1" si="0"/>
        <v>44622</v>
      </c>
      <c r="AS4" s="8">
        <f t="shared" ca="1" si="0"/>
        <v>44623</v>
      </c>
      <c r="AT4" s="8">
        <f t="shared" ca="1" si="0"/>
        <v>44624</v>
      </c>
      <c r="AU4" s="8">
        <f t="shared" ca="1" si="0"/>
        <v>44625</v>
      </c>
      <c r="AV4" s="10">
        <f t="shared" ca="1" si="0"/>
        <v>44626</v>
      </c>
      <c r="AW4" s="9">
        <f ca="1">AV4+1</f>
        <v>44627</v>
      </c>
      <c r="AX4" s="8">
        <f ca="1">AW4+1</f>
        <v>44628</v>
      </c>
      <c r="AY4" s="8">
        <f t="shared" ref="AY4:BC4" ca="1" si="1">AX4+1</f>
        <v>44629</v>
      </c>
      <c r="AZ4" s="8">
        <f t="shared" ca="1" si="1"/>
        <v>44630</v>
      </c>
      <c r="BA4" s="8">
        <f t="shared" ca="1" si="1"/>
        <v>44631</v>
      </c>
      <c r="BB4" s="8">
        <f t="shared" ca="1" si="1"/>
        <v>44632</v>
      </c>
      <c r="BC4" s="10">
        <f t="shared" ca="1" si="1"/>
        <v>44633</v>
      </c>
      <c r="BD4" s="9">
        <f ca="1">BC4+1</f>
        <v>44634</v>
      </c>
      <c r="BE4" s="8">
        <f ca="1">BD4+1</f>
        <v>44635</v>
      </c>
      <c r="BF4" s="8">
        <f t="shared" ref="BF4:BJ4" ca="1" si="2">BE4+1</f>
        <v>44636</v>
      </c>
      <c r="BG4" s="8">
        <f t="shared" ca="1" si="2"/>
        <v>44637</v>
      </c>
      <c r="BH4" s="8">
        <f t="shared" ca="1" si="2"/>
        <v>44638</v>
      </c>
      <c r="BI4" s="8">
        <f t="shared" ca="1" si="2"/>
        <v>44639</v>
      </c>
      <c r="BJ4" s="10">
        <f t="shared" ca="1" si="2"/>
        <v>44640</v>
      </c>
      <c r="BK4" s="9">
        <f ca="1">BJ4+1</f>
        <v>44641</v>
      </c>
      <c r="BL4" s="8">
        <f ca="1">BK4+1</f>
        <v>44642</v>
      </c>
      <c r="BM4" s="8">
        <f t="shared" ref="BM4" ca="1" si="3">BL4+1</f>
        <v>44643</v>
      </c>
      <c r="BN4" s="8">
        <f t="shared" ref="BN4" ca="1" si="4">BM4+1</f>
        <v>44644</v>
      </c>
      <c r="BO4" s="8">
        <f t="shared" ref="BO4" ca="1" si="5">BN4+1</f>
        <v>44645</v>
      </c>
      <c r="BP4" s="8">
        <f t="shared" ref="BP4" ca="1" si="6">BO4+1</f>
        <v>44646</v>
      </c>
      <c r="BQ4" s="10">
        <f t="shared" ref="BQ4" ca="1" si="7">BP4+1</f>
        <v>44647</v>
      </c>
      <c r="BR4" s="9">
        <f ca="1">BQ4+1</f>
        <v>44648</v>
      </c>
      <c r="BS4" s="8">
        <f ca="1">BR4+1</f>
        <v>44649</v>
      </c>
      <c r="BT4" s="8">
        <f t="shared" ref="BT4" ca="1" si="8">BS4+1</f>
        <v>44650</v>
      </c>
      <c r="BU4" s="8">
        <f t="shared" ref="BU4" ca="1" si="9">BT4+1</f>
        <v>44651</v>
      </c>
      <c r="BV4" s="8">
        <f t="shared" ref="BV4" ca="1" si="10">BU4+1</f>
        <v>44652</v>
      </c>
      <c r="BW4" s="8">
        <f t="shared" ref="BW4" ca="1" si="11">BV4+1</f>
        <v>44653</v>
      </c>
      <c r="BX4" s="10">
        <f t="shared" ref="BX4" ca="1" si="12">BW4+1</f>
        <v>44654</v>
      </c>
      <c r="BY4" s="9">
        <f ca="1">BX4+1</f>
        <v>44655</v>
      </c>
      <c r="BZ4" s="8">
        <f ca="1">BY4+1</f>
        <v>44656</v>
      </c>
      <c r="CA4" s="8">
        <f t="shared" ref="CA4" ca="1" si="13">BZ4+1</f>
        <v>44657</v>
      </c>
      <c r="CB4" s="8">
        <f t="shared" ref="CB4" ca="1" si="14">CA4+1</f>
        <v>44658</v>
      </c>
      <c r="CC4" s="8">
        <f t="shared" ref="CC4" ca="1" si="15">CB4+1</f>
        <v>44659</v>
      </c>
      <c r="CD4" s="8">
        <f t="shared" ref="CD4" ca="1" si="16">CC4+1</f>
        <v>44660</v>
      </c>
      <c r="CE4" s="10">
        <f t="shared" ref="CE4" ca="1" si="17">CD4+1</f>
        <v>44661</v>
      </c>
      <c r="CF4" s="9">
        <f ca="1">CE4+1</f>
        <v>44662</v>
      </c>
      <c r="CG4" s="8">
        <f ca="1">CF4+1</f>
        <v>44663</v>
      </c>
      <c r="CH4" s="8">
        <f t="shared" ref="CH4" ca="1" si="18">CG4+1</f>
        <v>44664</v>
      </c>
      <c r="CI4" s="8">
        <f t="shared" ref="CI4" ca="1" si="19">CH4+1</f>
        <v>44665</v>
      </c>
      <c r="CJ4" s="8">
        <f t="shared" ref="CJ4" ca="1" si="20">CI4+1</f>
        <v>44666</v>
      </c>
      <c r="CK4" s="8">
        <f t="shared" ref="CK4" ca="1" si="21">CJ4+1</f>
        <v>44667</v>
      </c>
      <c r="CL4" s="10">
        <f t="shared" ref="CL4" ca="1" si="22">CK4+1</f>
        <v>44668</v>
      </c>
      <c r="CM4" s="9">
        <f ca="1">CL4+1</f>
        <v>44669</v>
      </c>
      <c r="CN4" s="8">
        <f ca="1">CM4+1</f>
        <v>44670</v>
      </c>
      <c r="CO4" s="8">
        <f t="shared" ref="CO4" ca="1" si="23">CN4+1</f>
        <v>44671</v>
      </c>
      <c r="CP4" s="8">
        <f t="shared" ref="CP4" ca="1" si="24">CO4+1</f>
        <v>44672</v>
      </c>
      <c r="CQ4" s="8">
        <f t="shared" ref="CQ4" ca="1" si="25">CP4+1</f>
        <v>44673</v>
      </c>
      <c r="CR4" s="8">
        <f t="shared" ref="CR4" ca="1" si="26">CQ4+1</f>
        <v>44674</v>
      </c>
      <c r="CS4" s="10">
        <f t="shared" ref="CS4" ca="1" si="27">CR4+1</f>
        <v>44675</v>
      </c>
      <c r="CT4" s="9">
        <f ca="1">CS4+1</f>
        <v>44676</v>
      </c>
      <c r="CU4" s="8">
        <f ca="1">CT4+1</f>
        <v>44677</v>
      </c>
      <c r="CV4" s="8">
        <f t="shared" ref="CV4" ca="1" si="28">CU4+1</f>
        <v>44678</v>
      </c>
      <c r="CW4" s="8">
        <f t="shared" ref="CW4" ca="1" si="29">CV4+1</f>
        <v>44679</v>
      </c>
      <c r="CX4" s="8">
        <f t="shared" ref="CX4" ca="1" si="30">CW4+1</f>
        <v>44680</v>
      </c>
      <c r="CY4" s="8">
        <f t="shared" ref="CY4" ca="1" si="31">CX4+1</f>
        <v>44681</v>
      </c>
      <c r="CZ4" s="10">
        <f t="shared" ref="CZ4" ca="1" si="32">CY4+1</f>
        <v>44682</v>
      </c>
    </row>
    <row r="5" spans="1:104" ht="30" customHeight="1" thickBot="1" x14ac:dyDescent="0.3">
      <c r="A5" s="27" t="s">
        <v>24</v>
      </c>
      <c r="B5" s="6" t="s">
        <v>4</v>
      </c>
      <c r="C5" s="7" t="s">
        <v>1</v>
      </c>
      <c r="D5" s="7" t="s">
        <v>2</v>
      </c>
      <c r="E5" s="7"/>
      <c r="F5" s="7" t="s">
        <v>3</v>
      </c>
      <c r="G5" s="11" t="str">
        <f ca="1">LEFT(TEXT(G4,"ddd"),1)</f>
        <v>M</v>
      </c>
      <c r="H5" s="11" t="str">
        <f ca="1">LEFT(TEXT(H4,"ddd"),1)</f>
        <v>T</v>
      </c>
      <c r="I5" s="11" t="str">
        <f ca="1">LEFT(TEXT(I4,"ddd"),1)</f>
        <v>W</v>
      </c>
      <c r="J5" s="11" t="str">
        <f ca="1">LEFT(TEXT(J4,"ddd"),1)</f>
        <v>T</v>
      </c>
      <c r="K5" s="11" t="str">
        <f ca="1">LEFT(TEXT(K4,"ddd"),1)</f>
        <v>F</v>
      </c>
      <c r="L5" s="11" t="str">
        <f ca="1">LEFT(TEXT(L4,"ddd"),1)</f>
        <v>S</v>
      </c>
      <c r="M5" s="11" t="str">
        <f ca="1">LEFT(TEXT(M4,"ddd"),1)</f>
        <v>S</v>
      </c>
      <c r="N5" s="11" t="str">
        <f ca="1">LEFT(TEXT(N4,"ddd"),1)</f>
        <v>M</v>
      </c>
      <c r="O5" s="11" t="str">
        <f ca="1">LEFT(TEXT(O4,"ddd"),1)</f>
        <v>T</v>
      </c>
      <c r="P5" s="11" t="str">
        <f ca="1">LEFT(TEXT(P4,"ddd"),1)</f>
        <v>W</v>
      </c>
      <c r="Q5" s="11" t="str">
        <f ca="1">LEFT(TEXT(Q4,"ddd"),1)</f>
        <v>T</v>
      </c>
      <c r="R5" s="11" t="str">
        <f ca="1">LEFT(TEXT(R4,"ddd"),1)</f>
        <v>F</v>
      </c>
      <c r="S5" s="11" t="str">
        <f ca="1">LEFT(TEXT(S4,"ddd"),1)</f>
        <v>S</v>
      </c>
      <c r="T5" s="11" t="str">
        <f ca="1">LEFT(TEXT(T4,"ddd"),1)</f>
        <v>S</v>
      </c>
      <c r="U5" s="11" t="str">
        <f ca="1">LEFT(TEXT(U4,"ddd"),1)</f>
        <v>M</v>
      </c>
      <c r="V5" s="11" t="str">
        <f ca="1">LEFT(TEXT(V4,"ddd"),1)</f>
        <v>T</v>
      </c>
      <c r="W5" s="11" t="str">
        <f ca="1">LEFT(TEXT(W4,"ddd"),1)</f>
        <v>W</v>
      </c>
      <c r="X5" s="11" t="str">
        <f ca="1">LEFT(TEXT(X4,"ddd"),1)</f>
        <v>T</v>
      </c>
      <c r="Y5" s="11" t="str">
        <f ca="1">LEFT(TEXT(Y4,"ddd"),1)</f>
        <v>F</v>
      </c>
      <c r="Z5" s="11" t="str">
        <f ca="1">LEFT(TEXT(Z4,"ddd"),1)</f>
        <v>S</v>
      </c>
      <c r="AA5" s="11" t="str">
        <f ca="1">LEFT(TEXT(AA4,"ddd"),1)</f>
        <v>S</v>
      </c>
      <c r="AB5" s="11" t="str">
        <f ca="1">LEFT(TEXT(AB4,"ddd"),1)</f>
        <v>M</v>
      </c>
      <c r="AC5" s="11" t="str">
        <f ca="1">LEFT(TEXT(AC4,"ddd"),1)</f>
        <v>T</v>
      </c>
      <c r="AD5" s="11" t="str">
        <f ca="1">LEFT(TEXT(AD4,"ddd"),1)</f>
        <v>W</v>
      </c>
      <c r="AE5" s="11" t="str">
        <f ca="1">LEFT(TEXT(AE4,"ddd"),1)</f>
        <v>T</v>
      </c>
      <c r="AF5" s="11" t="str">
        <f ca="1">LEFT(TEXT(AF4,"ddd"),1)</f>
        <v>F</v>
      </c>
      <c r="AG5" s="11" t="str">
        <f ca="1">LEFT(TEXT(AG4,"ddd"),1)</f>
        <v>S</v>
      </c>
      <c r="AH5" s="11" t="str">
        <f ca="1">LEFT(TEXT(AH4,"ddd"),1)</f>
        <v>S</v>
      </c>
      <c r="AI5" s="11" t="str">
        <f ca="1">LEFT(TEXT(AI4,"ddd"),1)</f>
        <v>M</v>
      </c>
      <c r="AJ5" s="11" t="str">
        <f ca="1">LEFT(TEXT(AJ4,"ddd"),1)</f>
        <v>T</v>
      </c>
      <c r="AK5" s="11" t="str">
        <f ca="1">LEFT(TEXT(AK4,"ddd"),1)</f>
        <v>W</v>
      </c>
      <c r="AL5" s="11" t="str">
        <f ca="1">LEFT(TEXT(AL4,"ddd"),1)</f>
        <v>T</v>
      </c>
      <c r="AM5" s="11" t="str">
        <f ca="1">LEFT(TEXT(AM4,"ddd"),1)</f>
        <v>F</v>
      </c>
      <c r="AN5" s="11" t="str">
        <f ca="1">LEFT(TEXT(AN4,"ddd"),1)</f>
        <v>S</v>
      </c>
      <c r="AO5" s="11" t="str">
        <f ca="1">LEFT(TEXT(AO4,"ddd"),1)</f>
        <v>S</v>
      </c>
      <c r="AP5" s="11" t="str">
        <f ca="1">LEFT(TEXT(AP4,"ddd"),1)</f>
        <v>M</v>
      </c>
      <c r="AQ5" s="11" t="str">
        <f ca="1">LEFT(TEXT(AQ4,"ddd"),1)</f>
        <v>T</v>
      </c>
      <c r="AR5" s="11" t="str">
        <f ca="1">LEFT(TEXT(AR4,"ddd"),1)</f>
        <v>W</v>
      </c>
      <c r="AS5" s="11" t="str">
        <f ca="1">LEFT(TEXT(AS4,"ddd"),1)</f>
        <v>T</v>
      </c>
      <c r="AT5" s="11" t="str">
        <f ca="1">LEFT(TEXT(AT4,"ddd"),1)</f>
        <v>F</v>
      </c>
      <c r="AU5" s="11" t="str">
        <f ca="1">LEFT(TEXT(AU4,"ddd"),1)</f>
        <v>S</v>
      </c>
      <c r="AV5" s="11" t="str">
        <f ca="1">LEFT(TEXT(AV4,"ddd"),1)</f>
        <v>S</v>
      </c>
      <c r="AW5" s="11" t="str">
        <f ca="1">LEFT(TEXT(AW4,"ddd"),1)</f>
        <v>M</v>
      </c>
      <c r="AX5" s="11" t="str">
        <f ca="1">LEFT(TEXT(AX4,"ddd"),1)</f>
        <v>T</v>
      </c>
      <c r="AY5" s="11" t="str">
        <f ca="1">LEFT(TEXT(AY4,"ddd"),1)</f>
        <v>W</v>
      </c>
      <c r="AZ5" s="11" t="str">
        <f ca="1">LEFT(TEXT(AZ4,"ddd"),1)</f>
        <v>T</v>
      </c>
      <c r="BA5" s="11" t="str">
        <f ca="1">LEFT(TEXT(BA4,"ddd"),1)</f>
        <v>F</v>
      </c>
      <c r="BB5" s="11" t="str">
        <f ca="1">LEFT(TEXT(BB4,"ddd"),1)</f>
        <v>S</v>
      </c>
      <c r="BC5" s="11" t="str">
        <f ca="1">LEFT(TEXT(BC4,"ddd"),1)</f>
        <v>S</v>
      </c>
      <c r="BD5" s="11" t="str">
        <f ca="1">LEFT(TEXT(BD4,"ddd"),1)</f>
        <v>M</v>
      </c>
      <c r="BE5" s="11" t="str">
        <f ca="1">LEFT(TEXT(BE4,"ddd"),1)</f>
        <v>T</v>
      </c>
      <c r="BF5" s="11" t="str">
        <f ca="1">LEFT(TEXT(BF4,"ddd"),1)</f>
        <v>W</v>
      </c>
      <c r="BG5" s="11" t="str">
        <f ca="1">LEFT(TEXT(BG4,"ddd"),1)</f>
        <v>T</v>
      </c>
      <c r="BH5" s="11" t="str">
        <f ca="1">LEFT(TEXT(BH4,"ddd"),1)</f>
        <v>F</v>
      </c>
      <c r="BI5" s="11" t="str">
        <f ca="1">LEFT(TEXT(BI4,"ddd"),1)</f>
        <v>S</v>
      </c>
      <c r="BJ5" s="11" t="str">
        <f ca="1">LEFT(TEXT(BJ4,"ddd"),1)</f>
        <v>S</v>
      </c>
      <c r="BK5" s="11" t="str">
        <f ca="1">LEFT(TEXT(BK4,"ddd"),1)</f>
        <v>M</v>
      </c>
      <c r="BL5" s="11" t="str">
        <f ca="1">LEFT(TEXT(BL4,"ddd"),1)</f>
        <v>T</v>
      </c>
      <c r="BM5" s="11" t="str">
        <f ca="1">LEFT(TEXT(BM4,"ddd"),1)</f>
        <v>W</v>
      </c>
      <c r="BN5" s="11" t="str">
        <f ca="1">LEFT(TEXT(BN4,"ddd"),1)</f>
        <v>T</v>
      </c>
      <c r="BO5" s="11" t="str">
        <f ca="1">LEFT(TEXT(BO4,"ddd"),1)</f>
        <v>F</v>
      </c>
      <c r="BP5" s="11" t="str">
        <f ca="1">LEFT(TEXT(BP4,"ddd"),1)</f>
        <v>S</v>
      </c>
      <c r="BQ5" s="11" t="str">
        <f ca="1">LEFT(TEXT(BQ4,"ddd"),1)</f>
        <v>S</v>
      </c>
      <c r="BR5" s="11" t="str">
        <f ca="1">LEFT(TEXT(BR4,"ddd"),1)</f>
        <v>M</v>
      </c>
      <c r="BS5" s="11" t="str">
        <f ca="1">LEFT(TEXT(BS4,"ddd"),1)</f>
        <v>T</v>
      </c>
      <c r="BT5" s="11" t="str">
        <f ca="1">LEFT(TEXT(BT4,"ddd"),1)</f>
        <v>W</v>
      </c>
      <c r="BU5" s="11" t="str">
        <f ca="1">LEFT(TEXT(BU4,"ddd"),1)</f>
        <v>T</v>
      </c>
      <c r="BV5" s="11" t="str">
        <f ca="1">LEFT(TEXT(BV4,"ddd"),1)</f>
        <v>F</v>
      </c>
      <c r="BW5" s="11" t="str">
        <f ca="1">LEFT(TEXT(BW4,"ddd"),1)</f>
        <v>S</v>
      </c>
      <c r="BX5" s="11" t="str">
        <f ca="1">LEFT(TEXT(BX4,"ddd"),1)</f>
        <v>S</v>
      </c>
      <c r="BY5" s="11" t="str">
        <f ca="1">LEFT(TEXT(BY4,"ddd"),1)</f>
        <v>M</v>
      </c>
      <c r="BZ5" s="11" t="str">
        <f ca="1">LEFT(TEXT(BZ4,"ddd"),1)</f>
        <v>T</v>
      </c>
      <c r="CA5" s="11" t="str">
        <f ca="1">LEFT(TEXT(CA4,"ddd"),1)</f>
        <v>W</v>
      </c>
      <c r="CB5" s="11" t="str">
        <f ca="1">LEFT(TEXT(CB4,"ddd"),1)</f>
        <v>T</v>
      </c>
      <c r="CC5" s="11" t="str">
        <f ca="1">LEFT(TEXT(CC4,"ddd"),1)</f>
        <v>F</v>
      </c>
      <c r="CD5" s="11" t="str">
        <f ca="1">LEFT(TEXT(CD4,"ddd"),1)</f>
        <v>S</v>
      </c>
      <c r="CE5" s="11" t="str">
        <f ca="1">LEFT(TEXT(CE4,"ddd"),1)</f>
        <v>S</v>
      </c>
      <c r="CF5" s="11" t="str">
        <f ca="1">LEFT(TEXT(CF4,"ddd"),1)</f>
        <v>M</v>
      </c>
      <c r="CG5" s="11" t="str">
        <f ca="1">LEFT(TEXT(CG4,"ddd"),1)</f>
        <v>T</v>
      </c>
      <c r="CH5" s="11" t="str">
        <f ca="1">LEFT(TEXT(CH4,"ddd"),1)</f>
        <v>W</v>
      </c>
      <c r="CI5" s="11" t="str">
        <f ca="1">LEFT(TEXT(CI4,"ddd"),1)</f>
        <v>T</v>
      </c>
      <c r="CJ5" s="11" t="str">
        <f ca="1">LEFT(TEXT(CJ4,"ddd"),1)</f>
        <v>F</v>
      </c>
      <c r="CK5" s="11" t="str">
        <f ca="1">LEFT(TEXT(CK4,"ddd"),1)</f>
        <v>S</v>
      </c>
      <c r="CL5" s="11" t="str">
        <f ca="1">LEFT(TEXT(CL4,"ddd"),1)</f>
        <v>S</v>
      </c>
      <c r="CM5" s="11" t="str">
        <f ca="1">LEFT(TEXT(CM4,"ddd"),1)</f>
        <v>M</v>
      </c>
      <c r="CN5" s="11" t="str">
        <f ca="1">LEFT(TEXT(CN4,"ddd"),1)</f>
        <v>T</v>
      </c>
      <c r="CO5" s="11" t="str">
        <f ca="1">LEFT(TEXT(CO4,"ddd"),1)</f>
        <v>W</v>
      </c>
      <c r="CP5" s="11" t="str">
        <f ca="1">LEFT(TEXT(CP4,"ddd"),1)</f>
        <v>T</v>
      </c>
      <c r="CQ5" s="11" t="str">
        <f ca="1">LEFT(TEXT(CQ4,"ddd"),1)</f>
        <v>F</v>
      </c>
      <c r="CR5" s="11" t="str">
        <f ca="1">LEFT(TEXT(CR4,"ddd"),1)</f>
        <v>S</v>
      </c>
      <c r="CS5" s="11" t="str">
        <f ca="1">LEFT(TEXT(CS4,"ddd"),1)</f>
        <v>S</v>
      </c>
      <c r="CT5" s="11" t="str">
        <f ca="1">LEFT(TEXT(CT4,"ddd"),1)</f>
        <v>M</v>
      </c>
      <c r="CU5" s="11" t="str">
        <f ca="1">LEFT(TEXT(CU4,"ddd"),1)</f>
        <v>T</v>
      </c>
      <c r="CV5" s="11" t="str">
        <f ca="1">LEFT(TEXT(CV4,"ddd"),1)</f>
        <v>W</v>
      </c>
      <c r="CW5" s="11" t="str">
        <f ca="1">LEFT(TEXT(CW4,"ddd"),1)</f>
        <v>T</v>
      </c>
      <c r="CX5" s="11" t="str">
        <f ca="1">LEFT(TEXT(CX4,"ddd"),1)</f>
        <v>F</v>
      </c>
      <c r="CY5" s="11" t="str">
        <f ca="1">LEFT(TEXT(CY4,"ddd"),1)</f>
        <v>S</v>
      </c>
      <c r="CZ5" s="11" t="str">
        <f ca="1">LEFT(TEXT(CZ4,"ddd"),1)</f>
        <v>S</v>
      </c>
    </row>
    <row r="6" spans="1:104" ht="30" hidden="1" customHeight="1" thickBot="1" x14ac:dyDescent="0.3">
      <c r="A6" s="26" t="s">
        <v>19</v>
      </c>
      <c r="C6"/>
      <c r="F6" t="str">
        <f>IF(OR(ISBLANK(task_start),ISBLANK(task_end)),"",task_end-task_start+1)</f>
        <v/>
      </c>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row>
    <row r="7" spans="1:104" s="2" customFormat="1" ht="30" customHeight="1" thickBot="1" x14ac:dyDescent="0.3">
      <c r="A7" s="27" t="s">
        <v>25</v>
      </c>
      <c r="B7" s="39" t="s">
        <v>27</v>
      </c>
      <c r="C7" s="31">
        <f ca="1">Project_Start</f>
        <v>44587</v>
      </c>
      <c r="D7" s="31">
        <f ca="1">C7+12</f>
        <v>44599</v>
      </c>
      <c r="E7" s="12"/>
      <c r="F7" s="12">
        <f t="shared" ref="F7:F11" ca="1" si="33">IF(OR(ISBLANK(task_start),ISBLANK(task_end)),"",task_end-task_start+1)</f>
        <v>13</v>
      </c>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row>
    <row r="8" spans="1:104" s="2" customFormat="1" ht="30" customHeight="1" thickBot="1" x14ac:dyDescent="0.3">
      <c r="A8" s="27" t="s">
        <v>26</v>
      </c>
      <c r="B8" s="39" t="s">
        <v>28</v>
      </c>
      <c r="C8" s="31">
        <f ca="1">D7</f>
        <v>44599</v>
      </c>
      <c r="D8" s="31">
        <f ca="1">C8+35</f>
        <v>44634</v>
      </c>
      <c r="E8" s="12"/>
      <c r="F8" s="12">
        <f t="shared" ca="1" si="33"/>
        <v>36</v>
      </c>
      <c r="G8" s="13"/>
      <c r="H8" s="13"/>
      <c r="I8" s="13"/>
      <c r="J8" s="13"/>
      <c r="K8" s="13"/>
      <c r="L8" s="13"/>
      <c r="M8" s="13"/>
      <c r="N8" s="13"/>
      <c r="O8" s="13"/>
      <c r="P8" s="13"/>
      <c r="Q8" s="13"/>
      <c r="R8" s="13"/>
      <c r="S8" s="14"/>
      <c r="T8" s="14"/>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row>
    <row r="9" spans="1:104" s="2" customFormat="1" ht="30" customHeight="1" thickBot="1" x14ac:dyDescent="0.3">
      <c r="A9" s="26"/>
      <c r="B9" s="39" t="s">
        <v>29</v>
      </c>
      <c r="C9" s="31">
        <f ca="1">D8</f>
        <v>44634</v>
      </c>
      <c r="D9" s="31">
        <f ca="1">C9+14</f>
        <v>44648</v>
      </c>
      <c r="E9" s="12"/>
      <c r="F9" s="12">
        <f t="shared" ca="1" si="33"/>
        <v>15</v>
      </c>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row>
    <row r="10" spans="1:104" s="2" customFormat="1" ht="30" customHeight="1" thickBot="1" x14ac:dyDescent="0.3">
      <c r="A10" s="26"/>
      <c r="B10" s="39" t="s">
        <v>30</v>
      </c>
      <c r="C10" s="31">
        <f ca="1">D9</f>
        <v>44648</v>
      </c>
      <c r="D10" s="31">
        <f ca="1">C10+21</f>
        <v>44669</v>
      </c>
      <c r="E10" s="12"/>
      <c r="F10" s="12">
        <f t="shared" ca="1" si="33"/>
        <v>22</v>
      </c>
      <c r="G10" s="13"/>
      <c r="H10" s="13"/>
      <c r="I10" s="13"/>
      <c r="J10" s="13"/>
      <c r="K10" s="13"/>
      <c r="L10" s="13"/>
      <c r="M10" s="13"/>
      <c r="N10" s="13"/>
      <c r="O10" s="13"/>
      <c r="P10" s="13"/>
      <c r="Q10" s="13"/>
      <c r="R10" s="13"/>
      <c r="S10" s="13"/>
      <c r="T10" s="13"/>
      <c r="U10" s="13"/>
      <c r="V10" s="13"/>
      <c r="W10" s="14"/>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row>
    <row r="11" spans="1:104" s="2" customFormat="1" ht="30" customHeight="1" thickBot="1" x14ac:dyDescent="0.3">
      <c r="A11" s="26"/>
      <c r="B11" s="39" t="s">
        <v>31</v>
      </c>
      <c r="C11" s="31">
        <f ca="1">D10</f>
        <v>44669</v>
      </c>
      <c r="D11" s="31">
        <f ca="1">C11+7</f>
        <v>44676</v>
      </c>
      <c r="E11" s="12"/>
      <c r="F11" s="12">
        <f t="shared" ca="1" si="33"/>
        <v>8</v>
      </c>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row>
    <row r="12" spans="1:104" ht="30" customHeight="1" x14ac:dyDescent="0.25">
      <c r="D12" s="28"/>
    </row>
  </sheetData>
  <mergeCells count="15">
    <mergeCell ref="BR3:BX3"/>
    <mergeCell ref="BY3:CE3"/>
    <mergeCell ref="CF3:CL3"/>
    <mergeCell ref="CM3:CS3"/>
    <mergeCell ref="CT3:CZ3"/>
    <mergeCell ref="AI3:AO3"/>
    <mergeCell ref="AP3:AV3"/>
    <mergeCell ref="BK3:BQ3"/>
    <mergeCell ref="AW3:BC3"/>
    <mergeCell ref="BD3:BJ3"/>
    <mergeCell ref="C2:D2"/>
    <mergeCell ref="G3:M3"/>
    <mergeCell ref="N3:T3"/>
    <mergeCell ref="U3:AA3"/>
    <mergeCell ref="AB3:AH3"/>
  </mergeCells>
  <conditionalFormatting sqref="G4:CZ11">
    <cfRule type="expression" dxfId="2" priority="39">
      <formula>AND(TODAY()&gt;=G$4,TODAY()&lt;H$4)</formula>
    </cfRule>
  </conditionalFormatting>
  <conditionalFormatting sqref="G6:CZ11">
    <cfRule type="expression" dxfId="1" priority="33">
      <formula>AND(task_start&lt;=G$4,ROUNDDOWN((task_end-task_start+1)*task_progress,0)+task_start-1&gt;=G$4)</formula>
    </cfRule>
    <cfRule type="expression" dxfId="0" priority="34" stopIfTrue="1">
      <formula>AND(task_end&gt;=G$4,task_start&lt;H$4)</formula>
    </cfRule>
  </conditionalFormatting>
  <dataValidations count="1">
    <dataValidation type="whole" operator="greaterThanOrEqual" allowBlank="1" showInputMessage="1" promptTitle="Display Week" prompt="Changing this number will scroll the Gantt Chart view." sqref="C3"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heetViews>
  <sheetFormatPr defaultColWidth="9.140625" defaultRowHeight="12.75" x14ac:dyDescent="0.2"/>
  <cols>
    <col min="1" max="1" width="87.140625" style="16" customWidth="1"/>
    <col min="2" max="16384" width="9.140625" style="1"/>
  </cols>
  <sheetData>
    <row r="1" spans="1:2" ht="46.5" customHeight="1" x14ac:dyDescent="0.2"/>
    <row r="2" spans="1:2" s="18" customFormat="1" ht="15.75" x14ac:dyDescent="0.25">
      <c r="A2" s="17" t="s">
        <v>7</v>
      </c>
      <c r="B2" s="17"/>
    </row>
    <row r="3" spans="1:2" s="22" customFormat="1" ht="27" customHeight="1" x14ac:dyDescent="0.25">
      <c r="A3" s="34" t="s">
        <v>12</v>
      </c>
      <c r="B3" s="23"/>
    </row>
    <row r="4" spans="1:2" s="19" customFormat="1" ht="26.25" x14ac:dyDescent="0.4">
      <c r="A4" s="20" t="s">
        <v>6</v>
      </c>
    </row>
    <row r="5" spans="1:2" ht="74.099999999999994" customHeight="1" x14ac:dyDescent="0.2">
      <c r="A5" s="21" t="s">
        <v>15</v>
      </c>
    </row>
    <row r="6" spans="1:2" ht="26.25" customHeight="1" x14ac:dyDescent="0.2">
      <c r="A6" s="20" t="s">
        <v>18</v>
      </c>
    </row>
    <row r="7" spans="1:2" s="16" customFormat="1" ht="204.95" customHeight="1" x14ac:dyDescent="0.25">
      <c r="A7" s="25" t="s">
        <v>17</v>
      </c>
    </row>
    <row r="8" spans="1:2" s="19" customFormat="1" ht="26.25" x14ac:dyDescent="0.4">
      <c r="A8" s="20" t="s">
        <v>8</v>
      </c>
    </row>
    <row r="9" spans="1:2" ht="60" x14ac:dyDescent="0.2">
      <c r="A9" s="21" t="s">
        <v>16</v>
      </c>
    </row>
    <row r="10" spans="1:2" s="16" customFormat="1" ht="27.95" customHeight="1" x14ac:dyDescent="0.25">
      <c r="A10" s="24" t="s">
        <v>14</v>
      </c>
    </row>
    <row r="11" spans="1:2" s="19" customFormat="1" ht="26.25" x14ac:dyDescent="0.4">
      <c r="A11" s="20" t="s">
        <v>5</v>
      </c>
    </row>
    <row r="12" spans="1:2" ht="30" x14ac:dyDescent="0.2">
      <c r="A12" s="21" t="s">
        <v>13</v>
      </c>
    </row>
    <row r="13" spans="1:2" s="16" customFormat="1" ht="27.95" customHeight="1" x14ac:dyDescent="0.25">
      <c r="A13" s="24" t="s">
        <v>0</v>
      </c>
    </row>
    <row r="14" spans="1:2" s="19" customFormat="1" ht="26.25" x14ac:dyDescent="0.4">
      <c r="A14" s="20" t="s">
        <v>9</v>
      </c>
    </row>
    <row r="15" spans="1:2" ht="75" customHeight="1" x14ac:dyDescent="0.2">
      <c r="A15" s="21" t="s">
        <v>10</v>
      </c>
    </row>
    <row r="16" spans="1:2" ht="75" x14ac:dyDescent="0.2">
      <c r="A16" s="21"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2022-01-26T23:22:05Z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