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bryantu-my.sharepoint.com/personal/glajoie_bryant_edu/Documents/Desktop/Supply Chain 330/Module 7/"/>
    </mc:Choice>
  </mc:AlternateContent>
  <xr:revisionPtr revIDLastSave="906" documentId="11_F25DC773A252ABDACC10488329DE698A5BDE58E4" xr6:coauthVersionLast="47" xr6:coauthVersionMax="47" xr10:uidLastSave="{736A4CD5-896E-4913-988B-8ECCCE6FC641}"/>
  <bookViews>
    <workbookView xWindow="-110" yWindow="-110" windowWidth="19420" windowHeight="11500" xr2:uid="{00000000-000D-0000-FFFF-FFFF00000000}"/>
  </bookViews>
  <sheets>
    <sheet name="Model" sheetId="1" r:id="rId1"/>
    <sheet name="GriffsCandy_Module07_Flow_Const" sheetId="3" r:id="rId2"/>
    <sheet name="GriffsCandy_Module07_Locations" sheetId="2" r:id="rId3"/>
  </sheets>
  <definedNames>
    <definedName name="solver_adj" localSheetId="0" hidden="1">Model!$B$6:$B$21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Model!$B$6:$B$21</definedName>
    <definedName name="solver_lhs2" localSheetId="0" hidden="1">Model!$B$6:$B$21</definedName>
    <definedName name="solver_lhs3" localSheetId="0" hidden="1">Model!$M$6:$M$13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Model!$G$6:$G$21</definedName>
    <definedName name="solver_rhs2" localSheetId="0" hidden="1">0</definedName>
    <definedName name="solver_rhs3" localSheetId="0" hidden="1">Model!$N$6:$N$13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K7" i="1"/>
  <c r="K8" i="1"/>
  <c r="K9" i="1"/>
  <c r="K10" i="1"/>
  <c r="K11" i="1"/>
  <c r="K12" i="1"/>
  <c r="K13" i="1"/>
  <c r="L7" i="1"/>
  <c r="L8" i="1"/>
  <c r="L9" i="1"/>
  <c r="L10" i="1"/>
  <c r="L11" i="1"/>
  <c r="L12" i="1"/>
  <c r="L13" i="1"/>
  <c r="F2" i="1"/>
  <c r="F21" i="1"/>
  <c r="D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6" i="1"/>
  <c r="M6" i="1" l="1"/>
  <c r="M12" i="1"/>
  <c r="M13" i="1"/>
  <c r="M7" i="1"/>
  <c r="M11" i="1"/>
  <c r="M10" i="1"/>
  <c r="M9" i="1"/>
  <c r="M8" i="1"/>
</calcChain>
</file>

<file path=xl/sharedStrings.xml><?xml version="1.0" encoding="utf-8"?>
<sst xmlns="http://schemas.openxmlformats.org/spreadsheetml/2006/main" count="36" uniqueCount="24">
  <si>
    <t>location_id</t>
  </si>
  <si>
    <t>location_name</t>
  </si>
  <si>
    <t>Churro Chamber</t>
  </si>
  <si>
    <t>Coconut Cluster Caves</t>
  </si>
  <si>
    <t>Fudge Falls</t>
  </si>
  <si>
    <t>Jolly Rancher Range</t>
  </si>
  <si>
    <t>Pudding Peaks</t>
  </si>
  <si>
    <t>Snickerdoodle Slopes</t>
  </si>
  <si>
    <t>Strawberry Swirl Stream</t>
  </si>
  <si>
    <t>Taffy Tundra</t>
  </si>
  <si>
    <t>to</t>
  </si>
  <si>
    <t>from</t>
  </si>
  <si>
    <t>capacity_of_molten_chocolate</t>
  </si>
  <si>
    <t>Maximal Flow -&gt;</t>
  </si>
  <si>
    <t>Units of Flow</t>
  </si>
  <si>
    <t>Links</t>
  </si>
  <si>
    <t>Upper Bound</t>
  </si>
  <si>
    <t>Supply / Demand</t>
  </si>
  <si>
    <t>From</t>
  </si>
  <si>
    <t>To</t>
  </si>
  <si>
    <t>Nodes</t>
  </si>
  <si>
    <t>Inflow</t>
  </si>
  <si>
    <t>Outflow</t>
  </si>
  <si>
    <t>Net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</si>
</sst>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1"/>
  <sheetViews>
    <sheetView tabSelected="1" zoomScale="80" zoomScaleNormal="80" workbookViewId="0">
      <selection activeCell="Q8" sqref="Q8"/>
    </sheetView>
  </sheetViews>
  <sheetFormatPr defaultRowHeight="14.5" x14ac:dyDescent="0.35"/>
  <cols>
    <col min="3" max="3" width="1.81640625" bestFit="1" customWidth="1"/>
    <col min="4" max="4" width="19.453125" bestFit="1" customWidth="1"/>
    <col min="5" max="5" width="1.81640625" bestFit="1" customWidth="1"/>
    <col min="6" max="6" width="21.08984375" bestFit="1" customWidth="1"/>
    <col min="10" max="10" width="21.08984375" bestFit="1" customWidth="1"/>
    <col min="18" max="18" width="21.08984375" bestFit="1" customWidth="1"/>
  </cols>
  <sheetData>
    <row r="1" spans="2:22" ht="15" thickBot="1" x14ac:dyDescent="0.4"/>
    <row r="2" spans="2:22" ht="15" thickBot="1" x14ac:dyDescent="0.4">
      <c r="C2" s="1" t="s">
        <v>13</v>
      </c>
      <c r="D2" s="1"/>
      <c r="E2" s="1"/>
      <c r="F2" s="2">
        <f>B21</f>
        <v>556</v>
      </c>
    </row>
    <row r="4" spans="2:22" x14ac:dyDescent="0.35">
      <c r="B4" s="3" t="s">
        <v>14</v>
      </c>
      <c r="C4" s="4" t="s">
        <v>15</v>
      </c>
      <c r="D4" s="4"/>
      <c r="E4" s="4"/>
      <c r="F4" s="4"/>
      <c r="G4" s="3" t="s">
        <v>16</v>
      </c>
      <c r="I4" s="5"/>
      <c r="J4" s="5"/>
      <c r="K4" s="5"/>
      <c r="L4" s="5"/>
      <c r="M4" s="5"/>
      <c r="N4" s="3" t="s">
        <v>17</v>
      </c>
    </row>
    <row r="5" spans="2:22" ht="15" thickBot="1" x14ac:dyDescent="0.4">
      <c r="B5" s="6"/>
      <c r="C5" s="7" t="s">
        <v>18</v>
      </c>
      <c r="D5" s="7"/>
      <c r="E5" s="8" t="s">
        <v>19</v>
      </c>
      <c r="F5" s="8"/>
      <c r="G5" s="6"/>
      <c r="I5" s="9" t="s">
        <v>20</v>
      </c>
      <c r="J5" s="9"/>
      <c r="K5" s="10" t="s">
        <v>21</v>
      </c>
      <c r="L5" s="11" t="s">
        <v>22</v>
      </c>
      <c r="M5" s="12" t="s">
        <v>23</v>
      </c>
      <c r="N5" s="6"/>
      <c r="T5" t="s">
        <v>10</v>
      </c>
      <c r="U5" t="s">
        <v>11</v>
      </c>
      <c r="V5" t="s">
        <v>12</v>
      </c>
    </row>
    <row r="6" spans="2:22" ht="15" thickTop="1" x14ac:dyDescent="0.35">
      <c r="B6" s="16">
        <v>59</v>
      </c>
      <c r="C6">
        <v>0</v>
      </c>
      <c r="D6" t="str">
        <f>_xlfn.XLOOKUP(C6,$I$6:$I$13,$J$6:$J$13)</f>
        <v>Churro Chamber</v>
      </c>
      <c r="E6" s="15">
        <v>1</v>
      </c>
      <c r="F6" t="str">
        <f>_xlfn.XLOOKUP(E6,$I$6:$I$13,$J$6:$J$13)</f>
        <v>Coconut Cluster Caves</v>
      </c>
      <c r="G6" s="13">
        <v>193</v>
      </c>
      <c r="I6" s="14">
        <v>0</v>
      </c>
      <c r="J6" s="14" t="s">
        <v>2</v>
      </c>
      <c r="K6" s="14">
        <f>SUMIF($E$6:$E$21,I6,$B$6:$B$21)</f>
        <v>556</v>
      </c>
      <c r="L6" s="14">
        <f>SUMIF($C$6:$C$21,I6,$B$6:$B$21)</f>
        <v>556</v>
      </c>
      <c r="M6" s="14">
        <f>K6-L6</f>
        <v>0</v>
      </c>
      <c r="N6" s="13">
        <v>0</v>
      </c>
      <c r="T6">
        <v>0</v>
      </c>
      <c r="U6">
        <v>1</v>
      </c>
      <c r="V6">
        <v>193</v>
      </c>
    </row>
    <row r="7" spans="2:22" x14ac:dyDescent="0.35">
      <c r="B7" s="16">
        <v>180</v>
      </c>
      <c r="C7">
        <v>0</v>
      </c>
      <c r="D7" t="str">
        <f t="shared" ref="D7:D21" si="0">_xlfn.XLOOKUP(C7,$I$6:$I$13,$J$6:$J$13)</f>
        <v>Churro Chamber</v>
      </c>
      <c r="E7" s="15">
        <v>2</v>
      </c>
      <c r="F7" t="str">
        <f t="shared" ref="F7:F21" si="1">_xlfn.XLOOKUP(E7,$I$6:$I$13,$J$6:$J$13)</f>
        <v>Fudge Falls</v>
      </c>
      <c r="G7" s="13">
        <v>180</v>
      </c>
      <c r="I7" s="14">
        <v>1</v>
      </c>
      <c r="J7" s="14" t="s">
        <v>3</v>
      </c>
      <c r="K7" s="14">
        <f t="shared" ref="K7:K13" si="2">SUMIF($E$6:$E$21,I7,$B$6:$B$21)</f>
        <v>59</v>
      </c>
      <c r="L7" s="14">
        <f t="shared" ref="L7:L13" si="3">SUMIF($C$6:$C$21,I7,$B$6:$B$21)</f>
        <v>59</v>
      </c>
      <c r="M7" s="14">
        <f t="shared" ref="M7:M13" si="4">K7-L7</f>
        <v>0</v>
      </c>
      <c r="N7" s="13">
        <v>0</v>
      </c>
      <c r="T7">
        <v>0</v>
      </c>
      <c r="U7">
        <v>2</v>
      </c>
      <c r="V7">
        <v>180</v>
      </c>
    </row>
    <row r="8" spans="2:22" x14ac:dyDescent="0.35">
      <c r="B8" s="16">
        <v>317</v>
      </c>
      <c r="C8">
        <v>0</v>
      </c>
      <c r="D8" t="str">
        <f t="shared" si="0"/>
        <v>Churro Chamber</v>
      </c>
      <c r="E8" s="15">
        <v>3</v>
      </c>
      <c r="F8" t="str">
        <f t="shared" si="1"/>
        <v>Jolly Rancher Range</v>
      </c>
      <c r="G8" s="13">
        <v>434</v>
      </c>
      <c r="I8" s="14">
        <v>2</v>
      </c>
      <c r="J8" s="14" t="s">
        <v>4</v>
      </c>
      <c r="K8" s="14">
        <f t="shared" si="2"/>
        <v>243</v>
      </c>
      <c r="L8" s="14">
        <f t="shared" si="3"/>
        <v>243</v>
      </c>
      <c r="M8" s="14">
        <f t="shared" si="4"/>
        <v>0</v>
      </c>
      <c r="N8" s="13">
        <v>0</v>
      </c>
      <c r="T8">
        <v>0</v>
      </c>
      <c r="U8">
        <v>3</v>
      </c>
      <c r="V8">
        <v>434</v>
      </c>
    </row>
    <row r="9" spans="2:22" x14ac:dyDescent="0.35">
      <c r="B9" s="16">
        <v>59</v>
      </c>
      <c r="C9">
        <v>1</v>
      </c>
      <c r="D9" t="str">
        <f t="shared" si="0"/>
        <v>Coconut Cluster Caves</v>
      </c>
      <c r="E9" s="15">
        <v>6</v>
      </c>
      <c r="F9" t="str">
        <f t="shared" si="1"/>
        <v>Strawberry Swirl Stream</v>
      </c>
      <c r="G9" s="13">
        <v>59</v>
      </c>
      <c r="I9" s="14">
        <v>3</v>
      </c>
      <c r="J9" s="14" t="s">
        <v>5</v>
      </c>
      <c r="K9" s="14">
        <f t="shared" si="2"/>
        <v>317</v>
      </c>
      <c r="L9" s="14">
        <f t="shared" si="3"/>
        <v>317</v>
      </c>
      <c r="M9" s="14">
        <f t="shared" si="4"/>
        <v>0</v>
      </c>
      <c r="N9" s="13">
        <v>0</v>
      </c>
      <c r="T9">
        <v>1</v>
      </c>
      <c r="U9">
        <v>6</v>
      </c>
      <c r="V9">
        <v>59</v>
      </c>
    </row>
    <row r="10" spans="2:22" x14ac:dyDescent="0.35">
      <c r="B10" s="16">
        <v>243</v>
      </c>
      <c r="C10">
        <v>2</v>
      </c>
      <c r="D10" t="str">
        <f t="shared" si="0"/>
        <v>Fudge Falls</v>
      </c>
      <c r="E10" s="15">
        <v>5</v>
      </c>
      <c r="F10" t="str">
        <f t="shared" si="1"/>
        <v>Snickerdoodle Slopes</v>
      </c>
      <c r="G10" s="13">
        <v>290</v>
      </c>
      <c r="I10" s="14">
        <v>4</v>
      </c>
      <c r="J10" s="14" t="s">
        <v>6</v>
      </c>
      <c r="K10" s="14">
        <f t="shared" si="2"/>
        <v>254</v>
      </c>
      <c r="L10" s="14">
        <f t="shared" si="3"/>
        <v>254</v>
      </c>
      <c r="M10" s="14">
        <f t="shared" si="4"/>
        <v>0</v>
      </c>
      <c r="N10" s="13">
        <v>0</v>
      </c>
      <c r="T10">
        <v>2</v>
      </c>
      <c r="U10">
        <v>5</v>
      </c>
      <c r="V10">
        <v>290</v>
      </c>
    </row>
    <row r="11" spans="2:22" x14ac:dyDescent="0.35">
      <c r="B11" s="16">
        <v>63</v>
      </c>
      <c r="C11">
        <v>3</v>
      </c>
      <c r="D11" t="str">
        <f t="shared" si="0"/>
        <v>Jolly Rancher Range</v>
      </c>
      <c r="E11" s="15">
        <v>2</v>
      </c>
      <c r="F11" t="str">
        <f t="shared" si="1"/>
        <v>Fudge Falls</v>
      </c>
      <c r="G11" s="13">
        <v>231</v>
      </c>
      <c r="I11" s="14">
        <v>5</v>
      </c>
      <c r="J11" s="14" t="s">
        <v>7</v>
      </c>
      <c r="K11" s="14">
        <f t="shared" si="2"/>
        <v>243</v>
      </c>
      <c r="L11" s="14">
        <f t="shared" si="3"/>
        <v>243</v>
      </c>
      <c r="M11" s="14">
        <f t="shared" si="4"/>
        <v>0</v>
      </c>
      <c r="N11" s="13">
        <v>0</v>
      </c>
      <c r="T11">
        <v>3</v>
      </c>
      <c r="U11">
        <v>2</v>
      </c>
      <c r="V11">
        <v>231</v>
      </c>
    </row>
    <row r="12" spans="2:22" x14ac:dyDescent="0.35">
      <c r="B12" s="16">
        <v>254</v>
      </c>
      <c r="C12">
        <v>3</v>
      </c>
      <c r="D12" t="str">
        <f t="shared" si="0"/>
        <v>Jolly Rancher Range</v>
      </c>
      <c r="E12" s="15">
        <v>4</v>
      </c>
      <c r="F12" t="str">
        <f t="shared" si="1"/>
        <v>Pudding Peaks</v>
      </c>
      <c r="G12" s="13">
        <v>254</v>
      </c>
      <c r="I12" s="14">
        <v>6</v>
      </c>
      <c r="J12" s="14" t="s">
        <v>8</v>
      </c>
      <c r="K12" s="14">
        <f t="shared" si="2"/>
        <v>59</v>
      </c>
      <c r="L12" s="14">
        <f t="shared" si="3"/>
        <v>59</v>
      </c>
      <c r="M12" s="14">
        <f t="shared" si="4"/>
        <v>0</v>
      </c>
      <c r="N12" s="13">
        <v>0</v>
      </c>
      <c r="T12">
        <v>3</v>
      </c>
      <c r="U12">
        <v>4</v>
      </c>
      <c r="V12">
        <v>254</v>
      </c>
    </row>
    <row r="13" spans="2:22" x14ac:dyDescent="0.35">
      <c r="B13" s="16">
        <v>254</v>
      </c>
      <c r="C13">
        <v>4</v>
      </c>
      <c r="D13" t="str">
        <f t="shared" si="0"/>
        <v>Pudding Peaks</v>
      </c>
      <c r="E13" s="15">
        <v>7</v>
      </c>
      <c r="F13" t="str">
        <f t="shared" si="1"/>
        <v>Taffy Tundra</v>
      </c>
      <c r="G13" s="13">
        <v>292</v>
      </c>
      <c r="I13" s="14">
        <v>7</v>
      </c>
      <c r="J13" s="14" t="s">
        <v>9</v>
      </c>
      <c r="K13" s="14">
        <f t="shared" si="2"/>
        <v>556</v>
      </c>
      <c r="L13" s="14">
        <f t="shared" si="3"/>
        <v>556</v>
      </c>
      <c r="M13" s="14">
        <f t="shared" si="4"/>
        <v>0</v>
      </c>
      <c r="N13" s="13">
        <v>0</v>
      </c>
      <c r="T13">
        <v>4</v>
      </c>
      <c r="U13">
        <v>7</v>
      </c>
      <c r="V13">
        <v>292</v>
      </c>
    </row>
    <row r="14" spans="2:22" x14ac:dyDescent="0.35">
      <c r="B14" s="16">
        <v>0</v>
      </c>
      <c r="C14">
        <v>4</v>
      </c>
      <c r="D14" t="str">
        <f t="shared" si="0"/>
        <v>Pudding Peaks</v>
      </c>
      <c r="E14" s="15">
        <v>2</v>
      </c>
      <c r="F14" t="str">
        <f t="shared" si="1"/>
        <v>Fudge Falls</v>
      </c>
      <c r="G14" s="13">
        <v>235</v>
      </c>
      <c r="T14">
        <v>4</v>
      </c>
      <c r="U14">
        <v>2</v>
      </c>
      <c r="V14">
        <v>235</v>
      </c>
    </row>
    <row r="15" spans="2:22" x14ac:dyDescent="0.35">
      <c r="B15" s="16">
        <v>243</v>
      </c>
      <c r="C15">
        <v>5</v>
      </c>
      <c r="D15" t="str">
        <f t="shared" si="0"/>
        <v>Snickerdoodle Slopes</v>
      </c>
      <c r="E15" s="15">
        <v>7</v>
      </c>
      <c r="F15" t="str">
        <f t="shared" si="1"/>
        <v>Taffy Tundra</v>
      </c>
      <c r="G15" s="13">
        <v>243</v>
      </c>
      <c r="T15">
        <v>5</v>
      </c>
      <c r="U15">
        <v>7</v>
      </c>
      <c r="V15">
        <v>243</v>
      </c>
    </row>
    <row r="16" spans="2:22" x14ac:dyDescent="0.35">
      <c r="B16" s="16">
        <v>59</v>
      </c>
      <c r="C16">
        <v>6</v>
      </c>
      <c r="D16" t="str">
        <f t="shared" si="0"/>
        <v>Strawberry Swirl Stream</v>
      </c>
      <c r="E16" s="15">
        <v>7</v>
      </c>
      <c r="F16" t="str">
        <f t="shared" si="1"/>
        <v>Taffy Tundra</v>
      </c>
      <c r="G16" s="13">
        <v>445</v>
      </c>
      <c r="T16">
        <v>6</v>
      </c>
      <c r="U16">
        <v>7</v>
      </c>
      <c r="V16">
        <v>445</v>
      </c>
    </row>
    <row r="17" spans="2:22" x14ac:dyDescent="0.35">
      <c r="B17" s="16">
        <v>0</v>
      </c>
      <c r="C17">
        <v>6</v>
      </c>
      <c r="D17" t="str">
        <f t="shared" si="0"/>
        <v>Strawberry Swirl Stream</v>
      </c>
      <c r="E17" s="15">
        <v>2</v>
      </c>
      <c r="F17" t="str">
        <f t="shared" si="1"/>
        <v>Fudge Falls</v>
      </c>
      <c r="G17" s="13">
        <v>250</v>
      </c>
      <c r="T17">
        <v>6</v>
      </c>
      <c r="U17">
        <v>2</v>
      </c>
      <c r="V17">
        <v>250</v>
      </c>
    </row>
    <row r="18" spans="2:22" x14ac:dyDescent="0.35">
      <c r="B18" s="16">
        <v>0</v>
      </c>
      <c r="C18">
        <v>6</v>
      </c>
      <c r="D18" t="str">
        <f t="shared" si="0"/>
        <v>Strawberry Swirl Stream</v>
      </c>
      <c r="E18" s="15">
        <v>3</v>
      </c>
      <c r="F18" t="str">
        <f t="shared" si="1"/>
        <v>Jolly Rancher Range</v>
      </c>
      <c r="G18" s="13">
        <v>240</v>
      </c>
      <c r="T18">
        <v>6</v>
      </c>
      <c r="U18">
        <v>3</v>
      </c>
      <c r="V18">
        <v>240</v>
      </c>
    </row>
    <row r="19" spans="2:22" x14ac:dyDescent="0.35">
      <c r="B19" s="16">
        <v>0</v>
      </c>
      <c r="C19">
        <v>6</v>
      </c>
      <c r="D19" t="str">
        <f t="shared" si="0"/>
        <v>Strawberry Swirl Stream</v>
      </c>
      <c r="E19" s="15">
        <v>4</v>
      </c>
      <c r="F19" t="str">
        <f t="shared" si="1"/>
        <v>Pudding Peaks</v>
      </c>
      <c r="G19" s="13">
        <v>156</v>
      </c>
      <c r="T19">
        <v>6</v>
      </c>
      <c r="U19">
        <v>4</v>
      </c>
      <c r="V19">
        <v>156</v>
      </c>
    </row>
    <row r="20" spans="2:22" x14ac:dyDescent="0.35">
      <c r="B20" s="16">
        <v>0</v>
      </c>
      <c r="C20" s="15">
        <v>6</v>
      </c>
      <c r="D20" t="str">
        <f t="shared" si="0"/>
        <v>Strawberry Swirl Stream</v>
      </c>
      <c r="E20" s="15">
        <v>5</v>
      </c>
      <c r="F20" t="str">
        <f t="shared" si="1"/>
        <v>Snickerdoodle Slopes</v>
      </c>
      <c r="G20" s="13">
        <v>278</v>
      </c>
      <c r="T20">
        <v>6</v>
      </c>
      <c r="U20">
        <v>5</v>
      </c>
      <c r="V20">
        <v>278</v>
      </c>
    </row>
    <row r="21" spans="2:22" x14ac:dyDescent="0.35">
      <c r="B21" s="16">
        <v>556</v>
      </c>
      <c r="C21" s="15">
        <v>7</v>
      </c>
      <c r="D21" t="str">
        <f t="shared" si="0"/>
        <v>Taffy Tundra</v>
      </c>
      <c r="E21" s="15">
        <v>0</v>
      </c>
      <c r="F21" t="str">
        <f t="shared" si="1"/>
        <v>Churro Chamber</v>
      </c>
      <c r="G21" s="13">
        <v>9999</v>
      </c>
    </row>
  </sheetData>
  <mergeCells count="8">
    <mergeCell ref="C2:E2"/>
    <mergeCell ref="B4:B5"/>
    <mergeCell ref="C4:F4"/>
    <mergeCell ref="G4:G5"/>
    <mergeCell ref="N4:N5"/>
    <mergeCell ref="C5:D5"/>
    <mergeCell ref="E5:F5"/>
    <mergeCell ref="I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76A0-A261-4013-A448-231EE3C1EC2B}">
  <dimension ref="A1:E17"/>
  <sheetViews>
    <sheetView workbookViewId="0">
      <selection activeCell="N2" sqref="N2"/>
    </sheetView>
  </sheetViews>
  <sheetFormatPr defaultRowHeight="14.5" x14ac:dyDescent="0.35"/>
  <sheetData>
    <row r="1" spans="1:5" x14ac:dyDescent="0.35">
      <c r="A1" t="s">
        <v>11</v>
      </c>
      <c r="B1" t="s">
        <v>10</v>
      </c>
      <c r="C1" t="s">
        <v>12</v>
      </c>
    </row>
    <row r="2" spans="1:5" x14ac:dyDescent="0.35">
      <c r="A2">
        <v>1</v>
      </c>
      <c r="B2">
        <v>0</v>
      </c>
      <c r="C2">
        <v>193</v>
      </c>
      <c r="E2" t="s">
        <v>10</v>
      </c>
    </row>
    <row r="3" spans="1:5" x14ac:dyDescent="0.35">
      <c r="A3">
        <v>2</v>
      </c>
      <c r="B3">
        <v>0</v>
      </c>
      <c r="C3">
        <v>180</v>
      </c>
      <c r="E3">
        <v>0</v>
      </c>
    </row>
    <row r="4" spans="1:5" x14ac:dyDescent="0.35">
      <c r="A4">
        <v>3</v>
      </c>
      <c r="B4">
        <v>0</v>
      </c>
      <c r="C4">
        <v>434</v>
      </c>
      <c r="E4">
        <v>0</v>
      </c>
    </row>
    <row r="5" spans="1:5" x14ac:dyDescent="0.35">
      <c r="A5">
        <v>6</v>
      </c>
      <c r="B5">
        <v>1</v>
      </c>
      <c r="C5">
        <v>59</v>
      </c>
      <c r="E5">
        <v>0</v>
      </c>
    </row>
    <row r="6" spans="1:5" x14ac:dyDescent="0.35">
      <c r="A6">
        <v>5</v>
      </c>
      <c r="B6">
        <v>2</v>
      </c>
      <c r="C6">
        <v>290</v>
      </c>
      <c r="E6">
        <v>1</v>
      </c>
    </row>
    <row r="7" spans="1:5" x14ac:dyDescent="0.35">
      <c r="A7">
        <v>2</v>
      </c>
      <c r="B7">
        <v>3</v>
      </c>
      <c r="C7">
        <v>231</v>
      </c>
      <c r="E7">
        <v>2</v>
      </c>
    </row>
    <row r="8" spans="1:5" x14ac:dyDescent="0.35">
      <c r="A8">
        <v>4</v>
      </c>
      <c r="B8">
        <v>3</v>
      </c>
      <c r="C8">
        <v>254</v>
      </c>
      <c r="E8">
        <v>3</v>
      </c>
    </row>
    <row r="9" spans="1:5" x14ac:dyDescent="0.35">
      <c r="A9">
        <v>7</v>
      </c>
      <c r="B9">
        <v>4</v>
      </c>
      <c r="C9">
        <v>292</v>
      </c>
      <c r="E9">
        <v>3</v>
      </c>
    </row>
    <row r="10" spans="1:5" x14ac:dyDescent="0.35">
      <c r="A10">
        <v>2</v>
      </c>
      <c r="B10">
        <v>4</v>
      </c>
      <c r="C10">
        <v>235</v>
      </c>
      <c r="E10">
        <v>4</v>
      </c>
    </row>
    <row r="11" spans="1:5" x14ac:dyDescent="0.35">
      <c r="A11">
        <v>7</v>
      </c>
      <c r="B11">
        <v>5</v>
      </c>
      <c r="C11">
        <v>243</v>
      </c>
      <c r="E11">
        <v>4</v>
      </c>
    </row>
    <row r="12" spans="1:5" x14ac:dyDescent="0.35">
      <c r="A12">
        <v>7</v>
      </c>
      <c r="B12">
        <v>6</v>
      </c>
      <c r="C12">
        <v>445</v>
      </c>
      <c r="E12">
        <v>5</v>
      </c>
    </row>
    <row r="13" spans="1:5" x14ac:dyDescent="0.35">
      <c r="A13">
        <v>2</v>
      </c>
      <c r="B13">
        <v>6</v>
      </c>
      <c r="C13">
        <v>250</v>
      </c>
      <c r="E13">
        <v>6</v>
      </c>
    </row>
    <row r="14" spans="1:5" x14ac:dyDescent="0.35">
      <c r="A14">
        <v>3</v>
      </c>
      <c r="B14">
        <v>6</v>
      </c>
      <c r="C14">
        <v>240</v>
      </c>
      <c r="E14">
        <v>6</v>
      </c>
    </row>
    <row r="15" spans="1:5" x14ac:dyDescent="0.35">
      <c r="A15">
        <v>4</v>
      </c>
      <c r="B15">
        <v>6</v>
      </c>
      <c r="C15">
        <v>156</v>
      </c>
      <c r="E15">
        <v>6</v>
      </c>
    </row>
    <row r="16" spans="1:5" x14ac:dyDescent="0.35">
      <c r="A16">
        <v>5</v>
      </c>
      <c r="B16">
        <v>6</v>
      </c>
      <c r="C16">
        <v>278</v>
      </c>
      <c r="E16">
        <v>6</v>
      </c>
    </row>
    <row r="17" spans="5:5" x14ac:dyDescent="0.35">
      <c r="E1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BE1A-C1A4-4403-95D2-70F7ED744888}">
  <dimension ref="A1:B9"/>
  <sheetViews>
    <sheetView workbookViewId="0">
      <selection activeCell="H20" sqref="H2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 t="s">
        <v>2</v>
      </c>
    </row>
    <row r="3" spans="1:2" x14ac:dyDescent="0.35">
      <c r="A3">
        <v>1</v>
      </c>
      <c r="B3" t="s">
        <v>3</v>
      </c>
    </row>
    <row r="4" spans="1:2" x14ac:dyDescent="0.35">
      <c r="A4">
        <v>2</v>
      </c>
      <c r="B4" t="s">
        <v>4</v>
      </c>
    </row>
    <row r="5" spans="1:2" x14ac:dyDescent="0.35">
      <c r="A5">
        <v>3</v>
      </c>
      <c r="B5" t="s">
        <v>5</v>
      </c>
    </row>
    <row r="6" spans="1:2" x14ac:dyDescent="0.35">
      <c r="A6">
        <v>4</v>
      </c>
      <c r="B6" t="s">
        <v>6</v>
      </c>
    </row>
    <row r="7" spans="1:2" x14ac:dyDescent="0.35">
      <c r="A7">
        <v>5</v>
      </c>
      <c r="B7" t="s">
        <v>7</v>
      </c>
    </row>
    <row r="8" spans="1:2" x14ac:dyDescent="0.35">
      <c r="A8">
        <v>6</v>
      </c>
      <c r="B8" t="s">
        <v>8</v>
      </c>
    </row>
    <row r="9" spans="1:2" x14ac:dyDescent="0.35">
      <c r="A9">
        <v>7</v>
      </c>
      <c r="B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GriffsCandy_Module07_Flow_Const</vt:lpstr>
      <vt:lpstr>GriffsCandy_Module07_Locations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Griffin Lajoie</cp:lastModifiedBy>
  <dcterms:created xsi:type="dcterms:W3CDTF">2015-06-05T18:17:20Z</dcterms:created>
  <dcterms:modified xsi:type="dcterms:W3CDTF">2025-03-26T23:33:09Z</dcterms:modified>
</cp:coreProperties>
</file>