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bryantu-my.sharepoint.com/personal/glajoie_bryant_edu/Documents/Desktop/Supply Chain 330/Module 8/"/>
    </mc:Choice>
  </mc:AlternateContent>
  <xr:revisionPtr revIDLastSave="1707" documentId="11_F25DC773A252ABDACC10488329DE698A5BDE58E4" xr6:coauthVersionLast="47" xr6:coauthVersionMax="47" xr10:uidLastSave="{8E00AE44-E807-46FC-A8AB-2EB2F1A7F8F3}"/>
  <bookViews>
    <workbookView xWindow="-110" yWindow="-110" windowWidth="19420" windowHeight="11500" xr2:uid="{00000000-000D-0000-FFFF-FFFF00000000}"/>
  </bookViews>
  <sheets>
    <sheet name="Model" sheetId="1" r:id="rId1"/>
    <sheet name="GriffsCandy_Module08_Temporary_" sheetId="4" r:id="rId2"/>
    <sheet name="GriffsCandy_Module08_Full_Time_" sheetId="3" r:id="rId3"/>
    <sheet name="GriffsCandy_Module08_Estimated_" sheetId="2" r:id="rId4"/>
  </sheets>
  <definedNames>
    <definedName name="solver_adj" localSheetId="0" hidden="1">Model!$O$6:$O$12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Model!$C$13:$N$13</definedName>
    <definedName name="solver_lhs2" localSheetId="0" hidden="1">Model!$O$6:$O$12</definedName>
    <definedName name="solver_lhs3" localSheetId="0" hidden="1">Model!$O$6:$O$12</definedName>
    <definedName name="solver_lhs4" localSheetId="0" hidden="1">Model!$O$6:$O$12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Model!$P$14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4</definedName>
    <definedName name="solver_rel3" localSheetId="0" hidden="1">3</definedName>
    <definedName name="solver_rel4" localSheetId="0" hidden="1">3</definedName>
    <definedName name="solver_rhs1" localSheetId="0" hidden="1">Model!$C$14:$N$14</definedName>
    <definedName name="solver_rhs2" localSheetId="0" hidden="1">"integer"</definedName>
    <definedName name="solver_rhs3" localSheetId="0" hidden="1">0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" i="1" l="1"/>
  <c r="J13" i="1"/>
  <c r="P6" i="1"/>
  <c r="P14" i="1"/>
  <c r="P12" i="1"/>
  <c r="P7" i="1"/>
  <c r="P8" i="1"/>
  <c r="P9" i="1"/>
  <c r="P10" i="1"/>
  <c r="P11" i="1"/>
  <c r="D13" i="1"/>
  <c r="E13" i="1"/>
  <c r="F13" i="1"/>
  <c r="G13" i="1"/>
  <c r="H13" i="1"/>
  <c r="I13" i="1"/>
  <c r="L13" i="1"/>
  <c r="M13" i="1"/>
  <c r="N13" i="1"/>
  <c r="C13" i="1"/>
  <c r="D3" i="3"/>
  <c r="K13" i="1" l="1"/>
</calcChain>
</file>

<file path=xl/sharedStrings.xml><?xml version="1.0" encoding="utf-8"?>
<sst xmlns="http://schemas.openxmlformats.org/spreadsheetml/2006/main" count="72" uniqueCount="65">
  <si>
    <t>foot_traffic</t>
  </si>
  <si>
    <t>month</t>
  </si>
  <si>
    <t>Chuckles Choco</t>
  </si>
  <si>
    <t>Ginger Gumdrop</t>
  </si>
  <si>
    <t>Sparkle Sundae</t>
  </si>
  <si>
    <t>Tina Tootsie</t>
  </si>
  <si>
    <t>Zippy Licorice</t>
  </si>
  <si>
    <t>Truffle Tilda</t>
  </si>
  <si>
    <t>Lulu Licorice</t>
  </si>
  <si>
    <t>Jellybean Juniper</t>
  </si>
  <si>
    <t>Muffin McMint</t>
  </si>
  <si>
    <t>Benny Bonbon</t>
  </si>
  <si>
    <t>Bubbles Butterbean</t>
  </si>
  <si>
    <t>Marshmallow Molly</t>
  </si>
  <si>
    <t>Cherry Chewella</t>
  </si>
  <si>
    <t>Twinkle Taffybell</t>
  </si>
  <si>
    <t>Taffy Twinkleton</t>
  </si>
  <si>
    <t>Nibbles Nectarine</t>
  </si>
  <si>
    <t>Sassy Sourstripe</t>
  </si>
  <si>
    <t>Misty Mallow</t>
  </si>
  <si>
    <t>Fizzwick Frost</t>
  </si>
  <si>
    <t>Gumdrop Grace</t>
  </si>
  <si>
    <t>Wiggles Wafflecone</t>
  </si>
  <si>
    <t>Merry Marzipan</t>
  </si>
  <si>
    <t>Pixie Peppermint</t>
  </si>
  <si>
    <t>Crispy Crumbcatcher</t>
  </si>
  <si>
    <t>Scooter Snickerdoodle</t>
  </si>
  <si>
    <t>Lolly McSprinkle</t>
  </si>
  <si>
    <t>Bonbon Bella</t>
  </si>
  <si>
    <t>Gummy Gus</t>
  </si>
  <si>
    <t>Snickersnack Sam</t>
  </si>
  <si>
    <t>Maple Marshmallow</t>
  </si>
  <si>
    <t>Nifty Nougatine</t>
  </si>
  <si>
    <t>Chompers McSweet</t>
  </si>
  <si>
    <t>Sunny Sassafras</t>
  </si>
  <si>
    <t>Caramel Clementine</t>
  </si>
  <si>
    <t>monthly_salary</t>
  </si>
  <si>
    <t>employee</t>
  </si>
  <si>
    <t>Zesty Zagnut</t>
  </si>
  <si>
    <t>WigglePop Wonders</t>
  </si>
  <si>
    <t>Cocoa Quirk</t>
  </si>
  <si>
    <t>Whirlipop Wonders</t>
  </si>
  <si>
    <t>Moonbeam Morsels</t>
  </si>
  <si>
    <t>The Sassy Taffy</t>
  </si>
  <si>
    <t>duration_of_service</t>
  </si>
  <si>
    <t>Workers Scheduled</t>
  </si>
  <si>
    <t>Wages per Worker</t>
  </si>
  <si>
    <t>Available</t>
  </si>
  <si>
    <t>Required</t>
  </si>
  <si>
    <t>Total -&gt;</t>
  </si>
  <si>
    <t>X1</t>
  </si>
  <si>
    <t>X2</t>
  </si>
  <si>
    <t>X3</t>
  </si>
  <si>
    <t>X4</t>
  </si>
  <si>
    <t>X5</t>
  </si>
  <si>
    <t>X6</t>
  </si>
  <si>
    <t>X7</t>
  </si>
  <si>
    <t>Months On =1, Months off = 0</t>
  </si>
  <si>
    <t>Full time Worker</t>
  </si>
  <si>
    <t>Average</t>
  </si>
  <si>
    <t>Workers</t>
  </si>
  <si>
    <t>Agency</t>
  </si>
  <si>
    <t>Beginning_month_of_service</t>
  </si>
  <si>
    <t>Duration_of_service</t>
  </si>
  <si>
    <t>Monthly_salary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</si>
</sst>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5" xfId="0" applyFont="1" applyBorder="1"/>
    <xf numFmtId="0" fontId="2" fillId="0" borderId="9" xfId="0" applyFont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2" fillId="0" borderId="10" xfId="0" applyFont="1" applyBorder="1"/>
    <xf numFmtId="0" fontId="2" fillId="0" borderId="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65" fontId="2" fillId="0" borderId="8" xfId="1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1" xfId="0" applyFont="1" applyBorder="1"/>
    <xf numFmtId="0" fontId="3" fillId="2" borderId="2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165" fontId="5" fillId="2" borderId="0" xfId="1" applyNumberFormat="1" applyFont="1" applyFill="1" applyBorder="1"/>
    <xf numFmtId="0" fontId="2" fillId="0" borderId="4" xfId="0" applyFont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165" fontId="2" fillId="0" borderId="4" xfId="1" applyNumberFormat="1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GriffsCandy_Module08_Estimated_!$B$1</c:f>
              <c:strCache>
                <c:ptCount val="1"/>
                <c:pt idx="0">
                  <c:v>foot_traffic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GriffsCandy_Module08_Estimated_!$A$2:$A$13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GriffsCandy_Module08_Estimated_!$B$2:$B$13</c:f>
              <c:numCache>
                <c:formatCode>General</c:formatCode>
                <c:ptCount val="12"/>
                <c:pt idx="0">
                  <c:v>226</c:v>
                </c:pt>
                <c:pt idx="1">
                  <c:v>310</c:v>
                </c:pt>
                <c:pt idx="2">
                  <c:v>428</c:v>
                </c:pt>
                <c:pt idx="3">
                  <c:v>479</c:v>
                </c:pt>
                <c:pt idx="4">
                  <c:v>420</c:v>
                </c:pt>
                <c:pt idx="5">
                  <c:v>309</c:v>
                </c:pt>
                <c:pt idx="6">
                  <c:v>258</c:v>
                </c:pt>
                <c:pt idx="7">
                  <c:v>325</c:v>
                </c:pt>
                <c:pt idx="8">
                  <c:v>462</c:v>
                </c:pt>
                <c:pt idx="9">
                  <c:v>551</c:v>
                </c:pt>
                <c:pt idx="10">
                  <c:v>515</c:v>
                </c:pt>
                <c:pt idx="11">
                  <c:v>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94-4E20-8155-5190BE1F9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4858176"/>
        <c:axId val="1564855776"/>
      </c:lineChart>
      <c:catAx>
        <c:axId val="156485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855776"/>
        <c:crosses val="autoZero"/>
        <c:auto val="1"/>
        <c:lblAlgn val="ctr"/>
        <c:lblOffset val="100"/>
        <c:noMultiLvlLbl val="0"/>
      </c:catAx>
      <c:valAx>
        <c:axId val="156485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85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4</xdr:row>
      <xdr:rowOff>95250</xdr:rowOff>
    </xdr:from>
    <xdr:to>
      <xdr:col>13</xdr:col>
      <xdr:colOff>231775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324ECE-E917-3E64-FFB0-68EBE9CC8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18"/>
  <sheetViews>
    <sheetView tabSelected="1" zoomScale="82" workbookViewId="0">
      <selection activeCell="Q16" sqref="Q16"/>
    </sheetView>
  </sheetViews>
  <sheetFormatPr defaultRowHeight="14.5" x14ac:dyDescent="0.35"/>
  <cols>
    <col min="2" max="2" width="17.81640625" bestFit="1" customWidth="1"/>
    <col min="11" max="11" width="8.90625" customWidth="1"/>
    <col min="15" max="15" width="10.08984375" customWidth="1"/>
    <col min="16" max="16" width="16.54296875" bestFit="1" customWidth="1"/>
    <col min="18" max="18" width="17.6328125" bestFit="1" customWidth="1"/>
  </cols>
  <sheetData>
    <row r="3" spans="1:19" ht="15" thickBot="1" x14ac:dyDescent="0.4"/>
    <row r="4" spans="1:19" ht="15" thickBot="1" x14ac:dyDescent="0.4">
      <c r="B4" s="14"/>
      <c r="C4" s="20" t="s">
        <v>57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4" t="s">
        <v>45</v>
      </c>
      <c r="P4" s="1" t="s">
        <v>46</v>
      </c>
    </row>
    <row r="5" spans="1:19" ht="15" thickBot="1" x14ac:dyDescent="0.4">
      <c r="B5" s="15" t="s">
        <v>60</v>
      </c>
      <c r="C5" s="16">
        <v>1</v>
      </c>
      <c r="D5" s="16">
        <v>2</v>
      </c>
      <c r="E5" s="16">
        <v>3</v>
      </c>
      <c r="F5" s="16">
        <v>4</v>
      </c>
      <c r="G5" s="16">
        <v>5</v>
      </c>
      <c r="H5" s="16">
        <v>6</v>
      </c>
      <c r="I5" s="16">
        <v>7</v>
      </c>
      <c r="J5" s="17">
        <v>8</v>
      </c>
      <c r="K5" s="17">
        <v>9</v>
      </c>
      <c r="L5" s="17">
        <v>10</v>
      </c>
      <c r="M5" s="17">
        <v>11</v>
      </c>
      <c r="N5" s="18">
        <v>12</v>
      </c>
      <c r="O5" s="23"/>
      <c r="P5" s="5"/>
      <c r="R5" t="s">
        <v>44</v>
      </c>
      <c r="S5" t="s">
        <v>36</v>
      </c>
    </row>
    <row r="6" spans="1:19" ht="15" thickBot="1" x14ac:dyDescent="0.4">
      <c r="A6" t="s">
        <v>50</v>
      </c>
      <c r="B6" s="12" t="s">
        <v>43</v>
      </c>
      <c r="C6" s="19">
        <v>0</v>
      </c>
      <c r="D6" s="19">
        <v>1</v>
      </c>
      <c r="E6" s="19">
        <v>1</v>
      </c>
      <c r="F6" s="19">
        <v>1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33">
        <v>0</v>
      </c>
      <c r="O6" s="34">
        <v>59</v>
      </c>
      <c r="P6" s="35">
        <f>R6*S6</f>
        <v>23211</v>
      </c>
      <c r="R6">
        <v>3</v>
      </c>
      <c r="S6">
        <v>7737</v>
      </c>
    </row>
    <row r="7" spans="1:19" ht="15" thickBot="1" x14ac:dyDescent="0.4">
      <c r="A7" t="s">
        <v>51</v>
      </c>
      <c r="B7" s="10" t="s">
        <v>42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1</v>
      </c>
      <c r="L7" s="11">
        <v>1</v>
      </c>
      <c r="M7" s="11">
        <v>0</v>
      </c>
      <c r="N7" s="7">
        <v>0</v>
      </c>
      <c r="O7" s="22">
        <v>131</v>
      </c>
      <c r="P7" s="35">
        <f t="shared" ref="P7:P11" si="0">R7*S7</f>
        <v>22144</v>
      </c>
      <c r="R7">
        <v>2</v>
      </c>
      <c r="S7">
        <v>11072</v>
      </c>
    </row>
    <row r="8" spans="1:19" ht="15" thickBot="1" x14ac:dyDescent="0.4">
      <c r="A8" t="s">
        <v>52</v>
      </c>
      <c r="B8" s="10" t="s">
        <v>41</v>
      </c>
      <c r="C8" s="11">
        <v>0</v>
      </c>
      <c r="D8" s="11">
        <v>0</v>
      </c>
      <c r="E8" s="11">
        <v>0</v>
      </c>
      <c r="F8" s="11">
        <v>0</v>
      </c>
      <c r="G8" s="11">
        <v>1</v>
      </c>
      <c r="H8" s="11">
        <v>1</v>
      </c>
      <c r="I8" s="11">
        <v>1</v>
      </c>
      <c r="J8" s="11">
        <v>0</v>
      </c>
      <c r="K8" s="11">
        <v>0</v>
      </c>
      <c r="L8" s="11">
        <v>0</v>
      </c>
      <c r="M8" s="11">
        <v>0</v>
      </c>
      <c r="N8" s="7">
        <v>0</v>
      </c>
      <c r="O8" s="22">
        <v>0</v>
      </c>
      <c r="P8" s="35">
        <f t="shared" si="0"/>
        <v>27873</v>
      </c>
      <c r="R8">
        <v>3</v>
      </c>
      <c r="S8">
        <v>9291</v>
      </c>
    </row>
    <row r="9" spans="1:19" ht="15" thickBot="1" x14ac:dyDescent="0.4">
      <c r="A9" t="s">
        <v>53</v>
      </c>
      <c r="B9" s="10" t="s">
        <v>40</v>
      </c>
      <c r="C9" s="11">
        <v>1</v>
      </c>
      <c r="D9" s="11">
        <v>1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7">
        <v>1</v>
      </c>
      <c r="O9" s="22">
        <v>0</v>
      </c>
      <c r="P9" s="35">
        <f t="shared" si="0"/>
        <v>25152</v>
      </c>
      <c r="R9">
        <v>3</v>
      </c>
      <c r="S9">
        <v>8384</v>
      </c>
    </row>
    <row r="10" spans="1:19" ht="15" thickBot="1" x14ac:dyDescent="0.4">
      <c r="A10" t="s">
        <v>54</v>
      </c>
      <c r="B10" s="10" t="s">
        <v>39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1</v>
      </c>
      <c r="L10" s="11">
        <v>0</v>
      </c>
      <c r="M10" s="11">
        <v>0</v>
      </c>
      <c r="N10" s="7">
        <v>0</v>
      </c>
      <c r="O10" s="22">
        <v>0</v>
      </c>
      <c r="P10" s="35">
        <f t="shared" si="0"/>
        <v>22158</v>
      </c>
      <c r="R10">
        <v>2</v>
      </c>
      <c r="S10">
        <v>11079</v>
      </c>
    </row>
    <row r="11" spans="1:19" x14ac:dyDescent="0.35">
      <c r="A11" t="s">
        <v>55</v>
      </c>
      <c r="B11" s="10" t="s">
        <v>38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1</v>
      </c>
      <c r="N11" s="25">
        <v>1</v>
      </c>
      <c r="O11" s="22">
        <v>95</v>
      </c>
      <c r="P11" s="35">
        <f t="shared" si="0"/>
        <v>21686</v>
      </c>
      <c r="R11">
        <v>2</v>
      </c>
      <c r="S11">
        <v>10843</v>
      </c>
    </row>
    <row r="12" spans="1:19" ht="15" thickBot="1" x14ac:dyDescent="0.4">
      <c r="A12" t="s">
        <v>56</v>
      </c>
      <c r="B12" s="13" t="s">
        <v>58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4">
        <v>1</v>
      </c>
      <c r="O12" s="26">
        <v>420</v>
      </c>
      <c r="P12" s="27">
        <f>7421.99558823529*12</f>
        <v>89063.947058823484</v>
      </c>
    </row>
    <row r="13" spans="1:19" x14ac:dyDescent="0.35">
      <c r="B13" s="29" t="s">
        <v>47</v>
      </c>
      <c r="C13" s="30">
        <f>SUMPRODUCT(C6:C12,$O$6:$O$12)</f>
        <v>420</v>
      </c>
      <c r="D13" s="30">
        <f t="shared" ref="D13:N13" si="1">SUMPRODUCT(D6:D12,$O$6:$O$12)</f>
        <v>479</v>
      </c>
      <c r="E13" s="30">
        <f t="shared" si="1"/>
        <v>479</v>
      </c>
      <c r="F13" s="30">
        <f t="shared" si="1"/>
        <v>479</v>
      </c>
      <c r="G13" s="30">
        <f t="shared" si="1"/>
        <v>420</v>
      </c>
      <c r="H13" s="30">
        <f t="shared" si="1"/>
        <v>420</v>
      </c>
      <c r="I13" s="30">
        <f t="shared" si="1"/>
        <v>420</v>
      </c>
      <c r="J13" s="30">
        <f t="shared" si="1"/>
        <v>420</v>
      </c>
      <c r="K13" s="30">
        <f t="shared" si="1"/>
        <v>551</v>
      </c>
      <c r="L13" s="30">
        <f t="shared" si="1"/>
        <v>551</v>
      </c>
      <c r="M13" s="30">
        <f t="shared" si="1"/>
        <v>515</v>
      </c>
      <c r="N13" s="31">
        <f t="shared" si="1"/>
        <v>515</v>
      </c>
      <c r="O13" s="28"/>
      <c r="P13" s="8"/>
    </row>
    <row r="14" spans="1:19" ht="15" thickBot="1" x14ac:dyDescent="0.4">
      <c r="B14" s="6" t="s">
        <v>48</v>
      </c>
      <c r="C14" s="2">
        <v>226</v>
      </c>
      <c r="D14" s="3">
        <v>310</v>
      </c>
      <c r="E14" s="3">
        <v>428</v>
      </c>
      <c r="F14" s="3">
        <v>479</v>
      </c>
      <c r="G14" s="3">
        <v>420</v>
      </c>
      <c r="H14" s="3">
        <v>309</v>
      </c>
      <c r="I14" s="4">
        <v>258</v>
      </c>
      <c r="J14" s="2">
        <v>325</v>
      </c>
      <c r="K14" s="3">
        <v>462</v>
      </c>
      <c r="L14" s="3">
        <v>551</v>
      </c>
      <c r="M14" s="3">
        <v>515</v>
      </c>
      <c r="N14" s="4">
        <v>391</v>
      </c>
      <c r="O14" s="11" t="s">
        <v>49</v>
      </c>
      <c r="P14" s="32">
        <f>SUMPRODUCT(O6:O12,P6:P12)</f>
        <v>43737340.764705867</v>
      </c>
    </row>
    <row r="18" spans="16:16" x14ac:dyDescent="0.35">
      <c r="P18" s="45">
        <f>P14/L14/12</f>
        <v>6614.8428258780805</v>
      </c>
    </row>
  </sheetData>
  <mergeCells count="3">
    <mergeCell ref="O4:O5"/>
    <mergeCell ref="P4:P5"/>
    <mergeCell ref="C4:N4"/>
  </mergeCells>
  <conditionalFormatting sqref="C6:I6 C12:I12 C7:J7 C8:I8 C9:M9 C10:I10 C11:L11">
    <cfRule type="colorScale" priority="3">
      <colorScale>
        <cfvo type="min"/>
        <cfvo type="max"/>
        <color rgb="FFFFEF9C"/>
        <color rgb="FF63BE7B"/>
      </colorScale>
    </cfRule>
  </conditionalFormatting>
  <conditionalFormatting sqref="J6:N6 J12:N12 J8:N8 K7:N8 N9 J10:N10 M11:N11">
    <cfRule type="colorScale" priority="6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1340-33D1-4F1D-A967-F08BE0727BC0}">
  <dimension ref="D6:G13"/>
  <sheetViews>
    <sheetView workbookViewId="0">
      <selection activeCell="E19" sqref="E19"/>
    </sheetView>
  </sheetViews>
  <sheetFormatPr defaultRowHeight="14.5" x14ac:dyDescent="0.35"/>
  <cols>
    <col min="1" max="1" width="17.81640625" bestFit="1" customWidth="1"/>
    <col min="3" max="3" width="17.6328125" bestFit="1" customWidth="1"/>
    <col min="4" max="4" width="17.81640625" bestFit="1" customWidth="1"/>
    <col min="5" max="5" width="25.26953125" bestFit="1" customWidth="1"/>
    <col min="6" max="6" width="17.6328125" bestFit="1" customWidth="1"/>
    <col min="7" max="7" width="13.7265625" bestFit="1" customWidth="1"/>
  </cols>
  <sheetData>
    <row r="6" spans="4:7" ht="15" thickBot="1" x14ac:dyDescent="0.4"/>
    <row r="7" spans="4:7" x14ac:dyDescent="0.35">
      <c r="D7" s="37" t="s">
        <v>61</v>
      </c>
      <c r="E7" s="38" t="s">
        <v>62</v>
      </c>
      <c r="F7" s="38" t="s">
        <v>63</v>
      </c>
      <c r="G7" s="39" t="s">
        <v>64</v>
      </c>
    </row>
    <row r="8" spans="4:7" x14ac:dyDescent="0.35">
      <c r="D8" s="40" t="s">
        <v>43</v>
      </c>
      <c r="E8" s="36">
        <v>2</v>
      </c>
      <c r="F8" s="36">
        <v>3</v>
      </c>
      <c r="G8" s="41">
        <v>7737</v>
      </c>
    </row>
    <row r="9" spans="4:7" x14ac:dyDescent="0.35">
      <c r="D9" s="40" t="s">
        <v>42</v>
      </c>
      <c r="E9" s="36">
        <v>9</v>
      </c>
      <c r="F9" s="36">
        <v>2</v>
      </c>
      <c r="G9" s="41">
        <v>11072</v>
      </c>
    </row>
    <row r="10" spans="4:7" x14ac:dyDescent="0.35">
      <c r="D10" s="40" t="s">
        <v>41</v>
      </c>
      <c r="E10" s="36">
        <v>5</v>
      </c>
      <c r="F10" s="36">
        <v>3</v>
      </c>
      <c r="G10" s="41">
        <v>9291</v>
      </c>
    </row>
    <row r="11" spans="4:7" x14ac:dyDescent="0.35">
      <c r="D11" s="40" t="s">
        <v>40</v>
      </c>
      <c r="E11" s="36">
        <v>12</v>
      </c>
      <c r="F11" s="36">
        <v>3</v>
      </c>
      <c r="G11" s="41">
        <v>8384</v>
      </c>
    </row>
    <row r="12" spans="4:7" x14ac:dyDescent="0.35">
      <c r="D12" s="40" t="s">
        <v>39</v>
      </c>
      <c r="E12" s="36">
        <v>8</v>
      </c>
      <c r="F12" s="36">
        <v>2</v>
      </c>
      <c r="G12" s="41">
        <v>11079</v>
      </c>
    </row>
    <row r="13" spans="4:7" ht="15" thickBot="1" x14ac:dyDescent="0.4">
      <c r="D13" s="42" t="s">
        <v>38</v>
      </c>
      <c r="E13" s="43">
        <v>11</v>
      </c>
      <c r="F13" s="43">
        <v>2</v>
      </c>
      <c r="G13" s="44">
        <v>10843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A988-76BA-41E8-873B-E9F87AB96619}">
  <dimension ref="A1:D35"/>
  <sheetViews>
    <sheetView workbookViewId="0">
      <selection activeCell="F7" sqref="F7"/>
    </sheetView>
  </sheetViews>
  <sheetFormatPr defaultRowHeight="14.5" x14ac:dyDescent="0.35"/>
  <cols>
    <col min="1" max="1" width="19.453125" bestFit="1" customWidth="1"/>
    <col min="2" max="2" width="13.7265625" bestFit="1" customWidth="1"/>
  </cols>
  <sheetData>
    <row r="1" spans="1:4" x14ac:dyDescent="0.35">
      <c r="A1" t="s">
        <v>37</v>
      </c>
      <c r="B1" t="s">
        <v>36</v>
      </c>
      <c r="D1" t="s">
        <v>59</v>
      </c>
    </row>
    <row r="2" spans="1:4" x14ac:dyDescent="0.35">
      <c r="A2" t="s">
        <v>35</v>
      </c>
      <c r="B2">
        <v>9446.43</v>
      </c>
    </row>
    <row r="3" spans="1:4" x14ac:dyDescent="0.35">
      <c r="A3" t="s">
        <v>34</v>
      </c>
      <c r="B3">
        <v>9899.24</v>
      </c>
      <c r="D3">
        <f>AVERAGE(B2:B35)</f>
        <v>7421.9955882352933</v>
      </c>
    </row>
    <row r="4" spans="1:4" x14ac:dyDescent="0.35">
      <c r="A4" t="s">
        <v>33</v>
      </c>
      <c r="B4">
        <v>7564.36</v>
      </c>
    </row>
    <row r="5" spans="1:4" x14ac:dyDescent="0.35">
      <c r="A5" t="s">
        <v>32</v>
      </c>
      <c r="B5">
        <v>6716.63</v>
      </c>
    </row>
    <row r="6" spans="1:4" x14ac:dyDescent="0.35">
      <c r="A6" t="s">
        <v>31</v>
      </c>
      <c r="B6">
        <v>6994.93</v>
      </c>
    </row>
    <row r="7" spans="1:4" x14ac:dyDescent="0.35">
      <c r="A7" t="s">
        <v>30</v>
      </c>
      <c r="B7">
        <v>8309.57</v>
      </c>
    </row>
    <row r="8" spans="1:4" x14ac:dyDescent="0.35">
      <c r="A8" t="s">
        <v>29</v>
      </c>
      <c r="B8">
        <v>7265.32</v>
      </c>
    </row>
    <row r="9" spans="1:4" x14ac:dyDescent="0.35">
      <c r="A9" t="s">
        <v>28</v>
      </c>
      <c r="B9">
        <v>9131.65</v>
      </c>
    </row>
    <row r="10" spans="1:4" x14ac:dyDescent="0.35">
      <c r="A10" t="s">
        <v>27</v>
      </c>
      <c r="B10">
        <v>7771.98</v>
      </c>
    </row>
    <row r="11" spans="1:4" x14ac:dyDescent="0.35">
      <c r="A11" t="s">
        <v>26</v>
      </c>
      <c r="B11">
        <v>6269.5</v>
      </c>
    </row>
    <row r="12" spans="1:4" x14ac:dyDescent="0.35">
      <c r="A12" t="s">
        <v>25</v>
      </c>
      <c r="B12">
        <v>4808.6099999999997</v>
      </c>
    </row>
    <row r="13" spans="1:4" x14ac:dyDescent="0.35">
      <c r="A13" t="s">
        <v>24</v>
      </c>
      <c r="B13">
        <v>7963.14</v>
      </c>
    </row>
    <row r="14" spans="1:4" x14ac:dyDescent="0.35">
      <c r="A14" t="s">
        <v>23</v>
      </c>
      <c r="B14">
        <v>8366.76</v>
      </c>
    </row>
    <row r="15" spans="1:4" x14ac:dyDescent="0.35">
      <c r="A15" t="s">
        <v>22</v>
      </c>
      <c r="B15">
        <v>5696.24</v>
      </c>
    </row>
    <row r="16" spans="1:4" x14ac:dyDescent="0.35">
      <c r="A16" t="s">
        <v>21</v>
      </c>
      <c r="B16">
        <v>8070.99</v>
      </c>
    </row>
    <row r="17" spans="1:2" x14ac:dyDescent="0.35">
      <c r="A17" t="s">
        <v>20</v>
      </c>
      <c r="B17">
        <v>7453.77</v>
      </c>
    </row>
    <row r="18" spans="1:2" x14ac:dyDescent="0.35">
      <c r="A18" t="s">
        <v>19</v>
      </c>
      <c r="B18">
        <v>6200.77</v>
      </c>
    </row>
    <row r="19" spans="1:2" x14ac:dyDescent="0.35">
      <c r="A19" t="s">
        <v>18</v>
      </c>
      <c r="B19">
        <v>4808.47</v>
      </c>
    </row>
    <row r="20" spans="1:2" x14ac:dyDescent="0.35">
      <c r="A20" t="s">
        <v>17</v>
      </c>
      <c r="B20">
        <v>5837.68</v>
      </c>
    </row>
    <row r="21" spans="1:2" x14ac:dyDescent="0.35">
      <c r="A21" t="s">
        <v>16</v>
      </c>
      <c r="B21">
        <v>5370.62</v>
      </c>
    </row>
    <row r="22" spans="1:2" x14ac:dyDescent="0.35">
      <c r="A22" t="s">
        <v>15</v>
      </c>
      <c r="B22">
        <v>6889.62</v>
      </c>
    </row>
    <row r="23" spans="1:2" x14ac:dyDescent="0.35">
      <c r="A23" t="s">
        <v>14</v>
      </c>
      <c r="B23">
        <v>9165.02</v>
      </c>
    </row>
    <row r="24" spans="1:2" x14ac:dyDescent="0.35">
      <c r="A24" t="s">
        <v>13</v>
      </c>
      <c r="B24">
        <v>8372.9699999999993</v>
      </c>
    </row>
    <row r="25" spans="1:2" x14ac:dyDescent="0.35">
      <c r="A25" t="s">
        <v>12</v>
      </c>
      <c r="B25">
        <v>8423.8700000000008</v>
      </c>
    </row>
    <row r="26" spans="1:2" x14ac:dyDescent="0.35">
      <c r="A26" t="s">
        <v>11</v>
      </c>
      <c r="B26">
        <v>8147.93</v>
      </c>
    </row>
    <row r="27" spans="1:2" x14ac:dyDescent="0.35">
      <c r="A27" t="s">
        <v>10</v>
      </c>
      <c r="B27">
        <v>10649.68</v>
      </c>
    </row>
    <row r="28" spans="1:2" x14ac:dyDescent="0.35">
      <c r="A28" t="s">
        <v>9</v>
      </c>
      <c r="B28">
        <v>7970.6</v>
      </c>
    </row>
    <row r="29" spans="1:2" x14ac:dyDescent="0.35">
      <c r="A29" t="s">
        <v>8</v>
      </c>
      <c r="B29">
        <v>7821.61</v>
      </c>
    </row>
    <row r="30" spans="1:2" x14ac:dyDescent="0.35">
      <c r="A30" t="s">
        <v>7</v>
      </c>
      <c r="B30">
        <v>4697.03</v>
      </c>
    </row>
    <row r="31" spans="1:2" x14ac:dyDescent="0.35">
      <c r="A31" t="s">
        <v>6</v>
      </c>
      <c r="B31">
        <v>7286.01</v>
      </c>
    </row>
    <row r="32" spans="1:2" x14ac:dyDescent="0.35">
      <c r="A32" t="s">
        <v>5</v>
      </c>
      <c r="B32">
        <v>6725.34</v>
      </c>
    </row>
    <row r="33" spans="1:2" x14ac:dyDescent="0.35">
      <c r="A33" t="s">
        <v>4</v>
      </c>
      <c r="B33">
        <v>5174.0200000000004</v>
      </c>
    </row>
    <row r="34" spans="1:2" x14ac:dyDescent="0.35">
      <c r="A34" t="s">
        <v>3</v>
      </c>
      <c r="B34">
        <v>8939.48</v>
      </c>
    </row>
    <row r="35" spans="1:2" x14ac:dyDescent="0.35">
      <c r="A35" t="s">
        <v>2</v>
      </c>
      <c r="B35">
        <v>8138.01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F999-AD7F-4022-B798-16C29A600D2F}">
  <dimension ref="A1:B13"/>
  <sheetViews>
    <sheetView workbookViewId="0">
      <selection activeCell="R12" sqref="R1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>
        <v>226</v>
      </c>
    </row>
    <row r="3" spans="1:2" x14ac:dyDescent="0.35">
      <c r="A3">
        <v>2</v>
      </c>
      <c r="B3">
        <v>310</v>
      </c>
    </row>
    <row r="4" spans="1:2" x14ac:dyDescent="0.35">
      <c r="A4">
        <v>3</v>
      </c>
      <c r="B4">
        <v>428</v>
      </c>
    </row>
    <row r="5" spans="1:2" x14ac:dyDescent="0.35">
      <c r="A5">
        <v>4</v>
      </c>
      <c r="B5">
        <v>479</v>
      </c>
    </row>
    <row r="6" spans="1:2" x14ac:dyDescent="0.35">
      <c r="A6">
        <v>5</v>
      </c>
      <c r="B6">
        <v>420</v>
      </c>
    </row>
    <row r="7" spans="1:2" x14ac:dyDescent="0.35">
      <c r="A7">
        <v>6</v>
      </c>
      <c r="B7">
        <v>309</v>
      </c>
    </row>
    <row r="8" spans="1:2" x14ac:dyDescent="0.35">
      <c r="A8">
        <v>7</v>
      </c>
      <c r="B8">
        <v>258</v>
      </c>
    </row>
    <row r="9" spans="1:2" x14ac:dyDescent="0.35">
      <c r="A9">
        <v>8</v>
      </c>
      <c r="B9">
        <v>325</v>
      </c>
    </row>
    <row r="10" spans="1:2" x14ac:dyDescent="0.35">
      <c r="A10">
        <v>9</v>
      </c>
      <c r="B10">
        <v>462</v>
      </c>
    </row>
    <row r="11" spans="1:2" x14ac:dyDescent="0.35">
      <c r="A11">
        <v>10</v>
      </c>
      <c r="B11">
        <v>551</v>
      </c>
    </row>
    <row r="12" spans="1:2" x14ac:dyDescent="0.35">
      <c r="A12">
        <v>11</v>
      </c>
      <c r="B12">
        <v>515</v>
      </c>
    </row>
    <row r="13" spans="1:2" x14ac:dyDescent="0.35">
      <c r="A13">
        <v>12</v>
      </c>
      <c r="B13">
        <v>391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GriffsCandy_Module08_Temporary_</vt:lpstr>
      <vt:lpstr>GriffsCandy_Module08_Full_Time_</vt:lpstr>
      <vt:lpstr>GriffsCandy_Module08_Estimated_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Griffin Lajoie</cp:lastModifiedBy>
  <dcterms:created xsi:type="dcterms:W3CDTF">2015-06-05T18:17:20Z</dcterms:created>
  <dcterms:modified xsi:type="dcterms:W3CDTF">2025-04-02T23:59:31Z</dcterms:modified>
</cp:coreProperties>
</file>