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KG_MobileFiles_2024\Python\Claire\"/>
    </mc:Choice>
  </mc:AlternateContent>
  <xr:revisionPtr revIDLastSave="0" documentId="13_ncr:1_{7CBCC209-B87C-465A-BF24-7716CDF99C63}" xr6:coauthVersionLast="47" xr6:coauthVersionMax="47" xr10:uidLastSave="{00000000-0000-0000-0000-000000000000}"/>
  <bookViews>
    <workbookView xWindow="525" yWindow="428" windowWidth="18607" windowHeight="11549" xr2:uid="{00000000-000D-0000-FFFF-FFFF00000000}"/>
  </bookViews>
  <sheets>
    <sheet name="PAW_Tracker" sheetId="1" r:id="rId1"/>
    <sheet name="PAW_PivotTable" sheetId="3" r:id="rId2"/>
  </sheets>
  <definedNames>
    <definedName name="_xlchart.v1.0" hidden="1">PAW_Tracker!$E$11</definedName>
    <definedName name="_xlchart.v1.1" hidden="1">PAW_Tracker!$E$12:$E$405</definedName>
    <definedName name="_xlnm.Print_Area" localSheetId="0">PAW_Tracker!$B$11:$J$175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8" i="1" l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27" i="1"/>
  <c r="B226" i="1"/>
  <c r="B225" i="1"/>
  <c r="B224" i="1"/>
  <c r="B223" i="1"/>
  <c r="M38" i="1"/>
  <c r="M37" i="1"/>
  <c r="M36" i="1"/>
  <c r="M35" i="1"/>
  <c r="B218" i="1"/>
  <c r="B219" i="1"/>
  <c r="B220" i="1"/>
  <c r="B221" i="1"/>
  <c r="B222" i="1"/>
  <c r="B217" i="1"/>
  <c r="B216" i="1"/>
  <c r="B208" i="1"/>
  <c r="B209" i="1"/>
  <c r="B210" i="1"/>
  <c r="B211" i="1"/>
  <c r="B212" i="1"/>
  <c r="B213" i="1"/>
  <c r="B214" i="1"/>
  <c r="B21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42" i="1"/>
  <c r="B141" i="1"/>
  <c r="B140" i="1"/>
  <c r="B139" i="1"/>
  <c r="B138" i="1"/>
  <c r="B137" i="1"/>
  <c r="B136" i="1"/>
  <c r="B135" i="1"/>
  <c r="B133" i="1"/>
  <c r="B134" i="1"/>
  <c r="B132" i="1"/>
  <c r="B131" i="1"/>
  <c r="B130" i="1"/>
  <c r="B129" i="1"/>
  <c r="B128" i="1"/>
  <c r="B127" i="1"/>
  <c r="B118" i="1"/>
  <c r="B119" i="1"/>
  <c r="B120" i="1"/>
  <c r="B121" i="1"/>
  <c r="B122" i="1"/>
  <c r="B123" i="1"/>
  <c r="B124" i="1"/>
  <c r="B125" i="1"/>
  <c r="B126" i="1"/>
  <c r="B116" i="1"/>
  <c r="B117" i="1"/>
  <c r="B114" i="1"/>
  <c r="B115" i="1"/>
  <c r="B113" i="1"/>
  <c r="B112" i="1"/>
  <c r="B108" i="1"/>
  <c r="B109" i="1"/>
  <c r="B110" i="1"/>
  <c r="B111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2" i="1"/>
  <c r="B83" i="1"/>
  <c r="B84" i="1"/>
  <c r="B85" i="1"/>
  <c r="B86" i="1"/>
  <c r="B87" i="1"/>
  <c r="B81" i="1"/>
  <c r="B70" i="1"/>
  <c r="B71" i="1"/>
  <c r="B72" i="1"/>
  <c r="B73" i="1"/>
  <c r="B74" i="1"/>
  <c r="B75" i="1"/>
  <c r="B76" i="1"/>
  <c r="B77" i="1"/>
  <c r="B78" i="1"/>
  <c r="B79" i="1"/>
  <c r="B80" i="1"/>
  <c r="B69" i="1"/>
  <c r="B68" i="1"/>
  <c r="B61" i="1"/>
  <c r="B62" i="1"/>
  <c r="B63" i="1"/>
  <c r="B64" i="1"/>
  <c r="B65" i="1"/>
  <c r="B66" i="1"/>
  <c r="B67" i="1"/>
  <c r="B60" i="1"/>
  <c r="B59" i="1"/>
  <c r="B56" i="1"/>
  <c r="B57" i="1"/>
  <c r="B58" i="1"/>
  <c r="B55" i="1"/>
  <c r="B54" i="1"/>
  <c r="B50" i="1"/>
  <c r="B51" i="1"/>
  <c r="B52" i="1"/>
  <c r="B53" i="1"/>
  <c r="B49" i="1"/>
  <c r="B48" i="1"/>
  <c r="B47" i="1"/>
  <c r="B46" i="1"/>
  <c r="B45" i="1"/>
  <c r="B44" i="1"/>
  <c r="B43" i="1"/>
  <c r="B4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2" i="1"/>
</calcChain>
</file>

<file path=xl/sharedStrings.xml><?xml version="1.0" encoding="utf-8"?>
<sst xmlns="http://schemas.openxmlformats.org/spreadsheetml/2006/main" count="64" uniqueCount="52">
  <si>
    <t>Date</t>
  </si>
  <si>
    <t>Time</t>
  </si>
  <si>
    <t>Breaths Per Minute</t>
  </si>
  <si>
    <t>Date Time</t>
  </si>
  <si>
    <t>Average</t>
  </si>
  <si>
    <t>Max</t>
  </si>
  <si>
    <t>Min</t>
  </si>
  <si>
    <t>Median</t>
  </si>
  <si>
    <t>Claire's PAW Tracker</t>
  </si>
  <si>
    <t>Comments</t>
  </si>
  <si>
    <t xml:space="preserve">Syncope episode. </t>
  </si>
  <si>
    <t xml:space="preserve">Claire Vet check-up blood work and x-rays. X-rays showed fluid in lungs, increase dose of Furosemide to 0.8 mL twice daily. </t>
  </si>
  <si>
    <t>Resting, not completely asleep</t>
  </si>
  <si>
    <t>Likely Asleep</t>
  </si>
  <si>
    <t>Not Asleep</t>
  </si>
  <si>
    <t>Tough day, coughed a lot, and low energy.</t>
  </si>
  <si>
    <t>Deep Sleep</t>
  </si>
  <si>
    <t>Claire Vet check-up and blood work.</t>
  </si>
  <si>
    <t>Claire Echocardiogram, blood work checkup</t>
  </si>
  <si>
    <t>Grand Total</t>
  </si>
  <si>
    <t>Feb</t>
  </si>
  <si>
    <t>Mar</t>
  </si>
  <si>
    <t>Apr</t>
  </si>
  <si>
    <t>May</t>
  </si>
  <si>
    <t>Jun</t>
  </si>
  <si>
    <t>Jul</t>
  </si>
  <si>
    <t>Average of Breaths Per Minute</t>
  </si>
  <si>
    <t>Month</t>
  </si>
  <si>
    <t>DIRECTIONS</t>
  </si>
  <si>
    <t>1. The Cells Highlighted in Green (Columns C through I) are editable. Please replace with your data.</t>
  </si>
  <si>
    <t xml:space="preserve">2. The Date Time (Column B) is calculated, so please do not edit. </t>
  </si>
  <si>
    <t>Kenneth Griffin, PhD, PE - https://griffskode.github.io/claire.html</t>
  </si>
  <si>
    <t>3. Your pet should be completely asleep when counting their breaths per minute.</t>
  </si>
  <si>
    <t>4. Give your best friend the attention they deserve and be kind to yourself.</t>
  </si>
  <si>
    <t>Basic Total Statistics</t>
  </si>
  <si>
    <t>Aug</t>
  </si>
  <si>
    <t>Resting Breathing Rate Tool for Pet Owners to track their best friend. Please consult with a Veterinarian to best manage your pet's health.</t>
  </si>
  <si>
    <t xml:space="preserve"> not sleeping</t>
  </si>
  <si>
    <t xml:space="preserve"> deep sleep </t>
  </si>
  <si>
    <t>Unknown increase in breathing take. Taken to ER</t>
  </si>
  <si>
    <t>Sep</t>
  </si>
  <si>
    <t>Vetmedin Dose (mg - 12 Hours)</t>
  </si>
  <si>
    <t>Enalapril Dose    (mg - 12 Hours)</t>
  </si>
  <si>
    <t>Furosemide Dose (mg -12 Hours)</t>
  </si>
  <si>
    <t>Sildenafil Dose (mg-12 Hours)</t>
  </si>
  <si>
    <t>Taken to Blue Pearl Emergency Vet. Overnight ICU.</t>
  </si>
  <si>
    <t>Not Heart Failure, Pulmonary Hypertension discovered. Start Sildenafil.</t>
  </si>
  <si>
    <t>Average of Furosemide Dose (mg -12 Hours)</t>
  </si>
  <si>
    <t>not asleep</t>
  </si>
  <si>
    <t>Oct</t>
  </si>
  <si>
    <t>Nov</t>
  </si>
  <si>
    <t>Average of Sildenafil Dose (mg-12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</si>
</sst>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left"/>
    </xf>
    <xf numFmtId="2" fontId="0" fillId="3" borderId="2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/>
    <xf numFmtId="20" fontId="0" fillId="3" borderId="3" xfId="0" applyNumberFormat="1" applyFill="1" applyBorder="1"/>
    <xf numFmtId="14" fontId="0" fillId="3" borderId="1" xfId="0" applyNumberFormat="1" applyFill="1" applyBorder="1"/>
    <xf numFmtId="20" fontId="0" fillId="3" borderId="1" xfId="0" applyNumberFormat="1" applyFill="1" applyBorder="1"/>
    <xf numFmtId="18" fontId="0" fillId="3" borderId="1" xfId="0" applyNumberFormat="1" applyFill="1" applyBorder="1"/>
    <xf numFmtId="22" fontId="1" fillId="4" borderId="3" xfId="0" applyNumberFormat="1" applyFont="1" applyFill="1" applyBorder="1"/>
    <xf numFmtId="22" fontId="1" fillId="4" borderId="1" xfId="0" applyNumberFormat="1" applyFont="1" applyFill="1" applyBorder="1"/>
    <xf numFmtId="0" fontId="0" fillId="4" borderId="9" xfId="0" applyFill="1" applyBorder="1"/>
    <xf numFmtId="0" fontId="0" fillId="4" borderId="9" xfId="0" applyFill="1" applyBorder="1" applyAlignment="1">
      <alignment horizontal="center"/>
    </xf>
    <xf numFmtId="0" fontId="4" fillId="0" borderId="10" xfId="0" applyFont="1" applyBorder="1" applyAlignment="1">
      <alignment horizontal="left" indent="1"/>
    </xf>
    <xf numFmtId="0" fontId="0" fillId="3" borderId="12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left" indent="1"/>
    </xf>
    <xf numFmtId="0" fontId="0" fillId="4" borderId="15" xfId="0" applyFill="1" applyBorder="1" applyAlignment="1">
      <alignment horizontal="center"/>
    </xf>
    <xf numFmtId="0" fontId="0" fillId="0" borderId="16" xfId="0" applyBorder="1" applyAlignment="1">
      <alignment horizontal="left" indent="1"/>
    </xf>
    <xf numFmtId="0" fontId="0" fillId="2" borderId="18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/>
    <xf numFmtId="0" fontId="1" fillId="3" borderId="11" xfId="0" applyFont="1" applyFill="1" applyBorder="1"/>
    <xf numFmtId="0" fontId="1" fillId="4" borderId="2" xfId="0" applyFont="1" applyFill="1" applyBorder="1"/>
    <xf numFmtId="0" fontId="1" fillId="2" borderId="17" xfId="0" applyFont="1" applyFill="1" applyBorder="1"/>
    <xf numFmtId="0" fontId="1" fillId="2" borderId="8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/>
    </xf>
    <xf numFmtId="0" fontId="0" fillId="0" borderId="1" xfId="0" pivotButton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wrapText="1"/>
    </dxf>
    <dxf>
      <alignment wrapText="1"/>
    </dxf>
    <dxf>
      <numFmt numFmtId="164" formatCode="0.0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Claire's Breaths Per Minute</a:t>
            </a:r>
            <a:r>
              <a:rPr lang="en-US" b="1" baseline="0"/>
              <a:t> and Furosemide Dose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8045609847181E-2"/>
          <c:y val="0.10210811243179595"/>
          <c:w val="0.83074318630119215"/>
          <c:h val="0.67469829373627166"/>
        </c:manualLayout>
      </c:layout>
      <c:lineChart>
        <c:grouping val="standard"/>
        <c:varyColors val="0"/>
        <c:ser>
          <c:idx val="1"/>
          <c:order val="1"/>
          <c:tx>
            <c:strRef>
              <c:f>PAW_Tracker!$F$11</c:f>
              <c:strCache>
                <c:ptCount val="1"/>
                <c:pt idx="0">
                  <c:v>Furosemide Dose (mg -12 Hours)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PAW_Tracker!$B$12:$B$405</c:f>
              <c:numCache>
                <c:formatCode>m/d/yyyy\ h:mm</c:formatCode>
                <c:ptCount val="3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  <c:pt idx="164">
                  <c:v>45511.697916666664</c:v>
                </c:pt>
                <c:pt idx="165">
                  <c:v>45511.7</c:v>
                </c:pt>
                <c:pt idx="166">
                  <c:v>45512.900694444441</c:v>
                </c:pt>
                <c:pt idx="167">
                  <c:v>45512.901388888888</c:v>
                </c:pt>
                <c:pt idx="168">
                  <c:v>45514.54791666667</c:v>
                </c:pt>
                <c:pt idx="169">
                  <c:v>45514.548611111109</c:v>
                </c:pt>
                <c:pt idx="170">
                  <c:v>45514.550694444442</c:v>
                </c:pt>
                <c:pt idx="171">
                  <c:v>45515.798611111109</c:v>
                </c:pt>
                <c:pt idx="172">
                  <c:v>45516.82916666667</c:v>
                </c:pt>
                <c:pt idx="173">
                  <c:v>45518.329861111109</c:v>
                </c:pt>
                <c:pt idx="174">
                  <c:v>45518.331944444442</c:v>
                </c:pt>
                <c:pt idx="175">
                  <c:v>45519.749305555553</c:v>
                </c:pt>
                <c:pt idx="176">
                  <c:v>45519.75</c:v>
                </c:pt>
                <c:pt idx="177">
                  <c:v>45521.474305555559</c:v>
                </c:pt>
                <c:pt idx="178">
                  <c:v>45521.474999999999</c:v>
                </c:pt>
                <c:pt idx="179">
                  <c:v>45522.945833333331</c:v>
                </c:pt>
                <c:pt idx="180">
                  <c:v>45522.946527777778</c:v>
                </c:pt>
                <c:pt idx="181">
                  <c:v>45523.509027777778</c:v>
                </c:pt>
                <c:pt idx="182">
                  <c:v>45523.510416666664</c:v>
                </c:pt>
                <c:pt idx="183">
                  <c:v>45523.511111111111</c:v>
                </c:pt>
                <c:pt idx="184">
                  <c:v>45524.693055555559</c:v>
                </c:pt>
                <c:pt idx="185">
                  <c:v>45527.330555555556</c:v>
                </c:pt>
                <c:pt idx="186">
                  <c:v>45527.331250000003</c:v>
                </c:pt>
                <c:pt idx="187">
                  <c:v>45527.590277777781</c:v>
                </c:pt>
                <c:pt idx="188">
                  <c:v>45528.334722222222</c:v>
                </c:pt>
                <c:pt idx="189">
                  <c:v>45529.339583333334</c:v>
                </c:pt>
                <c:pt idx="190">
                  <c:v>45534.331944444442</c:v>
                </c:pt>
                <c:pt idx="191">
                  <c:v>45536.338888888888</c:v>
                </c:pt>
                <c:pt idx="192">
                  <c:v>45536.95416666667</c:v>
                </c:pt>
                <c:pt idx="193">
                  <c:v>45537.326388888891</c:v>
                </c:pt>
                <c:pt idx="194">
                  <c:v>45537.327777777777</c:v>
                </c:pt>
                <c:pt idx="195">
                  <c:v>45538.331250000003</c:v>
                </c:pt>
                <c:pt idx="196">
                  <c:v>45542.619444444441</c:v>
                </c:pt>
                <c:pt idx="197">
                  <c:v>45543.631249999999</c:v>
                </c:pt>
                <c:pt idx="198">
                  <c:v>45545.331944444442</c:v>
                </c:pt>
                <c:pt idx="199">
                  <c:v>45545.763888888891</c:v>
                </c:pt>
                <c:pt idx="200">
                  <c:v>45546.959722222222</c:v>
                </c:pt>
                <c:pt idx="201">
                  <c:v>45546.962500000001</c:v>
                </c:pt>
                <c:pt idx="202">
                  <c:v>45548.330555555556</c:v>
                </c:pt>
                <c:pt idx="203">
                  <c:v>45550.498611111114</c:v>
                </c:pt>
                <c:pt idx="204">
                  <c:v>45551.729166666664</c:v>
                </c:pt>
                <c:pt idx="205">
                  <c:v>45551.739583333336</c:v>
                </c:pt>
                <c:pt idx="206">
                  <c:v>45552.751388888886</c:v>
                </c:pt>
                <c:pt idx="207">
                  <c:v>45552.75277777778</c:v>
                </c:pt>
                <c:pt idx="208">
                  <c:v>45553.332638888889</c:v>
                </c:pt>
                <c:pt idx="209">
                  <c:v>45553.345138888886</c:v>
                </c:pt>
                <c:pt idx="210">
                  <c:v>45553.718055555553</c:v>
                </c:pt>
                <c:pt idx="211">
                  <c:v>45553.980555555558</c:v>
                </c:pt>
                <c:pt idx="212">
                  <c:v>45555.333333333336</c:v>
                </c:pt>
                <c:pt idx="213">
                  <c:v>45555.334722222222</c:v>
                </c:pt>
                <c:pt idx="214">
                  <c:v>45555.938194444447</c:v>
                </c:pt>
                <c:pt idx="215">
                  <c:v>45556.331944444442</c:v>
                </c:pt>
                <c:pt idx="216">
                  <c:v>45556.769444444442</c:v>
                </c:pt>
                <c:pt idx="217">
                  <c:v>45557.344444444447</c:v>
                </c:pt>
                <c:pt idx="218">
                  <c:v>45559.349305555559</c:v>
                </c:pt>
                <c:pt idx="219">
                  <c:v>45559.779861111114</c:v>
                </c:pt>
                <c:pt idx="220">
                  <c:v>45561.3125</c:v>
                </c:pt>
                <c:pt idx="221">
                  <c:v>45563.388888888891</c:v>
                </c:pt>
                <c:pt idx="222">
                  <c:v>45563.38958333333</c:v>
                </c:pt>
                <c:pt idx="223">
                  <c:v>45565.340277777781</c:v>
                </c:pt>
                <c:pt idx="224">
                  <c:v>45566.925694444442</c:v>
                </c:pt>
                <c:pt idx="225">
                  <c:v>45567.899305555555</c:v>
                </c:pt>
                <c:pt idx="226">
                  <c:v>45568.309027777781</c:v>
                </c:pt>
                <c:pt idx="227">
                  <c:v>45568.342361111114</c:v>
                </c:pt>
                <c:pt idx="228">
                  <c:v>45570.970138888886</c:v>
                </c:pt>
                <c:pt idx="229">
                  <c:v>45570.972916666666</c:v>
                </c:pt>
                <c:pt idx="230">
                  <c:v>45571.552777777775</c:v>
                </c:pt>
                <c:pt idx="231">
                  <c:v>45575.751388888886</c:v>
                </c:pt>
                <c:pt idx="232">
                  <c:v>45575.780555555553</c:v>
                </c:pt>
                <c:pt idx="233">
                  <c:v>45577.73333333333</c:v>
                </c:pt>
                <c:pt idx="234">
                  <c:v>45579.921527777777</c:v>
                </c:pt>
                <c:pt idx="235">
                  <c:v>45581.847222222219</c:v>
                </c:pt>
                <c:pt idx="236">
                  <c:v>45582.928472222222</c:v>
                </c:pt>
                <c:pt idx="237">
                  <c:v>45588.332638888889</c:v>
                </c:pt>
                <c:pt idx="238">
                  <c:v>45588.779861111114</c:v>
                </c:pt>
                <c:pt idx="239">
                  <c:v>45589.32916666667</c:v>
                </c:pt>
                <c:pt idx="240">
                  <c:v>45590.8</c:v>
                </c:pt>
                <c:pt idx="241">
                  <c:v>45591.380555555559</c:v>
                </c:pt>
                <c:pt idx="242">
                  <c:v>45591.814583333333</c:v>
                </c:pt>
                <c:pt idx="243">
                  <c:v>45592.482638888891</c:v>
                </c:pt>
                <c:pt idx="244">
                  <c:v>45593.331944444442</c:v>
                </c:pt>
                <c:pt idx="245">
                  <c:v>45598.413194444445</c:v>
                </c:pt>
                <c:pt idx="246">
                  <c:v>45600.800000000003</c:v>
                </c:pt>
                <c:pt idx="247">
                  <c:v>45601.328472222223</c:v>
                </c:pt>
              </c:numCache>
            </c:numRef>
          </c:cat>
          <c:val>
            <c:numRef>
              <c:f>PAW_Tracker!$F$12:$F$405</c:f>
              <c:numCache>
                <c:formatCode>0.00</c:formatCode>
                <c:ptCount val="3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 formatCode="General">
                  <c:v>0.56000000000000005</c:v>
                </c:pt>
                <c:pt idx="48" formatCode="General">
                  <c:v>0.56000000000000005</c:v>
                </c:pt>
                <c:pt idx="49" formatCode="General">
                  <c:v>0.56000000000000005</c:v>
                </c:pt>
                <c:pt idx="50" formatCode="General">
                  <c:v>0.57999999999999996</c:v>
                </c:pt>
                <c:pt idx="51" formatCode="General">
                  <c:v>0.57999999999999996</c:v>
                </c:pt>
                <c:pt idx="52" formatCode="General">
                  <c:v>0.57999999999999996</c:v>
                </c:pt>
                <c:pt idx="53" formatCode="General">
                  <c:v>0.57999999999999996</c:v>
                </c:pt>
                <c:pt idx="54" formatCode="General">
                  <c:v>0.57999999999999996</c:v>
                </c:pt>
                <c:pt idx="55" formatCode="General">
                  <c:v>0.57999999999999996</c:v>
                </c:pt>
                <c:pt idx="57" formatCode="General">
                  <c:v>0.56000000000000005</c:v>
                </c:pt>
                <c:pt idx="58" formatCode="General">
                  <c:v>0.56000000000000005</c:v>
                </c:pt>
                <c:pt idx="59" formatCode="General">
                  <c:v>0.57999999999999996</c:v>
                </c:pt>
                <c:pt idx="60" formatCode="General">
                  <c:v>0.57999999999999996</c:v>
                </c:pt>
                <c:pt idx="61" formatCode="General">
                  <c:v>0.6</c:v>
                </c:pt>
                <c:pt idx="62" formatCode="General">
                  <c:v>0.52</c:v>
                </c:pt>
                <c:pt idx="63" formatCode="General">
                  <c:v>0.54</c:v>
                </c:pt>
                <c:pt idx="64" formatCode="General">
                  <c:v>0.54</c:v>
                </c:pt>
                <c:pt idx="65" formatCode="General">
                  <c:v>0.54</c:v>
                </c:pt>
                <c:pt idx="66" formatCode="General">
                  <c:v>0.54</c:v>
                </c:pt>
                <c:pt idx="67" formatCode="General">
                  <c:v>0.54</c:v>
                </c:pt>
                <c:pt idx="68" formatCode="General">
                  <c:v>0.54</c:v>
                </c:pt>
                <c:pt idx="69" formatCode="General">
                  <c:v>0.54</c:v>
                </c:pt>
                <c:pt idx="70" formatCode="General">
                  <c:v>0.56000000000000005</c:v>
                </c:pt>
                <c:pt idx="71" formatCode="General">
                  <c:v>0.56000000000000005</c:v>
                </c:pt>
                <c:pt idx="72" formatCode="General">
                  <c:v>0.6</c:v>
                </c:pt>
                <c:pt idx="73" formatCode="General">
                  <c:v>0.6</c:v>
                </c:pt>
                <c:pt idx="74" formatCode="General">
                  <c:v>0.8</c:v>
                </c:pt>
                <c:pt idx="75" formatCode="General">
                  <c:v>0.8</c:v>
                </c:pt>
                <c:pt idx="76" formatCode="General">
                  <c:v>0.8</c:v>
                </c:pt>
                <c:pt idx="77" formatCode="General">
                  <c:v>0.8</c:v>
                </c:pt>
                <c:pt idx="78" formatCode="General">
                  <c:v>0.8</c:v>
                </c:pt>
                <c:pt idx="79" formatCode="General">
                  <c:v>0.8</c:v>
                </c:pt>
                <c:pt idx="80" formatCode="General">
                  <c:v>0.8</c:v>
                </c:pt>
                <c:pt idx="81" formatCode="General">
                  <c:v>0.8</c:v>
                </c:pt>
                <c:pt idx="82" formatCode="General">
                  <c:v>0.8</c:v>
                </c:pt>
                <c:pt idx="83" formatCode="General">
                  <c:v>0.8</c:v>
                </c:pt>
                <c:pt idx="84" formatCode="General">
                  <c:v>0.8</c:v>
                </c:pt>
                <c:pt idx="85" formatCode="General">
                  <c:v>0.8</c:v>
                </c:pt>
                <c:pt idx="86" formatCode="General">
                  <c:v>0.8</c:v>
                </c:pt>
                <c:pt idx="87" formatCode="General">
                  <c:v>0.8</c:v>
                </c:pt>
                <c:pt idx="88" formatCode="General">
                  <c:v>0.8</c:v>
                </c:pt>
                <c:pt idx="89" formatCode="General">
                  <c:v>0.8</c:v>
                </c:pt>
                <c:pt idx="90" formatCode="General">
                  <c:v>0.8</c:v>
                </c:pt>
                <c:pt idx="91" formatCode="General">
                  <c:v>0.8</c:v>
                </c:pt>
                <c:pt idx="92" formatCode="General">
                  <c:v>0.8</c:v>
                </c:pt>
                <c:pt idx="93" formatCode="General">
                  <c:v>0.8</c:v>
                </c:pt>
                <c:pt idx="94" formatCode="General">
                  <c:v>0.8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0.8</c:v>
                </c:pt>
                <c:pt idx="101" formatCode="General">
                  <c:v>0.8</c:v>
                </c:pt>
                <c:pt idx="102" formatCode="General">
                  <c:v>0.8</c:v>
                </c:pt>
                <c:pt idx="103" formatCode="General">
                  <c:v>0.8</c:v>
                </c:pt>
                <c:pt idx="104" formatCode="General">
                  <c:v>0.8</c:v>
                </c:pt>
                <c:pt idx="105" formatCode="General">
                  <c:v>0.8</c:v>
                </c:pt>
                <c:pt idx="106" formatCode="General">
                  <c:v>0.8</c:v>
                </c:pt>
                <c:pt idx="107" formatCode="General">
                  <c:v>0.8</c:v>
                </c:pt>
                <c:pt idx="108" formatCode="General">
                  <c:v>0.8</c:v>
                </c:pt>
                <c:pt idx="109" formatCode="General">
                  <c:v>0.8</c:v>
                </c:pt>
                <c:pt idx="110" formatCode="General">
                  <c:v>0.8</c:v>
                </c:pt>
                <c:pt idx="111" formatCode="General">
                  <c:v>0.8</c:v>
                </c:pt>
                <c:pt idx="112" formatCode="General">
                  <c:v>0.8</c:v>
                </c:pt>
                <c:pt idx="113" formatCode="General">
                  <c:v>0.8</c:v>
                </c:pt>
                <c:pt idx="114" formatCode="General">
                  <c:v>0.8</c:v>
                </c:pt>
                <c:pt idx="115" formatCode="General">
                  <c:v>0.8</c:v>
                </c:pt>
                <c:pt idx="116" formatCode="General">
                  <c:v>0.8</c:v>
                </c:pt>
                <c:pt idx="117" formatCode="General">
                  <c:v>0.8</c:v>
                </c:pt>
                <c:pt idx="118" formatCode="General">
                  <c:v>0.8</c:v>
                </c:pt>
                <c:pt idx="119" formatCode="General">
                  <c:v>0.8</c:v>
                </c:pt>
                <c:pt idx="120" formatCode="General">
                  <c:v>0.8</c:v>
                </c:pt>
                <c:pt idx="121" formatCode="General">
                  <c:v>0.8</c:v>
                </c:pt>
                <c:pt idx="122" formatCode="General">
                  <c:v>0.8</c:v>
                </c:pt>
                <c:pt idx="123" formatCode="General">
                  <c:v>0.8</c:v>
                </c:pt>
                <c:pt idx="124" formatCode="General">
                  <c:v>0.8</c:v>
                </c:pt>
                <c:pt idx="125" formatCode="General">
                  <c:v>0.8</c:v>
                </c:pt>
                <c:pt idx="126" formatCode="General">
                  <c:v>0.8</c:v>
                </c:pt>
                <c:pt idx="127" formatCode="General">
                  <c:v>0.8</c:v>
                </c:pt>
                <c:pt idx="128" formatCode="General">
                  <c:v>0.8</c:v>
                </c:pt>
                <c:pt idx="129" formatCode="General">
                  <c:v>0.8</c:v>
                </c:pt>
                <c:pt idx="130" formatCode="General">
                  <c:v>0.8</c:v>
                </c:pt>
                <c:pt idx="131" formatCode="General">
                  <c:v>0.8</c:v>
                </c:pt>
                <c:pt idx="132" formatCode="General">
                  <c:v>0.8</c:v>
                </c:pt>
                <c:pt idx="133" formatCode="General">
                  <c:v>0.8</c:v>
                </c:pt>
                <c:pt idx="134" formatCode="General">
                  <c:v>0.8</c:v>
                </c:pt>
                <c:pt idx="135" formatCode="General">
                  <c:v>0.8</c:v>
                </c:pt>
                <c:pt idx="136" formatCode="General">
                  <c:v>0.8</c:v>
                </c:pt>
                <c:pt idx="137" formatCode="General">
                  <c:v>0.8</c:v>
                </c:pt>
                <c:pt idx="138" formatCode="General">
                  <c:v>0.8</c:v>
                </c:pt>
                <c:pt idx="139" formatCode="General">
                  <c:v>0.8</c:v>
                </c:pt>
                <c:pt idx="140" formatCode="General">
                  <c:v>0.8</c:v>
                </c:pt>
                <c:pt idx="141" formatCode="General">
                  <c:v>0.8</c:v>
                </c:pt>
                <c:pt idx="142" formatCode="General">
                  <c:v>0.8</c:v>
                </c:pt>
                <c:pt idx="143" formatCode="General">
                  <c:v>0.8</c:v>
                </c:pt>
                <c:pt idx="144" formatCode="General">
                  <c:v>0.8</c:v>
                </c:pt>
                <c:pt idx="145" formatCode="General">
                  <c:v>0.8</c:v>
                </c:pt>
                <c:pt idx="146" formatCode="General">
                  <c:v>0.8</c:v>
                </c:pt>
                <c:pt idx="147" formatCode="General">
                  <c:v>0.8</c:v>
                </c:pt>
                <c:pt idx="148" formatCode="General">
                  <c:v>0.8</c:v>
                </c:pt>
                <c:pt idx="149" formatCode="General">
                  <c:v>0.8</c:v>
                </c:pt>
                <c:pt idx="150" formatCode="General">
                  <c:v>0.8</c:v>
                </c:pt>
                <c:pt idx="151" formatCode="General">
                  <c:v>0.8</c:v>
                </c:pt>
                <c:pt idx="152" formatCode="General">
                  <c:v>0.8</c:v>
                </c:pt>
                <c:pt idx="153" formatCode="General">
                  <c:v>0.8</c:v>
                </c:pt>
                <c:pt idx="154" formatCode="General">
                  <c:v>0.8</c:v>
                </c:pt>
                <c:pt idx="155" formatCode="General">
                  <c:v>0.8</c:v>
                </c:pt>
                <c:pt idx="156" formatCode="General">
                  <c:v>0.8</c:v>
                </c:pt>
                <c:pt idx="157" formatCode="General">
                  <c:v>0.8</c:v>
                </c:pt>
                <c:pt idx="158" formatCode="General">
                  <c:v>0.8</c:v>
                </c:pt>
                <c:pt idx="159" formatCode="General">
                  <c:v>0.8</c:v>
                </c:pt>
                <c:pt idx="160" formatCode="General">
                  <c:v>0.8</c:v>
                </c:pt>
                <c:pt idx="161" formatCode="General">
                  <c:v>0.8</c:v>
                </c:pt>
                <c:pt idx="162" formatCode="General">
                  <c:v>0.8</c:v>
                </c:pt>
                <c:pt idx="163" formatCode="General">
                  <c:v>0.8</c:v>
                </c:pt>
                <c:pt idx="164" formatCode="General">
                  <c:v>0.8</c:v>
                </c:pt>
                <c:pt idx="165" formatCode="General">
                  <c:v>0.8</c:v>
                </c:pt>
                <c:pt idx="166" formatCode="General">
                  <c:v>0.8</c:v>
                </c:pt>
                <c:pt idx="167" formatCode="General">
                  <c:v>0.8</c:v>
                </c:pt>
                <c:pt idx="168" formatCode="General">
                  <c:v>0.8</c:v>
                </c:pt>
                <c:pt idx="169" formatCode="General">
                  <c:v>0.8</c:v>
                </c:pt>
                <c:pt idx="170" formatCode="General">
                  <c:v>0.8</c:v>
                </c:pt>
                <c:pt idx="171" formatCode="General">
                  <c:v>0.8</c:v>
                </c:pt>
                <c:pt idx="172" formatCode="General">
                  <c:v>0.8</c:v>
                </c:pt>
                <c:pt idx="173" formatCode="General">
                  <c:v>0.8</c:v>
                </c:pt>
                <c:pt idx="174" formatCode="General">
                  <c:v>0.8</c:v>
                </c:pt>
                <c:pt idx="175" formatCode="General">
                  <c:v>0.8</c:v>
                </c:pt>
                <c:pt idx="176" formatCode="General">
                  <c:v>0.8</c:v>
                </c:pt>
                <c:pt idx="177" formatCode="General">
                  <c:v>0.8</c:v>
                </c:pt>
                <c:pt idx="178" formatCode="General">
                  <c:v>0.8</c:v>
                </c:pt>
                <c:pt idx="179" formatCode="General">
                  <c:v>0.8</c:v>
                </c:pt>
                <c:pt idx="180" formatCode="General">
                  <c:v>0.8</c:v>
                </c:pt>
                <c:pt idx="181" formatCode="General">
                  <c:v>0.8</c:v>
                </c:pt>
                <c:pt idx="182" formatCode="General">
                  <c:v>0.8</c:v>
                </c:pt>
                <c:pt idx="183" formatCode="General">
                  <c:v>0.8</c:v>
                </c:pt>
                <c:pt idx="184" formatCode="General">
                  <c:v>0.8</c:v>
                </c:pt>
                <c:pt idx="185" formatCode="General">
                  <c:v>0.8</c:v>
                </c:pt>
                <c:pt idx="186" formatCode="General">
                  <c:v>0.8</c:v>
                </c:pt>
                <c:pt idx="187" formatCode="General">
                  <c:v>0.8</c:v>
                </c:pt>
                <c:pt idx="188" formatCode="General">
                  <c:v>0.8</c:v>
                </c:pt>
                <c:pt idx="189" formatCode="General">
                  <c:v>0.8</c:v>
                </c:pt>
                <c:pt idx="190" formatCode="General">
                  <c:v>0.8</c:v>
                </c:pt>
                <c:pt idx="191" formatCode="General">
                  <c:v>0.8</c:v>
                </c:pt>
                <c:pt idx="192" formatCode="General">
                  <c:v>0.8</c:v>
                </c:pt>
                <c:pt idx="193" formatCode="General">
                  <c:v>0.8</c:v>
                </c:pt>
                <c:pt idx="194" formatCode="General">
                  <c:v>0.8</c:v>
                </c:pt>
                <c:pt idx="195" formatCode="General">
                  <c:v>0.8</c:v>
                </c:pt>
                <c:pt idx="196" formatCode="General">
                  <c:v>0.8</c:v>
                </c:pt>
                <c:pt idx="197" formatCode="General">
                  <c:v>0.8</c:v>
                </c:pt>
                <c:pt idx="198" formatCode="General">
                  <c:v>0.8</c:v>
                </c:pt>
                <c:pt idx="199" formatCode="General">
                  <c:v>0.8</c:v>
                </c:pt>
                <c:pt idx="200" formatCode="General">
                  <c:v>0.8</c:v>
                </c:pt>
                <c:pt idx="201" formatCode="General">
                  <c:v>0.8</c:v>
                </c:pt>
                <c:pt idx="202" formatCode="General">
                  <c:v>0.8</c:v>
                </c:pt>
                <c:pt idx="203" formatCode="General">
                  <c:v>0.8</c:v>
                </c:pt>
                <c:pt idx="204" formatCode="General">
                  <c:v>0.8</c:v>
                </c:pt>
                <c:pt idx="205" formatCode="General">
                  <c:v>0.8</c:v>
                </c:pt>
                <c:pt idx="206" formatCode="General">
                  <c:v>0.8</c:v>
                </c:pt>
                <c:pt idx="207" formatCode="General">
                  <c:v>0.8</c:v>
                </c:pt>
                <c:pt idx="208" formatCode="General">
                  <c:v>0.8</c:v>
                </c:pt>
                <c:pt idx="209" formatCode="General">
                  <c:v>0.8</c:v>
                </c:pt>
                <c:pt idx="210" formatCode="General">
                  <c:v>0.8</c:v>
                </c:pt>
                <c:pt idx="211" formatCode="General">
                  <c:v>0.8</c:v>
                </c:pt>
                <c:pt idx="212" formatCode="General">
                  <c:v>0.8</c:v>
                </c:pt>
                <c:pt idx="213" formatCode="General">
                  <c:v>0.8</c:v>
                </c:pt>
                <c:pt idx="214" formatCode="General">
                  <c:v>0.8</c:v>
                </c:pt>
                <c:pt idx="215" formatCode="General">
                  <c:v>0.8</c:v>
                </c:pt>
                <c:pt idx="216" formatCode="General">
                  <c:v>0.8</c:v>
                </c:pt>
                <c:pt idx="217" formatCode="General">
                  <c:v>0.8</c:v>
                </c:pt>
                <c:pt idx="218" formatCode="General">
                  <c:v>0.8</c:v>
                </c:pt>
                <c:pt idx="219" formatCode="General">
                  <c:v>0.8</c:v>
                </c:pt>
                <c:pt idx="220" formatCode="General">
                  <c:v>0.8</c:v>
                </c:pt>
                <c:pt idx="221" formatCode="General">
                  <c:v>0.8</c:v>
                </c:pt>
                <c:pt idx="222" formatCode="General">
                  <c:v>0.8</c:v>
                </c:pt>
                <c:pt idx="223" formatCode="General">
                  <c:v>0.8</c:v>
                </c:pt>
                <c:pt idx="224" formatCode="General">
                  <c:v>0.8</c:v>
                </c:pt>
                <c:pt idx="225" formatCode="General">
                  <c:v>0.8</c:v>
                </c:pt>
                <c:pt idx="226" formatCode="General">
                  <c:v>0.8</c:v>
                </c:pt>
                <c:pt idx="227" formatCode="General">
                  <c:v>0.8</c:v>
                </c:pt>
                <c:pt idx="228" formatCode="General">
                  <c:v>0.8</c:v>
                </c:pt>
                <c:pt idx="229" formatCode="General">
                  <c:v>0.8</c:v>
                </c:pt>
                <c:pt idx="230" formatCode="General">
                  <c:v>0.8</c:v>
                </c:pt>
                <c:pt idx="231" formatCode="General">
                  <c:v>0.8</c:v>
                </c:pt>
                <c:pt idx="232" formatCode="General">
                  <c:v>0.8</c:v>
                </c:pt>
                <c:pt idx="233" formatCode="General">
                  <c:v>0.8</c:v>
                </c:pt>
                <c:pt idx="234" formatCode="General">
                  <c:v>0.8</c:v>
                </c:pt>
                <c:pt idx="235" formatCode="General">
                  <c:v>0.8</c:v>
                </c:pt>
                <c:pt idx="236" formatCode="General">
                  <c:v>0.8</c:v>
                </c:pt>
                <c:pt idx="237" formatCode="General">
                  <c:v>0.8</c:v>
                </c:pt>
                <c:pt idx="238" formatCode="General">
                  <c:v>0.8</c:v>
                </c:pt>
                <c:pt idx="239" formatCode="General">
                  <c:v>0.8</c:v>
                </c:pt>
                <c:pt idx="240" formatCode="General">
                  <c:v>0.8</c:v>
                </c:pt>
                <c:pt idx="241" formatCode="General">
                  <c:v>0.8</c:v>
                </c:pt>
                <c:pt idx="242" formatCode="General">
                  <c:v>0.8</c:v>
                </c:pt>
                <c:pt idx="243" formatCode="General">
                  <c:v>0.8</c:v>
                </c:pt>
                <c:pt idx="244" formatCode="General">
                  <c:v>0.8</c:v>
                </c:pt>
                <c:pt idx="245" formatCode="General">
                  <c:v>0.8</c:v>
                </c:pt>
                <c:pt idx="246" formatCode="General">
                  <c:v>0.8</c:v>
                </c:pt>
                <c:pt idx="247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5-4463-93DA-DB852007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69759"/>
        <c:axId val="2119075039"/>
      </c:lineChart>
      <c:scatterChart>
        <c:scatterStyle val="lineMarker"/>
        <c:varyColors val="0"/>
        <c:ser>
          <c:idx val="0"/>
          <c:order val="0"/>
          <c:tx>
            <c:strRef>
              <c:f>PAW_Tracker!$E$11</c:f>
              <c:strCache>
                <c:ptCount val="1"/>
                <c:pt idx="0">
                  <c:v>Breaths Per Minute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PAW_Tracker!$B$12:$B$405</c:f>
              <c:numCache>
                <c:formatCode>m/d/yyyy\ h:mm</c:formatCode>
                <c:ptCount val="3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  <c:pt idx="164">
                  <c:v>45511.697916666664</c:v>
                </c:pt>
                <c:pt idx="165">
                  <c:v>45511.7</c:v>
                </c:pt>
                <c:pt idx="166">
                  <c:v>45512.900694444441</c:v>
                </c:pt>
                <c:pt idx="167">
                  <c:v>45512.901388888888</c:v>
                </c:pt>
                <c:pt idx="168">
                  <c:v>45514.54791666667</c:v>
                </c:pt>
                <c:pt idx="169">
                  <c:v>45514.548611111109</c:v>
                </c:pt>
                <c:pt idx="170">
                  <c:v>45514.550694444442</c:v>
                </c:pt>
                <c:pt idx="171">
                  <c:v>45515.798611111109</c:v>
                </c:pt>
                <c:pt idx="172">
                  <c:v>45516.82916666667</c:v>
                </c:pt>
                <c:pt idx="173">
                  <c:v>45518.329861111109</c:v>
                </c:pt>
                <c:pt idx="174">
                  <c:v>45518.331944444442</c:v>
                </c:pt>
                <c:pt idx="175">
                  <c:v>45519.749305555553</c:v>
                </c:pt>
                <c:pt idx="176">
                  <c:v>45519.75</c:v>
                </c:pt>
                <c:pt idx="177">
                  <c:v>45521.474305555559</c:v>
                </c:pt>
                <c:pt idx="178">
                  <c:v>45521.474999999999</c:v>
                </c:pt>
                <c:pt idx="179">
                  <c:v>45522.945833333331</c:v>
                </c:pt>
                <c:pt idx="180">
                  <c:v>45522.946527777778</c:v>
                </c:pt>
                <c:pt idx="181">
                  <c:v>45523.509027777778</c:v>
                </c:pt>
                <c:pt idx="182">
                  <c:v>45523.510416666664</c:v>
                </c:pt>
                <c:pt idx="183">
                  <c:v>45523.511111111111</c:v>
                </c:pt>
                <c:pt idx="184">
                  <c:v>45524.693055555559</c:v>
                </c:pt>
                <c:pt idx="185">
                  <c:v>45527.330555555556</c:v>
                </c:pt>
                <c:pt idx="186">
                  <c:v>45527.331250000003</c:v>
                </c:pt>
                <c:pt idx="187">
                  <c:v>45527.590277777781</c:v>
                </c:pt>
                <c:pt idx="188">
                  <c:v>45528.334722222222</c:v>
                </c:pt>
                <c:pt idx="189">
                  <c:v>45529.339583333334</c:v>
                </c:pt>
                <c:pt idx="190">
                  <c:v>45534.331944444442</c:v>
                </c:pt>
                <c:pt idx="191">
                  <c:v>45536.338888888888</c:v>
                </c:pt>
                <c:pt idx="192">
                  <c:v>45536.95416666667</c:v>
                </c:pt>
                <c:pt idx="193">
                  <c:v>45537.326388888891</c:v>
                </c:pt>
                <c:pt idx="194">
                  <c:v>45537.327777777777</c:v>
                </c:pt>
                <c:pt idx="195">
                  <c:v>45538.331250000003</c:v>
                </c:pt>
                <c:pt idx="196">
                  <c:v>45542.619444444441</c:v>
                </c:pt>
                <c:pt idx="197">
                  <c:v>45543.631249999999</c:v>
                </c:pt>
                <c:pt idx="198">
                  <c:v>45545.331944444442</c:v>
                </c:pt>
                <c:pt idx="199">
                  <c:v>45545.763888888891</c:v>
                </c:pt>
                <c:pt idx="200">
                  <c:v>45546.959722222222</c:v>
                </c:pt>
                <c:pt idx="201">
                  <c:v>45546.962500000001</c:v>
                </c:pt>
                <c:pt idx="202">
                  <c:v>45548.330555555556</c:v>
                </c:pt>
                <c:pt idx="203">
                  <c:v>45550.498611111114</c:v>
                </c:pt>
                <c:pt idx="204">
                  <c:v>45551.729166666664</c:v>
                </c:pt>
                <c:pt idx="205">
                  <c:v>45551.739583333336</c:v>
                </c:pt>
                <c:pt idx="206">
                  <c:v>45552.751388888886</c:v>
                </c:pt>
                <c:pt idx="207">
                  <c:v>45552.75277777778</c:v>
                </c:pt>
                <c:pt idx="208">
                  <c:v>45553.332638888889</c:v>
                </c:pt>
                <c:pt idx="209">
                  <c:v>45553.345138888886</c:v>
                </c:pt>
                <c:pt idx="210">
                  <c:v>45553.718055555553</c:v>
                </c:pt>
                <c:pt idx="211">
                  <c:v>45553.980555555558</c:v>
                </c:pt>
                <c:pt idx="212">
                  <c:v>45555.333333333336</c:v>
                </c:pt>
                <c:pt idx="213">
                  <c:v>45555.334722222222</c:v>
                </c:pt>
                <c:pt idx="214">
                  <c:v>45555.938194444447</c:v>
                </c:pt>
                <c:pt idx="215">
                  <c:v>45556.331944444442</c:v>
                </c:pt>
                <c:pt idx="216">
                  <c:v>45556.769444444442</c:v>
                </c:pt>
                <c:pt idx="217">
                  <c:v>45557.344444444447</c:v>
                </c:pt>
                <c:pt idx="218">
                  <c:v>45559.349305555559</c:v>
                </c:pt>
                <c:pt idx="219">
                  <c:v>45559.779861111114</c:v>
                </c:pt>
                <c:pt idx="220">
                  <c:v>45561.3125</c:v>
                </c:pt>
                <c:pt idx="221">
                  <c:v>45563.388888888891</c:v>
                </c:pt>
                <c:pt idx="222">
                  <c:v>45563.38958333333</c:v>
                </c:pt>
                <c:pt idx="223">
                  <c:v>45565.340277777781</c:v>
                </c:pt>
                <c:pt idx="224">
                  <c:v>45566.925694444442</c:v>
                </c:pt>
                <c:pt idx="225">
                  <c:v>45567.899305555555</c:v>
                </c:pt>
                <c:pt idx="226">
                  <c:v>45568.309027777781</c:v>
                </c:pt>
                <c:pt idx="227">
                  <c:v>45568.342361111114</c:v>
                </c:pt>
                <c:pt idx="228">
                  <c:v>45570.970138888886</c:v>
                </c:pt>
                <c:pt idx="229">
                  <c:v>45570.972916666666</c:v>
                </c:pt>
                <c:pt idx="230">
                  <c:v>45571.552777777775</c:v>
                </c:pt>
                <c:pt idx="231">
                  <c:v>45575.751388888886</c:v>
                </c:pt>
                <c:pt idx="232">
                  <c:v>45575.780555555553</c:v>
                </c:pt>
                <c:pt idx="233">
                  <c:v>45577.73333333333</c:v>
                </c:pt>
                <c:pt idx="234">
                  <c:v>45579.921527777777</c:v>
                </c:pt>
                <c:pt idx="235">
                  <c:v>45581.847222222219</c:v>
                </c:pt>
                <c:pt idx="236">
                  <c:v>45582.928472222222</c:v>
                </c:pt>
                <c:pt idx="237">
                  <c:v>45588.332638888889</c:v>
                </c:pt>
                <c:pt idx="238">
                  <c:v>45588.779861111114</c:v>
                </c:pt>
                <c:pt idx="239">
                  <c:v>45589.32916666667</c:v>
                </c:pt>
                <c:pt idx="240">
                  <c:v>45590.8</c:v>
                </c:pt>
                <c:pt idx="241">
                  <c:v>45591.380555555559</c:v>
                </c:pt>
                <c:pt idx="242">
                  <c:v>45591.814583333333</c:v>
                </c:pt>
                <c:pt idx="243">
                  <c:v>45592.482638888891</c:v>
                </c:pt>
                <c:pt idx="244">
                  <c:v>45593.331944444442</c:v>
                </c:pt>
                <c:pt idx="245">
                  <c:v>45598.413194444445</c:v>
                </c:pt>
                <c:pt idx="246">
                  <c:v>45600.800000000003</c:v>
                </c:pt>
                <c:pt idx="247">
                  <c:v>45601.328472222223</c:v>
                </c:pt>
              </c:numCache>
            </c:numRef>
          </c:xVal>
          <c:yVal>
            <c:numRef>
              <c:f>PAW_Tracker!$E$12:$E$405</c:f>
              <c:numCache>
                <c:formatCode>General</c:formatCode>
                <c:ptCount val="394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23</c:v>
                </c:pt>
                <c:pt idx="43">
                  <c:v>30</c:v>
                </c:pt>
                <c:pt idx="44">
                  <c:v>31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61">
                  <c:v>18</c:v>
                </c:pt>
                <c:pt idx="62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1">
                  <c:v>19</c:v>
                </c:pt>
                <c:pt idx="72">
                  <c:v>18</c:v>
                </c:pt>
                <c:pt idx="75">
                  <c:v>17</c:v>
                </c:pt>
                <c:pt idx="76">
                  <c:v>22</c:v>
                </c:pt>
                <c:pt idx="77">
                  <c:v>23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13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10</c:v>
                </c:pt>
                <c:pt idx="105">
                  <c:v>13</c:v>
                </c:pt>
                <c:pt idx="106">
                  <c:v>9</c:v>
                </c:pt>
                <c:pt idx="107">
                  <c:v>11</c:v>
                </c:pt>
                <c:pt idx="108">
                  <c:v>17</c:v>
                </c:pt>
                <c:pt idx="109">
                  <c:v>15</c:v>
                </c:pt>
                <c:pt idx="110">
                  <c:v>12</c:v>
                </c:pt>
                <c:pt idx="111">
                  <c:v>12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13</c:v>
                </c:pt>
                <c:pt idx="130">
                  <c:v>9</c:v>
                </c:pt>
                <c:pt idx="131">
                  <c:v>15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10</c:v>
                </c:pt>
                <c:pt idx="141">
                  <c:v>14</c:v>
                </c:pt>
                <c:pt idx="142">
                  <c:v>14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15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19</c:v>
                </c:pt>
                <c:pt idx="157">
                  <c:v>19</c:v>
                </c:pt>
                <c:pt idx="158">
                  <c:v>14</c:v>
                </c:pt>
                <c:pt idx="159">
                  <c:v>13</c:v>
                </c:pt>
                <c:pt idx="160">
                  <c:v>13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20</c:v>
                </c:pt>
                <c:pt idx="169">
                  <c:v>19</c:v>
                </c:pt>
                <c:pt idx="170">
                  <c:v>19</c:v>
                </c:pt>
                <c:pt idx="171">
                  <c:v>16</c:v>
                </c:pt>
                <c:pt idx="172">
                  <c:v>18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13</c:v>
                </c:pt>
                <c:pt idx="180">
                  <c:v>13</c:v>
                </c:pt>
                <c:pt idx="181">
                  <c:v>10</c:v>
                </c:pt>
                <c:pt idx="182">
                  <c:v>9</c:v>
                </c:pt>
                <c:pt idx="183">
                  <c:v>9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16</c:v>
                </c:pt>
                <c:pt idx="191">
                  <c:v>13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12</c:v>
                </c:pt>
                <c:pt idx="197">
                  <c:v>14</c:v>
                </c:pt>
                <c:pt idx="198">
                  <c:v>15</c:v>
                </c:pt>
                <c:pt idx="199">
                  <c:v>18</c:v>
                </c:pt>
                <c:pt idx="200">
                  <c:v>13</c:v>
                </c:pt>
                <c:pt idx="201">
                  <c:v>13</c:v>
                </c:pt>
                <c:pt idx="202">
                  <c:v>15</c:v>
                </c:pt>
                <c:pt idx="203">
                  <c:v>15</c:v>
                </c:pt>
                <c:pt idx="204">
                  <c:v>39</c:v>
                </c:pt>
                <c:pt idx="205">
                  <c:v>38</c:v>
                </c:pt>
                <c:pt idx="206">
                  <c:v>21</c:v>
                </c:pt>
                <c:pt idx="207">
                  <c:v>20</c:v>
                </c:pt>
                <c:pt idx="208">
                  <c:v>17</c:v>
                </c:pt>
                <c:pt idx="209">
                  <c:v>14</c:v>
                </c:pt>
                <c:pt idx="210">
                  <c:v>17</c:v>
                </c:pt>
                <c:pt idx="211">
                  <c:v>15</c:v>
                </c:pt>
                <c:pt idx="212">
                  <c:v>15</c:v>
                </c:pt>
                <c:pt idx="213">
                  <c:v>16</c:v>
                </c:pt>
                <c:pt idx="214">
                  <c:v>19</c:v>
                </c:pt>
                <c:pt idx="215">
                  <c:v>13</c:v>
                </c:pt>
                <c:pt idx="216">
                  <c:v>16</c:v>
                </c:pt>
                <c:pt idx="217">
                  <c:v>13</c:v>
                </c:pt>
                <c:pt idx="218">
                  <c:v>12</c:v>
                </c:pt>
                <c:pt idx="219">
                  <c:v>14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14</c:v>
                </c:pt>
                <c:pt idx="224">
                  <c:v>11</c:v>
                </c:pt>
                <c:pt idx="225">
                  <c:v>14</c:v>
                </c:pt>
                <c:pt idx="226">
                  <c:v>12</c:v>
                </c:pt>
                <c:pt idx="227">
                  <c:v>13</c:v>
                </c:pt>
                <c:pt idx="228">
                  <c:v>17</c:v>
                </c:pt>
                <c:pt idx="229">
                  <c:v>15</c:v>
                </c:pt>
                <c:pt idx="230">
                  <c:v>21</c:v>
                </c:pt>
                <c:pt idx="231">
                  <c:v>10</c:v>
                </c:pt>
                <c:pt idx="232">
                  <c:v>11</c:v>
                </c:pt>
                <c:pt idx="233">
                  <c:v>17</c:v>
                </c:pt>
                <c:pt idx="234">
                  <c:v>11</c:v>
                </c:pt>
                <c:pt idx="235">
                  <c:v>12</c:v>
                </c:pt>
                <c:pt idx="236">
                  <c:v>13</c:v>
                </c:pt>
                <c:pt idx="237">
                  <c:v>16</c:v>
                </c:pt>
                <c:pt idx="238">
                  <c:v>14</c:v>
                </c:pt>
                <c:pt idx="239">
                  <c:v>13</c:v>
                </c:pt>
                <c:pt idx="240">
                  <c:v>14</c:v>
                </c:pt>
                <c:pt idx="241">
                  <c:v>12</c:v>
                </c:pt>
                <c:pt idx="242">
                  <c:v>16</c:v>
                </c:pt>
                <c:pt idx="243">
                  <c:v>11</c:v>
                </c:pt>
                <c:pt idx="244">
                  <c:v>13</c:v>
                </c:pt>
                <c:pt idx="245">
                  <c:v>15</c:v>
                </c:pt>
                <c:pt idx="246">
                  <c:v>18</c:v>
                </c:pt>
                <c:pt idx="24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5-4463-93DA-DB852007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37439"/>
        <c:axId val="2114425439"/>
      </c:scatterChart>
      <c:valAx>
        <c:axId val="2114437439"/>
        <c:scaling>
          <c:orientation val="minMax"/>
          <c:max val="45603"/>
          <c:min val="453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25439"/>
        <c:crosses val="autoZero"/>
        <c:crossBetween val="midCat"/>
        <c:majorUnit val="15"/>
        <c:minorUnit val="6"/>
      </c:valAx>
      <c:valAx>
        <c:axId val="21144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7439"/>
        <c:crosses val="autoZero"/>
        <c:crossBetween val="midCat"/>
      </c:valAx>
      <c:valAx>
        <c:axId val="211907503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Furosemide Dose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69759"/>
        <c:crosses val="max"/>
        <c:crossBetween val="between"/>
      </c:valAx>
      <c:dateAx>
        <c:axId val="2119069759"/>
        <c:scaling>
          <c:orientation val="minMax"/>
        </c:scaling>
        <c:delete val="1"/>
        <c:axPos val="t"/>
        <c:numFmt formatCode="m/d/yyyy\ h:mm" sourceLinked="1"/>
        <c:majorTickMark val="out"/>
        <c:minorTickMark val="none"/>
        <c:tickLblPos val="nextTo"/>
        <c:crossAx val="2119075039"/>
        <c:crosses val="max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Claire's Breaths Per Minute and Furosemide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454726533753E-2"/>
          <c:y val="0.11635023057708468"/>
          <c:w val="0.81423286110736692"/>
          <c:h val="0.64207988920063053"/>
        </c:manualLayout>
      </c:layout>
      <c:lineChart>
        <c:grouping val="standard"/>
        <c:varyColors val="0"/>
        <c:ser>
          <c:idx val="1"/>
          <c:order val="1"/>
          <c:tx>
            <c:strRef>
              <c:f>PAW_Tracker!$F$11</c:f>
              <c:strCache>
                <c:ptCount val="1"/>
                <c:pt idx="0">
                  <c:v>Furosemide Dose (mg -12 Hours)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PAW_Tracker!$B$12:$B$305</c:f>
              <c:numCache>
                <c:formatCode>m/d/yyyy\ h:mm</c:formatCode>
                <c:ptCount val="2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  <c:pt idx="164">
                  <c:v>45511.697916666664</c:v>
                </c:pt>
                <c:pt idx="165">
                  <c:v>45511.7</c:v>
                </c:pt>
                <c:pt idx="166">
                  <c:v>45512.900694444441</c:v>
                </c:pt>
                <c:pt idx="167">
                  <c:v>45512.901388888888</c:v>
                </c:pt>
                <c:pt idx="168">
                  <c:v>45514.54791666667</c:v>
                </c:pt>
                <c:pt idx="169">
                  <c:v>45514.548611111109</c:v>
                </c:pt>
                <c:pt idx="170">
                  <c:v>45514.550694444442</c:v>
                </c:pt>
                <c:pt idx="171">
                  <c:v>45515.798611111109</c:v>
                </c:pt>
                <c:pt idx="172">
                  <c:v>45516.82916666667</c:v>
                </c:pt>
                <c:pt idx="173">
                  <c:v>45518.329861111109</c:v>
                </c:pt>
                <c:pt idx="174">
                  <c:v>45518.331944444442</c:v>
                </c:pt>
                <c:pt idx="175">
                  <c:v>45519.749305555553</c:v>
                </c:pt>
                <c:pt idx="176">
                  <c:v>45519.75</c:v>
                </c:pt>
                <c:pt idx="177">
                  <c:v>45521.474305555559</c:v>
                </c:pt>
                <c:pt idx="178">
                  <c:v>45521.474999999999</c:v>
                </c:pt>
                <c:pt idx="179">
                  <c:v>45522.945833333331</c:v>
                </c:pt>
                <c:pt idx="180">
                  <c:v>45522.946527777778</c:v>
                </c:pt>
                <c:pt idx="181">
                  <c:v>45523.509027777778</c:v>
                </c:pt>
                <c:pt idx="182">
                  <c:v>45523.510416666664</c:v>
                </c:pt>
                <c:pt idx="183">
                  <c:v>45523.511111111111</c:v>
                </c:pt>
                <c:pt idx="184">
                  <c:v>45524.693055555559</c:v>
                </c:pt>
                <c:pt idx="185">
                  <c:v>45527.330555555556</c:v>
                </c:pt>
                <c:pt idx="186">
                  <c:v>45527.331250000003</c:v>
                </c:pt>
                <c:pt idx="187">
                  <c:v>45527.590277777781</c:v>
                </c:pt>
                <c:pt idx="188">
                  <c:v>45528.334722222222</c:v>
                </c:pt>
                <c:pt idx="189">
                  <c:v>45529.339583333334</c:v>
                </c:pt>
                <c:pt idx="190">
                  <c:v>45534.331944444442</c:v>
                </c:pt>
                <c:pt idx="191">
                  <c:v>45536.338888888888</c:v>
                </c:pt>
                <c:pt idx="192">
                  <c:v>45536.95416666667</c:v>
                </c:pt>
                <c:pt idx="193">
                  <c:v>45537.326388888891</c:v>
                </c:pt>
                <c:pt idx="194">
                  <c:v>45537.327777777777</c:v>
                </c:pt>
                <c:pt idx="195">
                  <c:v>45538.331250000003</c:v>
                </c:pt>
                <c:pt idx="196">
                  <c:v>45542.619444444441</c:v>
                </c:pt>
                <c:pt idx="197">
                  <c:v>45543.631249999999</c:v>
                </c:pt>
                <c:pt idx="198">
                  <c:v>45545.331944444442</c:v>
                </c:pt>
                <c:pt idx="199">
                  <c:v>45545.763888888891</c:v>
                </c:pt>
                <c:pt idx="200">
                  <c:v>45546.959722222222</c:v>
                </c:pt>
                <c:pt idx="201">
                  <c:v>45546.962500000001</c:v>
                </c:pt>
                <c:pt idx="202">
                  <c:v>45548.330555555556</c:v>
                </c:pt>
                <c:pt idx="203">
                  <c:v>45550.498611111114</c:v>
                </c:pt>
                <c:pt idx="204">
                  <c:v>45551.729166666664</c:v>
                </c:pt>
                <c:pt idx="205">
                  <c:v>45551.739583333336</c:v>
                </c:pt>
                <c:pt idx="206">
                  <c:v>45552.751388888886</c:v>
                </c:pt>
                <c:pt idx="207">
                  <c:v>45552.75277777778</c:v>
                </c:pt>
                <c:pt idx="208">
                  <c:v>45553.332638888889</c:v>
                </c:pt>
                <c:pt idx="209">
                  <c:v>45553.345138888886</c:v>
                </c:pt>
                <c:pt idx="210">
                  <c:v>45553.718055555553</c:v>
                </c:pt>
                <c:pt idx="211">
                  <c:v>45553.980555555558</c:v>
                </c:pt>
                <c:pt idx="212">
                  <c:v>45555.333333333336</c:v>
                </c:pt>
                <c:pt idx="213">
                  <c:v>45555.334722222222</c:v>
                </c:pt>
                <c:pt idx="214">
                  <c:v>45555.938194444447</c:v>
                </c:pt>
                <c:pt idx="215">
                  <c:v>45556.331944444442</c:v>
                </c:pt>
                <c:pt idx="216">
                  <c:v>45556.769444444442</c:v>
                </c:pt>
                <c:pt idx="217">
                  <c:v>45557.344444444447</c:v>
                </c:pt>
                <c:pt idx="218">
                  <c:v>45559.349305555559</c:v>
                </c:pt>
                <c:pt idx="219">
                  <c:v>45559.779861111114</c:v>
                </c:pt>
                <c:pt idx="220">
                  <c:v>45561.3125</c:v>
                </c:pt>
                <c:pt idx="221">
                  <c:v>45563.388888888891</c:v>
                </c:pt>
                <c:pt idx="222">
                  <c:v>45563.38958333333</c:v>
                </c:pt>
                <c:pt idx="223">
                  <c:v>45565.340277777781</c:v>
                </c:pt>
                <c:pt idx="224">
                  <c:v>45566.925694444442</c:v>
                </c:pt>
                <c:pt idx="225">
                  <c:v>45567.899305555555</c:v>
                </c:pt>
                <c:pt idx="226">
                  <c:v>45568.309027777781</c:v>
                </c:pt>
                <c:pt idx="227">
                  <c:v>45568.342361111114</c:v>
                </c:pt>
                <c:pt idx="228">
                  <c:v>45570.970138888886</c:v>
                </c:pt>
                <c:pt idx="229">
                  <c:v>45570.972916666666</c:v>
                </c:pt>
                <c:pt idx="230">
                  <c:v>45571.552777777775</c:v>
                </c:pt>
                <c:pt idx="231">
                  <c:v>45575.751388888886</c:v>
                </c:pt>
                <c:pt idx="232">
                  <c:v>45575.780555555553</c:v>
                </c:pt>
                <c:pt idx="233">
                  <c:v>45577.73333333333</c:v>
                </c:pt>
                <c:pt idx="234">
                  <c:v>45579.921527777777</c:v>
                </c:pt>
                <c:pt idx="235">
                  <c:v>45581.847222222219</c:v>
                </c:pt>
                <c:pt idx="236">
                  <c:v>45582.928472222222</c:v>
                </c:pt>
                <c:pt idx="237">
                  <c:v>45588.332638888889</c:v>
                </c:pt>
                <c:pt idx="238">
                  <c:v>45588.779861111114</c:v>
                </c:pt>
                <c:pt idx="239">
                  <c:v>45589.32916666667</c:v>
                </c:pt>
                <c:pt idx="240">
                  <c:v>45590.8</c:v>
                </c:pt>
                <c:pt idx="241">
                  <c:v>45591.380555555559</c:v>
                </c:pt>
                <c:pt idx="242">
                  <c:v>45591.814583333333</c:v>
                </c:pt>
                <c:pt idx="243">
                  <c:v>45592.482638888891</c:v>
                </c:pt>
                <c:pt idx="244">
                  <c:v>45593.331944444442</c:v>
                </c:pt>
                <c:pt idx="245">
                  <c:v>45598.413194444445</c:v>
                </c:pt>
                <c:pt idx="246">
                  <c:v>45600.800000000003</c:v>
                </c:pt>
                <c:pt idx="247">
                  <c:v>45601.328472222223</c:v>
                </c:pt>
              </c:numCache>
            </c:numRef>
          </c:cat>
          <c:val>
            <c:numRef>
              <c:f>PAW_Tracker!$F$12:$F$305</c:f>
              <c:numCache>
                <c:formatCode>0.00</c:formatCode>
                <c:ptCount val="2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 formatCode="General">
                  <c:v>0.56000000000000005</c:v>
                </c:pt>
                <c:pt idx="48" formatCode="General">
                  <c:v>0.56000000000000005</c:v>
                </c:pt>
                <c:pt idx="49" formatCode="General">
                  <c:v>0.56000000000000005</c:v>
                </c:pt>
                <c:pt idx="50" formatCode="General">
                  <c:v>0.57999999999999996</c:v>
                </c:pt>
                <c:pt idx="51" formatCode="General">
                  <c:v>0.57999999999999996</c:v>
                </c:pt>
                <c:pt idx="52" formatCode="General">
                  <c:v>0.57999999999999996</c:v>
                </c:pt>
                <c:pt idx="53" formatCode="General">
                  <c:v>0.57999999999999996</c:v>
                </c:pt>
                <c:pt idx="54" formatCode="General">
                  <c:v>0.57999999999999996</c:v>
                </c:pt>
                <c:pt idx="55" formatCode="General">
                  <c:v>0.57999999999999996</c:v>
                </c:pt>
                <c:pt idx="57" formatCode="General">
                  <c:v>0.56000000000000005</c:v>
                </c:pt>
                <c:pt idx="58" formatCode="General">
                  <c:v>0.56000000000000005</c:v>
                </c:pt>
                <c:pt idx="59" formatCode="General">
                  <c:v>0.57999999999999996</c:v>
                </c:pt>
                <c:pt idx="60" formatCode="General">
                  <c:v>0.57999999999999996</c:v>
                </c:pt>
                <c:pt idx="61" formatCode="General">
                  <c:v>0.6</c:v>
                </c:pt>
                <c:pt idx="62" formatCode="General">
                  <c:v>0.52</c:v>
                </c:pt>
                <c:pt idx="63" formatCode="General">
                  <c:v>0.54</c:v>
                </c:pt>
                <c:pt idx="64" formatCode="General">
                  <c:v>0.54</c:v>
                </c:pt>
                <c:pt idx="65" formatCode="General">
                  <c:v>0.54</c:v>
                </c:pt>
                <c:pt idx="66" formatCode="General">
                  <c:v>0.54</c:v>
                </c:pt>
                <c:pt idx="67" formatCode="General">
                  <c:v>0.54</c:v>
                </c:pt>
                <c:pt idx="68" formatCode="General">
                  <c:v>0.54</c:v>
                </c:pt>
                <c:pt idx="69" formatCode="General">
                  <c:v>0.54</c:v>
                </c:pt>
                <c:pt idx="70" formatCode="General">
                  <c:v>0.56000000000000005</c:v>
                </c:pt>
                <c:pt idx="71" formatCode="General">
                  <c:v>0.56000000000000005</c:v>
                </c:pt>
                <c:pt idx="72" formatCode="General">
                  <c:v>0.6</c:v>
                </c:pt>
                <c:pt idx="73" formatCode="General">
                  <c:v>0.6</c:v>
                </c:pt>
                <c:pt idx="74" formatCode="General">
                  <c:v>0.8</c:v>
                </c:pt>
                <c:pt idx="75" formatCode="General">
                  <c:v>0.8</c:v>
                </c:pt>
                <c:pt idx="76" formatCode="General">
                  <c:v>0.8</c:v>
                </c:pt>
                <c:pt idx="77" formatCode="General">
                  <c:v>0.8</c:v>
                </c:pt>
                <c:pt idx="78" formatCode="General">
                  <c:v>0.8</c:v>
                </c:pt>
                <c:pt idx="79" formatCode="General">
                  <c:v>0.8</c:v>
                </c:pt>
                <c:pt idx="80" formatCode="General">
                  <c:v>0.8</c:v>
                </c:pt>
                <c:pt idx="81" formatCode="General">
                  <c:v>0.8</c:v>
                </c:pt>
                <c:pt idx="82" formatCode="General">
                  <c:v>0.8</c:v>
                </c:pt>
                <c:pt idx="83" formatCode="General">
                  <c:v>0.8</c:v>
                </c:pt>
                <c:pt idx="84" formatCode="General">
                  <c:v>0.8</c:v>
                </c:pt>
                <c:pt idx="85" formatCode="General">
                  <c:v>0.8</c:v>
                </c:pt>
                <c:pt idx="86" formatCode="General">
                  <c:v>0.8</c:v>
                </c:pt>
                <c:pt idx="87" formatCode="General">
                  <c:v>0.8</c:v>
                </c:pt>
                <c:pt idx="88" formatCode="General">
                  <c:v>0.8</c:v>
                </c:pt>
                <c:pt idx="89" formatCode="General">
                  <c:v>0.8</c:v>
                </c:pt>
                <c:pt idx="90" formatCode="General">
                  <c:v>0.8</c:v>
                </c:pt>
                <c:pt idx="91" formatCode="General">
                  <c:v>0.8</c:v>
                </c:pt>
                <c:pt idx="92" formatCode="General">
                  <c:v>0.8</c:v>
                </c:pt>
                <c:pt idx="93" formatCode="General">
                  <c:v>0.8</c:v>
                </c:pt>
                <c:pt idx="94" formatCode="General">
                  <c:v>0.8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0.8</c:v>
                </c:pt>
                <c:pt idx="101" formatCode="General">
                  <c:v>0.8</c:v>
                </c:pt>
                <c:pt idx="102" formatCode="General">
                  <c:v>0.8</c:v>
                </c:pt>
                <c:pt idx="103" formatCode="General">
                  <c:v>0.8</c:v>
                </c:pt>
                <c:pt idx="104" formatCode="General">
                  <c:v>0.8</c:v>
                </c:pt>
                <c:pt idx="105" formatCode="General">
                  <c:v>0.8</c:v>
                </c:pt>
                <c:pt idx="106" formatCode="General">
                  <c:v>0.8</c:v>
                </c:pt>
                <c:pt idx="107" formatCode="General">
                  <c:v>0.8</c:v>
                </c:pt>
                <c:pt idx="108" formatCode="General">
                  <c:v>0.8</c:v>
                </c:pt>
                <c:pt idx="109" formatCode="General">
                  <c:v>0.8</c:v>
                </c:pt>
                <c:pt idx="110" formatCode="General">
                  <c:v>0.8</c:v>
                </c:pt>
                <c:pt idx="111" formatCode="General">
                  <c:v>0.8</c:v>
                </c:pt>
                <c:pt idx="112" formatCode="General">
                  <c:v>0.8</c:v>
                </c:pt>
                <c:pt idx="113" formatCode="General">
                  <c:v>0.8</c:v>
                </c:pt>
                <c:pt idx="114" formatCode="General">
                  <c:v>0.8</c:v>
                </c:pt>
                <c:pt idx="115" formatCode="General">
                  <c:v>0.8</c:v>
                </c:pt>
                <c:pt idx="116" formatCode="General">
                  <c:v>0.8</c:v>
                </c:pt>
                <c:pt idx="117" formatCode="General">
                  <c:v>0.8</c:v>
                </c:pt>
                <c:pt idx="118" formatCode="General">
                  <c:v>0.8</c:v>
                </c:pt>
                <c:pt idx="119" formatCode="General">
                  <c:v>0.8</c:v>
                </c:pt>
                <c:pt idx="120" formatCode="General">
                  <c:v>0.8</c:v>
                </c:pt>
                <c:pt idx="121" formatCode="General">
                  <c:v>0.8</c:v>
                </c:pt>
                <c:pt idx="122" formatCode="General">
                  <c:v>0.8</c:v>
                </c:pt>
                <c:pt idx="123" formatCode="General">
                  <c:v>0.8</c:v>
                </c:pt>
                <c:pt idx="124" formatCode="General">
                  <c:v>0.8</c:v>
                </c:pt>
                <c:pt idx="125" formatCode="General">
                  <c:v>0.8</c:v>
                </c:pt>
                <c:pt idx="126" formatCode="General">
                  <c:v>0.8</c:v>
                </c:pt>
                <c:pt idx="127" formatCode="General">
                  <c:v>0.8</c:v>
                </c:pt>
                <c:pt idx="128" formatCode="General">
                  <c:v>0.8</c:v>
                </c:pt>
                <c:pt idx="129" formatCode="General">
                  <c:v>0.8</c:v>
                </c:pt>
                <c:pt idx="130" formatCode="General">
                  <c:v>0.8</c:v>
                </c:pt>
                <c:pt idx="131" formatCode="General">
                  <c:v>0.8</c:v>
                </c:pt>
                <c:pt idx="132" formatCode="General">
                  <c:v>0.8</c:v>
                </c:pt>
                <c:pt idx="133" formatCode="General">
                  <c:v>0.8</c:v>
                </c:pt>
                <c:pt idx="134" formatCode="General">
                  <c:v>0.8</c:v>
                </c:pt>
                <c:pt idx="135" formatCode="General">
                  <c:v>0.8</c:v>
                </c:pt>
                <c:pt idx="136" formatCode="General">
                  <c:v>0.8</c:v>
                </c:pt>
                <c:pt idx="137" formatCode="General">
                  <c:v>0.8</c:v>
                </c:pt>
                <c:pt idx="138" formatCode="General">
                  <c:v>0.8</c:v>
                </c:pt>
                <c:pt idx="139" formatCode="General">
                  <c:v>0.8</c:v>
                </c:pt>
                <c:pt idx="140" formatCode="General">
                  <c:v>0.8</c:v>
                </c:pt>
                <c:pt idx="141" formatCode="General">
                  <c:v>0.8</c:v>
                </c:pt>
                <c:pt idx="142" formatCode="General">
                  <c:v>0.8</c:v>
                </c:pt>
                <c:pt idx="143" formatCode="General">
                  <c:v>0.8</c:v>
                </c:pt>
                <c:pt idx="144" formatCode="General">
                  <c:v>0.8</c:v>
                </c:pt>
                <c:pt idx="145" formatCode="General">
                  <c:v>0.8</c:v>
                </c:pt>
                <c:pt idx="146" formatCode="General">
                  <c:v>0.8</c:v>
                </c:pt>
                <c:pt idx="147" formatCode="General">
                  <c:v>0.8</c:v>
                </c:pt>
                <c:pt idx="148" formatCode="General">
                  <c:v>0.8</c:v>
                </c:pt>
                <c:pt idx="149" formatCode="General">
                  <c:v>0.8</c:v>
                </c:pt>
                <c:pt idx="150" formatCode="General">
                  <c:v>0.8</c:v>
                </c:pt>
                <c:pt idx="151" formatCode="General">
                  <c:v>0.8</c:v>
                </c:pt>
                <c:pt idx="152" formatCode="General">
                  <c:v>0.8</c:v>
                </c:pt>
                <c:pt idx="153" formatCode="General">
                  <c:v>0.8</c:v>
                </c:pt>
                <c:pt idx="154" formatCode="General">
                  <c:v>0.8</c:v>
                </c:pt>
                <c:pt idx="155" formatCode="General">
                  <c:v>0.8</c:v>
                </c:pt>
                <c:pt idx="156" formatCode="General">
                  <c:v>0.8</c:v>
                </c:pt>
                <c:pt idx="157" formatCode="General">
                  <c:v>0.8</c:v>
                </c:pt>
                <c:pt idx="158" formatCode="General">
                  <c:v>0.8</c:v>
                </c:pt>
                <c:pt idx="159" formatCode="General">
                  <c:v>0.8</c:v>
                </c:pt>
                <c:pt idx="160" formatCode="General">
                  <c:v>0.8</c:v>
                </c:pt>
                <c:pt idx="161" formatCode="General">
                  <c:v>0.8</c:v>
                </c:pt>
                <c:pt idx="162" formatCode="General">
                  <c:v>0.8</c:v>
                </c:pt>
                <c:pt idx="163" formatCode="General">
                  <c:v>0.8</c:v>
                </c:pt>
                <c:pt idx="164" formatCode="General">
                  <c:v>0.8</c:v>
                </c:pt>
                <c:pt idx="165" formatCode="General">
                  <c:v>0.8</c:v>
                </c:pt>
                <c:pt idx="166" formatCode="General">
                  <c:v>0.8</c:v>
                </c:pt>
                <c:pt idx="167" formatCode="General">
                  <c:v>0.8</c:v>
                </c:pt>
                <c:pt idx="168" formatCode="General">
                  <c:v>0.8</c:v>
                </c:pt>
                <c:pt idx="169" formatCode="General">
                  <c:v>0.8</c:v>
                </c:pt>
                <c:pt idx="170" formatCode="General">
                  <c:v>0.8</c:v>
                </c:pt>
                <c:pt idx="171" formatCode="General">
                  <c:v>0.8</c:v>
                </c:pt>
                <c:pt idx="172" formatCode="General">
                  <c:v>0.8</c:v>
                </c:pt>
                <c:pt idx="173" formatCode="General">
                  <c:v>0.8</c:v>
                </c:pt>
                <c:pt idx="174" formatCode="General">
                  <c:v>0.8</c:v>
                </c:pt>
                <c:pt idx="175" formatCode="General">
                  <c:v>0.8</c:v>
                </c:pt>
                <c:pt idx="176" formatCode="General">
                  <c:v>0.8</c:v>
                </c:pt>
                <c:pt idx="177" formatCode="General">
                  <c:v>0.8</c:v>
                </c:pt>
                <c:pt idx="178" formatCode="General">
                  <c:v>0.8</c:v>
                </c:pt>
                <c:pt idx="179" formatCode="General">
                  <c:v>0.8</c:v>
                </c:pt>
                <c:pt idx="180" formatCode="General">
                  <c:v>0.8</c:v>
                </c:pt>
                <c:pt idx="181" formatCode="General">
                  <c:v>0.8</c:v>
                </c:pt>
                <c:pt idx="182" formatCode="General">
                  <c:v>0.8</c:v>
                </c:pt>
                <c:pt idx="183" formatCode="General">
                  <c:v>0.8</c:v>
                </c:pt>
                <c:pt idx="184" formatCode="General">
                  <c:v>0.8</c:v>
                </c:pt>
                <c:pt idx="185" formatCode="General">
                  <c:v>0.8</c:v>
                </c:pt>
                <c:pt idx="186" formatCode="General">
                  <c:v>0.8</c:v>
                </c:pt>
                <c:pt idx="187" formatCode="General">
                  <c:v>0.8</c:v>
                </c:pt>
                <c:pt idx="188" formatCode="General">
                  <c:v>0.8</c:v>
                </c:pt>
                <c:pt idx="189" formatCode="General">
                  <c:v>0.8</c:v>
                </c:pt>
                <c:pt idx="190" formatCode="General">
                  <c:v>0.8</c:v>
                </c:pt>
                <c:pt idx="191" formatCode="General">
                  <c:v>0.8</c:v>
                </c:pt>
                <c:pt idx="192" formatCode="General">
                  <c:v>0.8</c:v>
                </c:pt>
                <c:pt idx="193" formatCode="General">
                  <c:v>0.8</c:v>
                </c:pt>
                <c:pt idx="194" formatCode="General">
                  <c:v>0.8</c:v>
                </c:pt>
                <c:pt idx="195" formatCode="General">
                  <c:v>0.8</c:v>
                </c:pt>
                <c:pt idx="196" formatCode="General">
                  <c:v>0.8</c:v>
                </c:pt>
                <c:pt idx="197" formatCode="General">
                  <c:v>0.8</c:v>
                </c:pt>
                <c:pt idx="198" formatCode="General">
                  <c:v>0.8</c:v>
                </c:pt>
                <c:pt idx="199" formatCode="General">
                  <c:v>0.8</c:v>
                </c:pt>
                <c:pt idx="200" formatCode="General">
                  <c:v>0.8</c:v>
                </c:pt>
                <c:pt idx="201" formatCode="General">
                  <c:v>0.8</c:v>
                </c:pt>
                <c:pt idx="202" formatCode="General">
                  <c:v>0.8</c:v>
                </c:pt>
                <c:pt idx="203" formatCode="General">
                  <c:v>0.8</c:v>
                </c:pt>
                <c:pt idx="204" formatCode="General">
                  <c:v>0.8</c:v>
                </c:pt>
                <c:pt idx="205" formatCode="General">
                  <c:v>0.8</c:v>
                </c:pt>
                <c:pt idx="206" formatCode="General">
                  <c:v>0.8</c:v>
                </c:pt>
                <c:pt idx="207" formatCode="General">
                  <c:v>0.8</c:v>
                </c:pt>
                <c:pt idx="208" formatCode="General">
                  <c:v>0.8</c:v>
                </c:pt>
                <c:pt idx="209" formatCode="General">
                  <c:v>0.8</c:v>
                </c:pt>
                <c:pt idx="210" formatCode="General">
                  <c:v>0.8</c:v>
                </c:pt>
                <c:pt idx="211" formatCode="General">
                  <c:v>0.8</c:v>
                </c:pt>
                <c:pt idx="212" formatCode="General">
                  <c:v>0.8</c:v>
                </c:pt>
                <c:pt idx="213" formatCode="General">
                  <c:v>0.8</c:v>
                </c:pt>
                <c:pt idx="214" formatCode="General">
                  <c:v>0.8</c:v>
                </c:pt>
                <c:pt idx="215" formatCode="General">
                  <c:v>0.8</c:v>
                </c:pt>
                <c:pt idx="216" formatCode="General">
                  <c:v>0.8</c:v>
                </c:pt>
                <c:pt idx="217" formatCode="General">
                  <c:v>0.8</c:v>
                </c:pt>
                <c:pt idx="218" formatCode="General">
                  <c:v>0.8</c:v>
                </c:pt>
                <c:pt idx="219" formatCode="General">
                  <c:v>0.8</c:v>
                </c:pt>
                <c:pt idx="220" formatCode="General">
                  <c:v>0.8</c:v>
                </c:pt>
                <c:pt idx="221" formatCode="General">
                  <c:v>0.8</c:v>
                </c:pt>
                <c:pt idx="222" formatCode="General">
                  <c:v>0.8</c:v>
                </c:pt>
                <c:pt idx="223" formatCode="General">
                  <c:v>0.8</c:v>
                </c:pt>
                <c:pt idx="224" formatCode="General">
                  <c:v>0.8</c:v>
                </c:pt>
                <c:pt idx="225" formatCode="General">
                  <c:v>0.8</c:v>
                </c:pt>
                <c:pt idx="226" formatCode="General">
                  <c:v>0.8</c:v>
                </c:pt>
                <c:pt idx="227" formatCode="General">
                  <c:v>0.8</c:v>
                </c:pt>
                <c:pt idx="228" formatCode="General">
                  <c:v>0.8</c:v>
                </c:pt>
                <c:pt idx="229" formatCode="General">
                  <c:v>0.8</c:v>
                </c:pt>
                <c:pt idx="230" formatCode="General">
                  <c:v>0.8</c:v>
                </c:pt>
                <c:pt idx="231" formatCode="General">
                  <c:v>0.8</c:v>
                </c:pt>
                <c:pt idx="232" formatCode="General">
                  <c:v>0.8</c:v>
                </c:pt>
                <c:pt idx="233" formatCode="General">
                  <c:v>0.8</c:v>
                </c:pt>
                <c:pt idx="234" formatCode="General">
                  <c:v>0.8</c:v>
                </c:pt>
                <c:pt idx="235" formatCode="General">
                  <c:v>0.8</c:v>
                </c:pt>
                <c:pt idx="236" formatCode="General">
                  <c:v>0.8</c:v>
                </c:pt>
                <c:pt idx="237" formatCode="General">
                  <c:v>0.8</c:v>
                </c:pt>
                <c:pt idx="238" formatCode="General">
                  <c:v>0.8</c:v>
                </c:pt>
                <c:pt idx="239" formatCode="General">
                  <c:v>0.8</c:v>
                </c:pt>
                <c:pt idx="240" formatCode="General">
                  <c:v>0.8</c:v>
                </c:pt>
                <c:pt idx="241" formatCode="General">
                  <c:v>0.8</c:v>
                </c:pt>
                <c:pt idx="242" formatCode="General">
                  <c:v>0.8</c:v>
                </c:pt>
                <c:pt idx="243" formatCode="General">
                  <c:v>0.8</c:v>
                </c:pt>
                <c:pt idx="244" formatCode="General">
                  <c:v>0.8</c:v>
                </c:pt>
                <c:pt idx="245" formatCode="General">
                  <c:v>0.8</c:v>
                </c:pt>
                <c:pt idx="246" formatCode="General">
                  <c:v>0.8</c:v>
                </c:pt>
                <c:pt idx="247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C-4E1D-A24B-5C7397DF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37439"/>
        <c:axId val="2114424479"/>
      </c:lineChart>
      <c:scatterChart>
        <c:scatterStyle val="lineMarker"/>
        <c:varyColors val="0"/>
        <c:ser>
          <c:idx val="0"/>
          <c:order val="0"/>
          <c:tx>
            <c:strRef>
              <c:f>PAW_Tracker!$E$11</c:f>
              <c:strCache>
                <c:ptCount val="1"/>
                <c:pt idx="0">
                  <c:v>Breaths Per Minute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PAW_Tracker!$B$12:$B$305</c:f>
              <c:numCache>
                <c:formatCode>m/d/yyyy\ h:mm</c:formatCode>
                <c:ptCount val="2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  <c:pt idx="164">
                  <c:v>45511.697916666664</c:v>
                </c:pt>
                <c:pt idx="165">
                  <c:v>45511.7</c:v>
                </c:pt>
                <c:pt idx="166">
                  <c:v>45512.900694444441</c:v>
                </c:pt>
                <c:pt idx="167">
                  <c:v>45512.901388888888</c:v>
                </c:pt>
                <c:pt idx="168">
                  <c:v>45514.54791666667</c:v>
                </c:pt>
                <c:pt idx="169">
                  <c:v>45514.548611111109</c:v>
                </c:pt>
                <c:pt idx="170">
                  <c:v>45514.550694444442</c:v>
                </c:pt>
                <c:pt idx="171">
                  <c:v>45515.798611111109</c:v>
                </c:pt>
                <c:pt idx="172">
                  <c:v>45516.82916666667</c:v>
                </c:pt>
                <c:pt idx="173">
                  <c:v>45518.329861111109</c:v>
                </c:pt>
                <c:pt idx="174">
                  <c:v>45518.331944444442</c:v>
                </c:pt>
                <c:pt idx="175">
                  <c:v>45519.749305555553</c:v>
                </c:pt>
                <c:pt idx="176">
                  <c:v>45519.75</c:v>
                </c:pt>
                <c:pt idx="177">
                  <c:v>45521.474305555559</c:v>
                </c:pt>
                <c:pt idx="178">
                  <c:v>45521.474999999999</c:v>
                </c:pt>
                <c:pt idx="179">
                  <c:v>45522.945833333331</c:v>
                </c:pt>
                <c:pt idx="180">
                  <c:v>45522.946527777778</c:v>
                </c:pt>
                <c:pt idx="181">
                  <c:v>45523.509027777778</c:v>
                </c:pt>
                <c:pt idx="182">
                  <c:v>45523.510416666664</c:v>
                </c:pt>
                <c:pt idx="183">
                  <c:v>45523.511111111111</c:v>
                </c:pt>
                <c:pt idx="184">
                  <c:v>45524.693055555559</c:v>
                </c:pt>
                <c:pt idx="185">
                  <c:v>45527.330555555556</c:v>
                </c:pt>
                <c:pt idx="186">
                  <c:v>45527.331250000003</c:v>
                </c:pt>
                <c:pt idx="187">
                  <c:v>45527.590277777781</c:v>
                </c:pt>
                <c:pt idx="188">
                  <c:v>45528.334722222222</c:v>
                </c:pt>
                <c:pt idx="189">
                  <c:v>45529.339583333334</c:v>
                </c:pt>
                <c:pt idx="190">
                  <c:v>45534.331944444442</c:v>
                </c:pt>
                <c:pt idx="191">
                  <c:v>45536.338888888888</c:v>
                </c:pt>
                <c:pt idx="192">
                  <c:v>45536.95416666667</c:v>
                </c:pt>
                <c:pt idx="193">
                  <c:v>45537.326388888891</c:v>
                </c:pt>
                <c:pt idx="194">
                  <c:v>45537.327777777777</c:v>
                </c:pt>
                <c:pt idx="195">
                  <c:v>45538.331250000003</c:v>
                </c:pt>
                <c:pt idx="196">
                  <c:v>45542.619444444441</c:v>
                </c:pt>
                <c:pt idx="197">
                  <c:v>45543.631249999999</c:v>
                </c:pt>
                <c:pt idx="198">
                  <c:v>45545.331944444442</c:v>
                </c:pt>
                <c:pt idx="199">
                  <c:v>45545.763888888891</c:v>
                </c:pt>
                <c:pt idx="200">
                  <c:v>45546.959722222222</c:v>
                </c:pt>
                <c:pt idx="201">
                  <c:v>45546.962500000001</c:v>
                </c:pt>
                <c:pt idx="202">
                  <c:v>45548.330555555556</c:v>
                </c:pt>
                <c:pt idx="203">
                  <c:v>45550.498611111114</c:v>
                </c:pt>
                <c:pt idx="204">
                  <c:v>45551.729166666664</c:v>
                </c:pt>
                <c:pt idx="205">
                  <c:v>45551.739583333336</c:v>
                </c:pt>
                <c:pt idx="206">
                  <c:v>45552.751388888886</c:v>
                </c:pt>
                <c:pt idx="207">
                  <c:v>45552.75277777778</c:v>
                </c:pt>
                <c:pt idx="208">
                  <c:v>45553.332638888889</c:v>
                </c:pt>
                <c:pt idx="209">
                  <c:v>45553.345138888886</c:v>
                </c:pt>
                <c:pt idx="210">
                  <c:v>45553.718055555553</c:v>
                </c:pt>
                <c:pt idx="211">
                  <c:v>45553.980555555558</c:v>
                </c:pt>
                <c:pt idx="212">
                  <c:v>45555.333333333336</c:v>
                </c:pt>
                <c:pt idx="213">
                  <c:v>45555.334722222222</c:v>
                </c:pt>
                <c:pt idx="214">
                  <c:v>45555.938194444447</c:v>
                </c:pt>
                <c:pt idx="215">
                  <c:v>45556.331944444442</c:v>
                </c:pt>
                <c:pt idx="216">
                  <c:v>45556.769444444442</c:v>
                </c:pt>
                <c:pt idx="217">
                  <c:v>45557.344444444447</c:v>
                </c:pt>
                <c:pt idx="218">
                  <c:v>45559.349305555559</c:v>
                </c:pt>
                <c:pt idx="219">
                  <c:v>45559.779861111114</c:v>
                </c:pt>
                <c:pt idx="220">
                  <c:v>45561.3125</c:v>
                </c:pt>
                <c:pt idx="221">
                  <c:v>45563.388888888891</c:v>
                </c:pt>
                <c:pt idx="222">
                  <c:v>45563.38958333333</c:v>
                </c:pt>
                <c:pt idx="223">
                  <c:v>45565.340277777781</c:v>
                </c:pt>
                <c:pt idx="224">
                  <c:v>45566.925694444442</c:v>
                </c:pt>
                <c:pt idx="225">
                  <c:v>45567.899305555555</c:v>
                </c:pt>
                <c:pt idx="226">
                  <c:v>45568.309027777781</c:v>
                </c:pt>
                <c:pt idx="227">
                  <c:v>45568.342361111114</c:v>
                </c:pt>
                <c:pt idx="228">
                  <c:v>45570.970138888886</c:v>
                </c:pt>
                <c:pt idx="229">
                  <c:v>45570.972916666666</c:v>
                </c:pt>
                <c:pt idx="230">
                  <c:v>45571.552777777775</c:v>
                </c:pt>
                <c:pt idx="231">
                  <c:v>45575.751388888886</c:v>
                </c:pt>
                <c:pt idx="232">
                  <c:v>45575.780555555553</c:v>
                </c:pt>
                <c:pt idx="233">
                  <c:v>45577.73333333333</c:v>
                </c:pt>
                <c:pt idx="234">
                  <c:v>45579.921527777777</c:v>
                </c:pt>
                <c:pt idx="235">
                  <c:v>45581.847222222219</c:v>
                </c:pt>
                <c:pt idx="236">
                  <c:v>45582.928472222222</c:v>
                </c:pt>
                <c:pt idx="237">
                  <c:v>45588.332638888889</c:v>
                </c:pt>
                <c:pt idx="238">
                  <c:v>45588.779861111114</c:v>
                </c:pt>
                <c:pt idx="239">
                  <c:v>45589.32916666667</c:v>
                </c:pt>
                <c:pt idx="240">
                  <c:v>45590.8</c:v>
                </c:pt>
                <c:pt idx="241">
                  <c:v>45591.380555555559</c:v>
                </c:pt>
                <c:pt idx="242">
                  <c:v>45591.814583333333</c:v>
                </c:pt>
                <c:pt idx="243">
                  <c:v>45592.482638888891</c:v>
                </c:pt>
                <c:pt idx="244">
                  <c:v>45593.331944444442</c:v>
                </c:pt>
                <c:pt idx="245">
                  <c:v>45598.413194444445</c:v>
                </c:pt>
                <c:pt idx="246">
                  <c:v>45600.800000000003</c:v>
                </c:pt>
                <c:pt idx="247">
                  <c:v>45601.328472222223</c:v>
                </c:pt>
              </c:numCache>
            </c:numRef>
          </c:xVal>
          <c:yVal>
            <c:numRef>
              <c:f>PAW_Tracker!$E$12:$E$305</c:f>
              <c:numCache>
                <c:formatCode>General</c:formatCode>
                <c:ptCount val="294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23</c:v>
                </c:pt>
                <c:pt idx="43">
                  <c:v>30</c:v>
                </c:pt>
                <c:pt idx="44">
                  <c:v>31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61">
                  <c:v>18</c:v>
                </c:pt>
                <c:pt idx="62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1">
                  <c:v>19</c:v>
                </c:pt>
                <c:pt idx="72">
                  <c:v>18</c:v>
                </c:pt>
                <c:pt idx="75">
                  <c:v>17</c:v>
                </c:pt>
                <c:pt idx="76">
                  <c:v>22</c:v>
                </c:pt>
                <c:pt idx="77">
                  <c:v>23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13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10</c:v>
                </c:pt>
                <c:pt idx="105">
                  <c:v>13</c:v>
                </c:pt>
                <c:pt idx="106">
                  <c:v>9</c:v>
                </c:pt>
                <c:pt idx="107">
                  <c:v>11</c:v>
                </c:pt>
                <c:pt idx="108">
                  <c:v>17</c:v>
                </c:pt>
                <c:pt idx="109">
                  <c:v>15</c:v>
                </c:pt>
                <c:pt idx="110">
                  <c:v>12</c:v>
                </c:pt>
                <c:pt idx="111">
                  <c:v>12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13</c:v>
                </c:pt>
                <c:pt idx="130">
                  <c:v>9</c:v>
                </c:pt>
                <c:pt idx="131">
                  <c:v>15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10</c:v>
                </c:pt>
                <c:pt idx="141">
                  <c:v>14</c:v>
                </c:pt>
                <c:pt idx="142">
                  <c:v>14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15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19</c:v>
                </c:pt>
                <c:pt idx="157">
                  <c:v>19</c:v>
                </c:pt>
                <c:pt idx="158">
                  <c:v>14</c:v>
                </c:pt>
                <c:pt idx="159">
                  <c:v>13</c:v>
                </c:pt>
                <c:pt idx="160">
                  <c:v>13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20</c:v>
                </c:pt>
                <c:pt idx="169">
                  <c:v>19</c:v>
                </c:pt>
                <c:pt idx="170">
                  <c:v>19</c:v>
                </c:pt>
                <c:pt idx="171">
                  <c:v>16</c:v>
                </c:pt>
                <c:pt idx="172">
                  <c:v>18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13</c:v>
                </c:pt>
                <c:pt idx="180">
                  <c:v>13</c:v>
                </c:pt>
                <c:pt idx="181">
                  <c:v>10</c:v>
                </c:pt>
                <c:pt idx="182">
                  <c:v>9</c:v>
                </c:pt>
                <c:pt idx="183">
                  <c:v>9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16</c:v>
                </c:pt>
                <c:pt idx="191">
                  <c:v>13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12</c:v>
                </c:pt>
                <c:pt idx="197">
                  <c:v>14</c:v>
                </c:pt>
                <c:pt idx="198">
                  <c:v>15</c:v>
                </c:pt>
                <c:pt idx="199">
                  <c:v>18</c:v>
                </c:pt>
                <c:pt idx="200">
                  <c:v>13</c:v>
                </c:pt>
                <c:pt idx="201">
                  <c:v>13</c:v>
                </c:pt>
                <c:pt idx="202">
                  <c:v>15</c:v>
                </c:pt>
                <c:pt idx="203">
                  <c:v>15</c:v>
                </c:pt>
                <c:pt idx="204">
                  <c:v>39</c:v>
                </c:pt>
                <c:pt idx="205">
                  <c:v>38</c:v>
                </c:pt>
                <c:pt idx="206">
                  <c:v>21</c:v>
                </c:pt>
                <c:pt idx="207">
                  <c:v>20</c:v>
                </c:pt>
                <c:pt idx="208">
                  <c:v>17</c:v>
                </c:pt>
                <c:pt idx="209">
                  <c:v>14</c:v>
                </c:pt>
                <c:pt idx="210">
                  <c:v>17</c:v>
                </c:pt>
                <c:pt idx="211">
                  <c:v>15</c:v>
                </c:pt>
                <c:pt idx="212">
                  <c:v>15</c:v>
                </c:pt>
                <c:pt idx="213">
                  <c:v>16</c:v>
                </c:pt>
                <c:pt idx="214">
                  <c:v>19</c:v>
                </c:pt>
                <c:pt idx="215">
                  <c:v>13</c:v>
                </c:pt>
                <c:pt idx="216">
                  <c:v>16</c:v>
                </c:pt>
                <c:pt idx="217">
                  <c:v>13</c:v>
                </c:pt>
                <c:pt idx="218">
                  <c:v>12</c:v>
                </c:pt>
                <c:pt idx="219">
                  <c:v>14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14</c:v>
                </c:pt>
                <c:pt idx="224">
                  <c:v>11</c:v>
                </c:pt>
                <c:pt idx="225">
                  <c:v>14</c:v>
                </c:pt>
                <c:pt idx="226">
                  <c:v>12</c:v>
                </c:pt>
                <c:pt idx="227">
                  <c:v>13</c:v>
                </c:pt>
                <c:pt idx="228">
                  <c:v>17</c:v>
                </c:pt>
                <c:pt idx="229">
                  <c:v>15</c:v>
                </c:pt>
                <c:pt idx="230">
                  <c:v>21</c:v>
                </c:pt>
                <c:pt idx="231">
                  <c:v>10</c:v>
                </c:pt>
                <c:pt idx="232">
                  <c:v>11</c:v>
                </c:pt>
                <c:pt idx="233">
                  <c:v>17</c:v>
                </c:pt>
                <c:pt idx="234">
                  <c:v>11</c:v>
                </c:pt>
                <c:pt idx="235">
                  <c:v>12</c:v>
                </c:pt>
                <c:pt idx="236">
                  <c:v>13</c:v>
                </c:pt>
                <c:pt idx="237">
                  <c:v>16</c:v>
                </c:pt>
                <c:pt idx="238">
                  <c:v>14</c:v>
                </c:pt>
                <c:pt idx="239">
                  <c:v>13</c:v>
                </c:pt>
                <c:pt idx="240">
                  <c:v>14</c:v>
                </c:pt>
                <c:pt idx="241">
                  <c:v>12</c:v>
                </c:pt>
                <c:pt idx="242">
                  <c:v>16</c:v>
                </c:pt>
                <c:pt idx="243">
                  <c:v>11</c:v>
                </c:pt>
                <c:pt idx="244">
                  <c:v>13</c:v>
                </c:pt>
                <c:pt idx="245">
                  <c:v>15</c:v>
                </c:pt>
                <c:pt idx="246">
                  <c:v>18</c:v>
                </c:pt>
                <c:pt idx="24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C-4E1D-A24B-5C7397DF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5039"/>
        <c:axId val="54556079"/>
      </c:scatterChart>
      <c:valAx>
        <c:axId val="54545039"/>
        <c:scaling>
          <c:orientation val="minMax"/>
          <c:max val="45603"/>
          <c:min val="4534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6079"/>
        <c:crosses val="autoZero"/>
        <c:crossBetween val="midCat"/>
        <c:majorUnit val="15"/>
        <c:minorUnit val="6"/>
      </c:valAx>
      <c:valAx>
        <c:axId val="545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039"/>
        <c:crosses val="autoZero"/>
        <c:crossBetween val="midCat"/>
      </c:valAx>
      <c:valAx>
        <c:axId val="2114424479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Furosemide Dose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7439"/>
        <c:crosses val="max"/>
        <c:crossBetween val="between"/>
      </c:valAx>
      <c:dateAx>
        <c:axId val="211443743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11442447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[ClairePAWtracker_20241106.xlsx]PAW_PivotTable!PivotTable1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Breaths Per Minute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642139134143629E-2"/>
          <c:y val="0.18134735026717574"/>
          <c:w val="0.87982530997439889"/>
          <c:h val="0.46033206684919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PAW_PivotTable!$C$3</c:f>
              <c:strCache>
                <c:ptCount val="1"/>
                <c:pt idx="0">
                  <c:v>Average of Breaths Per Minute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PAW_PivotTable!$B$4:$B$14</c:f>
              <c:strCache>
                <c:ptCount val="10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</c:strCache>
            </c:strRef>
          </c:cat>
          <c:val>
            <c:numRef>
              <c:f>PAW_PivotTable!$C$4:$C$14</c:f>
              <c:numCache>
                <c:formatCode>0.0</c:formatCode>
                <c:ptCount val="10"/>
                <c:pt idx="0">
                  <c:v>16</c:v>
                </c:pt>
                <c:pt idx="1">
                  <c:v>17.5</c:v>
                </c:pt>
                <c:pt idx="2">
                  <c:v>16.600000000000001</c:v>
                </c:pt>
                <c:pt idx="3">
                  <c:v>18.5</c:v>
                </c:pt>
                <c:pt idx="4">
                  <c:v>15.589743589743589</c:v>
                </c:pt>
                <c:pt idx="5">
                  <c:v>14.34375</c:v>
                </c:pt>
                <c:pt idx="6">
                  <c:v>14.057142857142857</c:v>
                </c:pt>
                <c:pt idx="7">
                  <c:v>16.151515151515152</c:v>
                </c:pt>
                <c:pt idx="8">
                  <c:v>13.619047619047619</c:v>
                </c:pt>
                <c:pt idx="9">
                  <c:v>15.666666666666666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7-482D-9403-228F58C0C3C7}"/>
            </c:ext>
          </c:extLst>
        </c:ser>
        <c:ser>
          <c:idx val="1"/>
          <c:order val="1"/>
          <c:tx>
            <c:strRef>
              <c:f>PAW_PivotTable!$D$3</c:f>
              <c:strCache>
                <c:ptCount val="1"/>
                <c:pt idx="0">
                  <c:v>Average of Furosemide Dose (mg -12 Hours)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PAW_PivotTable!$B$4:$B$14</c:f>
              <c:strCache>
                <c:ptCount val="10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</c:strCache>
            </c:strRef>
          </c:cat>
          <c:val>
            <c:numRef>
              <c:f>PAW_PivotTable!$D$4:$D$14</c:f>
              <c:numCache>
                <c:formatCode>0.0</c:formatCode>
                <c:ptCount val="10"/>
                <c:pt idx="0">
                  <c:v>0.70000000000000007</c:v>
                </c:pt>
                <c:pt idx="1">
                  <c:v>0.56999999999999995</c:v>
                </c:pt>
                <c:pt idx="2">
                  <c:v>0.52560000000000007</c:v>
                </c:pt>
                <c:pt idx="3">
                  <c:v>0.64437500000000014</c:v>
                </c:pt>
                <c:pt idx="4">
                  <c:v>0.80000000000000049</c:v>
                </c:pt>
                <c:pt idx="5">
                  <c:v>0.80000000000000038</c:v>
                </c:pt>
                <c:pt idx="6">
                  <c:v>0.80000000000000038</c:v>
                </c:pt>
                <c:pt idx="7">
                  <c:v>0.80000000000000038</c:v>
                </c:pt>
                <c:pt idx="8">
                  <c:v>0.80000000000000016</c:v>
                </c:pt>
                <c:pt idx="9">
                  <c:v>0.80000000000000016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F52-AD78-2B2157838A57}"/>
            </c:ext>
          </c:extLst>
        </c:ser>
        <c:ser>
          <c:idx val="2"/>
          <c:order val="2"/>
          <c:tx>
            <c:strRef>
              <c:f>PAW_PivotTable!$E$3</c:f>
              <c:strCache>
                <c:ptCount val="1"/>
                <c:pt idx="0">
                  <c:v>Average of Sildenafil Dose (mg-12 Hours)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PAW_PivotTable!$B$4:$B$14</c:f>
              <c:strCache>
                <c:ptCount val="10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</c:strCache>
            </c:strRef>
          </c:cat>
          <c:val>
            <c:numRef>
              <c:f>PAW_PivotTable!$E$4:$E$14</c:f>
              <c:numCache>
                <c:formatCode>0.0</c:formatCode>
                <c:ptCount val="10"/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D-4EE1-A772-3CD8AA372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4243631"/>
        <c:axId val="274244111"/>
      </c:barChart>
      <c:catAx>
        <c:axId val="27424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4111"/>
        <c:crosses val="autoZero"/>
        <c:auto val="1"/>
        <c:lblAlgn val="ctr"/>
        <c:lblOffset val="100"/>
        <c:noMultiLvlLbl val="0"/>
      </c:catAx>
      <c:valAx>
        <c:axId val="2742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94771158155251"/>
          <c:y val="0.72548777279866017"/>
          <c:w val="0.72405232610130743"/>
          <c:h val="0.11040969118483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Breaths Per Minute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Breaths Per Minute</a:t>
          </a:r>
        </a:p>
      </cx:txPr>
    </cx:title>
    <cx:plotArea>
      <cx:plotAreaRegion>
        <cx:series layoutId="clusteredColumn" uniqueId="{E10423C6-0776-4017-AF7F-0608879083E8}">
          <cx:tx>
            <cx:txData>
              <cx:f>_xlchart.v1.0</cx:f>
              <cx:v>Breaths Per Minute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31373</xdr:colOff>
      <xdr:row>5</xdr:row>
      <xdr:rowOff>20452</xdr:rowOff>
    </xdr:from>
    <xdr:to>
      <xdr:col>23</xdr:col>
      <xdr:colOff>252133</xdr:colOff>
      <xdr:row>30</xdr:row>
      <xdr:rowOff>140071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9AED7-67BD-2A3C-49C1-212CCBF38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593911</xdr:colOff>
      <xdr:row>5</xdr:row>
      <xdr:rowOff>12885</xdr:rowOff>
    </xdr:from>
    <xdr:to>
      <xdr:col>35</xdr:col>
      <xdr:colOff>565896</xdr:colOff>
      <xdr:row>30</xdr:row>
      <xdr:rowOff>106455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A87BC-ACF8-45EE-DA43-047EEF1D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58831</xdr:colOff>
      <xdr:row>38</xdr:row>
      <xdr:rowOff>172009</xdr:rowOff>
    </xdr:from>
    <xdr:to>
      <xdr:col>19</xdr:col>
      <xdr:colOff>633132</xdr:colOff>
      <xdr:row>52</xdr:row>
      <xdr:rowOff>173691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48BF44B-6395-EC63-62AF-67F722F940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9894" y="7382434"/>
              <a:ext cx="6913188" cy="2535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1002504</xdr:colOff>
      <xdr:row>14</xdr:row>
      <xdr:rowOff>135733</xdr:rowOff>
    </xdr:from>
    <xdr:to>
      <xdr:col>5</xdr:col>
      <xdr:colOff>19048</xdr:colOff>
      <xdr:row>34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A7ADE-2912-3A7F-6C66-CB5789817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 G" refreshedDate="45602.864449074077" createdVersion="8" refreshedVersion="8" minRefreshableVersion="3" recordCount="248" xr:uid="{7057280A-6819-4659-AAF6-79A6290BBDE7}">
  <cacheSource type="worksheet">
    <worksheetSource ref="B11:I259" sheet="PAW_Tracker"/>
  </cacheSource>
  <cacheFields count="10">
    <cacheField name="Date Time" numFmtId="22">
      <sharedItems containsSemiMixedTypes="0" containsNonDate="0" containsDate="1" containsString="0" minDate="2024-02-24T15:50:00" maxDate="2024-11-05T07:53:00"/>
    </cacheField>
    <cacheField name="Date" numFmtId="14">
      <sharedItems containsSemiMixedTypes="0" containsNonDate="0" containsDate="1" containsString="0" minDate="2024-02-24T00:00:00" maxDate="2024-11-06T00:00:00" count="137">
        <d v="2024-02-24T00:00:00"/>
        <d v="2024-02-25T00:00:00"/>
        <d v="2024-02-27T00:00:00"/>
        <d v="2024-03-03T00:00:00"/>
        <d v="2024-03-04T00:00:00"/>
        <d v="2024-03-07T00:00:00"/>
        <d v="2024-03-14T00:00:00"/>
        <d v="2024-03-19T00:00:00"/>
        <d v="2024-03-20T00:00:00"/>
        <d v="2024-03-21T00:00:00"/>
        <d v="2024-03-26T00:00:00"/>
        <d v="2024-03-27T00:00:00"/>
        <d v="2024-03-29T00:00:00"/>
        <d v="2024-03-30T00:00:00"/>
        <d v="2024-04-01T00:00:00"/>
        <d v="2024-04-02T00:00:00"/>
        <d v="2024-04-07T00:00:00"/>
        <d v="2024-04-13T00:00:00"/>
        <d v="2024-04-14T00:00:00"/>
        <d v="2024-04-15T00:00:00"/>
        <d v="2024-04-20T00:00:00"/>
        <d v="2024-04-24T00:00:00"/>
        <d v="2024-04-25T00:00:00"/>
        <d v="2024-04-26T00:00:00"/>
        <d v="2024-04-27T00:00:00"/>
        <d v="2024-04-28T00:00:00"/>
        <d v="2024-04-30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8T00:00:00"/>
        <d v="2024-05-26T00:00:00"/>
        <d v="2024-05-27T00:00:00"/>
        <d v="2024-05-28T00:00:00"/>
        <d v="2024-05-30T00:00:00"/>
        <d v="2024-05-31T00:00:00"/>
        <d v="2024-06-01T00:00:00"/>
        <d v="2024-06-08T00:00:00"/>
        <d v="2024-06-09T00:00:00"/>
        <d v="2024-06-11T00:00:00"/>
        <d v="2024-06-12T00:00:00"/>
        <d v="2024-06-13T00:00:00"/>
        <d v="2024-06-14T00:00:00"/>
        <d v="2024-06-15T00:00:00"/>
        <d v="2024-06-16T00:00:00"/>
        <d v="2024-06-18T00:00:00"/>
        <d v="2024-06-19T00:00:00"/>
        <d v="2024-06-20T00:00:00"/>
        <d v="2024-06-21T00:00:00"/>
        <d v="2024-06-22T00:00:00"/>
        <d v="2024-06-23T00:00:00"/>
        <d v="2024-06-25T00:00:00"/>
        <d v="2024-06-26T00:00:00"/>
        <d v="2024-06-29T00:00:00"/>
        <d v="2024-07-01T00:00:00"/>
        <d v="2024-07-04T00:00:00"/>
        <d v="2024-07-05T00:00:00"/>
        <d v="2024-07-06T00:00:00"/>
        <d v="2024-07-07T00:00:00"/>
        <d v="2024-07-10T00:00:00"/>
        <d v="2024-07-14T00:00:00"/>
        <d v="2024-07-15T00:00:00"/>
        <d v="2024-07-20T00:00:00"/>
        <d v="2024-07-21T00:00:00"/>
        <d v="2024-07-22T00:00:00"/>
        <d v="2024-07-24T00:00:00"/>
        <d v="2024-07-25T00:00:00"/>
        <d v="2024-07-26T00:00:00"/>
        <d v="2024-07-28T00:00:00"/>
        <d v="2024-07-29T00:00:00"/>
        <d v="2024-07-30T00:00:00"/>
        <d v="2024-07-31T00:00:00"/>
        <d v="2024-08-01T00:00:00"/>
        <d v="2024-08-03T00:00:00"/>
        <d v="2024-08-05T00:00:00"/>
        <d v="2024-08-06T00:00:00"/>
        <d v="2024-08-07T00:00:00"/>
        <d v="2024-08-08T00:00:00"/>
        <d v="2024-08-10T00:00:00"/>
        <d v="2024-08-11T00:00:00"/>
        <d v="2024-08-12T00:00:00"/>
        <d v="2024-08-14T00:00:00"/>
        <d v="2024-08-15T00:00:00"/>
        <d v="2024-08-17T00:00:00"/>
        <d v="2024-08-18T00:00:00"/>
        <d v="2024-08-19T00:00:00"/>
        <d v="2024-08-20T00:00:00"/>
        <d v="2024-08-23T00:00:00"/>
        <d v="2024-08-24T00:00:00"/>
        <d v="2024-08-25T00:00:00"/>
        <d v="2024-08-30T00:00:00"/>
        <d v="2024-09-01T00:00:00"/>
        <d v="2024-09-02T00:00:00"/>
        <d v="2024-09-03T00:00:00"/>
        <d v="2024-09-07T00:00:00"/>
        <d v="2024-09-08T00:00:00"/>
        <d v="2024-09-10T00:00:00"/>
        <d v="2024-09-11T00:00:00"/>
        <d v="2024-09-13T00:00:00"/>
        <d v="2024-09-15T00:00:00"/>
        <d v="2024-09-16T00:00:00"/>
        <d v="2024-09-17T00:00:00"/>
        <d v="2024-09-18T00:00:00"/>
        <d v="2024-09-20T00:00:00"/>
        <d v="2024-09-21T00:00:00"/>
        <d v="2024-09-22T00:00:00"/>
        <d v="2024-09-24T00:00:00"/>
        <d v="2024-09-26T00:00:00"/>
        <d v="2024-09-28T00:00:00"/>
        <d v="2024-09-30T00:00:00"/>
        <d v="2024-10-01T00:00:00"/>
        <d v="2024-10-02T00:00:00"/>
        <d v="2024-10-03T00:00:00"/>
        <d v="2024-10-05T00:00:00"/>
        <d v="2024-10-06T00:00:00"/>
        <d v="2024-10-10T00:00:00"/>
        <d v="2024-10-12T00:00:00"/>
        <d v="2024-10-14T00:00:00"/>
        <d v="2024-10-16T00:00:00"/>
        <d v="2024-10-17T00:00:00"/>
        <d v="2024-10-23T00:00:00"/>
        <d v="2024-10-24T00:00:00"/>
        <d v="2024-10-25T00:00:00"/>
        <d v="2024-10-26T00:00:00"/>
        <d v="2024-10-27T00:00:00"/>
        <d v="2024-10-28T00:00:00"/>
        <d v="2024-11-02T00:00:00"/>
        <d v="2024-11-04T00:00:00"/>
        <d v="2024-11-05T00:00:00"/>
      </sharedItems>
      <fieldGroup par="9"/>
    </cacheField>
    <cacheField name="Time" numFmtId="0">
      <sharedItems containsSemiMixedTypes="0" containsNonDate="0" containsDate="1" containsString="0" minDate="1899-12-30T07:25:00" maxDate="1899-12-30T23:35:00"/>
    </cacheField>
    <cacheField name="Breaths Per Minute" numFmtId="0">
      <sharedItems containsString="0" containsBlank="1" containsNumber="1" containsInteger="1" minValue="9" maxValue="39"/>
    </cacheField>
    <cacheField name="Furosemide Dose (mg -12 Hours)" numFmtId="0">
      <sharedItems containsString="0" containsBlank="1" containsNumber="1" minValue="0.5" maxValue="0.8"/>
    </cacheField>
    <cacheField name="Vetmedin Dose (mg - 12 Hours)" numFmtId="2">
      <sharedItems containsSemiMixedTypes="0" containsString="0" containsNumber="1" minValue="1.25" maxValue="1.25"/>
    </cacheField>
    <cacheField name="Enalapril Dose    (mg - 12 Hours)" numFmtId="2">
      <sharedItems containsSemiMixedTypes="0" containsString="0" containsNumber="1" minValue="1.25" maxValue="1.25"/>
    </cacheField>
    <cacheField name="Sildenafil Dose (mg-12 Hours)" numFmtId="0">
      <sharedItems containsString="0" containsBlank="1" containsNumber="1" containsInteger="1" minValue="10" maxValue="10"/>
    </cacheField>
    <cacheField name="Days (Date)" numFmtId="0" databaseField="0">
      <fieldGroup base="1">
        <rangePr groupBy="days" startDate="2024-02-24T00:00:00" endDate="2024-11-06T00:00:00"/>
        <groupItems count="368">
          <s v="&lt;2/24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6/2024"/>
        </groupItems>
      </fieldGroup>
    </cacheField>
    <cacheField name="Months (Date)" numFmtId="0" databaseField="0">
      <fieldGroup base="1">
        <rangePr groupBy="months" startDate="2024-02-24T00:00:00" endDate="2024-11-06T00:00:00"/>
        <groupItems count="14">
          <s v="&lt;2/24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d v="2024-02-24T15:50:00"/>
    <x v="0"/>
    <d v="1899-12-30T15:50:00"/>
    <n v="23"/>
    <n v="0.7"/>
    <n v="1.25"/>
    <n v="1.25"/>
    <m/>
  </r>
  <r>
    <d v="2024-02-24T15:52:00"/>
    <x v="0"/>
    <d v="1899-12-30T15:52:00"/>
    <n v="22"/>
    <n v="0.7"/>
    <n v="1.25"/>
    <n v="1.25"/>
    <m/>
  </r>
  <r>
    <d v="2024-02-24T21:34:00"/>
    <x v="0"/>
    <d v="1899-12-30T21:34:00"/>
    <n v="12"/>
    <n v="0.7"/>
    <n v="1.25"/>
    <n v="1.25"/>
    <m/>
  </r>
  <r>
    <d v="2024-02-24T21:36:00"/>
    <x v="0"/>
    <d v="1899-12-30T21:36:00"/>
    <n v="12"/>
    <n v="0.7"/>
    <n v="1.25"/>
    <n v="1.25"/>
    <m/>
  </r>
  <r>
    <d v="2024-02-25T13:13:00"/>
    <x v="1"/>
    <d v="1899-12-30T13:13:00"/>
    <n v="14"/>
    <n v="0.7"/>
    <n v="1.25"/>
    <n v="1.25"/>
    <m/>
  </r>
  <r>
    <d v="2024-02-27T21:13:00"/>
    <x v="2"/>
    <d v="1899-12-30T21:13:00"/>
    <n v="14"/>
    <n v="0.7"/>
    <n v="1.25"/>
    <n v="1.25"/>
    <m/>
  </r>
  <r>
    <d v="2024-02-27T21:14:00"/>
    <x v="2"/>
    <d v="1899-12-30T21:14:00"/>
    <n v="15"/>
    <n v="0.7"/>
    <n v="1.25"/>
    <n v="1.25"/>
    <m/>
  </r>
  <r>
    <d v="2024-03-03T17:45:00"/>
    <x v="3"/>
    <d v="1899-12-30T17:45:00"/>
    <n v="18"/>
    <n v="0.7"/>
    <n v="1.25"/>
    <n v="1.25"/>
    <m/>
  </r>
  <r>
    <d v="2024-03-03T17:46:00"/>
    <x v="3"/>
    <d v="1899-12-30T17:46:00"/>
    <n v="19"/>
    <n v="0.7"/>
    <n v="1.25"/>
    <n v="1.25"/>
    <m/>
  </r>
  <r>
    <d v="2024-03-03T17:48:00"/>
    <x v="3"/>
    <d v="1899-12-30T17:48:00"/>
    <n v="14"/>
    <n v="0.7"/>
    <n v="1.25"/>
    <n v="1.25"/>
    <m/>
  </r>
  <r>
    <d v="2024-03-04T19:06:00"/>
    <x v="4"/>
    <d v="1899-12-30T19:06:00"/>
    <n v="20"/>
    <n v="0.7"/>
    <n v="1.25"/>
    <n v="1.25"/>
    <m/>
  </r>
  <r>
    <d v="2024-03-07T07:30:00"/>
    <x v="5"/>
    <d v="1899-12-30T07:30:00"/>
    <m/>
    <n v="0.6"/>
    <n v="1.25"/>
    <n v="1.25"/>
    <m/>
  </r>
  <r>
    <d v="2024-03-14T20:15:00"/>
    <x v="6"/>
    <d v="1899-12-30T20:15:00"/>
    <n v="22"/>
    <n v="0.6"/>
    <n v="1.25"/>
    <n v="1.25"/>
    <m/>
  </r>
  <r>
    <d v="2024-03-14T20:16:00"/>
    <x v="6"/>
    <d v="1899-12-30T20:16:00"/>
    <n v="22"/>
    <n v="0.6"/>
    <n v="1.25"/>
    <n v="1.25"/>
    <m/>
  </r>
  <r>
    <d v="2024-03-19T18:59:00"/>
    <x v="7"/>
    <d v="1899-12-30T18:59:00"/>
    <n v="20"/>
    <n v="0.6"/>
    <n v="1.25"/>
    <n v="1.25"/>
    <m/>
  </r>
  <r>
    <d v="2024-03-20T18:13:00"/>
    <x v="8"/>
    <d v="1899-12-30T18:13:00"/>
    <n v="19"/>
    <n v="0.6"/>
    <n v="1.25"/>
    <n v="1.25"/>
    <m/>
  </r>
  <r>
    <d v="2024-03-21T21:38:00"/>
    <x v="9"/>
    <d v="1899-12-30T21:38:00"/>
    <n v="19"/>
    <n v="0.6"/>
    <n v="1.25"/>
    <n v="1.25"/>
    <m/>
  </r>
  <r>
    <d v="2024-03-26T07:30:00"/>
    <x v="10"/>
    <d v="1899-12-30T07:30:00"/>
    <m/>
    <n v="0.5"/>
    <n v="1.25"/>
    <n v="1.25"/>
    <m/>
  </r>
  <r>
    <d v="2024-03-27T19:57:00"/>
    <x v="11"/>
    <d v="1899-12-30T19:57:00"/>
    <n v="22"/>
    <n v="0.5"/>
    <n v="1.25"/>
    <n v="1.25"/>
    <m/>
  </r>
  <r>
    <d v="2024-03-27T23:07:00"/>
    <x v="11"/>
    <d v="1899-12-30T23:07:00"/>
    <n v="20"/>
    <n v="0.5"/>
    <n v="1.25"/>
    <n v="1.25"/>
    <m/>
  </r>
  <r>
    <d v="2024-03-29T07:51:00"/>
    <x v="12"/>
    <d v="1899-12-30T07:51:00"/>
    <n v="15"/>
    <n v="0.5"/>
    <n v="1.25"/>
    <n v="1.25"/>
    <m/>
  </r>
  <r>
    <d v="2024-03-29T07:53:00"/>
    <x v="12"/>
    <d v="1899-12-30T07:53:00"/>
    <n v="18"/>
    <n v="0.5"/>
    <n v="1.25"/>
    <n v="1.25"/>
    <m/>
  </r>
  <r>
    <d v="2024-03-29T07:56:00"/>
    <x v="12"/>
    <d v="1899-12-30T07:56:00"/>
    <n v="17"/>
    <n v="0.5"/>
    <n v="1.25"/>
    <n v="1.25"/>
    <m/>
  </r>
  <r>
    <d v="2024-03-29T15:07:00"/>
    <x v="12"/>
    <d v="1899-12-30T15:07:00"/>
    <n v="10"/>
    <n v="0.5"/>
    <n v="1.25"/>
    <n v="1.25"/>
    <m/>
  </r>
  <r>
    <d v="2024-03-29T15:09:00"/>
    <x v="12"/>
    <d v="1899-12-30T15:09:00"/>
    <n v="9"/>
    <n v="0.5"/>
    <n v="1.25"/>
    <n v="1.25"/>
    <m/>
  </r>
  <r>
    <d v="2024-03-30T14:16:00"/>
    <x v="13"/>
    <d v="1899-12-30T14:16:00"/>
    <n v="16"/>
    <n v="0.5"/>
    <n v="1.25"/>
    <n v="1.25"/>
    <m/>
  </r>
  <r>
    <d v="2024-03-30T17:51:00"/>
    <x v="13"/>
    <d v="1899-12-30T17:51:00"/>
    <n v="15"/>
    <n v="0.5"/>
    <n v="1.25"/>
    <n v="1.25"/>
    <m/>
  </r>
  <r>
    <d v="2024-04-01T19:08:00"/>
    <x v="14"/>
    <d v="1899-12-30T19:08:00"/>
    <n v="16"/>
    <n v="0.5"/>
    <n v="1.25"/>
    <n v="1.25"/>
    <m/>
  </r>
  <r>
    <d v="2024-04-01T19:10:00"/>
    <x v="14"/>
    <d v="1899-12-30T19:10:00"/>
    <n v="15"/>
    <n v="0.5"/>
    <n v="1.25"/>
    <n v="1.25"/>
    <m/>
  </r>
  <r>
    <d v="2024-04-01T19:11:00"/>
    <x v="14"/>
    <d v="1899-12-30T19:11:00"/>
    <n v="15"/>
    <n v="0.5"/>
    <n v="1.25"/>
    <n v="1.25"/>
    <m/>
  </r>
  <r>
    <d v="2024-04-02T08:15:00"/>
    <x v="15"/>
    <d v="1899-12-30T08:15:00"/>
    <n v="14"/>
    <n v="0.5"/>
    <n v="1.25"/>
    <n v="1.25"/>
    <m/>
  </r>
  <r>
    <d v="2024-04-02T08:17:00"/>
    <x v="15"/>
    <d v="1899-12-30T08:17:00"/>
    <n v="15"/>
    <n v="0.5"/>
    <n v="1.25"/>
    <n v="1.25"/>
    <m/>
  </r>
  <r>
    <d v="2024-04-02T08:30:00"/>
    <x v="15"/>
    <d v="1899-12-30T08:30:00"/>
    <n v="10"/>
    <n v="0.5"/>
    <n v="1.25"/>
    <n v="1.25"/>
    <m/>
  </r>
  <r>
    <d v="2024-04-07T08:12:00"/>
    <x v="16"/>
    <d v="1899-12-30T08:12:00"/>
    <n v="13"/>
    <n v="0.5"/>
    <n v="1.25"/>
    <n v="1.25"/>
    <m/>
  </r>
  <r>
    <d v="2024-04-07T08:14:00"/>
    <x v="16"/>
    <d v="1899-12-30T08:14:00"/>
    <n v="14"/>
    <n v="0.5"/>
    <n v="1.25"/>
    <n v="1.25"/>
    <m/>
  </r>
  <r>
    <d v="2024-04-13T15:30:00"/>
    <x v="17"/>
    <d v="1899-12-30T15:30:00"/>
    <n v="14"/>
    <n v="0.5"/>
    <n v="1.25"/>
    <n v="1.25"/>
    <m/>
  </r>
  <r>
    <d v="2024-04-13T15:32:00"/>
    <x v="17"/>
    <d v="1899-12-30T15:32:00"/>
    <n v="13"/>
    <n v="0.5"/>
    <n v="1.25"/>
    <n v="1.25"/>
    <m/>
  </r>
  <r>
    <d v="2024-04-13T15:34:00"/>
    <x v="17"/>
    <d v="1899-12-30T15:34:00"/>
    <n v="13"/>
    <n v="0.5"/>
    <n v="1.25"/>
    <n v="1.25"/>
    <m/>
  </r>
  <r>
    <d v="2024-04-13T20:10:00"/>
    <x v="17"/>
    <d v="1899-12-30T20:10:00"/>
    <n v="15"/>
    <n v="0.5"/>
    <n v="1.25"/>
    <n v="1.25"/>
    <m/>
  </r>
  <r>
    <d v="2024-04-14T22:06:00"/>
    <x v="18"/>
    <d v="1899-12-30T22:06:00"/>
    <n v="15"/>
    <n v="0.5"/>
    <n v="1.25"/>
    <n v="1.25"/>
    <m/>
  </r>
  <r>
    <d v="2024-04-15T14:27:00"/>
    <x v="19"/>
    <d v="1899-12-30T14:27:00"/>
    <n v="14"/>
    <n v="0.5"/>
    <n v="1.25"/>
    <n v="1.25"/>
    <m/>
  </r>
  <r>
    <d v="2024-04-20T18:22:00"/>
    <x v="20"/>
    <d v="1899-12-30T18:22:00"/>
    <n v="13"/>
    <n v="0.5"/>
    <n v="1.25"/>
    <n v="1.25"/>
    <m/>
  </r>
  <r>
    <d v="2024-04-24T20:30:00"/>
    <x v="21"/>
    <d v="1899-12-30T20:30:00"/>
    <n v="23"/>
    <n v="0.5"/>
    <n v="1.25"/>
    <n v="1.25"/>
    <m/>
  </r>
  <r>
    <d v="2024-04-25T20:30:00"/>
    <x v="22"/>
    <d v="1899-12-30T20:30:00"/>
    <n v="30"/>
    <n v="0.5"/>
    <n v="1.25"/>
    <n v="1.25"/>
    <m/>
  </r>
  <r>
    <d v="2024-04-25T20:31:00"/>
    <x v="22"/>
    <d v="1899-12-30T20:31:00"/>
    <n v="31"/>
    <n v="0.6"/>
    <n v="1.25"/>
    <n v="1.25"/>
    <m/>
  </r>
  <r>
    <d v="2024-04-26T07:47:00"/>
    <x v="23"/>
    <d v="1899-12-30T07:47:00"/>
    <n v="13"/>
    <n v="0.6"/>
    <n v="1.25"/>
    <n v="1.25"/>
    <m/>
  </r>
  <r>
    <d v="2024-04-26T07:47:00"/>
    <x v="23"/>
    <d v="1899-12-30T07:47:00"/>
    <n v="13"/>
    <n v="0.6"/>
    <n v="1.25"/>
    <n v="1.25"/>
    <m/>
  </r>
  <r>
    <d v="2024-04-27T09:41:00"/>
    <x v="24"/>
    <d v="1899-12-30T09:41:00"/>
    <n v="20"/>
    <n v="0.56000000000000005"/>
    <n v="1.25"/>
    <n v="1.25"/>
    <m/>
  </r>
  <r>
    <d v="2024-04-28T09:39:00"/>
    <x v="25"/>
    <d v="1899-12-30T09:39:00"/>
    <n v="15"/>
    <n v="0.56000000000000005"/>
    <n v="1.25"/>
    <n v="1.25"/>
    <m/>
  </r>
  <r>
    <d v="2024-04-28T09:40:00"/>
    <x v="25"/>
    <d v="1899-12-30T09:40:00"/>
    <n v="14"/>
    <n v="0.56000000000000005"/>
    <n v="1.25"/>
    <n v="1.25"/>
    <m/>
  </r>
  <r>
    <d v="2024-04-30T20:10:00"/>
    <x v="26"/>
    <d v="1899-12-30T20:10:00"/>
    <n v="24"/>
    <n v="0.57999999999999996"/>
    <n v="1.25"/>
    <n v="1.25"/>
    <m/>
  </r>
  <r>
    <d v="2024-04-30T20:12:00"/>
    <x v="26"/>
    <d v="1899-12-30T20:12:00"/>
    <n v="23"/>
    <n v="0.57999999999999996"/>
    <n v="1.25"/>
    <n v="1.25"/>
    <m/>
  </r>
  <r>
    <d v="2024-05-04T21:00:00"/>
    <x v="27"/>
    <d v="1899-12-30T21:00:00"/>
    <n v="24"/>
    <n v="0.57999999999999996"/>
    <n v="1.25"/>
    <n v="1.25"/>
    <m/>
  </r>
  <r>
    <d v="2024-05-05T09:26:00"/>
    <x v="28"/>
    <d v="1899-12-30T09:26:00"/>
    <n v="24"/>
    <n v="0.57999999999999996"/>
    <n v="1.25"/>
    <n v="1.25"/>
    <m/>
  </r>
  <r>
    <d v="2024-05-05T09:28:00"/>
    <x v="28"/>
    <d v="1899-12-30T09:28:00"/>
    <n v="21"/>
    <n v="0.57999999999999996"/>
    <n v="1.25"/>
    <n v="1.25"/>
    <m/>
  </r>
  <r>
    <d v="2024-05-05T09:30:00"/>
    <x v="28"/>
    <d v="1899-12-30T09:30:00"/>
    <n v="22"/>
    <n v="0.57999999999999996"/>
    <n v="1.25"/>
    <n v="1.25"/>
    <m/>
  </r>
  <r>
    <d v="2024-05-05T11:35:00"/>
    <x v="28"/>
    <d v="1899-12-30T11:35:00"/>
    <n v="19"/>
    <m/>
    <n v="1.25"/>
    <n v="1.25"/>
    <m/>
  </r>
  <r>
    <d v="2024-05-06T07:30:00"/>
    <x v="29"/>
    <d v="1899-12-30T07:30:00"/>
    <m/>
    <n v="0.56000000000000005"/>
    <n v="1.25"/>
    <n v="1.25"/>
    <m/>
  </r>
  <r>
    <d v="2024-05-06T19:30:00"/>
    <x v="29"/>
    <d v="1899-12-30T19:30:00"/>
    <m/>
    <n v="0.56000000000000005"/>
    <n v="1.25"/>
    <n v="1.25"/>
    <m/>
  </r>
  <r>
    <d v="2024-05-07T07:30:00"/>
    <x v="30"/>
    <d v="1899-12-30T07:30:00"/>
    <m/>
    <n v="0.57999999999999996"/>
    <n v="1.25"/>
    <n v="1.25"/>
    <m/>
  </r>
  <r>
    <d v="2024-05-07T19:30:00"/>
    <x v="30"/>
    <d v="1899-12-30T19:30:00"/>
    <m/>
    <n v="0.57999999999999996"/>
    <n v="1.25"/>
    <n v="1.25"/>
    <m/>
  </r>
  <r>
    <d v="2024-05-08T21:03:00"/>
    <x v="31"/>
    <d v="1899-12-30T21:03:00"/>
    <n v="18"/>
    <n v="0.6"/>
    <n v="1.25"/>
    <n v="1.25"/>
    <m/>
  </r>
  <r>
    <d v="2024-05-08T21:05:00"/>
    <x v="31"/>
    <d v="1899-12-30T21:05:00"/>
    <n v="15"/>
    <n v="0.52"/>
    <n v="1.25"/>
    <n v="1.25"/>
    <m/>
  </r>
  <r>
    <d v="2024-05-09T07:30:00"/>
    <x v="32"/>
    <d v="1899-12-30T07:30:00"/>
    <m/>
    <n v="0.54"/>
    <n v="1.25"/>
    <n v="1.25"/>
    <m/>
  </r>
  <r>
    <d v="2024-05-09T19:30:00"/>
    <x v="32"/>
    <d v="1899-12-30T19:30:00"/>
    <m/>
    <n v="0.54"/>
    <n v="1.25"/>
    <n v="1.25"/>
    <m/>
  </r>
  <r>
    <d v="2024-05-10T07:30:00"/>
    <x v="33"/>
    <d v="1899-12-30T07:30:00"/>
    <m/>
    <n v="0.54"/>
    <n v="1.25"/>
    <n v="1.25"/>
    <m/>
  </r>
  <r>
    <d v="2024-05-10T19:30:00"/>
    <x v="33"/>
    <d v="1899-12-30T19:30:00"/>
    <m/>
    <n v="0.54"/>
    <n v="1.25"/>
    <n v="1.25"/>
    <m/>
  </r>
  <r>
    <d v="2024-05-11T10:38:00"/>
    <x v="34"/>
    <d v="1899-12-30T10:38:00"/>
    <n v="19"/>
    <n v="0.54"/>
    <n v="1.25"/>
    <n v="1.25"/>
    <m/>
  </r>
  <r>
    <d v="2024-05-11T10:39:00"/>
    <x v="34"/>
    <d v="1899-12-30T10:39:00"/>
    <n v="18"/>
    <n v="0.54"/>
    <n v="1.25"/>
    <n v="1.25"/>
    <m/>
  </r>
  <r>
    <d v="2024-05-12T07:54:00"/>
    <x v="35"/>
    <d v="1899-12-30T07:54:00"/>
    <n v="17"/>
    <n v="0.54"/>
    <n v="1.25"/>
    <n v="1.25"/>
    <m/>
  </r>
  <r>
    <d v="2024-05-12T19:30:00"/>
    <x v="35"/>
    <d v="1899-12-30T19:30:00"/>
    <m/>
    <n v="0.56000000000000005"/>
    <n v="1.25"/>
    <n v="1.25"/>
    <m/>
  </r>
  <r>
    <d v="2024-05-13T18:11:00"/>
    <x v="36"/>
    <d v="1899-12-30T18:11:00"/>
    <n v="19"/>
    <n v="0.56000000000000005"/>
    <n v="1.25"/>
    <n v="1.25"/>
    <m/>
  </r>
  <r>
    <d v="2024-05-13T18:12:00"/>
    <x v="36"/>
    <d v="1899-12-30T18:12:00"/>
    <n v="18"/>
    <n v="0.6"/>
    <n v="1.25"/>
    <n v="1.25"/>
    <m/>
  </r>
  <r>
    <d v="2024-05-14T07:30:00"/>
    <x v="37"/>
    <d v="1899-12-30T07:30:00"/>
    <m/>
    <n v="0.6"/>
    <n v="1.25"/>
    <n v="1.25"/>
    <m/>
  </r>
  <r>
    <d v="2024-05-14T19:30:00"/>
    <x v="37"/>
    <d v="1899-12-30T19:30:00"/>
    <m/>
    <n v="0.8"/>
    <n v="1.25"/>
    <n v="1.25"/>
    <m/>
  </r>
  <r>
    <d v="2024-05-18T12:55:00"/>
    <x v="38"/>
    <d v="1899-12-30T12:55:00"/>
    <n v="17"/>
    <n v="0.8"/>
    <n v="1.25"/>
    <n v="1.25"/>
    <m/>
  </r>
  <r>
    <d v="2024-05-26T19:24:00"/>
    <x v="39"/>
    <d v="1899-12-30T19:24:00"/>
    <n v="22"/>
    <n v="0.8"/>
    <n v="1.25"/>
    <n v="1.25"/>
    <m/>
  </r>
  <r>
    <d v="2024-05-26T19:25:00"/>
    <x v="39"/>
    <d v="1899-12-30T19:25:00"/>
    <n v="23"/>
    <n v="0.8"/>
    <n v="1.25"/>
    <n v="1.25"/>
    <m/>
  </r>
  <r>
    <d v="2024-05-27T07:57:00"/>
    <x v="40"/>
    <d v="1899-12-30T07:57:00"/>
    <n v="15"/>
    <n v="0.8"/>
    <n v="1.25"/>
    <n v="1.25"/>
    <m/>
  </r>
  <r>
    <d v="2024-05-27T07:58:00"/>
    <x v="40"/>
    <d v="1899-12-30T07:58:00"/>
    <n v="15"/>
    <n v="0.8"/>
    <n v="1.25"/>
    <n v="1.25"/>
    <m/>
  </r>
  <r>
    <d v="2024-05-28T09:07:00"/>
    <x v="41"/>
    <d v="1899-12-30T09:07:00"/>
    <n v="16"/>
    <n v="0.8"/>
    <n v="1.25"/>
    <n v="1.25"/>
    <m/>
  </r>
  <r>
    <d v="2024-05-28T09:08:00"/>
    <x v="41"/>
    <d v="1899-12-30T09:08:00"/>
    <n v="16"/>
    <n v="0.8"/>
    <n v="1.25"/>
    <n v="1.25"/>
    <m/>
  </r>
  <r>
    <d v="2024-05-30T18:18:00"/>
    <x v="42"/>
    <d v="1899-12-30T18:18:00"/>
    <n v="19"/>
    <n v="0.8"/>
    <n v="1.25"/>
    <n v="1.25"/>
    <m/>
  </r>
  <r>
    <d v="2024-05-30T18:20:00"/>
    <x v="42"/>
    <d v="1899-12-30T18:20:00"/>
    <n v="17"/>
    <n v="0.8"/>
    <n v="1.25"/>
    <n v="1.25"/>
    <m/>
  </r>
  <r>
    <d v="2024-05-31T08:03:00"/>
    <x v="43"/>
    <d v="1899-12-30T08:03:00"/>
    <n v="13"/>
    <n v="0.8"/>
    <n v="1.25"/>
    <n v="1.25"/>
    <m/>
  </r>
  <r>
    <d v="2024-06-01T19:00:00"/>
    <x v="44"/>
    <d v="1899-12-30T19:00:00"/>
    <n v="17"/>
    <n v="0.8"/>
    <n v="1.25"/>
    <n v="1.25"/>
    <m/>
  </r>
  <r>
    <d v="2024-06-08T08:00:00"/>
    <x v="45"/>
    <d v="1899-12-30T08:00:00"/>
    <n v="15"/>
    <n v="0.8"/>
    <n v="1.25"/>
    <n v="1.25"/>
    <m/>
  </r>
  <r>
    <d v="2024-06-08T08:02:00"/>
    <x v="45"/>
    <d v="1899-12-30T08:02:00"/>
    <n v="15"/>
    <n v="0.8"/>
    <n v="1.25"/>
    <n v="1.25"/>
    <m/>
  </r>
  <r>
    <d v="2024-06-09T07:49:00"/>
    <x v="46"/>
    <d v="1899-12-30T07:49:00"/>
    <n v="15"/>
    <n v="0.8"/>
    <n v="1.25"/>
    <n v="1.25"/>
    <m/>
  </r>
  <r>
    <d v="2024-06-11T07:53:00"/>
    <x v="47"/>
    <d v="1899-12-30T07:53:00"/>
    <n v="14"/>
    <n v="0.8"/>
    <n v="1.25"/>
    <n v="1.25"/>
    <m/>
  </r>
  <r>
    <d v="2024-06-11T19:46:00"/>
    <x v="47"/>
    <d v="1899-12-30T19:46:00"/>
    <n v="21"/>
    <n v="0.8"/>
    <n v="1.25"/>
    <n v="1.25"/>
    <m/>
  </r>
  <r>
    <d v="2024-06-11T19:47:00"/>
    <x v="47"/>
    <d v="1899-12-30T19:47:00"/>
    <n v="20"/>
    <n v="0.8"/>
    <n v="1.25"/>
    <n v="1.25"/>
    <m/>
  </r>
  <r>
    <d v="2024-06-11T19:56:00"/>
    <x v="47"/>
    <d v="1899-12-30T19:56:00"/>
    <n v="29"/>
    <n v="0.8"/>
    <n v="1.25"/>
    <n v="1.25"/>
    <m/>
  </r>
  <r>
    <d v="2024-06-12T20:48:00"/>
    <x v="48"/>
    <d v="1899-12-30T20:48:00"/>
    <n v="19"/>
    <n v="0.8"/>
    <n v="1.25"/>
    <n v="1.25"/>
    <m/>
  </r>
  <r>
    <d v="2024-06-12T20:52:00"/>
    <x v="48"/>
    <d v="1899-12-30T20:52:00"/>
    <n v="18"/>
    <n v="0.8"/>
    <n v="1.25"/>
    <n v="1.25"/>
    <m/>
  </r>
  <r>
    <d v="2024-06-13T08:04:00"/>
    <x v="49"/>
    <d v="1899-12-30T08:04:00"/>
    <n v="16"/>
    <n v="0.8"/>
    <n v="1.25"/>
    <n v="1.25"/>
    <m/>
  </r>
  <r>
    <d v="2024-06-13T08:05:00"/>
    <x v="49"/>
    <d v="1899-12-30T08:05:00"/>
    <n v="16"/>
    <n v="0.8"/>
    <n v="1.25"/>
    <n v="1.25"/>
    <m/>
  </r>
  <r>
    <d v="2024-06-14T18:09:00"/>
    <x v="50"/>
    <d v="1899-12-30T18:09:00"/>
    <n v="16"/>
    <n v="0.8"/>
    <n v="1.25"/>
    <n v="1.25"/>
    <m/>
  </r>
  <r>
    <d v="2024-06-14T21:01:00"/>
    <x v="50"/>
    <d v="1899-12-30T21:01:00"/>
    <n v="20"/>
    <n v="0.8"/>
    <n v="1.25"/>
    <n v="1.25"/>
    <m/>
  </r>
  <r>
    <d v="2024-06-15T11:20:00"/>
    <x v="51"/>
    <d v="1899-12-30T11:20:00"/>
    <n v="15"/>
    <n v="0.8"/>
    <n v="1.25"/>
    <n v="1.25"/>
    <m/>
  </r>
  <r>
    <d v="2024-06-15T11:22:00"/>
    <x v="51"/>
    <d v="1899-12-30T11:22:00"/>
    <n v="15"/>
    <n v="0.8"/>
    <n v="1.25"/>
    <n v="1.25"/>
    <m/>
  </r>
  <r>
    <d v="2024-06-16T15:40:00"/>
    <x v="52"/>
    <d v="1899-12-30T15:40:00"/>
    <n v="13"/>
    <n v="0.8"/>
    <n v="1.25"/>
    <n v="1.25"/>
    <m/>
  </r>
  <r>
    <d v="2024-06-18T07:59:00"/>
    <x v="53"/>
    <d v="1899-12-30T07:59:00"/>
    <n v="14"/>
    <n v="0.8"/>
    <n v="1.25"/>
    <n v="1.25"/>
    <m/>
  </r>
  <r>
    <d v="2024-06-18T08:00:00"/>
    <x v="53"/>
    <d v="1899-12-30T08:00:00"/>
    <n v="13"/>
    <n v="0.8"/>
    <n v="1.25"/>
    <n v="1.25"/>
    <m/>
  </r>
  <r>
    <d v="2024-06-19T22:51:00"/>
    <x v="54"/>
    <d v="1899-12-30T22:51:00"/>
    <n v="10"/>
    <n v="0.8"/>
    <n v="1.25"/>
    <n v="1.25"/>
    <m/>
  </r>
  <r>
    <d v="2024-06-19T22:52:00"/>
    <x v="54"/>
    <d v="1899-12-30T22:52:00"/>
    <n v="13"/>
    <n v="0.8"/>
    <n v="1.25"/>
    <n v="1.25"/>
    <m/>
  </r>
  <r>
    <d v="2024-06-19T22:53:00"/>
    <x v="54"/>
    <d v="1899-12-30T22:53:00"/>
    <n v="9"/>
    <n v="0.8"/>
    <n v="1.25"/>
    <n v="1.25"/>
    <m/>
  </r>
  <r>
    <d v="2024-06-19T22:54:00"/>
    <x v="54"/>
    <d v="1899-12-30T22:54:00"/>
    <n v="11"/>
    <n v="0.8"/>
    <n v="1.25"/>
    <n v="1.25"/>
    <m/>
  </r>
  <r>
    <d v="2024-06-20T22:15:00"/>
    <x v="55"/>
    <d v="1899-12-30T22:15:00"/>
    <n v="17"/>
    <n v="0.8"/>
    <n v="1.25"/>
    <n v="1.25"/>
    <m/>
  </r>
  <r>
    <d v="2024-06-20T22:17:00"/>
    <x v="55"/>
    <d v="1899-12-30T22:17:00"/>
    <n v="15"/>
    <n v="0.8"/>
    <n v="1.25"/>
    <n v="1.25"/>
    <m/>
  </r>
  <r>
    <d v="2024-06-21T16:04:00"/>
    <x v="56"/>
    <d v="1899-12-30T16:04:00"/>
    <n v="12"/>
    <n v="0.8"/>
    <n v="1.25"/>
    <n v="1.25"/>
    <m/>
  </r>
  <r>
    <d v="2024-06-21T16:05:00"/>
    <x v="56"/>
    <d v="1899-12-30T16:05:00"/>
    <n v="12"/>
    <n v="0.8"/>
    <n v="1.25"/>
    <n v="1.25"/>
    <m/>
  </r>
  <r>
    <d v="2024-06-21T17:57:00"/>
    <x v="56"/>
    <d v="1899-12-30T17:57:00"/>
    <n v="18"/>
    <n v="0.8"/>
    <n v="1.25"/>
    <n v="1.25"/>
    <m/>
  </r>
  <r>
    <d v="2024-06-21T18:26:00"/>
    <x v="56"/>
    <d v="1899-12-30T18:26:00"/>
    <n v="13"/>
    <n v="0.8"/>
    <n v="1.25"/>
    <n v="1.25"/>
    <m/>
  </r>
  <r>
    <d v="2024-06-21T18:27:00"/>
    <x v="56"/>
    <d v="1899-12-30T18:27:00"/>
    <n v="12"/>
    <n v="0.8"/>
    <n v="1.25"/>
    <n v="1.25"/>
    <m/>
  </r>
  <r>
    <d v="2024-06-22T22:16:00"/>
    <x v="57"/>
    <d v="1899-12-30T22:16:00"/>
    <n v="13"/>
    <n v="0.8"/>
    <n v="1.25"/>
    <n v="1.25"/>
    <m/>
  </r>
  <r>
    <d v="2024-06-23T14:16:00"/>
    <x v="58"/>
    <d v="1899-12-30T14:16:00"/>
    <n v="14"/>
    <n v="0.8"/>
    <n v="1.25"/>
    <n v="1.25"/>
    <m/>
  </r>
  <r>
    <d v="2024-06-25T18:55:00"/>
    <x v="59"/>
    <d v="1899-12-30T18:55:00"/>
    <n v="21"/>
    <n v="0.8"/>
    <n v="1.25"/>
    <n v="1.25"/>
    <m/>
  </r>
  <r>
    <d v="2024-06-25T18:57:00"/>
    <x v="59"/>
    <d v="1899-12-30T18:57:00"/>
    <n v="21"/>
    <n v="0.8"/>
    <n v="1.25"/>
    <n v="1.25"/>
    <m/>
  </r>
  <r>
    <d v="2024-06-25T18:57:00"/>
    <x v="59"/>
    <d v="1899-12-30T18:57:00"/>
    <n v="21"/>
    <n v="0.8"/>
    <n v="1.25"/>
    <n v="1.25"/>
    <m/>
  </r>
  <r>
    <d v="2024-06-26T13:18:00"/>
    <x v="60"/>
    <d v="1899-12-30T13:18:00"/>
    <n v="13"/>
    <n v="0.8"/>
    <n v="1.25"/>
    <n v="1.25"/>
    <m/>
  </r>
  <r>
    <d v="2024-06-26T13:19:00"/>
    <x v="60"/>
    <d v="1899-12-30T13:19:00"/>
    <n v="13"/>
    <n v="0.8"/>
    <n v="1.25"/>
    <n v="1.25"/>
    <m/>
  </r>
  <r>
    <d v="2024-06-26T22:19:00"/>
    <x v="60"/>
    <d v="1899-12-30T22:19:00"/>
    <n v="13"/>
    <n v="0.8"/>
    <n v="1.25"/>
    <n v="1.25"/>
    <m/>
  </r>
  <r>
    <d v="2024-06-29T16:59:00"/>
    <x v="61"/>
    <d v="1899-12-30T16:59:00"/>
    <n v="16"/>
    <n v="0.8"/>
    <n v="1.25"/>
    <n v="1.25"/>
    <m/>
  </r>
  <r>
    <d v="2024-07-01T20:43:00"/>
    <x v="62"/>
    <d v="1899-12-30T20:43:00"/>
    <n v="15"/>
    <n v="0.8"/>
    <n v="1.25"/>
    <n v="1.25"/>
    <m/>
  </r>
  <r>
    <d v="2024-07-04T08:14:00"/>
    <x v="63"/>
    <d v="1899-12-30T08:14:00"/>
    <n v="14"/>
    <n v="0.8"/>
    <n v="1.25"/>
    <n v="1.25"/>
    <m/>
  </r>
  <r>
    <d v="2024-07-04T08:15:00"/>
    <x v="63"/>
    <d v="1899-12-30T08:15:00"/>
    <n v="13"/>
    <n v="0.8"/>
    <n v="1.25"/>
    <n v="1.25"/>
    <m/>
  </r>
  <r>
    <d v="2024-07-04T11:18:00"/>
    <x v="63"/>
    <d v="1899-12-30T11:18:00"/>
    <n v="13"/>
    <n v="0.8"/>
    <n v="1.25"/>
    <n v="1.25"/>
    <m/>
  </r>
  <r>
    <d v="2024-07-05T11:32:00"/>
    <x v="64"/>
    <d v="1899-12-30T11:32:00"/>
    <n v="15"/>
    <n v="0.8"/>
    <n v="1.25"/>
    <n v="1.25"/>
    <m/>
  </r>
  <r>
    <d v="2024-07-06T08:12:00"/>
    <x v="65"/>
    <d v="1899-12-30T08:12:00"/>
    <n v="13"/>
    <n v="0.8"/>
    <n v="1.25"/>
    <n v="1.25"/>
    <m/>
  </r>
  <r>
    <d v="2024-07-07T23:35:00"/>
    <x v="66"/>
    <d v="1899-12-30T23:35:00"/>
    <n v="9"/>
    <n v="0.8"/>
    <n v="1.25"/>
    <n v="1.25"/>
    <m/>
  </r>
  <r>
    <d v="2024-07-10T20:47:00"/>
    <x v="67"/>
    <d v="1899-12-30T20:47:00"/>
    <n v="15"/>
    <n v="0.8"/>
    <n v="1.25"/>
    <n v="1.25"/>
    <m/>
  </r>
  <r>
    <d v="2024-07-10T20:48:00"/>
    <x v="67"/>
    <d v="1899-12-30T20:48:00"/>
    <n v="17"/>
    <n v="0.8"/>
    <n v="1.25"/>
    <n v="1.25"/>
    <m/>
  </r>
  <r>
    <d v="2024-07-10T20:49:00"/>
    <x v="67"/>
    <d v="1899-12-30T20:49:00"/>
    <n v="17"/>
    <n v="0.8"/>
    <n v="1.25"/>
    <n v="1.25"/>
    <m/>
  </r>
  <r>
    <d v="2024-07-14T07:55:00"/>
    <x v="68"/>
    <d v="1899-12-30T07:55:00"/>
    <n v="13"/>
    <n v="0.8"/>
    <n v="1.25"/>
    <n v="1.25"/>
    <m/>
  </r>
  <r>
    <d v="2024-07-14T07:57:00"/>
    <x v="68"/>
    <d v="1899-12-30T07:57:00"/>
    <n v="13"/>
    <n v="0.8"/>
    <n v="1.25"/>
    <n v="1.25"/>
    <m/>
  </r>
  <r>
    <d v="2024-07-15T08:06:00"/>
    <x v="69"/>
    <d v="1899-12-30T08:06:00"/>
    <n v="14"/>
    <n v="0.8"/>
    <n v="1.25"/>
    <n v="1.25"/>
    <m/>
  </r>
  <r>
    <d v="2024-07-20T08:05:00"/>
    <x v="70"/>
    <d v="1899-12-30T08:05:00"/>
    <n v="13"/>
    <n v="0.8"/>
    <n v="1.25"/>
    <n v="1.25"/>
    <m/>
  </r>
  <r>
    <d v="2024-07-20T08:07:00"/>
    <x v="70"/>
    <d v="1899-12-30T08:07:00"/>
    <n v="13"/>
    <n v="0.8"/>
    <n v="1.25"/>
    <n v="1.25"/>
    <m/>
  </r>
  <r>
    <d v="2024-07-21T21:51:00"/>
    <x v="71"/>
    <d v="1899-12-30T21:51:00"/>
    <n v="11"/>
    <n v="0.8"/>
    <n v="1.25"/>
    <n v="1.25"/>
    <m/>
  </r>
  <r>
    <d v="2024-07-21T21:52:00"/>
    <x v="71"/>
    <d v="1899-12-30T21:52:00"/>
    <n v="10"/>
    <n v="0.8"/>
    <n v="1.25"/>
    <n v="1.25"/>
    <m/>
  </r>
  <r>
    <d v="2024-07-22T21:17:00"/>
    <x v="72"/>
    <d v="1899-12-30T21:17:00"/>
    <n v="14"/>
    <n v="0.8"/>
    <n v="1.25"/>
    <n v="1.25"/>
    <m/>
  </r>
  <r>
    <d v="2024-07-24T23:03:00"/>
    <x v="73"/>
    <d v="1899-12-30T23:03:00"/>
    <n v="14"/>
    <n v="0.8"/>
    <n v="1.25"/>
    <n v="1.25"/>
    <m/>
  </r>
  <r>
    <d v="2024-07-24T23:04:00"/>
    <x v="73"/>
    <d v="1899-12-30T23:04:00"/>
    <n v="12"/>
    <n v="0.8"/>
    <n v="1.25"/>
    <n v="1.25"/>
    <m/>
  </r>
  <r>
    <d v="2024-07-24T23:06:00"/>
    <x v="73"/>
    <d v="1899-12-30T23:06:00"/>
    <n v="13"/>
    <n v="0.8"/>
    <n v="1.25"/>
    <n v="1.25"/>
    <m/>
  </r>
  <r>
    <d v="2024-07-25T13:49:00"/>
    <x v="74"/>
    <d v="1899-12-30T13:49:00"/>
    <n v="14"/>
    <n v="0.8"/>
    <n v="1.25"/>
    <n v="1.25"/>
    <m/>
  </r>
  <r>
    <d v="2024-07-26T11:47:00"/>
    <x v="75"/>
    <d v="1899-12-30T11:47:00"/>
    <n v="14"/>
    <n v="0.8"/>
    <n v="1.25"/>
    <n v="1.25"/>
    <m/>
  </r>
  <r>
    <d v="2024-07-26T11:48:00"/>
    <x v="75"/>
    <d v="1899-12-30T11:48:00"/>
    <n v="13"/>
    <n v="0.8"/>
    <n v="1.25"/>
    <n v="1.25"/>
    <m/>
  </r>
  <r>
    <d v="2024-07-28T08:07:00"/>
    <x v="76"/>
    <d v="1899-12-30T08:07:00"/>
    <n v="15"/>
    <n v="0.8"/>
    <n v="1.25"/>
    <n v="1.25"/>
    <m/>
  </r>
  <r>
    <d v="2024-07-29T19:57:00"/>
    <x v="77"/>
    <d v="1899-12-30T19:57:00"/>
    <n v="19"/>
    <n v="0.8"/>
    <n v="1.25"/>
    <n v="1.25"/>
    <m/>
  </r>
  <r>
    <d v="2024-07-29T19:59:00"/>
    <x v="77"/>
    <d v="1899-12-30T19:59:00"/>
    <n v="20"/>
    <n v="0.8"/>
    <n v="1.25"/>
    <n v="1.25"/>
    <m/>
  </r>
  <r>
    <d v="2024-07-29T20:00:00"/>
    <x v="77"/>
    <d v="1899-12-30T20:00:00"/>
    <n v="20"/>
    <n v="0.8"/>
    <n v="1.25"/>
    <n v="1.25"/>
    <m/>
  </r>
  <r>
    <d v="2024-07-29T22:28:00"/>
    <x v="77"/>
    <d v="1899-12-30T22:28:00"/>
    <n v="16"/>
    <n v="0.8"/>
    <n v="1.25"/>
    <n v="1.25"/>
    <m/>
  </r>
  <r>
    <d v="2024-07-30T08:17:00"/>
    <x v="78"/>
    <d v="1899-12-30T08:17:00"/>
    <n v="15"/>
    <n v="0.8"/>
    <n v="1.25"/>
    <n v="1.25"/>
    <m/>
  </r>
  <r>
    <d v="2024-07-31T08:02:00"/>
    <x v="79"/>
    <d v="1899-12-30T08:02:00"/>
    <n v="16"/>
    <n v="0.8"/>
    <n v="1.25"/>
    <n v="1.25"/>
    <m/>
  </r>
  <r>
    <d v="2024-07-31T08:04:00"/>
    <x v="79"/>
    <d v="1899-12-30T08:04:00"/>
    <n v="16"/>
    <n v="0.8"/>
    <n v="1.25"/>
    <n v="1.25"/>
    <m/>
  </r>
  <r>
    <d v="2024-08-01T18:59:00"/>
    <x v="80"/>
    <d v="1899-12-30T18:59:00"/>
    <n v="19"/>
    <n v="0.8"/>
    <n v="1.25"/>
    <n v="1.25"/>
    <m/>
  </r>
  <r>
    <d v="2024-08-01T19:02:00"/>
    <x v="80"/>
    <d v="1899-12-30T19:02:00"/>
    <n v="19"/>
    <n v="0.8"/>
    <n v="1.25"/>
    <n v="1.25"/>
    <m/>
  </r>
  <r>
    <d v="2024-08-03T07:58:00"/>
    <x v="81"/>
    <d v="1899-12-30T07:58:00"/>
    <n v="14"/>
    <n v="0.8"/>
    <n v="1.25"/>
    <n v="1.25"/>
    <m/>
  </r>
  <r>
    <d v="2024-08-03T07:59:00"/>
    <x v="81"/>
    <d v="1899-12-30T07:59:00"/>
    <n v="13"/>
    <n v="0.8"/>
    <n v="1.25"/>
    <n v="1.25"/>
    <m/>
  </r>
  <r>
    <d v="2024-08-03T08:01:00"/>
    <x v="81"/>
    <d v="1899-12-30T08:01:00"/>
    <n v="13"/>
    <n v="0.8"/>
    <n v="1.25"/>
    <n v="1.25"/>
    <m/>
  </r>
  <r>
    <d v="2024-08-05T21:12:00"/>
    <x v="82"/>
    <d v="1899-12-30T21:12:00"/>
    <n v="15"/>
    <n v="0.8"/>
    <n v="1.25"/>
    <n v="1.25"/>
    <m/>
  </r>
  <r>
    <d v="2024-08-05T21:14:00"/>
    <x v="82"/>
    <d v="1899-12-30T21:14:00"/>
    <n v="15"/>
    <n v="0.8"/>
    <n v="1.25"/>
    <n v="1.25"/>
    <m/>
  </r>
  <r>
    <d v="2024-08-06T08:01:00"/>
    <x v="83"/>
    <d v="1899-12-30T08:01:00"/>
    <n v="13"/>
    <n v="0.8"/>
    <n v="1.25"/>
    <n v="1.25"/>
    <m/>
  </r>
  <r>
    <d v="2024-08-07T16:45:00"/>
    <x v="84"/>
    <d v="1899-12-30T16:45:00"/>
    <n v="10"/>
    <n v="0.8"/>
    <n v="1.25"/>
    <n v="1.25"/>
    <m/>
  </r>
  <r>
    <d v="2024-08-07T16:48:00"/>
    <x v="84"/>
    <d v="1899-12-30T16:48:00"/>
    <n v="11"/>
    <n v="0.8"/>
    <n v="1.25"/>
    <n v="1.25"/>
    <m/>
  </r>
  <r>
    <d v="2024-08-08T21:37:00"/>
    <x v="85"/>
    <d v="1899-12-30T21:37:00"/>
    <n v="11"/>
    <n v="0.8"/>
    <n v="1.25"/>
    <n v="1.25"/>
    <m/>
  </r>
  <r>
    <d v="2024-08-08T21:38:00"/>
    <x v="85"/>
    <d v="1899-12-30T21:38:00"/>
    <n v="11"/>
    <n v="0.8"/>
    <n v="1.25"/>
    <n v="1.25"/>
    <m/>
  </r>
  <r>
    <d v="2024-08-10T13:09:00"/>
    <x v="86"/>
    <d v="1899-12-30T13:09:00"/>
    <n v="20"/>
    <n v="0.8"/>
    <n v="1.25"/>
    <n v="1.25"/>
    <m/>
  </r>
  <r>
    <d v="2024-08-10T13:10:00"/>
    <x v="86"/>
    <d v="1899-12-30T13:10:00"/>
    <n v="19"/>
    <n v="0.8"/>
    <n v="1.25"/>
    <n v="1.25"/>
    <m/>
  </r>
  <r>
    <d v="2024-08-10T13:13:00"/>
    <x v="86"/>
    <d v="1899-12-30T13:13:00"/>
    <n v="19"/>
    <n v="0.8"/>
    <n v="1.25"/>
    <n v="1.25"/>
    <m/>
  </r>
  <r>
    <d v="2024-08-11T19:10:00"/>
    <x v="87"/>
    <d v="1899-12-30T19:10:00"/>
    <n v="16"/>
    <n v="0.8"/>
    <n v="1.25"/>
    <n v="1.25"/>
    <m/>
  </r>
  <r>
    <d v="2024-08-12T19:54:00"/>
    <x v="88"/>
    <d v="1899-12-30T19:54:00"/>
    <n v="18"/>
    <n v="0.8"/>
    <n v="1.25"/>
    <n v="1.25"/>
    <m/>
  </r>
  <r>
    <d v="2024-08-14T07:55:00"/>
    <x v="89"/>
    <d v="1899-12-30T07:55:00"/>
    <n v="13"/>
    <n v="0.8"/>
    <n v="1.25"/>
    <n v="1.25"/>
    <m/>
  </r>
  <r>
    <d v="2024-08-14T07:58:00"/>
    <x v="89"/>
    <d v="1899-12-30T07:58:00"/>
    <n v="14"/>
    <n v="0.8"/>
    <n v="1.25"/>
    <n v="1.25"/>
    <m/>
  </r>
  <r>
    <d v="2024-08-15T17:59:00"/>
    <x v="90"/>
    <d v="1899-12-30T17:59:00"/>
    <n v="15"/>
    <n v="0.8"/>
    <n v="1.25"/>
    <n v="1.25"/>
    <m/>
  </r>
  <r>
    <d v="2024-08-15T18:00:00"/>
    <x v="90"/>
    <d v="1899-12-30T18:00:00"/>
    <n v="14"/>
    <n v="0.8"/>
    <n v="1.25"/>
    <n v="1.25"/>
    <m/>
  </r>
  <r>
    <d v="2024-08-17T11:23:00"/>
    <x v="91"/>
    <d v="1899-12-30T11:23:00"/>
    <n v="14"/>
    <n v="0.8"/>
    <n v="1.25"/>
    <n v="1.25"/>
    <m/>
  </r>
  <r>
    <d v="2024-08-17T11:24:00"/>
    <x v="91"/>
    <d v="1899-12-30T11:24:00"/>
    <n v="14"/>
    <n v="0.8"/>
    <n v="1.25"/>
    <n v="1.25"/>
    <m/>
  </r>
  <r>
    <d v="2024-08-18T22:42:00"/>
    <x v="92"/>
    <d v="1899-12-30T22:42:00"/>
    <n v="13"/>
    <n v="0.8"/>
    <n v="1.25"/>
    <n v="1.25"/>
    <m/>
  </r>
  <r>
    <d v="2024-08-18T22:43:00"/>
    <x v="92"/>
    <d v="1899-12-30T22:43:00"/>
    <n v="13"/>
    <n v="0.8"/>
    <n v="1.25"/>
    <n v="1.25"/>
    <m/>
  </r>
  <r>
    <d v="2024-08-19T12:13:00"/>
    <x v="93"/>
    <d v="1899-12-30T12:13:00"/>
    <n v="10"/>
    <n v="0.8"/>
    <n v="1.25"/>
    <n v="1.25"/>
    <m/>
  </r>
  <r>
    <d v="2024-08-19T12:15:00"/>
    <x v="93"/>
    <d v="1899-12-30T12:15:00"/>
    <n v="9"/>
    <n v="0.8"/>
    <n v="1.25"/>
    <n v="1.25"/>
    <m/>
  </r>
  <r>
    <d v="2024-08-19T12:16:00"/>
    <x v="93"/>
    <d v="1899-12-30T12:16:00"/>
    <n v="9"/>
    <n v="0.8"/>
    <n v="1.25"/>
    <n v="1.25"/>
    <m/>
  </r>
  <r>
    <d v="2024-08-20T16:38:00"/>
    <x v="94"/>
    <d v="1899-12-30T16:38:00"/>
    <n v="13"/>
    <n v="0.8"/>
    <n v="1.25"/>
    <n v="1.25"/>
    <m/>
  </r>
  <r>
    <d v="2024-08-23T07:56:00"/>
    <x v="95"/>
    <d v="1899-12-30T07:56:00"/>
    <n v="14"/>
    <n v="0.8"/>
    <n v="1.25"/>
    <n v="1.25"/>
    <m/>
  </r>
  <r>
    <d v="2024-08-23T07:57:00"/>
    <x v="95"/>
    <d v="1899-12-30T07:57:00"/>
    <n v="14"/>
    <n v="0.8"/>
    <n v="1.25"/>
    <n v="1.25"/>
    <m/>
  </r>
  <r>
    <d v="2024-08-23T14:10:00"/>
    <x v="95"/>
    <d v="1899-12-30T14:10:00"/>
    <n v="14"/>
    <n v="0.8"/>
    <n v="1.25"/>
    <n v="1.25"/>
    <m/>
  </r>
  <r>
    <d v="2024-08-24T08:02:00"/>
    <x v="96"/>
    <d v="1899-12-30T08:02:00"/>
    <n v="13"/>
    <n v="0.8"/>
    <n v="1.25"/>
    <n v="1.25"/>
    <m/>
  </r>
  <r>
    <d v="2024-08-25T08:09:00"/>
    <x v="97"/>
    <d v="1899-12-30T08:09:00"/>
    <n v="14"/>
    <n v="0.8"/>
    <n v="1.25"/>
    <n v="1.25"/>
    <m/>
  </r>
  <r>
    <d v="2024-08-30T07:58:00"/>
    <x v="98"/>
    <d v="1899-12-30T07:58:00"/>
    <n v="16"/>
    <n v="0.8"/>
    <n v="1.25"/>
    <n v="1.25"/>
    <m/>
  </r>
  <r>
    <d v="2024-09-01T08:08:00"/>
    <x v="99"/>
    <d v="1899-12-30T08:08:00"/>
    <n v="13"/>
    <n v="0.8"/>
    <n v="1.25"/>
    <n v="1.25"/>
    <m/>
  </r>
  <r>
    <d v="2024-09-01T22:54:00"/>
    <x v="99"/>
    <d v="1899-12-30T22:54:00"/>
    <n v="15"/>
    <n v="0.8"/>
    <n v="1.25"/>
    <n v="1.25"/>
    <m/>
  </r>
  <r>
    <d v="2024-09-02T07:50:00"/>
    <x v="100"/>
    <d v="1899-12-30T07:50:00"/>
    <n v="14"/>
    <n v="0.8"/>
    <n v="1.25"/>
    <n v="1.25"/>
    <m/>
  </r>
  <r>
    <d v="2024-09-02T07:52:00"/>
    <x v="100"/>
    <d v="1899-12-30T07:52:00"/>
    <n v="14"/>
    <n v="0.8"/>
    <n v="1.25"/>
    <n v="1.25"/>
    <m/>
  </r>
  <r>
    <d v="2024-09-03T07:57:00"/>
    <x v="101"/>
    <d v="1899-12-30T07:57:00"/>
    <n v="13"/>
    <n v="0.8"/>
    <n v="1.25"/>
    <n v="1.25"/>
    <m/>
  </r>
  <r>
    <d v="2024-09-07T14:52:00"/>
    <x v="102"/>
    <d v="1899-12-30T14:52:00"/>
    <n v="12"/>
    <n v="0.8"/>
    <n v="1.25"/>
    <n v="1.25"/>
    <m/>
  </r>
  <r>
    <d v="2024-09-08T15:09:00"/>
    <x v="103"/>
    <d v="1899-12-30T15:09:00"/>
    <n v="14"/>
    <n v="0.8"/>
    <n v="1.25"/>
    <n v="1.25"/>
    <m/>
  </r>
  <r>
    <d v="2024-09-10T07:58:00"/>
    <x v="104"/>
    <d v="1899-12-30T07:58:00"/>
    <n v="15"/>
    <n v="0.8"/>
    <n v="1.25"/>
    <n v="1.25"/>
    <m/>
  </r>
  <r>
    <d v="2024-09-10T18:20:00"/>
    <x v="104"/>
    <d v="1899-12-30T18:20:00"/>
    <n v="18"/>
    <n v="0.8"/>
    <n v="1.25"/>
    <n v="1.25"/>
    <m/>
  </r>
  <r>
    <d v="2024-09-11T23:02:00"/>
    <x v="105"/>
    <d v="1899-12-30T23:02:00"/>
    <n v="13"/>
    <n v="0.8"/>
    <n v="1.25"/>
    <n v="1.25"/>
    <m/>
  </r>
  <r>
    <d v="2024-09-11T23:06:00"/>
    <x v="105"/>
    <d v="1899-12-30T23:06:00"/>
    <n v="13"/>
    <n v="0.8"/>
    <n v="1.25"/>
    <n v="1.25"/>
    <m/>
  </r>
  <r>
    <d v="2024-09-13T07:56:00"/>
    <x v="106"/>
    <d v="1899-12-30T07:56:00"/>
    <n v="15"/>
    <n v="0.8"/>
    <n v="1.25"/>
    <n v="1.25"/>
    <m/>
  </r>
  <r>
    <d v="2024-09-15T11:58:00"/>
    <x v="107"/>
    <d v="1899-12-30T11:58:00"/>
    <n v="15"/>
    <n v="0.8"/>
    <n v="1.25"/>
    <n v="1.25"/>
    <m/>
  </r>
  <r>
    <d v="2024-09-16T17:30:00"/>
    <x v="108"/>
    <d v="1899-12-30T17:30:00"/>
    <n v="39"/>
    <n v="0.8"/>
    <n v="1.25"/>
    <n v="1.25"/>
    <m/>
  </r>
  <r>
    <d v="2024-09-16T17:45:00"/>
    <x v="108"/>
    <d v="1899-12-30T17:45:00"/>
    <n v="38"/>
    <n v="0.8"/>
    <n v="1.25"/>
    <n v="1.25"/>
    <m/>
  </r>
  <r>
    <d v="2024-09-17T18:02:00"/>
    <x v="109"/>
    <d v="1899-12-30T18:02:00"/>
    <n v="21"/>
    <n v="0.8"/>
    <n v="1.25"/>
    <n v="1.25"/>
    <n v="10"/>
  </r>
  <r>
    <d v="2024-09-17T18:04:00"/>
    <x v="109"/>
    <d v="1899-12-30T18:04:00"/>
    <n v="20"/>
    <n v="0.8"/>
    <n v="1.25"/>
    <n v="1.25"/>
    <n v="10"/>
  </r>
  <r>
    <d v="2024-09-18T07:59:00"/>
    <x v="110"/>
    <d v="1899-12-30T07:59:00"/>
    <n v="17"/>
    <n v="0.8"/>
    <n v="1.25"/>
    <n v="1.25"/>
    <n v="10"/>
  </r>
  <r>
    <d v="2024-09-18T08:17:00"/>
    <x v="110"/>
    <d v="1899-12-30T08:17:00"/>
    <n v="14"/>
    <n v="0.8"/>
    <n v="1.25"/>
    <n v="1.25"/>
    <n v="10"/>
  </r>
  <r>
    <d v="2024-09-18T17:14:00"/>
    <x v="110"/>
    <d v="1899-12-30T17:14:00"/>
    <n v="17"/>
    <n v="0.8"/>
    <n v="1.25"/>
    <n v="1.25"/>
    <n v="10"/>
  </r>
  <r>
    <d v="2024-09-18T23:32:00"/>
    <x v="110"/>
    <d v="1899-12-30T23:32:00"/>
    <n v="15"/>
    <n v="0.8"/>
    <n v="1.25"/>
    <n v="1.25"/>
    <n v="10"/>
  </r>
  <r>
    <d v="2024-09-20T08:00:00"/>
    <x v="111"/>
    <d v="1899-12-30T08:00:00"/>
    <n v="15"/>
    <n v="0.8"/>
    <n v="1.25"/>
    <n v="1.25"/>
    <n v="10"/>
  </r>
  <r>
    <d v="2024-09-20T08:02:00"/>
    <x v="111"/>
    <d v="1899-12-30T08:02:00"/>
    <n v="16"/>
    <n v="0.8"/>
    <n v="1.25"/>
    <n v="1.25"/>
    <n v="10"/>
  </r>
  <r>
    <d v="2024-09-20T22:31:00"/>
    <x v="111"/>
    <d v="1899-12-30T22:31:00"/>
    <n v="19"/>
    <n v="0.8"/>
    <n v="1.25"/>
    <n v="1.25"/>
    <n v="10"/>
  </r>
  <r>
    <d v="2024-09-21T07:58:00"/>
    <x v="112"/>
    <d v="1899-12-30T07:58:00"/>
    <n v="13"/>
    <n v="0.8"/>
    <n v="1.25"/>
    <n v="1.25"/>
    <n v="10"/>
  </r>
  <r>
    <d v="2024-09-21T18:28:00"/>
    <x v="112"/>
    <d v="1899-12-30T18:28:00"/>
    <n v="16"/>
    <n v="0.8"/>
    <n v="1.25"/>
    <n v="1.25"/>
    <n v="10"/>
  </r>
  <r>
    <d v="2024-09-22T08:16:00"/>
    <x v="113"/>
    <d v="1899-12-30T08:16:00"/>
    <n v="13"/>
    <n v="0.8"/>
    <n v="1.25"/>
    <n v="1.25"/>
    <n v="10"/>
  </r>
  <r>
    <d v="2024-09-24T08:23:00"/>
    <x v="114"/>
    <d v="1899-12-30T08:23:00"/>
    <n v="12"/>
    <n v="0.8"/>
    <n v="1.25"/>
    <n v="1.25"/>
    <n v="10"/>
  </r>
  <r>
    <d v="2024-09-24T18:43:00"/>
    <x v="114"/>
    <d v="1899-12-30T18:43:00"/>
    <n v="14"/>
    <n v="0.8"/>
    <n v="1.25"/>
    <n v="1.25"/>
    <n v="10"/>
  </r>
  <r>
    <d v="2024-09-26T07:30:00"/>
    <x v="115"/>
    <d v="1899-12-30T07:30:00"/>
    <n v="12"/>
    <n v="0.8"/>
    <n v="1.25"/>
    <n v="1.25"/>
    <n v="10"/>
  </r>
  <r>
    <d v="2024-09-28T09:20:00"/>
    <x v="116"/>
    <d v="1899-12-30T09:20:00"/>
    <n v="12"/>
    <n v="0.8"/>
    <n v="1.25"/>
    <n v="1.25"/>
    <n v="10"/>
  </r>
  <r>
    <d v="2024-09-28T09:21:00"/>
    <x v="116"/>
    <d v="1899-12-30T09:21:00"/>
    <n v="12"/>
    <n v="0.8"/>
    <n v="1.25"/>
    <n v="1.25"/>
    <n v="10"/>
  </r>
  <r>
    <d v="2024-09-30T08:10:00"/>
    <x v="117"/>
    <d v="1899-12-30T08:10:00"/>
    <n v="14"/>
    <n v="0.8"/>
    <n v="1.25"/>
    <n v="1.25"/>
    <n v="10"/>
  </r>
  <r>
    <d v="2024-10-01T22:13:00"/>
    <x v="118"/>
    <d v="1899-12-30T22:13:00"/>
    <n v="11"/>
    <n v="0.8"/>
    <n v="1.25"/>
    <n v="1.25"/>
    <n v="10"/>
  </r>
  <r>
    <d v="2024-10-02T21:35:00"/>
    <x v="119"/>
    <d v="1899-12-30T21:35:00"/>
    <n v="14"/>
    <n v="0.8"/>
    <n v="1.25"/>
    <n v="1.25"/>
    <n v="10"/>
  </r>
  <r>
    <d v="2024-10-03T07:25:00"/>
    <x v="120"/>
    <d v="1899-12-30T07:25:00"/>
    <n v="12"/>
    <n v="0.8"/>
    <n v="1.25"/>
    <n v="1.25"/>
    <n v="10"/>
  </r>
  <r>
    <d v="2024-10-03T08:13:00"/>
    <x v="120"/>
    <d v="1899-12-30T08:13:00"/>
    <n v="13"/>
    <n v="0.8"/>
    <n v="1.25"/>
    <n v="1.25"/>
    <n v="10"/>
  </r>
  <r>
    <d v="2024-10-05T23:17:00"/>
    <x v="121"/>
    <d v="1899-12-30T23:17:00"/>
    <n v="17"/>
    <n v="0.8"/>
    <n v="1.25"/>
    <n v="1.25"/>
    <n v="10"/>
  </r>
  <r>
    <d v="2024-10-05T23:21:00"/>
    <x v="121"/>
    <d v="1899-12-30T23:21:00"/>
    <n v="15"/>
    <n v="0.8"/>
    <n v="1.25"/>
    <n v="1.25"/>
    <n v="10"/>
  </r>
  <r>
    <d v="2024-10-06T13:16:00"/>
    <x v="122"/>
    <d v="1899-12-30T13:16:00"/>
    <n v="21"/>
    <n v="0.8"/>
    <n v="1.25"/>
    <n v="1.25"/>
    <n v="10"/>
  </r>
  <r>
    <d v="2024-10-10T18:02:00"/>
    <x v="123"/>
    <d v="1899-12-30T18:02:00"/>
    <n v="10"/>
    <n v="0.8"/>
    <n v="1.25"/>
    <n v="1.25"/>
    <n v="10"/>
  </r>
  <r>
    <d v="2024-10-10T18:44:00"/>
    <x v="123"/>
    <d v="1899-12-30T18:44:00"/>
    <n v="11"/>
    <n v="0.8"/>
    <n v="1.25"/>
    <n v="1.25"/>
    <n v="10"/>
  </r>
  <r>
    <d v="2024-10-12T17:36:00"/>
    <x v="124"/>
    <d v="1899-12-30T17:36:00"/>
    <n v="17"/>
    <n v="0.8"/>
    <n v="1.25"/>
    <n v="1.25"/>
    <n v="10"/>
  </r>
  <r>
    <d v="2024-10-14T22:07:00"/>
    <x v="125"/>
    <d v="1899-12-30T22:07:00"/>
    <n v="11"/>
    <n v="0.8"/>
    <n v="1.25"/>
    <n v="1.25"/>
    <n v="10"/>
  </r>
  <r>
    <d v="2024-10-16T20:20:00"/>
    <x v="126"/>
    <d v="1899-12-30T20:20:00"/>
    <n v="12"/>
    <n v="0.8"/>
    <n v="1.25"/>
    <n v="1.25"/>
    <n v="10"/>
  </r>
  <r>
    <d v="2024-10-17T22:17:00"/>
    <x v="127"/>
    <d v="1899-12-30T22:17:00"/>
    <n v="13"/>
    <n v="0.8"/>
    <n v="1.25"/>
    <n v="1.25"/>
    <n v="10"/>
  </r>
  <r>
    <d v="2024-10-23T07:59:00"/>
    <x v="128"/>
    <d v="1899-12-30T07:59:00"/>
    <n v="16"/>
    <n v="0.8"/>
    <n v="1.25"/>
    <n v="1.25"/>
    <n v="10"/>
  </r>
  <r>
    <d v="2024-10-23T18:43:00"/>
    <x v="128"/>
    <d v="1899-12-30T18:43:00"/>
    <n v="14"/>
    <n v="0.8"/>
    <n v="1.25"/>
    <n v="1.25"/>
    <n v="10"/>
  </r>
  <r>
    <d v="2024-10-24T07:54:00"/>
    <x v="129"/>
    <d v="1899-12-30T07:54:00"/>
    <n v="13"/>
    <n v="0.8"/>
    <n v="1.25"/>
    <n v="1.25"/>
    <n v="10"/>
  </r>
  <r>
    <d v="2024-10-25T19:12:00"/>
    <x v="130"/>
    <d v="1899-12-30T19:12:00"/>
    <n v="14"/>
    <n v="0.8"/>
    <n v="1.25"/>
    <n v="1.25"/>
    <n v="10"/>
  </r>
  <r>
    <d v="2024-10-26T09:08:00"/>
    <x v="131"/>
    <d v="1899-12-30T09:08:00"/>
    <n v="12"/>
    <n v="0.8"/>
    <n v="1.25"/>
    <n v="1.25"/>
    <n v="10"/>
  </r>
  <r>
    <d v="2024-10-26T19:33:00"/>
    <x v="131"/>
    <d v="1899-12-30T19:33:00"/>
    <n v="16"/>
    <n v="0.8"/>
    <n v="1.25"/>
    <n v="1.25"/>
    <n v="10"/>
  </r>
  <r>
    <d v="2024-10-27T11:35:00"/>
    <x v="132"/>
    <d v="1899-12-30T11:35:00"/>
    <n v="11"/>
    <n v="0.8"/>
    <n v="1.25"/>
    <n v="1.25"/>
    <n v="10"/>
  </r>
  <r>
    <d v="2024-10-28T07:58:00"/>
    <x v="133"/>
    <d v="1899-12-30T07:58:00"/>
    <n v="13"/>
    <n v="0.8"/>
    <n v="1.25"/>
    <n v="1.25"/>
    <n v="10"/>
  </r>
  <r>
    <d v="2024-11-02T09:55:00"/>
    <x v="134"/>
    <d v="1899-12-30T09:55:00"/>
    <n v="15"/>
    <n v="0.8"/>
    <n v="1.25"/>
    <n v="1.25"/>
    <n v="10"/>
  </r>
  <r>
    <d v="2024-11-04T19:12:00"/>
    <x v="135"/>
    <d v="1899-12-30T19:12:00"/>
    <n v="18"/>
    <n v="0.8"/>
    <n v="1.25"/>
    <n v="1.25"/>
    <n v="10"/>
  </r>
  <r>
    <d v="2024-11-05T07:53:00"/>
    <x v="136"/>
    <d v="1899-12-30T07:53:00"/>
    <n v="14"/>
    <n v="0.8"/>
    <n v="1.25"/>
    <n v="1.25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C5AAD-189B-4486-BD04-9A76BB805C2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Month">
  <location ref="B3:E14" firstHeaderRow="0" firstDataRow="1" firstDataCol="1"/>
  <pivotFields count="10">
    <pivotField numFmtId="22" showAll="0"/>
    <pivotField numFmtId="14" showAll="0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showAll="0"/>
    <pivotField dataField="1" showAll="0"/>
    <pivotField dataField="1" showAll="0"/>
    <pivotField numFmtId="2" showAll="0"/>
    <pivotField numFmtId="2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sd="0" x="0"/>
        <item sd="0" x="1"/>
        <item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reaths Per Minute" fld="3" subtotal="average" baseField="8" baseItem="2" numFmtId="164"/>
    <dataField name="Average of Furosemide Dose (mg -12 Hours)" fld="4" subtotal="average" baseField="8" baseItem="4"/>
    <dataField name="Average of Sildenafil Dose (mg-12 Hours)" fld="7" subtotal="average" baseField="9" baseItem="3"/>
  </dataFields>
  <formats count="12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field="9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9" type="button" dataOnly="0" labelOnly="1" outline="0" axis="axisRow" fieldPosition="0"/>
    </format>
    <format dxfId="2">
      <pivotArea dataOnly="0" labelOnly="1" fieldPosition="0">
        <references count="1">
          <reference field="9" count="7">
            <x v="2"/>
            <x v="3"/>
            <x v="4"/>
            <x v="5"/>
            <x v="6"/>
            <x v="7"/>
            <x v="8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259"/>
  <sheetViews>
    <sheetView tabSelected="1" zoomScale="85" zoomScaleNormal="85" workbookViewId="0">
      <selection activeCell="H16" sqref="H16"/>
    </sheetView>
  </sheetViews>
  <sheetFormatPr defaultRowHeight="14.25" x14ac:dyDescent="0.45"/>
  <cols>
    <col min="2" max="2" width="17.73046875" customWidth="1"/>
    <col min="3" max="3" width="12.9296875" customWidth="1"/>
    <col min="4" max="4" width="11.265625" customWidth="1"/>
    <col min="5" max="5" width="16.86328125" style="1" bestFit="1" customWidth="1"/>
    <col min="6" max="6" width="15" style="1" bestFit="1" customWidth="1"/>
    <col min="7" max="7" width="15" style="1" customWidth="1"/>
    <col min="8" max="9" width="16.06640625" style="1" customWidth="1"/>
    <col min="10" max="10" width="40.19921875" style="12" customWidth="1"/>
    <col min="11" max="11" width="5.1328125" style="1" customWidth="1"/>
    <col min="12" max="12" width="17.46484375" customWidth="1"/>
    <col min="13" max="13" width="16.86328125" bestFit="1" customWidth="1"/>
  </cols>
  <sheetData>
    <row r="1" spans="2:11" x14ac:dyDescent="0.45">
      <c r="J1" s="1"/>
    </row>
    <row r="2" spans="2:11" ht="21" x14ac:dyDescent="0.65">
      <c r="B2" s="11" t="s">
        <v>8</v>
      </c>
      <c r="J2" s="1"/>
    </row>
    <row r="3" spans="2:11" ht="18" x14ac:dyDescent="0.55000000000000004">
      <c r="B3" s="9" t="s">
        <v>36</v>
      </c>
      <c r="J3" s="1"/>
    </row>
    <row r="4" spans="2:11" x14ac:dyDescent="0.45">
      <c r="B4" s="10" t="s">
        <v>31</v>
      </c>
      <c r="J4" s="1"/>
    </row>
    <row r="5" spans="2:11" ht="14.65" thickBot="1" x14ac:dyDescent="0.5">
      <c r="B5" s="10"/>
      <c r="J5" s="1"/>
    </row>
    <row r="6" spans="2:11" x14ac:dyDescent="0.45">
      <c r="B6" s="35" t="s">
        <v>28</v>
      </c>
      <c r="C6" s="49" t="s">
        <v>29</v>
      </c>
      <c r="D6" s="36"/>
      <c r="E6" s="37"/>
      <c r="F6" s="37"/>
      <c r="G6" s="37"/>
      <c r="H6" s="38"/>
      <c r="J6" s="1"/>
    </row>
    <row r="7" spans="2:11" x14ac:dyDescent="0.45">
      <c r="B7" s="39"/>
      <c r="C7" s="50" t="s">
        <v>30</v>
      </c>
      <c r="D7" s="33"/>
      <c r="E7" s="34"/>
      <c r="F7" s="34"/>
      <c r="G7" s="34"/>
      <c r="H7" s="40"/>
      <c r="J7" s="1"/>
    </row>
    <row r="8" spans="2:11" x14ac:dyDescent="0.45">
      <c r="B8" s="39"/>
      <c r="C8" s="48" t="s">
        <v>32</v>
      </c>
      <c r="D8" s="45"/>
      <c r="E8" s="46"/>
      <c r="F8" s="46"/>
      <c r="G8" s="46"/>
      <c r="H8" s="47"/>
      <c r="J8" s="1"/>
    </row>
    <row r="9" spans="2:11" ht="14.65" thickBot="1" x14ac:dyDescent="0.5">
      <c r="B9" s="41"/>
      <c r="C9" s="51" t="s">
        <v>33</v>
      </c>
      <c r="D9" s="42"/>
      <c r="E9" s="43"/>
      <c r="F9" s="43"/>
      <c r="G9" s="43"/>
      <c r="H9" s="44"/>
      <c r="J9"/>
    </row>
    <row r="10" spans="2:11" ht="14.65" thickBot="1" x14ac:dyDescent="0.5">
      <c r="J10" s="1"/>
    </row>
    <row r="11" spans="2:11" ht="28.9" thickBot="1" x14ac:dyDescent="0.5">
      <c r="B11" s="13" t="s">
        <v>3</v>
      </c>
      <c r="C11" s="14" t="s">
        <v>0</v>
      </c>
      <c r="D11" s="14" t="s">
        <v>1</v>
      </c>
      <c r="E11" s="14" t="s">
        <v>2</v>
      </c>
      <c r="F11" s="15" t="s">
        <v>43</v>
      </c>
      <c r="G11" s="14" t="s">
        <v>41</v>
      </c>
      <c r="H11" s="14" t="s">
        <v>42</v>
      </c>
      <c r="I11" s="15" t="s">
        <v>44</v>
      </c>
      <c r="J11" s="52" t="s">
        <v>9</v>
      </c>
      <c r="K11" s="4"/>
    </row>
    <row r="12" spans="2:11" x14ac:dyDescent="0.45">
      <c r="B12" s="31">
        <f t="shared" ref="B12:B75" si="0">C12+D12</f>
        <v>45346.659722222219</v>
      </c>
      <c r="C12" s="26">
        <v>45346</v>
      </c>
      <c r="D12" s="27">
        <v>0.65972222222222221</v>
      </c>
      <c r="E12" s="25">
        <v>23</v>
      </c>
      <c r="F12" s="16">
        <v>0.7</v>
      </c>
      <c r="G12" s="17">
        <v>1.25</v>
      </c>
      <c r="H12" s="17">
        <v>1.25</v>
      </c>
      <c r="I12" s="17"/>
      <c r="J12" s="18"/>
    </row>
    <row r="13" spans="2:11" x14ac:dyDescent="0.45">
      <c r="B13" s="32">
        <f t="shared" si="0"/>
        <v>45346.661111111112</v>
      </c>
      <c r="C13" s="28">
        <v>45346</v>
      </c>
      <c r="D13" s="29">
        <v>0.66111111111111109</v>
      </c>
      <c r="E13" s="24">
        <v>22</v>
      </c>
      <c r="F13" s="19">
        <v>0.7</v>
      </c>
      <c r="G13" s="20">
        <v>1.25</v>
      </c>
      <c r="H13" s="20">
        <v>1.25</v>
      </c>
      <c r="I13" s="20"/>
      <c r="J13" s="21"/>
    </row>
    <row r="14" spans="2:11" x14ac:dyDescent="0.45">
      <c r="B14" s="32">
        <f t="shared" si="0"/>
        <v>45346.898611111108</v>
      </c>
      <c r="C14" s="28">
        <v>45346</v>
      </c>
      <c r="D14" s="29">
        <v>0.89861111111111114</v>
      </c>
      <c r="E14" s="24">
        <v>12</v>
      </c>
      <c r="F14" s="19">
        <v>0.7</v>
      </c>
      <c r="G14" s="20">
        <v>1.25</v>
      </c>
      <c r="H14" s="20">
        <v>1.25</v>
      </c>
      <c r="I14" s="20"/>
      <c r="J14" s="21"/>
    </row>
    <row r="15" spans="2:11" x14ac:dyDescent="0.45">
      <c r="B15" s="32">
        <f t="shared" si="0"/>
        <v>45346.9</v>
      </c>
      <c r="C15" s="28">
        <v>45346</v>
      </c>
      <c r="D15" s="29">
        <v>0.9</v>
      </c>
      <c r="E15" s="24">
        <v>12</v>
      </c>
      <c r="F15" s="19">
        <v>0.7</v>
      </c>
      <c r="G15" s="20">
        <v>1.25</v>
      </c>
      <c r="H15" s="20">
        <v>1.25</v>
      </c>
      <c r="I15" s="20"/>
      <c r="J15" s="21"/>
    </row>
    <row r="16" spans="2:11" x14ac:dyDescent="0.45">
      <c r="B16" s="32">
        <f t="shared" si="0"/>
        <v>45347.550694444442</v>
      </c>
      <c r="C16" s="28">
        <v>45347</v>
      </c>
      <c r="D16" s="29">
        <v>0.55069444444444449</v>
      </c>
      <c r="E16" s="24">
        <v>14</v>
      </c>
      <c r="F16" s="19">
        <v>0.7</v>
      </c>
      <c r="G16" s="20">
        <v>1.25</v>
      </c>
      <c r="H16" s="20">
        <v>1.25</v>
      </c>
      <c r="I16" s="20"/>
      <c r="J16" s="21"/>
    </row>
    <row r="17" spans="2:10" x14ac:dyDescent="0.45">
      <c r="B17" s="32">
        <f t="shared" si="0"/>
        <v>45349.884027777778</v>
      </c>
      <c r="C17" s="28">
        <v>45349</v>
      </c>
      <c r="D17" s="29">
        <v>0.88402777777777775</v>
      </c>
      <c r="E17" s="24">
        <v>14</v>
      </c>
      <c r="F17" s="19">
        <v>0.7</v>
      </c>
      <c r="G17" s="20">
        <v>1.25</v>
      </c>
      <c r="H17" s="20">
        <v>1.25</v>
      </c>
      <c r="I17" s="20"/>
      <c r="J17" s="21"/>
    </row>
    <row r="18" spans="2:10" x14ac:dyDescent="0.45">
      <c r="B18" s="32">
        <f t="shared" si="0"/>
        <v>45349.884722222225</v>
      </c>
      <c r="C18" s="28">
        <v>45349</v>
      </c>
      <c r="D18" s="29">
        <v>0.88472222222222219</v>
      </c>
      <c r="E18" s="24">
        <v>15</v>
      </c>
      <c r="F18" s="19">
        <v>0.7</v>
      </c>
      <c r="G18" s="20">
        <v>1.25</v>
      </c>
      <c r="H18" s="20">
        <v>1.25</v>
      </c>
      <c r="I18" s="20"/>
      <c r="J18" s="21"/>
    </row>
    <row r="19" spans="2:10" x14ac:dyDescent="0.45">
      <c r="B19" s="32">
        <f t="shared" si="0"/>
        <v>45354.739583333336</v>
      </c>
      <c r="C19" s="28">
        <v>45354</v>
      </c>
      <c r="D19" s="29">
        <v>0.73958333333333337</v>
      </c>
      <c r="E19" s="24">
        <v>18</v>
      </c>
      <c r="F19" s="19">
        <v>0.7</v>
      </c>
      <c r="G19" s="20">
        <v>1.25</v>
      </c>
      <c r="H19" s="20">
        <v>1.25</v>
      </c>
      <c r="I19" s="20"/>
      <c r="J19" s="21"/>
    </row>
    <row r="20" spans="2:10" x14ac:dyDescent="0.45">
      <c r="B20" s="32">
        <f t="shared" si="0"/>
        <v>45354.740277777775</v>
      </c>
      <c r="C20" s="28">
        <v>45354</v>
      </c>
      <c r="D20" s="29">
        <v>0.74027777777777781</v>
      </c>
      <c r="E20" s="24">
        <v>19</v>
      </c>
      <c r="F20" s="19">
        <v>0.7</v>
      </c>
      <c r="G20" s="20">
        <v>1.25</v>
      </c>
      <c r="H20" s="20">
        <v>1.25</v>
      </c>
      <c r="I20" s="20"/>
      <c r="J20" s="21"/>
    </row>
    <row r="21" spans="2:10" x14ac:dyDescent="0.45">
      <c r="B21" s="32">
        <f t="shared" si="0"/>
        <v>45354.741666666669</v>
      </c>
      <c r="C21" s="28">
        <v>45354</v>
      </c>
      <c r="D21" s="29">
        <v>0.7416666666666667</v>
      </c>
      <c r="E21" s="24">
        <v>14</v>
      </c>
      <c r="F21" s="19">
        <v>0.7</v>
      </c>
      <c r="G21" s="20">
        <v>1.25</v>
      </c>
      <c r="H21" s="20">
        <v>1.25</v>
      </c>
      <c r="I21" s="20"/>
      <c r="J21" s="21"/>
    </row>
    <row r="22" spans="2:10" x14ac:dyDescent="0.45">
      <c r="B22" s="32">
        <f t="shared" si="0"/>
        <v>45355.79583333333</v>
      </c>
      <c r="C22" s="28">
        <v>45355</v>
      </c>
      <c r="D22" s="29">
        <v>0.79583333333333328</v>
      </c>
      <c r="E22" s="24">
        <v>20</v>
      </c>
      <c r="F22" s="19">
        <v>0.7</v>
      </c>
      <c r="G22" s="20">
        <v>1.25</v>
      </c>
      <c r="H22" s="20">
        <v>1.25</v>
      </c>
      <c r="I22" s="20"/>
      <c r="J22" s="21"/>
    </row>
    <row r="23" spans="2:10" x14ac:dyDescent="0.45">
      <c r="B23" s="32">
        <f t="shared" si="0"/>
        <v>45358.3125</v>
      </c>
      <c r="C23" s="28">
        <v>45358</v>
      </c>
      <c r="D23" s="29">
        <v>0.3125</v>
      </c>
      <c r="E23" s="24"/>
      <c r="F23" s="19">
        <v>0.6</v>
      </c>
      <c r="G23" s="20">
        <v>1.25</v>
      </c>
      <c r="H23" s="20">
        <v>1.25</v>
      </c>
      <c r="I23" s="20"/>
      <c r="J23" s="21"/>
    </row>
    <row r="24" spans="2:10" x14ac:dyDescent="0.45">
      <c r="B24" s="32">
        <f t="shared" si="0"/>
        <v>45365.84375</v>
      </c>
      <c r="C24" s="28">
        <v>45365</v>
      </c>
      <c r="D24" s="29">
        <v>0.84375</v>
      </c>
      <c r="E24" s="24">
        <v>22</v>
      </c>
      <c r="F24" s="19">
        <v>0.6</v>
      </c>
      <c r="G24" s="20">
        <v>1.25</v>
      </c>
      <c r="H24" s="20">
        <v>1.25</v>
      </c>
      <c r="I24" s="20"/>
      <c r="J24" s="21"/>
    </row>
    <row r="25" spans="2:10" x14ac:dyDescent="0.45">
      <c r="B25" s="32">
        <f t="shared" si="0"/>
        <v>45365.844444444447</v>
      </c>
      <c r="C25" s="28">
        <v>45365</v>
      </c>
      <c r="D25" s="29">
        <v>0.84444444444444444</v>
      </c>
      <c r="E25" s="24">
        <v>22</v>
      </c>
      <c r="F25" s="19">
        <v>0.6</v>
      </c>
      <c r="G25" s="20">
        <v>1.25</v>
      </c>
      <c r="H25" s="20">
        <v>1.25</v>
      </c>
      <c r="I25" s="20"/>
      <c r="J25" s="21"/>
    </row>
    <row r="26" spans="2:10" x14ac:dyDescent="0.45">
      <c r="B26" s="32">
        <f t="shared" si="0"/>
        <v>45370.790972222225</v>
      </c>
      <c r="C26" s="28">
        <v>45370</v>
      </c>
      <c r="D26" s="29">
        <v>0.79097222222222219</v>
      </c>
      <c r="E26" s="24">
        <v>20</v>
      </c>
      <c r="F26" s="19">
        <v>0.6</v>
      </c>
      <c r="G26" s="20">
        <v>1.25</v>
      </c>
      <c r="H26" s="20">
        <v>1.25</v>
      </c>
      <c r="I26" s="20"/>
      <c r="J26" s="21"/>
    </row>
    <row r="27" spans="2:10" x14ac:dyDescent="0.45">
      <c r="B27" s="32">
        <f t="shared" si="0"/>
        <v>45371.759027777778</v>
      </c>
      <c r="C27" s="28">
        <v>45371</v>
      </c>
      <c r="D27" s="29">
        <v>0.75902777777777775</v>
      </c>
      <c r="E27" s="24">
        <v>19</v>
      </c>
      <c r="F27" s="19">
        <v>0.6</v>
      </c>
      <c r="G27" s="20">
        <v>1.25</v>
      </c>
      <c r="H27" s="20">
        <v>1.25</v>
      </c>
      <c r="I27" s="20"/>
      <c r="J27" s="21"/>
    </row>
    <row r="28" spans="2:10" x14ac:dyDescent="0.45">
      <c r="B28" s="32">
        <f t="shared" si="0"/>
        <v>45372.901388888888</v>
      </c>
      <c r="C28" s="28">
        <v>45372</v>
      </c>
      <c r="D28" s="29">
        <v>0.90138888888888891</v>
      </c>
      <c r="E28" s="24">
        <v>19</v>
      </c>
      <c r="F28" s="19">
        <v>0.6</v>
      </c>
      <c r="G28" s="20">
        <v>1.25</v>
      </c>
      <c r="H28" s="20">
        <v>1.25</v>
      </c>
      <c r="I28" s="20"/>
      <c r="J28" s="21"/>
    </row>
    <row r="29" spans="2:10" x14ac:dyDescent="0.45">
      <c r="B29" s="32">
        <f t="shared" si="0"/>
        <v>45377.3125</v>
      </c>
      <c r="C29" s="28">
        <v>45377</v>
      </c>
      <c r="D29" s="29">
        <v>0.3125</v>
      </c>
      <c r="E29" s="24"/>
      <c r="F29" s="19">
        <v>0.5</v>
      </c>
      <c r="G29" s="20">
        <v>1.25</v>
      </c>
      <c r="H29" s="20">
        <v>1.25</v>
      </c>
      <c r="I29" s="20"/>
      <c r="J29" s="21"/>
    </row>
    <row r="30" spans="2:10" x14ac:dyDescent="0.45">
      <c r="B30" s="32">
        <f t="shared" si="0"/>
        <v>45378.831250000003</v>
      </c>
      <c r="C30" s="28">
        <v>45378</v>
      </c>
      <c r="D30" s="29">
        <v>0.83125000000000004</v>
      </c>
      <c r="E30" s="24">
        <v>22</v>
      </c>
      <c r="F30" s="19">
        <v>0.5</v>
      </c>
      <c r="G30" s="20">
        <v>1.25</v>
      </c>
      <c r="H30" s="20">
        <v>1.25</v>
      </c>
      <c r="I30" s="20"/>
      <c r="J30" s="21"/>
    </row>
    <row r="31" spans="2:10" x14ac:dyDescent="0.45">
      <c r="B31" s="32">
        <f t="shared" si="0"/>
        <v>45378.963194444441</v>
      </c>
      <c r="C31" s="28">
        <v>45378</v>
      </c>
      <c r="D31" s="29">
        <v>0.96319444444444446</v>
      </c>
      <c r="E31" s="24">
        <v>20</v>
      </c>
      <c r="F31" s="19">
        <v>0.5</v>
      </c>
      <c r="G31" s="20">
        <v>1.25</v>
      </c>
      <c r="H31" s="20">
        <v>1.25</v>
      </c>
      <c r="I31" s="20"/>
      <c r="J31" s="21"/>
    </row>
    <row r="32" spans="2:10" x14ac:dyDescent="0.45">
      <c r="B32" s="32">
        <f t="shared" si="0"/>
        <v>45380.32708333333</v>
      </c>
      <c r="C32" s="28">
        <v>45380</v>
      </c>
      <c r="D32" s="29">
        <v>0.32708333333333334</v>
      </c>
      <c r="E32" s="24">
        <v>15</v>
      </c>
      <c r="F32" s="19">
        <v>0.5</v>
      </c>
      <c r="G32" s="20">
        <v>1.25</v>
      </c>
      <c r="H32" s="20">
        <v>1.25</v>
      </c>
      <c r="I32" s="20"/>
      <c r="J32" s="21"/>
    </row>
    <row r="33" spans="2:13" x14ac:dyDescent="0.45">
      <c r="B33" s="32">
        <f t="shared" si="0"/>
        <v>45380.328472222223</v>
      </c>
      <c r="C33" s="28">
        <v>45380</v>
      </c>
      <c r="D33" s="29">
        <v>0.32847222222222222</v>
      </c>
      <c r="E33" s="24">
        <v>18</v>
      </c>
      <c r="F33" s="19">
        <v>0.5</v>
      </c>
      <c r="G33" s="20">
        <v>1.25</v>
      </c>
      <c r="H33" s="20">
        <v>1.25</v>
      </c>
      <c r="I33" s="20"/>
      <c r="J33" s="21"/>
    </row>
    <row r="34" spans="2:13" x14ac:dyDescent="0.45">
      <c r="B34" s="32">
        <f t="shared" si="0"/>
        <v>45380.330555555556</v>
      </c>
      <c r="C34" s="28">
        <v>45380</v>
      </c>
      <c r="D34" s="29">
        <v>0.33055555555555555</v>
      </c>
      <c r="E34" s="24">
        <v>17</v>
      </c>
      <c r="F34" s="19">
        <v>0.5</v>
      </c>
      <c r="G34" s="20">
        <v>1.25</v>
      </c>
      <c r="H34" s="20">
        <v>1.25</v>
      </c>
      <c r="I34" s="20"/>
      <c r="J34" s="21"/>
      <c r="L34" s="3" t="s">
        <v>34</v>
      </c>
      <c r="M34" s="53" t="s">
        <v>2</v>
      </c>
    </row>
    <row r="35" spans="2:13" x14ac:dyDescent="0.45">
      <c r="B35" s="32">
        <f t="shared" si="0"/>
        <v>45380.629861111112</v>
      </c>
      <c r="C35" s="28">
        <v>45380</v>
      </c>
      <c r="D35" s="29">
        <v>0.62986111111111109</v>
      </c>
      <c r="E35" s="24">
        <v>10</v>
      </c>
      <c r="F35" s="19">
        <v>0.5</v>
      </c>
      <c r="G35" s="20">
        <v>1.25</v>
      </c>
      <c r="H35" s="20">
        <v>1.25</v>
      </c>
      <c r="I35" s="20"/>
      <c r="J35" s="21"/>
      <c r="L35" s="3" t="s">
        <v>4</v>
      </c>
      <c r="M35" s="5">
        <f>AVERAGE(E12:E400)</f>
        <v>15.63404255319149</v>
      </c>
    </row>
    <row r="36" spans="2:13" x14ac:dyDescent="0.45">
      <c r="B36" s="32">
        <f t="shared" si="0"/>
        <v>45380.631249999999</v>
      </c>
      <c r="C36" s="28">
        <v>45380</v>
      </c>
      <c r="D36" s="29">
        <v>0.63124999999999998</v>
      </c>
      <c r="E36" s="24">
        <v>9</v>
      </c>
      <c r="F36" s="19">
        <v>0.5</v>
      </c>
      <c r="G36" s="20">
        <v>1.25</v>
      </c>
      <c r="H36" s="20">
        <v>1.25</v>
      </c>
      <c r="I36" s="20"/>
      <c r="J36" s="21"/>
      <c r="L36" s="3" t="s">
        <v>5</v>
      </c>
      <c r="M36" s="2">
        <f>MAX(E12:E400)</f>
        <v>39</v>
      </c>
    </row>
    <row r="37" spans="2:13" x14ac:dyDescent="0.45">
      <c r="B37" s="32">
        <f t="shared" si="0"/>
        <v>45381.594444444447</v>
      </c>
      <c r="C37" s="28">
        <v>45381</v>
      </c>
      <c r="D37" s="29">
        <v>0.59444444444444444</v>
      </c>
      <c r="E37" s="24">
        <v>16</v>
      </c>
      <c r="F37" s="19">
        <v>0.5</v>
      </c>
      <c r="G37" s="20">
        <v>1.25</v>
      </c>
      <c r="H37" s="20">
        <v>1.25</v>
      </c>
      <c r="I37" s="20"/>
      <c r="J37" s="21"/>
      <c r="L37" s="3" t="s">
        <v>6</v>
      </c>
      <c r="M37" s="2">
        <f>MIN(E12:E400)</f>
        <v>9</v>
      </c>
    </row>
    <row r="38" spans="2:13" x14ac:dyDescent="0.45">
      <c r="B38" s="32">
        <f t="shared" si="0"/>
        <v>45381.743750000001</v>
      </c>
      <c r="C38" s="28">
        <v>45381</v>
      </c>
      <c r="D38" s="29">
        <v>0.74375000000000002</v>
      </c>
      <c r="E38" s="24">
        <v>15</v>
      </c>
      <c r="F38" s="19">
        <v>0.5</v>
      </c>
      <c r="G38" s="20">
        <v>1.25</v>
      </c>
      <c r="H38" s="20">
        <v>1.25</v>
      </c>
      <c r="I38" s="20"/>
      <c r="J38" s="21"/>
      <c r="L38" s="3" t="s">
        <v>7</v>
      </c>
      <c r="M38" s="2">
        <f>MODE(E12:E400)</f>
        <v>13</v>
      </c>
    </row>
    <row r="39" spans="2:13" x14ac:dyDescent="0.45">
      <c r="B39" s="32">
        <f t="shared" si="0"/>
        <v>45383.797222222223</v>
      </c>
      <c r="C39" s="28">
        <v>45383</v>
      </c>
      <c r="D39" s="29">
        <v>0.79722222222222228</v>
      </c>
      <c r="E39" s="24">
        <v>16</v>
      </c>
      <c r="F39" s="19">
        <v>0.5</v>
      </c>
      <c r="G39" s="20">
        <v>1.25</v>
      </c>
      <c r="H39" s="20">
        <v>1.25</v>
      </c>
      <c r="I39" s="20"/>
      <c r="J39" s="21"/>
    </row>
    <row r="40" spans="2:13" x14ac:dyDescent="0.45">
      <c r="B40" s="32">
        <f t="shared" si="0"/>
        <v>45383.798611111109</v>
      </c>
      <c r="C40" s="28">
        <v>45383</v>
      </c>
      <c r="D40" s="29">
        <v>0.79861111111111116</v>
      </c>
      <c r="E40" s="24">
        <v>15</v>
      </c>
      <c r="F40" s="19">
        <v>0.5</v>
      </c>
      <c r="G40" s="20">
        <v>1.25</v>
      </c>
      <c r="H40" s="20">
        <v>1.25</v>
      </c>
      <c r="I40" s="20"/>
      <c r="J40" s="21"/>
    </row>
    <row r="41" spans="2:13" x14ac:dyDescent="0.45">
      <c r="B41" s="32">
        <f t="shared" si="0"/>
        <v>45383.799305555556</v>
      </c>
      <c r="C41" s="28">
        <v>45383</v>
      </c>
      <c r="D41" s="29">
        <v>0.7993055555555556</v>
      </c>
      <c r="E41" s="24">
        <v>15</v>
      </c>
      <c r="F41" s="19">
        <v>0.5</v>
      </c>
      <c r="G41" s="20">
        <v>1.25</v>
      </c>
      <c r="H41" s="20">
        <v>1.25</v>
      </c>
      <c r="I41" s="20"/>
      <c r="J41" s="21"/>
    </row>
    <row r="42" spans="2:13" x14ac:dyDescent="0.45">
      <c r="B42" s="32">
        <f t="shared" si="0"/>
        <v>45384.34375</v>
      </c>
      <c r="C42" s="28">
        <v>45384</v>
      </c>
      <c r="D42" s="29">
        <v>0.34375</v>
      </c>
      <c r="E42" s="24">
        <v>14</v>
      </c>
      <c r="F42" s="19">
        <v>0.5</v>
      </c>
      <c r="G42" s="20">
        <v>1.25</v>
      </c>
      <c r="H42" s="20">
        <v>1.25</v>
      </c>
      <c r="I42" s="20"/>
      <c r="J42" s="21"/>
    </row>
    <row r="43" spans="2:13" x14ac:dyDescent="0.45">
      <c r="B43" s="32">
        <f t="shared" si="0"/>
        <v>45384.345138888886</v>
      </c>
      <c r="C43" s="28">
        <v>45384</v>
      </c>
      <c r="D43" s="29">
        <v>0.34513888888888888</v>
      </c>
      <c r="E43" s="24">
        <v>15</v>
      </c>
      <c r="F43" s="19">
        <v>0.5</v>
      </c>
      <c r="G43" s="20">
        <v>1.25</v>
      </c>
      <c r="H43" s="20">
        <v>1.25</v>
      </c>
      <c r="I43" s="20"/>
      <c r="J43" s="21" t="s">
        <v>18</v>
      </c>
    </row>
    <row r="44" spans="2:13" x14ac:dyDescent="0.45">
      <c r="B44" s="32">
        <f t="shared" si="0"/>
        <v>45384.354166666664</v>
      </c>
      <c r="C44" s="28">
        <v>45384</v>
      </c>
      <c r="D44" s="29">
        <v>0.35416666666666669</v>
      </c>
      <c r="E44" s="24">
        <v>10</v>
      </c>
      <c r="F44" s="19">
        <v>0.5</v>
      </c>
      <c r="G44" s="20">
        <v>1.25</v>
      </c>
      <c r="H44" s="20">
        <v>1.25</v>
      </c>
      <c r="I44" s="20"/>
      <c r="J44" s="21"/>
    </row>
    <row r="45" spans="2:13" x14ac:dyDescent="0.45">
      <c r="B45" s="32">
        <f t="shared" si="0"/>
        <v>45389.341666666667</v>
      </c>
      <c r="C45" s="28">
        <v>45389</v>
      </c>
      <c r="D45" s="29">
        <v>0.34166666666666667</v>
      </c>
      <c r="E45" s="24">
        <v>13</v>
      </c>
      <c r="F45" s="19">
        <v>0.5</v>
      </c>
      <c r="G45" s="20">
        <v>1.25</v>
      </c>
      <c r="H45" s="20">
        <v>1.25</v>
      </c>
      <c r="I45" s="20"/>
      <c r="J45" s="21"/>
    </row>
    <row r="46" spans="2:13" x14ac:dyDescent="0.45">
      <c r="B46" s="32">
        <f t="shared" si="0"/>
        <v>45389.343055555553</v>
      </c>
      <c r="C46" s="28">
        <v>45389</v>
      </c>
      <c r="D46" s="29">
        <v>0.34305555555555556</v>
      </c>
      <c r="E46" s="24">
        <v>14</v>
      </c>
      <c r="F46" s="19">
        <v>0.5</v>
      </c>
      <c r="G46" s="20">
        <v>1.25</v>
      </c>
      <c r="H46" s="20">
        <v>1.25</v>
      </c>
      <c r="I46" s="20"/>
      <c r="J46" s="21"/>
    </row>
    <row r="47" spans="2:13" x14ac:dyDescent="0.45">
      <c r="B47" s="32">
        <f t="shared" si="0"/>
        <v>45395.645833333336</v>
      </c>
      <c r="C47" s="28">
        <v>45395</v>
      </c>
      <c r="D47" s="29">
        <v>0.64583333333333337</v>
      </c>
      <c r="E47" s="24">
        <v>14</v>
      </c>
      <c r="F47" s="19">
        <v>0.5</v>
      </c>
      <c r="G47" s="20">
        <v>1.25</v>
      </c>
      <c r="H47" s="20">
        <v>1.25</v>
      </c>
      <c r="I47" s="20"/>
      <c r="J47" s="21"/>
    </row>
    <row r="48" spans="2:13" x14ac:dyDescent="0.45">
      <c r="B48" s="32">
        <f t="shared" si="0"/>
        <v>45395.647222222222</v>
      </c>
      <c r="C48" s="28">
        <v>45395</v>
      </c>
      <c r="D48" s="29">
        <v>0.64722222222222225</v>
      </c>
      <c r="E48" s="24">
        <v>13</v>
      </c>
      <c r="F48" s="19">
        <v>0.5</v>
      </c>
      <c r="G48" s="20">
        <v>1.25</v>
      </c>
      <c r="H48" s="20">
        <v>1.25</v>
      </c>
      <c r="I48" s="20"/>
      <c r="J48" s="21"/>
    </row>
    <row r="49" spans="2:14" x14ac:dyDescent="0.45">
      <c r="B49" s="32">
        <f t="shared" si="0"/>
        <v>45395.648611111108</v>
      </c>
      <c r="C49" s="28">
        <v>45395</v>
      </c>
      <c r="D49" s="29">
        <v>0.64861111111111114</v>
      </c>
      <c r="E49" s="24">
        <v>13</v>
      </c>
      <c r="F49" s="19">
        <v>0.5</v>
      </c>
      <c r="G49" s="20">
        <v>1.25</v>
      </c>
      <c r="H49" s="20">
        <v>1.25</v>
      </c>
      <c r="I49" s="20"/>
      <c r="J49" s="21"/>
    </row>
    <row r="50" spans="2:14" x14ac:dyDescent="0.45">
      <c r="B50" s="32">
        <f t="shared" si="0"/>
        <v>45395.840277777781</v>
      </c>
      <c r="C50" s="28">
        <v>45395</v>
      </c>
      <c r="D50" s="29">
        <v>0.84027777777777779</v>
      </c>
      <c r="E50" s="24">
        <v>15</v>
      </c>
      <c r="F50" s="19">
        <v>0.5</v>
      </c>
      <c r="G50" s="20">
        <v>1.25</v>
      </c>
      <c r="H50" s="20">
        <v>1.25</v>
      </c>
      <c r="I50" s="20"/>
      <c r="J50" s="21"/>
    </row>
    <row r="51" spans="2:14" x14ac:dyDescent="0.45">
      <c r="B51" s="32">
        <f t="shared" si="0"/>
        <v>45396.92083333333</v>
      </c>
      <c r="C51" s="28">
        <v>45396</v>
      </c>
      <c r="D51" s="29">
        <v>0.92083333333333328</v>
      </c>
      <c r="E51" s="24">
        <v>15</v>
      </c>
      <c r="F51" s="19">
        <v>0.5</v>
      </c>
      <c r="G51" s="20">
        <v>1.25</v>
      </c>
      <c r="H51" s="20">
        <v>1.25</v>
      </c>
      <c r="I51" s="20"/>
      <c r="J51" s="21"/>
      <c r="M51" s="6"/>
    </row>
    <row r="52" spans="2:14" x14ac:dyDescent="0.45">
      <c r="B52" s="32">
        <f t="shared" si="0"/>
        <v>45397.602083333331</v>
      </c>
      <c r="C52" s="28">
        <v>45397</v>
      </c>
      <c r="D52" s="29">
        <v>0.6020833333333333</v>
      </c>
      <c r="E52" s="24">
        <v>14</v>
      </c>
      <c r="F52" s="19">
        <v>0.5</v>
      </c>
      <c r="G52" s="20">
        <v>1.25</v>
      </c>
      <c r="H52" s="20">
        <v>1.25</v>
      </c>
      <c r="I52" s="20"/>
      <c r="J52" s="21"/>
      <c r="L52" s="1"/>
      <c r="M52" s="1"/>
      <c r="N52" s="1"/>
    </row>
    <row r="53" spans="2:14" x14ac:dyDescent="0.45">
      <c r="B53" s="32">
        <f t="shared" si="0"/>
        <v>45402.765277777777</v>
      </c>
      <c r="C53" s="28">
        <v>45402</v>
      </c>
      <c r="D53" s="29">
        <v>0.76527777777777772</v>
      </c>
      <c r="E53" s="24">
        <v>13</v>
      </c>
      <c r="F53" s="19">
        <v>0.5</v>
      </c>
      <c r="G53" s="20">
        <v>1.25</v>
      </c>
      <c r="H53" s="20">
        <v>1.25</v>
      </c>
      <c r="I53" s="20"/>
      <c r="J53" s="21"/>
      <c r="L53" s="7"/>
      <c r="M53" s="8"/>
      <c r="N53" s="8"/>
    </row>
    <row r="54" spans="2:14" x14ac:dyDescent="0.45">
      <c r="B54" s="32">
        <f t="shared" si="0"/>
        <v>45406.854166666664</v>
      </c>
      <c r="C54" s="28">
        <v>45406</v>
      </c>
      <c r="D54" s="29">
        <v>0.85416666666666663</v>
      </c>
      <c r="E54" s="24">
        <v>23</v>
      </c>
      <c r="F54" s="19">
        <v>0.5</v>
      </c>
      <c r="G54" s="20">
        <v>1.25</v>
      </c>
      <c r="H54" s="20">
        <v>1.25</v>
      </c>
      <c r="I54" s="20"/>
      <c r="J54" s="21"/>
      <c r="L54" s="7"/>
      <c r="M54" s="8"/>
      <c r="N54" s="8"/>
    </row>
    <row r="55" spans="2:14" x14ac:dyDescent="0.45">
      <c r="B55" s="32">
        <f t="shared" si="0"/>
        <v>45407.854166666664</v>
      </c>
      <c r="C55" s="28">
        <v>45407</v>
      </c>
      <c r="D55" s="29">
        <v>0.85416666666666663</v>
      </c>
      <c r="E55" s="24">
        <v>30</v>
      </c>
      <c r="F55" s="19">
        <v>0.5</v>
      </c>
      <c r="G55" s="20">
        <v>1.25</v>
      </c>
      <c r="H55" s="20">
        <v>1.25</v>
      </c>
      <c r="I55" s="20"/>
      <c r="J55" s="21"/>
      <c r="L55" s="7"/>
      <c r="M55" s="8"/>
      <c r="N55" s="8"/>
    </row>
    <row r="56" spans="2:14" x14ac:dyDescent="0.45">
      <c r="B56" s="32">
        <f t="shared" si="0"/>
        <v>45407.854861111111</v>
      </c>
      <c r="C56" s="28">
        <v>45407</v>
      </c>
      <c r="D56" s="29">
        <v>0.85486111111111107</v>
      </c>
      <c r="E56" s="24">
        <v>31</v>
      </c>
      <c r="F56" s="19">
        <v>0.6</v>
      </c>
      <c r="G56" s="20">
        <v>1.25</v>
      </c>
      <c r="H56" s="20">
        <v>1.25</v>
      </c>
      <c r="I56" s="20"/>
      <c r="J56" s="21"/>
      <c r="L56" s="7"/>
      <c r="M56" s="8"/>
      <c r="N56" s="8"/>
    </row>
    <row r="57" spans="2:14" x14ac:dyDescent="0.45">
      <c r="B57" s="32">
        <f t="shared" si="0"/>
        <v>45408.324305555558</v>
      </c>
      <c r="C57" s="28">
        <v>45408</v>
      </c>
      <c r="D57" s="29">
        <v>0.32430555555555557</v>
      </c>
      <c r="E57" s="24">
        <v>13</v>
      </c>
      <c r="F57" s="19">
        <v>0.6</v>
      </c>
      <c r="G57" s="20">
        <v>1.25</v>
      </c>
      <c r="H57" s="20">
        <v>1.25</v>
      </c>
      <c r="I57" s="20"/>
      <c r="J57" s="21"/>
      <c r="L57" s="7"/>
      <c r="M57" s="1"/>
      <c r="N57" s="1"/>
    </row>
    <row r="58" spans="2:14" x14ac:dyDescent="0.45">
      <c r="B58" s="32">
        <f t="shared" si="0"/>
        <v>45408.324305555558</v>
      </c>
      <c r="C58" s="28">
        <v>45408</v>
      </c>
      <c r="D58" s="29">
        <v>0.32430555555555557</v>
      </c>
      <c r="E58" s="24">
        <v>13</v>
      </c>
      <c r="F58" s="19">
        <v>0.6</v>
      </c>
      <c r="G58" s="20">
        <v>1.25</v>
      </c>
      <c r="H58" s="20">
        <v>1.25</v>
      </c>
      <c r="I58" s="20"/>
      <c r="J58" s="21"/>
      <c r="L58" s="7"/>
      <c r="M58" s="8"/>
      <c r="N58" s="8"/>
    </row>
    <row r="59" spans="2:14" x14ac:dyDescent="0.45">
      <c r="B59" s="32">
        <f t="shared" si="0"/>
        <v>45409.40347222222</v>
      </c>
      <c r="C59" s="28">
        <v>45409</v>
      </c>
      <c r="D59" s="29">
        <v>0.40347222222222223</v>
      </c>
      <c r="E59" s="24">
        <v>20</v>
      </c>
      <c r="F59" s="22">
        <v>0.56000000000000005</v>
      </c>
      <c r="G59" s="20">
        <v>1.25</v>
      </c>
      <c r="H59" s="20">
        <v>1.25</v>
      </c>
      <c r="I59" s="20"/>
      <c r="J59" s="23"/>
      <c r="L59" s="7"/>
      <c r="M59" s="8"/>
      <c r="N59" s="8"/>
    </row>
    <row r="60" spans="2:14" x14ac:dyDescent="0.45">
      <c r="B60" s="32">
        <f t="shared" si="0"/>
        <v>45410.402083333334</v>
      </c>
      <c r="C60" s="28">
        <v>45410</v>
      </c>
      <c r="D60" s="29">
        <v>0.40208333333333335</v>
      </c>
      <c r="E60" s="24">
        <v>15</v>
      </c>
      <c r="F60" s="22">
        <v>0.56000000000000005</v>
      </c>
      <c r="G60" s="20">
        <v>1.25</v>
      </c>
      <c r="H60" s="20">
        <v>1.25</v>
      </c>
      <c r="I60" s="20"/>
      <c r="J60" s="23"/>
      <c r="L60" s="7"/>
      <c r="M60" s="8"/>
      <c r="N60" s="8"/>
    </row>
    <row r="61" spans="2:14" x14ac:dyDescent="0.45">
      <c r="B61" s="32">
        <f t="shared" si="0"/>
        <v>45410.402777777781</v>
      </c>
      <c r="C61" s="28">
        <v>45410</v>
      </c>
      <c r="D61" s="29">
        <v>0.40277777777777779</v>
      </c>
      <c r="E61" s="24">
        <v>14</v>
      </c>
      <c r="F61" s="22">
        <v>0.56000000000000005</v>
      </c>
      <c r="G61" s="20">
        <v>1.25</v>
      </c>
      <c r="H61" s="20">
        <v>1.25</v>
      </c>
      <c r="I61" s="20"/>
      <c r="J61" s="23"/>
      <c r="L61" s="7"/>
      <c r="M61" s="8"/>
      <c r="N61" s="8"/>
    </row>
    <row r="62" spans="2:14" x14ac:dyDescent="0.45">
      <c r="B62" s="32">
        <f t="shared" si="0"/>
        <v>45412.840277777781</v>
      </c>
      <c r="C62" s="28">
        <v>45412</v>
      </c>
      <c r="D62" s="29">
        <v>0.84027777777777779</v>
      </c>
      <c r="E62" s="24">
        <v>24</v>
      </c>
      <c r="F62" s="22">
        <v>0.57999999999999996</v>
      </c>
      <c r="G62" s="20">
        <v>1.25</v>
      </c>
      <c r="H62" s="20">
        <v>1.25</v>
      </c>
      <c r="I62" s="20"/>
      <c r="J62" s="23"/>
      <c r="L62" s="7"/>
      <c r="M62" s="8"/>
      <c r="N62" s="8"/>
    </row>
    <row r="63" spans="2:14" x14ac:dyDescent="0.45">
      <c r="B63" s="32">
        <f t="shared" si="0"/>
        <v>45412.841666666667</v>
      </c>
      <c r="C63" s="28">
        <v>45412</v>
      </c>
      <c r="D63" s="29">
        <v>0.84166666666666667</v>
      </c>
      <c r="E63" s="24">
        <v>23</v>
      </c>
      <c r="F63" s="22">
        <v>0.57999999999999996</v>
      </c>
      <c r="G63" s="20">
        <v>1.25</v>
      </c>
      <c r="H63" s="20">
        <v>1.25</v>
      </c>
      <c r="I63" s="20"/>
      <c r="J63" s="23"/>
      <c r="L63" s="7"/>
      <c r="M63" s="8"/>
      <c r="N63" s="8"/>
    </row>
    <row r="64" spans="2:14" x14ac:dyDescent="0.45">
      <c r="B64" s="32">
        <f t="shared" si="0"/>
        <v>45416.875</v>
      </c>
      <c r="C64" s="28">
        <v>45416</v>
      </c>
      <c r="D64" s="29">
        <v>0.875</v>
      </c>
      <c r="E64" s="24">
        <v>24</v>
      </c>
      <c r="F64" s="22">
        <v>0.57999999999999996</v>
      </c>
      <c r="G64" s="20">
        <v>1.25</v>
      </c>
      <c r="H64" s="20">
        <v>1.25</v>
      </c>
      <c r="I64" s="20"/>
      <c r="J64" s="23"/>
      <c r="L64" s="7"/>
      <c r="M64" s="8"/>
      <c r="N64" s="8"/>
    </row>
    <row r="65" spans="2:14" x14ac:dyDescent="0.45">
      <c r="B65" s="32">
        <f t="shared" si="0"/>
        <v>45417.393055555556</v>
      </c>
      <c r="C65" s="28">
        <v>45417</v>
      </c>
      <c r="D65" s="29">
        <v>0.39305555555555555</v>
      </c>
      <c r="E65" s="24">
        <v>24</v>
      </c>
      <c r="F65" s="22">
        <v>0.57999999999999996</v>
      </c>
      <c r="G65" s="20">
        <v>1.25</v>
      </c>
      <c r="H65" s="20">
        <v>1.25</v>
      </c>
      <c r="I65" s="20"/>
      <c r="J65" s="23"/>
      <c r="L65" s="7"/>
      <c r="M65" s="8"/>
      <c r="N65" s="8"/>
    </row>
    <row r="66" spans="2:14" x14ac:dyDescent="0.45">
      <c r="B66" s="32">
        <f t="shared" si="0"/>
        <v>45417.394444444442</v>
      </c>
      <c r="C66" s="28">
        <v>45417</v>
      </c>
      <c r="D66" s="29">
        <v>0.39444444444444443</v>
      </c>
      <c r="E66" s="24">
        <v>21</v>
      </c>
      <c r="F66" s="22">
        <v>0.57999999999999996</v>
      </c>
      <c r="G66" s="20">
        <v>1.25</v>
      </c>
      <c r="H66" s="20">
        <v>1.25</v>
      </c>
      <c r="I66" s="20"/>
      <c r="J66" s="23"/>
      <c r="L66" s="7"/>
      <c r="M66" s="8"/>
      <c r="N66" s="8"/>
    </row>
    <row r="67" spans="2:14" x14ac:dyDescent="0.45">
      <c r="B67" s="32">
        <f t="shared" si="0"/>
        <v>45417.395833333336</v>
      </c>
      <c r="C67" s="28">
        <v>45417</v>
      </c>
      <c r="D67" s="29">
        <v>0.39583333333333331</v>
      </c>
      <c r="E67" s="24">
        <v>22</v>
      </c>
      <c r="F67" s="22">
        <v>0.57999999999999996</v>
      </c>
      <c r="G67" s="20">
        <v>1.25</v>
      </c>
      <c r="H67" s="20">
        <v>1.25</v>
      </c>
      <c r="I67" s="20"/>
      <c r="J67" s="23"/>
      <c r="L67" s="7"/>
      <c r="M67" s="8"/>
      <c r="N67" s="8"/>
    </row>
    <row r="68" spans="2:14" x14ac:dyDescent="0.45">
      <c r="B68" s="32">
        <f t="shared" si="0"/>
        <v>45417.482638888891</v>
      </c>
      <c r="C68" s="28">
        <v>45417</v>
      </c>
      <c r="D68" s="29">
        <v>0.4826388888888889</v>
      </c>
      <c r="E68" s="24">
        <v>19</v>
      </c>
      <c r="F68" s="22"/>
      <c r="G68" s="20">
        <v>1.25</v>
      </c>
      <c r="H68" s="20">
        <v>1.25</v>
      </c>
      <c r="I68" s="20"/>
      <c r="J68" s="23"/>
    </row>
    <row r="69" spans="2:14" x14ac:dyDescent="0.45">
      <c r="B69" s="32">
        <f t="shared" si="0"/>
        <v>45418.3125</v>
      </c>
      <c r="C69" s="28">
        <v>45418</v>
      </c>
      <c r="D69" s="30">
        <v>0.3125</v>
      </c>
      <c r="E69" s="24"/>
      <c r="F69" s="22">
        <v>0.56000000000000005</v>
      </c>
      <c r="G69" s="20">
        <v>1.25</v>
      </c>
      <c r="H69" s="20">
        <v>1.25</v>
      </c>
      <c r="I69" s="20"/>
      <c r="J69" s="23"/>
    </row>
    <row r="70" spans="2:14" x14ac:dyDescent="0.45">
      <c r="B70" s="32">
        <f t="shared" si="0"/>
        <v>45418.8125</v>
      </c>
      <c r="C70" s="28">
        <v>45418</v>
      </c>
      <c r="D70" s="30">
        <v>0.8125</v>
      </c>
      <c r="E70" s="24"/>
      <c r="F70" s="22">
        <v>0.56000000000000005</v>
      </c>
      <c r="G70" s="20">
        <v>1.25</v>
      </c>
      <c r="H70" s="20">
        <v>1.25</v>
      </c>
      <c r="I70" s="20"/>
      <c r="J70" s="23"/>
    </row>
    <row r="71" spans="2:14" x14ac:dyDescent="0.45">
      <c r="B71" s="32">
        <f t="shared" si="0"/>
        <v>45419.3125</v>
      </c>
      <c r="C71" s="28">
        <v>45419</v>
      </c>
      <c r="D71" s="30">
        <v>0.3125</v>
      </c>
      <c r="E71" s="24"/>
      <c r="F71" s="22">
        <v>0.57999999999999996</v>
      </c>
      <c r="G71" s="20">
        <v>1.25</v>
      </c>
      <c r="H71" s="20">
        <v>1.25</v>
      </c>
      <c r="I71" s="20"/>
      <c r="J71" s="23"/>
    </row>
    <row r="72" spans="2:14" x14ac:dyDescent="0.45">
      <c r="B72" s="32">
        <f t="shared" si="0"/>
        <v>45419.8125</v>
      </c>
      <c r="C72" s="28">
        <v>45419</v>
      </c>
      <c r="D72" s="30">
        <v>0.8125</v>
      </c>
      <c r="E72" s="24"/>
      <c r="F72" s="22">
        <v>0.57999999999999996</v>
      </c>
      <c r="G72" s="20">
        <v>1.25</v>
      </c>
      <c r="H72" s="20">
        <v>1.25</v>
      </c>
      <c r="I72" s="20"/>
      <c r="J72" s="23"/>
    </row>
    <row r="73" spans="2:14" x14ac:dyDescent="0.45">
      <c r="B73" s="32">
        <f t="shared" si="0"/>
        <v>45420.877083333333</v>
      </c>
      <c r="C73" s="28">
        <v>45420</v>
      </c>
      <c r="D73" s="30">
        <v>0.87708333333333333</v>
      </c>
      <c r="E73" s="24">
        <v>18</v>
      </c>
      <c r="F73" s="22">
        <v>0.6</v>
      </c>
      <c r="G73" s="20">
        <v>1.25</v>
      </c>
      <c r="H73" s="20">
        <v>1.25</v>
      </c>
      <c r="I73" s="20"/>
      <c r="J73" s="23"/>
    </row>
    <row r="74" spans="2:14" x14ac:dyDescent="0.45">
      <c r="B74" s="32">
        <f t="shared" si="0"/>
        <v>45420.878472222219</v>
      </c>
      <c r="C74" s="28">
        <v>45420</v>
      </c>
      <c r="D74" s="30">
        <v>0.87847222222222221</v>
      </c>
      <c r="E74" s="24">
        <v>15</v>
      </c>
      <c r="F74" s="22">
        <v>0.52</v>
      </c>
      <c r="G74" s="20">
        <v>1.25</v>
      </c>
      <c r="H74" s="20">
        <v>1.25</v>
      </c>
      <c r="I74" s="20"/>
      <c r="J74" s="23"/>
    </row>
    <row r="75" spans="2:14" x14ac:dyDescent="0.45">
      <c r="B75" s="32">
        <f t="shared" si="0"/>
        <v>45421.3125</v>
      </c>
      <c r="C75" s="28">
        <v>45421</v>
      </c>
      <c r="D75" s="30">
        <v>0.3125</v>
      </c>
      <c r="E75" s="24"/>
      <c r="F75" s="22">
        <v>0.54</v>
      </c>
      <c r="G75" s="20">
        <v>1.25</v>
      </c>
      <c r="H75" s="20">
        <v>1.25</v>
      </c>
      <c r="I75" s="20"/>
      <c r="J75" s="23"/>
    </row>
    <row r="76" spans="2:14" x14ac:dyDescent="0.45">
      <c r="B76" s="32">
        <f t="shared" ref="B76:B143" si="1">C76+D76</f>
        <v>45421.8125</v>
      </c>
      <c r="C76" s="28">
        <v>45421</v>
      </c>
      <c r="D76" s="30">
        <v>0.8125</v>
      </c>
      <c r="E76" s="24"/>
      <c r="F76" s="22">
        <v>0.54</v>
      </c>
      <c r="G76" s="20">
        <v>1.25</v>
      </c>
      <c r="H76" s="20">
        <v>1.25</v>
      </c>
      <c r="I76" s="20"/>
      <c r="J76" s="23"/>
    </row>
    <row r="77" spans="2:14" x14ac:dyDescent="0.45">
      <c r="B77" s="32">
        <f t="shared" si="1"/>
        <v>45422.3125</v>
      </c>
      <c r="C77" s="28">
        <v>45422</v>
      </c>
      <c r="D77" s="30">
        <v>0.3125</v>
      </c>
      <c r="E77" s="24"/>
      <c r="F77" s="22">
        <v>0.54</v>
      </c>
      <c r="G77" s="20">
        <v>1.25</v>
      </c>
      <c r="H77" s="20">
        <v>1.25</v>
      </c>
      <c r="I77" s="20"/>
      <c r="J77" s="23"/>
    </row>
    <row r="78" spans="2:14" x14ac:dyDescent="0.45">
      <c r="B78" s="32">
        <f t="shared" si="1"/>
        <v>45422.8125</v>
      </c>
      <c r="C78" s="28">
        <v>45422</v>
      </c>
      <c r="D78" s="30">
        <v>0.8125</v>
      </c>
      <c r="E78" s="24"/>
      <c r="F78" s="22">
        <v>0.54</v>
      </c>
      <c r="G78" s="20">
        <v>1.25</v>
      </c>
      <c r="H78" s="20">
        <v>1.25</v>
      </c>
      <c r="I78" s="20"/>
      <c r="J78" s="23"/>
    </row>
    <row r="79" spans="2:14" x14ac:dyDescent="0.45">
      <c r="B79" s="32">
        <f t="shared" si="1"/>
        <v>45423.443055555559</v>
      </c>
      <c r="C79" s="28">
        <v>45423</v>
      </c>
      <c r="D79" s="30">
        <v>0.44305555555555554</v>
      </c>
      <c r="E79" s="24">
        <v>19</v>
      </c>
      <c r="F79" s="22">
        <v>0.54</v>
      </c>
      <c r="G79" s="20">
        <v>1.25</v>
      </c>
      <c r="H79" s="20">
        <v>1.25</v>
      </c>
      <c r="I79" s="20"/>
      <c r="J79" s="23"/>
    </row>
    <row r="80" spans="2:14" x14ac:dyDescent="0.45">
      <c r="B80" s="32">
        <f t="shared" si="1"/>
        <v>45423.443749999999</v>
      </c>
      <c r="C80" s="28">
        <v>45423</v>
      </c>
      <c r="D80" s="30">
        <v>0.44374999999999998</v>
      </c>
      <c r="E80" s="24">
        <v>18</v>
      </c>
      <c r="F80" s="22">
        <v>0.54</v>
      </c>
      <c r="G80" s="20">
        <v>1.25</v>
      </c>
      <c r="H80" s="20">
        <v>1.25</v>
      </c>
      <c r="I80" s="20"/>
      <c r="J80" s="23"/>
    </row>
    <row r="81" spans="2:10" x14ac:dyDescent="0.45">
      <c r="B81" s="32">
        <f t="shared" si="1"/>
        <v>45424.32916666667</v>
      </c>
      <c r="C81" s="28">
        <v>45424</v>
      </c>
      <c r="D81" s="30">
        <v>0.32916666666666666</v>
      </c>
      <c r="E81" s="24">
        <v>17</v>
      </c>
      <c r="F81" s="22">
        <v>0.54</v>
      </c>
      <c r="G81" s="20">
        <v>1.25</v>
      </c>
      <c r="H81" s="20">
        <v>1.25</v>
      </c>
      <c r="I81" s="20"/>
      <c r="J81" s="23"/>
    </row>
    <row r="82" spans="2:10" x14ac:dyDescent="0.45">
      <c r="B82" s="32">
        <f t="shared" si="1"/>
        <v>45424.8125</v>
      </c>
      <c r="C82" s="28">
        <v>45424</v>
      </c>
      <c r="D82" s="30">
        <v>0.8125</v>
      </c>
      <c r="E82" s="24"/>
      <c r="F82" s="22">
        <v>0.56000000000000005</v>
      </c>
      <c r="G82" s="20">
        <v>1.25</v>
      </c>
      <c r="H82" s="20">
        <v>1.25</v>
      </c>
      <c r="I82" s="20"/>
      <c r="J82" s="23"/>
    </row>
    <row r="83" spans="2:10" x14ac:dyDescent="0.45">
      <c r="B83" s="32">
        <f t="shared" si="1"/>
        <v>45425.757638888892</v>
      </c>
      <c r="C83" s="28">
        <v>45425</v>
      </c>
      <c r="D83" s="30">
        <v>0.75763888888888886</v>
      </c>
      <c r="E83" s="24">
        <v>19</v>
      </c>
      <c r="F83" s="22">
        <v>0.56000000000000005</v>
      </c>
      <c r="G83" s="20">
        <v>1.25</v>
      </c>
      <c r="H83" s="20">
        <v>1.25</v>
      </c>
      <c r="I83" s="20"/>
      <c r="J83" s="23"/>
    </row>
    <row r="84" spans="2:10" x14ac:dyDescent="0.45">
      <c r="B84" s="32">
        <f t="shared" si="1"/>
        <v>45425.758333333331</v>
      </c>
      <c r="C84" s="28">
        <v>45425</v>
      </c>
      <c r="D84" s="30">
        <v>0.7583333333333333</v>
      </c>
      <c r="E84" s="24">
        <v>18</v>
      </c>
      <c r="F84" s="22">
        <v>0.6</v>
      </c>
      <c r="G84" s="20">
        <v>1.25</v>
      </c>
      <c r="H84" s="20">
        <v>1.25</v>
      </c>
      <c r="I84" s="20"/>
      <c r="J84" s="23"/>
    </row>
    <row r="85" spans="2:10" x14ac:dyDescent="0.45">
      <c r="B85" s="32">
        <f t="shared" si="1"/>
        <v>45426.3125</v>
      </c>
      <c r="C85" s="28">
        <v>45426</v>
      </c>
      <c r="D85" s="30">
        <v>0.3125</v>
      </c>
      <c r="E85" s="24"/>
      <c r="F85" s="22">
        <v>0.6</v>
      </c>
      <c r="G85" s="20">
        <v>1.25</v>
      </c>
      <c r="H85" s="20">
        <v>1.25</v>
      </c>
      <c r="I85" s="20"/>
      <c r="J85" s="23"/>
    </row>
    <row r="86" spans="2:10" x14ac:dyDescent="0.45">
      <c r="B86" s="32">
        <f t="shared" si="1"/>
        <v>45426.8125</v>
      </c>
      <c r="C86" s="28">
        <v>45426</v>
      </c>
      <c r="D86" s="30">
        <v>0.8125</v>
      </c>
      <c r="E86" s="24"/>
      <c r="F86" s="22">
        <v>0.8</v>
      </c>
      <c r="G86" s="20">
        <v>1.25</v>
      </c>
      <c r="H86" s="20">
        <v>1.25</v>
      </c>
      <c r="I86" s="20"/>
      <c r="J86" s="23" t="s">
        <v>11</v>
      </c>
    </row>
    <row r="87" spans="2:10" x14ac:dyDescent="0.45">
      <c r="B87" s="32">
        <f t="shared" si="1"/>
        <v>45430.538194444445</v>
      </c>
      <c r="C87" s="28">
        <v>45430</v>
      </c>
      <c r="D87" s="30">
        <v>0.53819444444444442</v>
      </c>
      <c r="E87" s="24">
        <v>17</v>
      </c>
      <c r="F87" s="22">
        <v>0.8</v>
      </c>
      <c r="G87" s="20">
        <v>1.25</v>
      </c>
      <c r="H87" s="20">
        <v>1.25</v>
      </c>
      <c r="I87" s="20"/>
      <c r="J87" s="23"/>
    </row>
    <row r="88" spans="2:10" x14ac:dyDescent="0.45">
      <c r="B88" s="32">
        <f t="shared" si="1"/>
        <v>45438.808333333334</v>
      </c>
      <c r="C88" s="28">
        <v>45438</v>
      </c>
      <c r="D88" s="30">
        <v>0.80833333333333335</v>
      </c>
      <c r="E88" s="24">
        <v>22</v>
      </c>
      <c r="F88" s="22">
        <v>0.8</v>
      </c>
      <c r="G88" s="20">
        <v>1.25</v>
      </c>
      <c r="H88" s="20">
        <v>1.25</v>
      </c>
      <c r="I88" s="20"/>
      <c r="J88" s="23"/>
    </row>
    <row r="89" spans="2:10" x14ac:dyDescent="0.45">
      <c r="B89" s="32">
        <f t="shared" si="1"/>
        <v>45438.809027777781</v>
      </c>
      <c r="C89" s="28">
        <v>45438</v>
      </c>
      <c r="D89" s="30">
        <v>0.80902777777777779</v>
      </c>
      <c r="E89" s="24">
        <v>23</v>
      </c>
      <c r="F89" s="22">
        <v>0.8</v>
      </c>
      <c r="G89" s="20">
        <v>1.25</v>
      </c>
      <c r="H89" s="20">
        <v>1.25</v>
      </c>
      <c r="I89" s="20"/>
      <c r="J89" s="23"/>
    </row>
    <row r="90" spans="2:10" x14ac:dyDescent="0.45">
      <c r="B90" s="32">
        <f t="shared" si="1"/>
        <v>45439.331250000003</v>
      </c>
      <c r="C90" s="28">
        <v>45439</v>
      </c>
      <c r="D90" s="30">
        <v>0.33124999999999999</v>
      </c>
      <c r="E90" s="24">
        <v>15</v>
      </c>
      <c r="F90" s="22">
        <v>0.8</v>
      </c>
      <c r="G90" s="20">
        <v>1.25</v>
      </c>
      <c r="H90" s="20">
        <v>1.25</v>
      </c>
      <c r="I90" s="20"/>
      <c r="J90" s="23"/>
    </row>
    <row r="91" spans="2:10" x14ac:dyDescent="0.45">
      <c r="B91" s="32">
        <f t="shared" si="1"/>
        <v>45439.331944444442</v>
      </c>
      <c r="C91" s="28">
        <v>45439</v>
      </c>
      <c r="D91" s="30">
        <v>0.33194444444444443</v>
      </c>
      <c r="E91" s="24">
        <v>15</v>
      </c>
      <c r="F91" s="22">
        <v>0.8</v>
      </c>
      <c r="G91" s="20">
        <v>1.25</v>
      </c>
      <c r="H91" s="20">
        <v>1.25</v>
      </c>
      <c r="I91" s="20"/>
      <c r="J91" s="23"/>
    </row>
    <row r="92" spans="2:10" x14ac:dyDescent="0.45">
      <c r="B92" s="32">
        <f t="shared" si="1"/>
        <v>45440.379861111112</v>
      </c>
      <c r="C92" s="28">
        <v>45440</v>
      </c>
      <c r="D92" s="30">
        <v>0.37986111111111109</v>
      </c>
      <c r="E92" s="24">
        <v>16</v>
      </c>
      <c r="F92" s="22">
        <v>0.8</v>
      </c>
      <c r="G92" s="20">
        <v>1.25</v>
      </c>
      <c r="H92" s="20">
        <v>1.25</v>
      </c>
      <c r="I92" s="20"/>
      <c r="J92" s="23"/>
    </row>
    <row r="93" spans="2:10" x14ac:dyDescent="0.45">
      <c r="B93" s="32">
        <f t="shared" si="1"/>
        <v>45440.380555555559</v>
      </c>
      <c r="C93" s="28">
        <v>45440</v>
      </c>
      <c r="D93" s="30">
        <v>0.38055555555555554</v>
      </c>
      <c r="E93" s="24">
        <v>16</v>
      </c>
      <c r="F93" s="22">
        <v>0.8</v>
      </c>
      <c r="G93" s="20">
        <v>1.25</v>
      </c>
      <c r="H93" s="20">
        <v>1.25</v>
      </c>
      <c r="I93" s="20"/>
      <c r="J93" s="23"/>
    </row>
    <row r="94" spans="2:10" x14ac:dyDescent="0.45">
      <c r="B94" s="32">
        <f t="shared" si="1"/>
        <v>45442.762499999997</v>
      </c>
      <c r="C94" s="28">
        <v>45442</v>
      </c>
      <c r="D94" s="30">
        <v>0.76249999999999996</v>
      </c>
      <c r="E94" s="24">
        <v>19</v>
      </c>
      <c r="F94" s="22">
        <v>0.8</v>
      </c>
      <c r="G94" s="20">
        <v>1.25</v>
      </c>
      <c r="H94" s="20">
        <v>1.25</v>
      </c>
      <c r="I94" s="20"/>
      <c r="J94" s="23"/>
    </row>
    <row r="95" spans="2:10" x14ac:dyDescent="0.45">
      <c r="B95" s="32">
        <f t="shared" si="1"/>
        <v>45442.763888888891</v>
      </c>
      <c r="C95" s="28">
        <v>45442</v>
      </c>
      <c r="D95" s="30">
        <v>0.76388888888888884</v>
      </c>
      <c r="E95" s="24">
        <v>17</v>
      </c>
      <c r="F95" s="22">
        <v>0.8</v>
      </c>
      <c r="G95" s="20">
        <v>1.25</v>
      </c>
      <c r="H95" s="20">
        <v>1.25</v>
      </c>
      <c r="I95" s="20"/>
      <c r="J95" s="23"/>
    </row>
    <row r="96" spans="2:10" x14ac:dyDescent="0.45">
      <c r="B96" s="32">
        <f t="shared" si="1"/>
        <v>45443.335416666669</v>
      </c>
      <c r="C96" s="28">
        <v>45443</v>
      </c>
      <c r="D96" s="30">
        <v>0.33541666666666664</v>
      </c>
      <c r="E96" s="24">
        <v>13</v>
      </c>
      <c r="F96" s="22">
        <v>0.8</v>
      </c>
      <c r="G96" s="20">
        <v>1.25</v>
      </c>
      <c r="H96" s="20">
        <v>1.25</v>
      </c>
      <c r="I96" s="20"/>
      <c r="J96" s="23"/>
    </row>
    <row r="97" spans="2:10" x14ac:dyDescent="0.45">
      <c r="B97" s="32">
        <f t="shared" si="1"/>
        <v>45444.791666666664</v>
      </c>
      <c r="C97" s="28">
        <v>45444</v>
      </c>
      <c r="D97" s="30">
        <v>0.79166666666666663</v>
      </c>
      <c r="E97" s="24">
        <v>17</v>
      </c>
      <c r="F97" s="22">
        <v>0.8</v>
      </c>
      <c r="G97" s="20">
        <v>1.25</v>
      </c>
      <c r="H97" s="20">
        <v>1.25</v>
      </c>
      <c r="I97" s="20"/>
      <c r="J97" s="23"/>
    </row>
    <row r="98" spans="2:10" x14ac:dyDescent="0.45">
      <c r="B98" s="32">
        <f t="shared" si="1"/>
        <v>45451.333333333336</v>
      </c>
      <c r="C98" s="28">
        <v>45451</v>
      </c>
      <c r="D98" s="30">
        <v>0.33333333333333331</v>
      </c>
      <c r="E98" s="24">
        <v>15</v>
      </c>
      <c r="F98" s="22">
        <v>0.8</v>
      </c>
      <c r="G98" s="20">
        <v>1.25</v>
      </c>
      <c r="H98" s="20">
        <v>1.25</v>
      </c>
      <c r="I98" s="20"/>
      <c r="J98" s="23"/>
    </row>
    <row r="99" spans="2:10" x14ac:dyDescent="0.45">
      <c r="B99" s="32">
        <f t="shared" si="1"/>
        <v>45451.334722222222</v>
      </c>
      <c r="C99" s="28">
        <v>45451</v>
      </c>
      <c r="D99" s="30">
        <v>0.3347222222222222</v>
      </c>
      <c r="E99" s="24">
        <v>15</v>
      </c>
      <c r="F99" s="22">
        <v>0.8</v>
      </c>
      <c r="G99" s="20">
        <v>1.25</v>
      </c>
      <c r="H99" s="20">
        <v>1.25</v>
      </c>
      <c r="I99" s="20"/>
      <c r="J99" s="23"/>
    </row>
    <row r="100" spans="2:10" x14ac:dyDescent="0.45">
      <c r="B100" s="32">
        <f t="shared" si="1"/>
        <v>45452.325694444444</v>
      </c>
      <c r="C100" s="28">
        <v>45452</v>
      </c>
      <c r="D100" s="30">
        <v>0.32569444444444445</v>
      </c>
      <c r="E100" s="24">
        <v>15</v>
      </c>
      <c r="F100" s="22">
        <v>0.8</v>
      </c>
      <c r="G100" s="20">
        <v>1.25</v>
      </c>
      <c r="H100" s="20">
        <v>1.25</v>
      </c>
      <c r="I100" s="20"/>
      <c r="J100" s="23"/>
    </row>
    <row r="101" spans="2:10" x14ac:dyDescent="0.45">
      <c r="B101" s="32">
        <f t="shared" si="1"/>
        <v>45454.328472222223</v>
      </c>
      <c r="C101" s="28">
        <v>45454</v>
      </c>
      <c r="D101" s="30">
        <v>0.32847222222222222</v>
      </c>
      <c r="E101" s="24">
        <v>14</v>
      </c>
      <c r="F101" s="22">
        <v>0.8</v>
      </c>
      <c r="G101" s="20">
        <v>1.25</v>
      </c>
      <c r="H101" s="20">
        <v>1.25</v>
      </c>
      <c r="I101" s="20"/>
      <c r="J101" s="23"/>
    </row>
    <row r="102" spans="2:10" x14ac:dyDescent="0.45">
      <c r="B102" s="32">
        <f t="shared" si="1"/>
        <v>45454.823611111111</v>
      </c>
      <c r="C102" s="28">
        <v>45454</v>
      </c>
      <c r="D102" s="30">
        <v>0.82361111111111107</v>
      </c>
      <c r="E102" s="24">
        <v>21</v>
      </c>
      <c r="F102" s="22">
        <v>0.8</v>
      </c>
      <c r="G102" s="20">
        <v>1.25</v>
      </c>
      <c r="H102" s="20">
        <v>1.25</v>
      </c>
      <c r="I102" s="20"/>
      <c r="J102" s="23"/>
    </row>
    <row r="103" spans="2:10" x14ac:dyDescent="0.45">
      <c r="B103" s="32">
        <f t="shared" si="1"/>
        <v>45454.824305555558</v>
      </c>
      <c r="C103" s="28">
        <v>45454</v>
      </c>
      <c r="D103" s="30">
        <v>0.82430555555555551</v>
      </c>
      <c r="E103" s="24">
        <v>20</v>
      </c>
      <c r="F103" s="22">
        <v>0.8</v>
      </c>
      <c r="G103" s="20">
        <v>1.25</v>
      </c>
      <c r="H103" s="20">
        <v>1.25</v>
      </c>
      <c r="I103" s="20"/>
      <c r="J103" s="23"/>
    </row>
    <row r="104" spans="2:10" x14ac:dyDescent="0.45">
      <c r="B104" s="32">
        <f t="shared" si="1"/>
        <v>45454.830555555556</v>
      </c>
      <c r="C104" s="28">
        <v>45454</v>
      </c>
      <c r="D104" s="30">
        <v>0.8305555555555556</v>
      </c>
      <c r="E104" s="24">
        <v>29</v>
      </c>
      <c r="F104" s="22">
        <v>0.8</v>
      </c>
      <c r="G104" s="20">
        <v>1.25</v>
      </c>
      <c r="H104" s="20">
        <v>1.25</v>
      </c>
      <c r="I104" s="20"/>
      <c r="J104" s="23"/>
    </row>
    <row r="105" spans="2:10" x14ac:dyDescent="0.45">
      <c r="B105" s="32">
        <f t="shared" si="1"/>
        <v>45455.866666666669</v>
      </c>
      <c r="C105" s="28">
        <v>45455</v>
      </c>
      <c r="D105" s="30">
        <v>0.8666666666666667</v>
      </c>
      <c r="E105" s="24">
        <v>19</v>
      </c>
      <c r="F105" s="22">
        <v>0.8</v>
      </c>
      <c r="G105" s="20">
        <v>1.25</v>
      </c>
      <c r="H105" s="20">
        <v>1.25</v>
      </c>
      <c r="I105" s="20"/>
      <c r="J105" s="23"/>
    </row>
    <row r="106" spans="2:10" x14ac:dyDescent="0.45">
      <c r="B106" s="32">
        <f t="shared" si="1"/>
        <v>45455.869444444441</v>
      </c>
      <c r="C106" s="28">
        <v>45455</v>
      </c>
      <c r="D106" s="30">
        <v>0.86944444444444446</v>
      </c>
      <c r="E106" s="24">
        <v>18</v>
      </c>
      <c r="F106" s="22">
        <v>0.8</v>
      </c>
      <c r="G106" s="20">
        <v>1.25</v>
      </c>
      <c r="H106" s="20">
        <v>1.25</v>
      </c>
      <c r="I106" s="20"/>
      <c r="J106" s="23"/>
    </row>
    <row r="107" spans="2:10" x14ac:dyDescent="0.45">
      <c r="B107" s="32">
        <f t="shared" si="1"/>
        <v>45456.336111111108</v>
      </c>
      <c r="C107" s="28">
        <v>45456</v>
      </c>
      <c r="D107" s="30">
        <v>0.33611111111111114</v>
      </c>
      <c r="E107" s="24">
        <v>16</v>
      </c>
      <c r="F107" s="22">
        <v>0.8</v>
      </c>
      <c r="G107" s="20">
        <v>1.25</v>
      </c>
      <c r="H107" s="20">
        <v>1.25</v>
      </c>
      <c r="I107" s="20"/>
      <c r="J107" s="23" t="s">
        <v>17</v>
      </c>
    </row>
    <row r="108" spans="2:10" x14ac:dyDescent="0.45">
      <c r="B108" s="32">
        <f t="shared" si="1"/>
        <v>45456.336805555555</v>
      </c>
      <c r="C108" s="28">
        <v>45456</v>
      </c>
      <c r="D108" s="30">
        <v>0.33680555555555558</v>
      </c>
      <c r="E108" s="24">
        <v>16</v>
      </c>
      <c r="F108" s="22">
        <v>0.8</v>
      </c>
      <c r="G108" s="20">
        <v>1.25</v>
      </c>
      <c r="H108" s="20">
        <v>1.25</v>
      </c>
      <c r="I108" s="20"/>
      <c r="J108" s="23"/>
    </row>
    <row r="109" spans="2:10" x14ac:dyDescent="0.45">
      <c r="B109" s="32">
        <f t="shared" si="1"/>
        <v>45457.756249999999</v>
      </c>
      <c r="C109" s="28">
        <v>45457</v>
      </c>
      <c r="D109" s="30">
        <v>0.75624999999999998</v>
      </c>
      <c r="E109" s="24">
        <v>16</v>
      </c>
      <c r="F109" s="22">
        <v>0.8</v>
      </c>
      <c r="G109" s="20">
        <v>1.25</v>
      </c>
      <c r="H109" s="20">
        <v>1.25</v>
      </c>
      <c r="I109" s="20"/>
      <c r="J109" s="23"/>
    </row>
    <row r="110" spans="2:10" x14ac:dyDescent="0.45">
      <c r="B110" s="32">
        <f t="shared" si="1"/>
        <v>45457.875694444447</v>
      </c>
      <c r="C110" s="28">
        <v>45457</v>
      </c>
      <c r="D110" s="30">
        <v>0.87569444444444444</v>
      </c>
      <c r="E110" s="24">
        <v>20</v>
      </c>
      <c r="F110" s="22">
        <v>0.8</v>
      </c>
      <c r="G110" s="20">
        <v>1.25</v>
      </c>
      <c r="H110" s="20">
        <v>1.25</v>
      </c>
      <c r="I110" s="20"/>
      <c r="J110" s="23"/>
    </row>
    <row r="111" spans="2:10" x14ac:dyDescent="0.45">
      <c r="B111" s="32">
        <f t="shared" si="1"/>
        <v>45458.472222222219</v>
      </c>
      <c r="C111" s="28">
        <v>45458</v>
      </c>
      <c r="D111" s="30">
        <v>0.47222222222222221</v>
      </c>
      <c r="E111" s="24">
        <v>15</v>
      </c>
      <c r="F111" s="22">
        <v>0.8</v>
      </c>
      <c r="G111" s="20">
        <v>1.25</v>
      </c>
      <c r="H111" s="20">
        <v>1.25</v>
      </c>
      <c r="I111" s="20"/>
      <c r="J111" s="23"/>
    </row>
    <row r="112" spans="2:10" x14ac:dyDescent="0.45">
      <c r="B112" s="32">
        <f t="shared" si="1"/>
        <v>45458.473611111112</v>
      </c>
      <c r="C112" s="28">
        <v>45458</v>
      </c>
      <c r="D112" s="30">
        <v>0.47361111111111109</v>
      </c>
      <c r="E112" s="24">
        <v>15</v>
      </c>
      <c r="F112" s="22">
        <v>0.8</v>
      </c>
      <c r="G112" s="20">
        <v>1.25</v>
      </c>
      <c r="H112" s="20">
        <v>1.25</v>
      </c>
      <c r="I112" s="20"/>
      <c r="J112" s="23"/>
    </row>
    <row r="113" spans="2:10" x14ac:dyDescent="0.45">
      <c r="B113" s="32">
        <f t="shared" si="1"/>
        <v>45459.652777777781</v>
      </c>
      <c r="C113" s="28">
        <v>45459</v>
      </c>
      <c r="D113" s="30">
        <v>0.65277777777777779</v>
      </c>
      <c r="E113" s="24">
        <v>13</v>
      </c>
      <c r="F113" s="22">
        <v>0.8</v>
      </c>
      <c r="G113" s="20">
        <v>1.25</v>
      </c>
      <c r="H113" s="20">
        <v>1.25</v>
      </c>
      <c r="I113" s="20"/>
      <c r="J113" s="23"/>
    </row>
    <row r="114" spans="2:10" x14ac:dyDescent="0.45">
      <c r="B114" s="32">
        <f t="shared" si="1"/>
        <v>45461.332638888889</v>
      </c>
      <c r="C114" s="28">
        <v>45461</v>
      </c>
      <c r="D114" s="30">
        <v>0.33263888888888887</v>
      </c>
      <c r="E114" s="24">
        <v>14</v>
      </c>
      <c r="F114" s="22">
        <v>0.8</v>
      </c>
      <c r="G114" s="20">
        <v>1.25</v>
      </c>
      <c r="H114" s="20">
        <v>1.25</v>
      </c>
      <c r="I114" s="20"/>
      <c r="J114" s="23"/>
    </row>
    <row r="115" spans="2:10" x14ac:dyDescent="0.45">
      <c r="B115" s="32">
        <f t="shared" si="1"/>
        <v>45461.333333333336</v>
      </c>
      <c r="C115" s="28">
        <v>45461</v>
      </c>
      <c r="D115" s="30">
        <v>0.33333333333333331</v>
      </c>
      <c r="E115" s="24">
        <v>13</v>
      </c>
      <c r="F115" s="22">
        <v>0.8</v>
      </c>
      <c r="G115" s="20">
        <v>1.25</v>
      </c>
      <c r="H115" s="20">
        <v>1.25</v>
      </c>
      <c r="I115" s="20"/>
      <c r="J115" s="23"/>
    </row>
    <row r="116" spans="2:10" x14ac:dyDescent="0.45">
      <c r="B116" s="32">
        <f t="shared" si="1"/>
        <v>45462.95208333333</v>
      </c>
      <c r="C116" s="28">
        <v>45462</v>
      </c>
      <c r="D116" s="30">
        <v>0.95208333333333328</v>
      </c>
      <c r="E116" s="24">
        <v>10</v>
      </c>
      <c r="F116" s="22">
        <v>0.8</v>
      </c>
      <c r="G116" s="20">
        <v>1.25</v>
      </c>
      <c r="H116" s="20">
        <v>1.25</v>
      </c>
      <c r="I116" s="20"/>
      <c r="J116" s="23" t="s">
        <v>15</v>
      </c>
    </row>
    <row r="117" spans="2:10" x14ac:dyDescent="0.45">
      <c r="B117" s="32">
        <f t="shared" si="1"/>
        <v>45462.952777777777</v>
      </c>
      <c r="C117" s="28">
        <v>45462</v>
      </c>
      <c r="D117" s="30">
        <v>0.95277777777777772</v>
      </c>
      <c r="E117" s="24">
        <v>13</v>
      </c>
      <c r="F117" s="22">
        <v>0.8</v>
      </c>
      <c r="G117" s="20">
        <v>1.25</v>
      </c>
      <c r="H117" s="20">
        <v>1.25</v>
      </c>
      <c r="I117" s="20"/>
      <c r="J117" s="23"/>
    </row>
    <row r="118" spans="2:10" x14ac:dyDescent="0.45">
      <c r="B118" s="32">
        <f t="shared" si="1"/>
        <v>45462.953472222223</v>
      </c>
      <c r="C118" s="28">
        <v>45462</v>
      </c>
      <c r="D118" s="30">
        <v>0.95347222222222228</v>
      </c>
      <c r="E118" s="24">
        <v>9</v>
      </c>
      <c r="F118" s="22">
        <v>0.8</v>
      </c>
      <c r="G118" s="20">
        <v>1.25</v>
      </c>
      <c r="H118" s="20">
        <v>1.25</v>
      </c>
      <c r="I118" s="20"/>
      <c r="J118" s="23"/>
    </row>
    <row r="119" spans="2:10" x14ac:dyDescent="0.45">
      <c r="B119" s="32">
        <f t="shared" si="1"/>
        <v>45462.95416666667</v>
      </c>
      <c r="C119" s="28">
        <v>45462</v>
      </c>
      <c r="D119" s="30">
        <v>0.95416666666666672</v>
      </c>
      <c r="E119" s="24">
        <v>11</v>
      </c>
      <c r="F119" s="22">
        <v>0.8</v>
      </c>
      <c r="G119" s="20">
        <v>1.25</v>
      </c>
      <c r="H119" s="20">
        <v>1.25</v>
      </c>
      <c r="I119" s="20"/>
      <c r="J119" s="23"/>
    </row>
    <row r="120" spans="2:10" x14ac:dyDescent="0.45">
      <c r="B120" s="32">
        <f t="shared" si="1"/>
        <v>45463.927083333336</v>
      </c>
      <c r="C120" s="28">
        <v>45463</v>
      </c>
      <c r="D120" s="30">
        <v>0.92708333333333337</v>
      </c>
      <c r="E120" s="24">
        <v>17</v>
      </c>
      <c r="F120" s="24">
        <v>0.8</v>
      </c>
      <c r="G120" s="20">
        <v>1.25</v>
      </c>
      <c r="H120" s="20">
        <v>1.25</v>
      </c>
      <c r="I120" s="20"/>
      <c r="J120" s="23"/>
    </row>
    <row r="121" spans="2:10" x14ac:dyDescent="0.45">
      <c r="B121" s="32">
        <f t="shared" si="1"/>
        <v>45463.928472222222</v>
      </c>
      <c r="C121" s="28">
        <v>45463</v>
      </c>
      <c r="D121" s="30">
        <v>0.92847222222222225</v>
      </c>
      <c r="E121" s="24">
        <v>15</v>
      </c>
      <c r="F121" s="24">
        <v>0.8</v>
      </c>
      <c r="G121" s="20">
        <v>1.25</v>
      </c>
      <c r="H121" s="20">
        <v>1.25</v>
      </c>
      <c r="I121" s="20"/>
      <c r="J121" s="23"/>
    </row>
    <row r="122" spans="2:10" x14ac:dyDescent="0.45">
      <c r="B122" s="32">
        <f t="shared" si="1"/>
        <v>45464.669444444444</v>
      </c>
      <c r="C122" s="28">
        <v>45464</v>
      </c>
      <c r="D122" s="30">
        <v>0.6694444444444444</v>
      </c>
      <c r="E122" s="24">
        <v>12</v>
      </c>
      <c r="F122" s="24">
        <v>0.8</v>
      </c>
      <c r="G122" s="20">
        <v>1.25</v>
      </c>
      <c r="H122" s="20">
        <v>1.25</v>
      </c>
      <c r="I122" s="20"/>
      <c r="J122" s="23"/>
    </row>
    <row r="123" spans="2:10" x14ac:dyDescent="0.45">
      <c r="B123" s="32">
        <f t="shared" si="1"/>
        <v>45464.670138888891</v>
      </c>
      <c r="C123" s="28">
        <v>45464</v>
      </c>
      <c r="D123" s="30">
        <v>0.67013888888888884</v>
      </c>
      <c r="E123" s="24">
        <v>12</v>
      </c>
      <c r="F123" s="24">
        <v>0.8</v>
      </c>
      <c r="G123" s="20">
        <v>1.25</v>
      </c>
      <c r="H123" s="20">
        <v>1.25</v>
      </c>
      <c r="I123" s="20"/>
      <c r="J123" s="23"/>
    </row>
    <row r="124" spans="2:10" x14ac:dyDescent="0.45">
      <c r="B124" s="32">
        <f t="shared" si="1"/>
        <v>45464.747916666667</v>
      </c>
      <c r="C124" s="28">
        <v>45464</v>
      </c>
      <c r="D124" s="30">
        <v>0.74791666666666667</v>
      </c>
      <c r="E124" s="24">
        <v>18</v>
      </c>
      <c r="F124" s="24">
        <v>0.8</v>
      </c>
      <c r="G124" s="20">
        <v>1.25</v>
      </c>
      <c r="H124" s="20">
        <v>1.25</v>
      </c>
      <c r="I124" s="20"/>
      <c r="J124" s="23" t="s">
        <v>12</v>
      </c>
    </row>
    <row r="125" spans="2:10" x14ac:dyDescent="0.45">
      <c r="B125" s="32">
        <f t="shared" si="1"/>
        <v>45464.768055555556</v>
      </c>
      <c r="C125" s="28">
        <v>45464</v>
      </c>
      <c r="D125" s="30">
        <v>0.7680555555555556</v>
      </c>
      <c r="E125" s="24">
        <v>13</v>
      </c>
      <c r="F125" s="24">
        <v>0.8</v>
      </c>
      <c r="G125" s="20">
        <v>1.25</v>
      </c>
      <c r="H125" s="20">
        <v>1.25</v>
      </c>
      <c r="I125" s="20"/>
      <c r="J125" s="23" t="s">
        <v>13</v>
      </c>
    </row>
    <row r="126" spans="2:10" x14ac:dyDescent="0.45">
      <c r="B126" s="32">
        <f t="shared" si="1"/>
        <v>45464.768750000003</v>
      </c>
      <c r="C126" s="28">
        <v>45464</v>
      </c>
      <c r="D126" s="30">
        <v>0.76875000000000004</v>
      </c>
      <c r="E126" s="24">
        <v>12</v>
      </c>
      <c r="F126" s="24">
        <v>0.8</v>
      </c>
      <c r="G126" s="20">
        <v>1.25</v>
      </c>
      <c r="H126" s="20">
        <v>1.25</v>
      </c>
      <c r="I126" s="20"/>
      <c r="J126" s="23" t="s">
        <v>13</v>
      </c>
    </row>
    <row r="127" spans="2:10" x14ac:dyDescent="0.45">
      <c r="B127" s="32">
        <f t="shared" si="1"/>
        <v>45465.927777777775</v>
      </c>
      <c r="C127" s="28">
        <v>45465</v>
      </c>
      <c r="D127" s="30">
        <v>0.92777777777777781</v>
      </c>
      <c r="E127" s="24">
        <v>13</v>
      </c>
      <c r="F127" s="24">
        <v>0.8</v>
      </c>
      <c r="G127" s="20">
        <v>1.25</v>
      </c>
      <c r="H127" s="20">
        <v>1.25</v>
      </c>
      <c r="I127" s="20"/>
      <c r="J127" s="23"/>
    </row>
    <row r="128" spans="2:10" x14ac:dyDescent="0.45">
      <c r="B128" s="32">
        <f t="shared" si="1"/>
        <v>45466.594444444447</v>
      </c>
      <c r="C128" s="28">
        <v>45466</v>
      </c>
      <c r="D128" s="30">
        <v>0.59444444444444444</v>
      </c>
      <c r="E128" s="24">
        <v>14</v>
      </c>
      <c r="F128" s="24">
        <v>0.8</v>
      </c>
      <c r="G128" s="20">
        <v>1.25</v>
      </c>
      <c r="H128" s="20">
        <v>1.25</v>
      </c>
      <c r="I128" s="20"/>
      <c r="J128" s="23"/>
    </row>
    <row r="129" spans="2:10" x14ac:dyDescent="0.45">
      <c r="B129" s="32">
        <f t="shared" si="1"/>
        <v>45468.788194444445</v>
      </c>
      <c r="C129" s="28">
        <v>45468</v>
      </c>
      <c r="D129" s="30">
        <v>0.78819444444444442</v>
      </c>
      <c r="E129" s="24">
        <v>21</v>
      </c>
      <c r="F129" s="24">
        <v>0.8</v>
      </c>
      <c r="G129" s="20">
        <v>1.25</v>
      </c>
      <c r="H129" s="20">
        <v>1.25</v>
      </c>
      <c r="I129" s="20"/>
      <c r="J129" s="23" t="s">
        <v>14</v>
      </c>
    </row>
    <row r="130" spans="2:10" x14ac:dyDescent="0.45">
      <c r="B130" s="32">
        <f t="shared" si="1"/>
        <v>45468.789583333331</v>
      </c>
      <c r="C130" s="28">
        <v>45468</v>
      </c>
      <c r="D130" s="30">
        <v>0.7895833333333333</v>
      </c>
      <c r="E130" s="24">
        <v>21</v>
      </c>
      <c r="F130" s="24">
        <v>0.8</v>
      </c>
      <c r="G130" s="20">
        <v>1.25</v>
      </c>
      <c r="H130" s="20">
        <v>1.25</v>
      </c>
      <c r="I130" s="20"/>
      <c r="J130" s="23"/>
    </row>
    <row r="131" spans="2:10" x14ac:dyDescent="0.45">
      <c r="B131" s="32">
        <f t="shared" si="1"/>
        <v>45468.789583333331</v>
      </c>
      <c r="C131" s="28">
        <v>45468</v>
      </c>
      <c r="D131" s="30">
        <v>0.7895833333333333</v>
      </c>
      <c r="E131" s="24">
        <v>21</v>
      </c>
      <c r="F131" s="24">
        <v>0.8</v>
      </c>
      <c r="G131" s="20">
        <v>1.25</v>
      </c>
      <c r="H131" s="20">
        <v>1.25</v>
      </c>
      <c r="I131" s="20"/>
      <c r="J131" s="23" t="s">
        <v>15</v>
      </c>
    </row>
    <row r="132" spans="2:10" x14ac:dyDescent="0.45">
      <c r="B132" s="32">
        <f t="shared" si="1"/>
        <v>45469.554166666669</v>
      </c>
      <c r="C132" s="28">
        <v>45469</v>
      </c>
      <c r="D132" s="30">
        <v>0.5541666666666667</v>
      </c>
      <c r="E132" s="24">
        <v>13</v>
      </c>
      <c r="F132" s="24">
        <v>0.8</v>
      </c>
      <c r="G132" s="20">
        <v>1.25</v>
      </c>
      <c r="H132" s="20">
        <v>1.25</v>
      </c>
      <c r="I132" s="20"/>
      <c r="J132" s="23"/>
    </row>
    <row r="133" spans="2:10" x14ac:dyDescent="0.45">
      <c r="B133" s="32">
        <f t="shared" si="1"/>
        <v>45469.554861111108</v>
      </c>
      <c r="C133" s="28">
        <v>45469</v>
      </c>
      <c r="D133" s="30">
        <v>0.55486111111111114</v>
      </c>
      <c r="E133" s="24">
        <v>13</v>
      </c>
      <c r="F133" s="24">
        <v>0.8</v>
      </c>
      <c r="G133" s="20">
        <v>1.25</v>
      </c>
      <c r="H133" s="20">
        <v>1.25</v>
      </c>
      <c r="I133" s="20"/>
      <c r="J133" s="23"/>
    </row>
    <row r="134" spans="2:10" x14ac:dyDescent="0.45">
      <c r="B134" s="32">
        <f t="shared" si="1"/>
        <v>45469.929861111108</v>
      </c>
      <c r="C134" s="28">
        <v>45469</v>
      </c>
      <c r="D134" s="30">
        <v>0.92986111111111114</v>
      </c>
      <c r="E134" s="24">
        <v>13</v>
      </c>
      <c r="F134" s="24">
        <v>0.8</v>
      </c>
      <c r="G134" s="20">
        <v>1.25</v>
      </c>
      <c r="H134" s="20">
        <v>1.25</v>
      </c>
      <c r="I134" s="20"/>
      <c r="J134" s="23"/>
    </row>
    <row r="135" spans="2:10" x14ac:dyDescent="0.45">
      <c r="B135" s="32">
        <f t="shared" si="1"/>
        <v>45472.707638888889</v>
      </c>
      <c r="C135" s="28">
        <v>45472</v>
      </c>
      <c r="D135" s="30">
        <v>0.70763888888888893</v>
      </c>
      <c r="E135" s="24">
        <v>16</v>
      </c>
      <c r="F135" s="24">
        <v>0.8</v>
      </c>
      <c r="G135" s="20">
        <v>1.25</v>
      </c>
      <c r="H135" s="20">
        <v>1.25</v>
      </c>
      <c r="I135" s="20"/>
      <c r="J135" s="23"/>
    </row>
    <row r="136" spans="2:10" x14ac:dyDescent="0.45">
      <c r="B136" s="32">
        <f t="shared" si="1"/>
        <v>45474.863194444442</v>
      </c>
      <c r="C136" s="28">
        <v>45474</v>
      </c>
      <c r="D136" s="30">
        <v>0.86319444444444449</v>
      </c>
      <c r="E136" s="24">
        <v>15</v>
      </c>
      <c r="F136" s="24">
        <v>0.8</v>
      </c>
      <c r="G136" s="20">
        <v>1.25</v>
      </c>
      <c r="H136" s="20">
        <v>1.25</v>
      </c>
      <c r="I136" s="20"/>
      <c r="J136" s="23"/>
    </row>
    <row r="137" spans="2:10" x14ac:dyDescent="0.45">
      <c r="B137" s="32">
        <f t="shared" si="1"/>
        <v>45477.343055555553</v>
      </c>
      <c r="C137" s="28">
        <v>45477</v>
      </c>
      <c r="D137" s="30">
        <v>0.34305555555555556</v>
      </c>
      <c r="E137" s="24">
        <v>14</v>
      </c>
      <c r="F137" s="24">
        <v>0.8</v>
      </c>
      <c r="G137" s="20">
        <v>1.25</v>
      </c>
      <c r="H137" s="20">
        <v>1.25</v>
      </c>
      <c r="I137" s="20"/>
      <c r="J137" s="23" t="s">
        <v>10</v>
      </c>
    </row>
    <row r="138" spans="2:10" x14ac:dyDescent="0.45">
      <c r="B138" s="32">
        <f t="shared" si="1"/>
        <v>45477.34375</v>
      </c>
      <c r="C138" s="28">
        <v>45477</v>
      </c>
      <c r="D138" s="30">
        <v>0.34375</v>
      </c>
      <c r="E138" s="24">
        <v>13</v>
      </c>
      <c r="F138" s="24">
        <v>0.8</v>
      </c>
      <c r="G138" s="20">
        <v>1.25</v>
      </c>
      <c r="H138" s="20">
        <v>1.25</v>
      </c>
      <c r="I138" s="20"/>
      <c r="J138" s="23"/>
    </row>
    <row r="139" spans="2:10" x14ac:dyDescent="0.45">
      <c r="B139" s="32">
        <f t="shared" si="1"/>
        <v>45477.470833333333</v>
      </c>
      <c r="C139" s="28">
        <v>45477</v>
      </c>
      <c r="D139" s="30">
        <v>0.47083333333333333</v>
      </c>
      <c r="E139" s="24">
        <v>13</v>
      </c>
      <c r="F139" s="24">
        <v>0.8</v>
      </c>
      <c r="G139" s="20">
        <v>1.25</v>
      </c>
      <c r="H139" s="20">
        <v>1.25</v>
      </c>
      <c r="I139" s="20"/>
      <c r="J139" s="23"/>
    </row>
    <row r="140" spans="2:10" x14ac:dyDescent="0.45">
      <c r="B140" s="32">
        <f t="shared" si="1"/>
        <v>45478.480555555558</v>
      </c>
      <c r="C140" s="28">
        <v>45478</v>
      </c>
      <c r="D140" s="30">
        <v>0.48055555555555557</v>
      </c>
      <c r="E140" s="24">
        <v>15</v>
      </c>
      <c r="F140" s="24">
        <v>0.8</v>
      </c>
      <c r="G140" s="20">
        <v>1.25</v>
      </c>
      <c r="H140" s="20">
        <v>1.25</v>
      </c>
      <c r="I140" s="20"/>
      <c r="J140" s="23"/>
    </row>
    <row r="141" spans="2:10" x14ac:dyDescent="0.45">
      <c r="B141" s="32">
        <f t="shared" si="1"/>
        <v>45479.341666666667</v>
      </c>
      <c r="C141" s="28">
        <v>45479</v>
      </c>
      <c r="D141" s="30">
        <v>0.34166666666666667</v>
      </c>
      <c r="E141" s="24">
        <v>13</v>
      </c>
      <c r="F141" s="24">
        <v>0.8</v>
      </c>
      <c r="G141" s="20">
        <v>1.25</v>
      </c>
      <c r="H141" s="20">
        <v>1.25</v>
      </c>
      <c r="I141" s="20"/>
      <c r="J141" s="23"/>
    </row>
    <row r="142" spans="2:10" x14ac:dyDescent="0.45">
      <c r="B142" s="32">
        <f t="shared" si="1"/>
        <v>45480.982638888891</v>
      </c>
      <c r="C142" s="28">
        <v>45480</v>
      </c>
      <c r="D142" s="30">
        <v>0.98263888888888884</v>
      </c>
      <c r="E142" s="24">
        <v>9</v>
      </c>
      <c r="F142" s="24">
        <v>0.8</v>
      </c>
      <c r="G142" s="20">
        <v>1.25</v>
      </c>
      <c r="H142" s="20">
        <v>1.25</v>
      </c>
      <c r="I142" s="20"/>
      <c r="J142" s="23" t="s">
        <v>16</v>
      </c>
    </row>
    <row r="143" spans="2:10" x14ac:dyDescent="0.45">
      <c r="B143" s="32">
        <f t="shared" si="1"/>
        <v>45483.865972222222</v>
      </c>
      <c r="C143" s="28">
        <v>45483</v>
      </c>
      <c r="D143" s="30">
        <v>0.86597222222222225</v>
      </c>
      <c r="E143" s="24">
        <v>15</v>
      </c>
      <c r="F143" s="24">
        <v>0.8</v>
      </c>
      <c r="G143" s="20">
        <v>1.25</v>
      </c>
      <c r="H143" s="20">
        <v>1.25</v>
      </c>
      <c r="I143" s="20"/>
      <c r="J143" s="23"/>
    </row>
    <row r="144" spans="2:10" x14ac:dyDescent="0.45">
      <c r="B144" s="32">
        <f t="shared" ref="B144:B208" si="2">C144+D144</f>
        <v>45483.866666666669</v>
      </c>
      <c r="C144" s="28">
        <v>45483</v>
      </c>
      <c r="D144" s="30">
        <v>0.8666666666666667</v>
      </c>
      <c r="E144" s="24">
        <v>17</v>
      </c>
      <c r="F144" s="24">
        <v>0.8</v>
      </c>
      <c r="G144" s="20">
        <v>1.25</v>
      </c>
      <c r="H144" s="20">
        <v>1.25</v>
      </c>
      <c r="I144" s="20"/>
      <c r="J144" s="23"/>
    </row>
    <row r="145" spans="2:10" x14ac:dyDescent="0.45">
      <c r="B145" s="32">
        <f t="shared" si="2"/>
        <v>45483.867361111108</v>
      </c>
      <c r="C145" s="28">
        <v>45483</v>
      </c>
      <c r="D145" s="30">
        <v>0.86736111111111114</v>
      </c>
      <c r="E145" s="24">
        <v>17</v>
      </c>
      <c r="F145" s="24">
        <v>0.8</v>
      </c>
      <c r="G145" s="20">
        <v>1.25</v>
      </c>
      <c r="H145" s="20">
        <v>1.25</v>
      </c>
      <c r="I145" s="20"/>
      <c r="J145" s="23"/>
    </row>
    <row r="146" spans="2:10" x14ac:dyDescent="0.45">
      <c r="B146" s="32">
        <f t="shared" si="2"/>
        <v>45487.329861111109</v>
      </c>
      <c r="C146" s="28">
        <v>45487</v>
      </c>
      <c r="D146" s="30">
        <v>0.3298611111111111</v>
      </c>
      <c r="E146" s="24">
        <v>13</v>
      </c>
      <c r="F146" s="24">
        <v>0.8</v>
      </c>
      <c r="G146" s="20">
        <v>1.25</v>
      </c>
      <c r="H146" s="20">
        <v>1.25</v>
      </c>
      <c r="I146" s="20"/>
      <c r="J146" s="23"/>
    </row>
    <row r="147" spans="2:10" x14ac:dyDescent="0.45">
      <c r="B147" s="32">
        <f t="shared" si="2"/>
        <v>45487.331250000003</v>
      </c>
      <c r="C147" s="28">
        <v>45487</v>
      </c>
      <c r="D147" s="30">
        <v>0.33124999999999999</v>
      </c>
      <c r="E147" s="24">
        <v>13</v>
      </c>
      <c r="F147" s="24">
        <v>0.8</v>
      </c>
      <c r="G147" s="20">
        <v>1.25</v>
      </c>
      <c r="H147" s="20">
        <v>1.25</v>
      </c>
      <c r="I147" s="20"/>
      <c r="J147" s="23"/>
    </row>
    <row r="148" spans="2:10" x14ac:dyDescent="0.45">
      <c r="B148" s="32">
        <f t="shared" si="2"/>
        <v>45488.337500000001</v>
      </c>
      <c r="C148" s="28">
        <v>45488</v>
      </c>
      <c r="D148" s="30">
        <v>0.33750000000000002</v>
      </c>
      <c r="E148" s="24">
        <v>14</v>
      </c>
      <c r="F148" s="24">
        <v>0.8</v>
      </c>
      <c r="G148" s="20">
        <v>1.25</v>
      </c>
      <c r="H148" s="20">
        <v>1.25</v>
      </c>
      <c r="I148" s="20"/>
      <c r="J148" s="23"/>
    </row>
    <row r="149" spans="2:10" x14ac:dyDescent="0.45">
      <c r="B149" s="32">
        <f t="shared" si="2"/>
        <v>45493.336805555555</v>
      </c>
      <c r="C149" s="28">
        <v>45493</v>
      </c>
      <c r="D149" s="30">
        <v>0.33680555555555558</v>
      </c>
      <c r="E149" s="24">
        <v>13</v>
      </c>
      <c r="F149" s="24">
        <v>0.8</v>
      </c>
      <c r="G149" s="20">
        <v>1.25</v>
      </c>
      <c r="H149" s="20">
        <v>1.25</v>
      </c>
      <c r="I149" s="20"/>
      <c r="J149" s="23"/>
    </row>
    <row r="150" spans="2:10" x14ac:dyDescent="0.45">
      <c r="B150" s="32">
        <f t="shared" si="2"/>
        <v>45493.338194444441</v>
      </c>
      <c r="C150" s="28">
        <v>45493</v>
      </c>
      <c r="D150" s="30">
        <v>0.33819444444444446</v>
      </c>
      <c r="E150" s="24">
        <v>13</v>
      </c>
      <c r="F150" s="24">
        <v>0.8</v>
      </c>
      <c r="G150" s="20">
        <v>1.25</v>
      </c>
      <c r="H150" s="20">
        <v>1.25</v>
      </c>
      <c r="I150" s="20"/>
      <c r="J150" s="23"/>
    </row>
    <row r="151" spans="2:10" x14ac:dyDescent="0.45">
      <c r="B151" s="32">
        <f t="shared" si="2"/>
        <v>45494.910416666666</v>
      </c>
      <c r="C151" s="28">
        <v>45494</v>
      </c>
      <c r="D151" s="30">
        <v>0.91041666666666665</v>
      </c>
      <c r="E151" s="24">
        <v>11</v>
      </c>
      <c r="F151" s="24">
        <v>0.8</v>
      </c>
      <c r="G151" s="20">
        <v>1.25</v>
      </c>
      <c r="H151" s="20">
        <v>1.25</v>
      </c>
      <c r="I151" s="20"/>
      <c r="J151" s="23" t="s">
        <v>16</v>
      </c>
    </row>
    <row r="152" spans="2:10" x14ac:dyDescent="0.45">
      <c r="B152" s="32">
        <f t="shared" si="2"/>
        <v>45494.911111111112</v>
      </c>
      <c r="C152" s="28">
        <v>45494</v>
      </c>
      <c r="D152" s="30">
        <v>0.91111111111111109</v>
      </c>
      <c r="E152" s="24">
        <v>10</v>
      </c>
      <c r="F152" s="24">
        <v>0.8</v>
      </c>
      <c r="G152" s="20">
        <v>1.25</v>
      </c>
      <c r="H152" s="20">
        <v>1.25</v>
      </c>
      <c r="I152" s="20"/>
      <c r="J152" s="23"/>
    </row>
    <row r="153" spans="2:10" x14ac:dyDescent="0.45">
      <c r="B153" s="32">
        <f t="shared" si="2"/>
        <v>45495.886805555558</v>
      </c>
      <c r="C153" s="28">
        <v>45495</v>
      </c>
      <c r="D153" s="30">
        <v>0.88680555555555551</v>
      </c>
      <c r="E153" s="24">
        <v>14</v>
      </c>
      <c r="F153" s="24">
        <v>0.8</v>
      </c>
      <c r="G153" s="20">
        <v>1.25</v>
      </c>
      <c r="H153" s="20">
        <v>1.25</v>
      </c>
      <c r="I153" s="20"/>
      <c r="J153" s="23"/>
    </row>
    <row r="154" spans="2:10" x14ac:dyDescent="0.45">
      <c r="B154" s="32">
        <f t="shared" si="2"/>
        <v>45497.960416666669</v>
      </c>
      <c r="C154" s="28">
        <v>45497</v>
      </c>
      <c r="D154" s="30">
        <v>0.9604166666666667</v>
      </c>
      <c r="E154" s="24">
        <v>14</v>
      </c>
      <c r="F154" s="24">
        <v>0.8</v>
      </c>
      <c r="G154" s="20">
        <v>1.25</v>
      </c>
      <c r="H154" s="20">
        <v>1.25</v>
      </c>
      <c r="I154" s="20"/>
      <c r="J154" s="23"/>
    </row>
    <row r="155" spans="2:10" x14ac:dyDescent="0.45">
      <c r="B155" s="32">
        <f t="shared" si="2"/>
        <v>45497.961111111108</v>
      </c>
      <c r="C155" s="28">
        <v>45497</v>
      </c>
      <c r="D155" s="30">
        <v>0.96111111111111114</v>
      </c>
      <c r="E155" s="24">
        <v>12</v>
      </c>
      <c r="F155" s="24">
        <v>0.8</v>
      </c>
      <c r="G155" s="20">
        <v>1.25</v>
      </c>
      <c r="H155" s="20">
        <v>1.25</v>
      </c>
      <c r="I155" s="20"/>
      <c r="J155" s="23"/>
    </row>
    <row r="156" spans="2:10" x14ac:dyDescent="0.45">
      <c r="B156" s="32">
        <f t="shared" si="2"/>
        <v>45497.962500000001</v>
      </c>
      <c r="C156" s="28">
        <v>45497</v>
      </c>
      <c r="D156" s="30">
        <v>0.96250000000000002</v>
      </c>
      <c r="E156" s="24">
        <v>13</v>
      </c>
      <c r="F156" s="24">
        <v>0.8</v>
      </c>
      <c r="G156" s="20">
        <v>1.25</v>
      </c>
      <c r="H156" s="20">
        <v>1.25</v>
      </c>
      <c r="I156" s="20"/>
      <c r="J156" s="23"/>
    </row>
    <row r="157" spans="2:10" x14ac:dyDescent="0.45">
      <c r="B157" s="32">
        <f t="shared" si="2"/>
        <v>45498.575694444444</v>
      </c>
      <c r="C157" s="28">
        <v>45498</v>
      </c>
      <c r="D157" s="30">
        <v>0.5756944444444444</v>
      </c>
      <c r="E157" s="24">
        <v>14</v>
      </c>
      <c r="F157" s="24">
        <v>0.8</v>
      </c>
      <c r="G157" s="20">
        <v>1.25</v>
      </c>
      <c r="H157" s="20">
        <v>1.25</v>
      </c>
      <c r="I157" s="20"/>
      <c r="J157" s="23"/>
    </row>
    <row r="158" spans="2:10" x14ac:dyDescent="0.45">
      <c r="B158" s="32">
        <f t="shared" si="2"/>
        <v>45499.490972222222</v>
      </c>
      <c r="C158" s="28">
        <v>45499</v>
      </c>
      <c r="D158" s="30">
        <v>0.4909722222222222</v>
      </c>
      <c r="E158" s="24">
        <v>14</v>
      </c>
      <c r="F158" s="24">
        <v>0.8</v>
      </c>
      <c r="G158" s="20">
        <v>1.25</v>
      </c>
      <c r="H158" s="20">
        <v>1.25</v>
      </c>
      <c r="I158" s="20"/>
      <c r="J158" s="23"/>
    </row>
    <row r="159" spans="2:10" x14ac:dyDescent="0.45">
      <c r="B159" s="32">
        <f t="shared" si="2"/>
        <v>45499.491666666669</v>
      </c>
      <c r="C159" s="28">
        <v>45499</v>
      </c>
      <c r="D159" s="30">
        <v>0.49166666666666664</v>
      </c>
      <c r="E159" s="24">
        <v>13</v>
      </c>
      <c r="F159" s="24">
        <v>0.8</v>
      </c>
      <c r="G159" s="20">
        <v>1.25</v>
      </c>
      <c r="H159" s="20">
        <v>1.25</v>
      </c>
      <c r="I159" s="20"/>
      <c r="J159" s="23"/>
    </row>
    <row r="160" spans="2:10" x14ac:dyDescent="0.45">
      <c r="B160" s="32">
        <f t="shared" si="2"/>
        <v>45501.338194444441</v>
      </c>
      <c r="C160" s="28">
        <v>45501</v>
      </c>
      <c r="D160" s="30">
        <v>0.33819444444444446</v>
      </c>
      <c r="E160" s="24">
        <v>15</v>
      </c>
      <c r="F160" s="24">
        <v>0.8</v>
      </c>
      <c r="G160" s="20">
        <v>1.25</v>
      </c>
      <c r="H160" s="20">
        <v>1.25</v>
      </c>
      <c r="I160" s="20"/>
      <c r="J160" s="23"/>
    </row>
    <row r="161" spans="2:10" x14ac:dyDescent="0.45">
      <c r="B161" s="32">
        <f t="shared" si="2"/>
        <v>45502.831250000003</v>
      </c>
      <c r="C161" s="28">
        <v>45502</v>
      </c>
      <c r="D161" s="30">
        <v>0.83125000000000004</v>
      </c>
      <c r="E161" s="24">
        <v>19</v>
      </c>
      <c r="F161" s="24">
        <v>0.8</v>
      </c>
      <c r="G161" s="20">
        <v>1.25</v>
      </c>
      <c r="H161" s="20">
        <v>1.25</v>
      </c>
      <c r="I161" s="20"/>
      <c r="J161" s="23" t="s">
        <v>14</v>
      </c>
    </row>
    <row r="162" spans="2:10" x14ac:dyDescent="0.45">
      <c r="B162" s="32">
        <f t="shared" si="2"/>
        <v>45502.832638888889</v>
      </c>
      <c r="C162" s="28">
        <v>45502</v>
      </c>
      <c r="D162" s="30">
        <v>0.83263888888888893</v>
      </c>
      <c r="E162" s="24">
        <v>20</v>
      </c>
      <c r="F162" s="24">
        <v>0.8</v>
      </c>
      <c r="G162" s="20">
        <v>1.25</v>
      </c>
      <c r="H162" s="20">
        <v>1.25</v>
      </c>
      <c r="I162" s="20"/>
      <c r="J162" s="23" t="s">
        <v>14</v>
      </c>
    </row>
    <row r="163" spans="2:10" x14ac:dyDescent="0.45">
      <c r="B163" s="32">
        <f t="shared" si="2"/>
        <v>45502.833333333336</v>
      </c>
      <c r="C163" s="28">
        <v>45502</v>
      </c>
      <c r="D163" s="30">
        <v>0.83333333333333337</v>
      </c>
      <c r="E163" s="24">
        <v>20</v>
      </c>
      <c r="F163" s="24">
        <v>0.8</v>
      </c>
      <c r="G163" s="20">
        <v>1.25</v>
      </c>
      <c r="H163" s="20">
        <v>1.25</v>
      </c>
      <c r="I163" s="20"/>
      <c r="J163" s="23" t="s">
        <v>14</v>
      </c>
    </row>
    <row r="164" spans="2:10" x14ac:dyDescent="0.45">
      <c r="B164" s="32">
        <f t="shared" si="2"/>
        <v>45502.936111111114</v>
      </c>
      <c r="C164" s="28">
        <v>45502</v>
      </c>
      <c r="D164" s="30">
        <v>0.93611111111111112</v>
      </c>
      <c r="E164" s="24">
        <v>16</v>
      </c>
      <c r="F164" s="24">
        <v>0.8</v>
      </c>
      <c r="G164" s="20">
        <v>1.25</v>
      </c>
      <c r="H164" s="20">
        <v>1.25</v>
      </c>
      <c r="I164" s="20"/>
      <c r="J164" s="23"/>
    </row>
    <row r="165" spans="2:10" x14ac:dyDescent="0.45">
      <c r="B165" s="32">
        <f t="shared" si="2"/>
        <v>45503.345138888886</v>
      </c>
      <c r="C165" s="28">
        <v>45503</v>
      </c>
      <c r="D165" s="30">
        <v>0.34513888888888888</v>
      </c>
      <c r="E165" s="24">
        <v>15</v>
      </c>
      <c r="F165" s="24">
        <v>0.8</v>
      </c>
      <c r="G165" s="20">
        <v>1.25</v>
      </c>
      <c r="H165" s="20">
        <v>1.25</v>
      </c>
      <c r="I165" s="20"/>
      <c r="J165" s="23"/>
    </row>
    <row r="166" spans="2:10" x14ac:dyDescent="0.45">
      <c r="B166" s="32">
        <f t="shared" si="2"/>
        <v>45504.334722222222</v>
      </c>
      <c r="C166" s="28">
        <v>45504</v>
      </c>
      <c r="D166" s="30">
        <v>0.3347222222222222</v>
      </c>
      <c r="E166" s="24">
        <v>16</v>
      </c>
      <c r="F166" s="24">
        <v>0.8</v>
      </c>
      <c r="G166" s="20">
        <v>1.25</v>
      </c>
      <c r="H166" s="20">
        <v>1.25</v>
      </c>
      <c r="I166" s="20"/>
      <c r="J166" s="23"/>
    </row>
    <row r="167" spans="2:10" x14ac:dyDescent="0.45">
      <c r="B167" s="32">
        <f t="shared" si="2"/>
        <v>45504.336111111108</v>
      </c>
      <c r="C167" s="28">
        <v>45504</v>
      </c>
      <c r="D167" s="30">
        <v>0.33611111111111114</v>
      </c>
      <c r="E167" s="24">
        <v>16</v>
      </c>
      <c r="F167" s="24">
        <v>0.8</v>
      </c>
      <c r="G167" s="20">
        <v>1.25</v>
      </c>
      <c r="H167" s="20">
        <v>1.25</v>
      </c>
      <c r="I167" s="20"/>
      <c r="J167" s="23"/>
    </row>
    <row r="168" spans="2:10" x14ac:dyDescent="0.45">
      <c r="B168" s="32">
        <f t="shared" si="2"/>
        <v>45505.790972222225</v>
      </c>
      <c r="C168" s="28">
        <v>45505</v>
      </c>
      <c r="D168" s="30">
        <v>0.79097222222222219</v>
      </c>
      <c r="E168" s="24">
        <v>19</v>
      </c>
      <c r="F168" s="24">
        <v>0.8</v>
      </c>
      <c r="G168" s="20">
        <v>1.25</v>
      </c>
      <c r="H168" s="20">
        <v>1.25</v>
      </c>
      <c r="I168" s="20"/>
      <c r="J168" s="23" t="s">
        <v>14</v>
      </c>
    </row>
    <row r="169" spans="2:10" x14ac:dyDescent="0.45">
      <c r="B169" s="32">
        <f t="shared" si="2"/>
        <v>45505.793055555558</v>
      </c>
      <c r="C169" s="28">
        <v>45505</v>
      </c>
      <c r="D169" s="30">
        <v>0.79305555555555551</v>
      </c>
      <c r="E169" s="24">
        <v>19</v>
      </c>
      <c r="F169" s="24">
        <v>0.8</v>
      </c>
      <c r="G169" s="20">
        <v>1.25</v>
      </c>
      <c r="H169" s="20">
        <v>1.25</v>
      </c>
      <c r="I169" s="20"/>
      <c r="J169" s="23" t="s">
        <v>14</v>
      </c>
    </row>
    <row r="170" spans="2:10" x14ac:dyDescent="0.45">
      <c r="B170" s="32">
        <f t="shared" si="2"/>
        <v>45507.331944444442</v>
      </c>
      <c r="C170" s="28">
        <v>45507</v>
      </c>
      <c r="D170" s="30">
        <v>0.33194444444444443</v>
      </c>
      <c r="E170" s="24">
        <v>14</v>
      </c>
      <c r="F170" s="24">
        <v>0.8</v>
      </c>
      <c r="G170" s="20">
        <v>1.25</v>
      </c>
      <c r="H170" s="20">
        <v>1.25</v>
      </c>
      <c r="I170" s="20"/>
      <c r="J170" s="23"/>
    </row>
    <row r="171" spans="2:10" x14ac:dyDescent="0.45">
      <c r="B171" s="32">
        <f t="shared" si="2"/>
        <v>45507.332638888889</v>
      </c>
      <c r="C171" s="28">
        <v>45507</v>
      </c>
      <c r="D171" s="30">
        <v>0.33263888888888887</v>
      </c>
      <c r="E171" s="24">
        <v>13</v>
      </c>
      <c r="F171" s="24">
        <v>0.8</v>
      </c>
      <c r="G171" s="20">
        <v>1.25</v>
      </c>
      <c r="H171" s="20">
        <v>1.25</v>
      </c>
      <c r="I171" s="20"/>
      <c r="J171" s="23"/>
    </row>
    <row r="172" spans="2:10" x14ac:dyDescent="0.45">
      <c r="B172" s="32">
        <f t="shared" si="2"/>
        <v>45507.334027777775</v>
      </c>
      <c r="C172" s="28">
        <v>45507</v>
      </c>
      <c r="D172" s="30">
        <v>0.33402777777777776</v>
      </c>
      <c r="E172" s="24">
        <v>13</v>
      </c>
      <c r="F172" s="24">
        <v>0.8</v>
      </c>
      <c r="G172" s="20">
        <v>1.25</v>
      </c>
      <c r="H172" s="20">
        <v>1.25</v>
      </c>
      <c r="I172" s="20"/>
      <c r="J172" s="23"/>
    </row>
    <row r="173" spans="2:10" x14ac:dyDescent="0.45">
      <c r="B173" s="32">
        <f t="shared" si="2"/>
        <v>45509.883333333331</v>
      </c>
      <c r="C173" s="28">
        <v>45509</v>
      </c>
      <c r="D173" s="30">
        <v>0.8833333333333333</v>
      </c>
      <c r="E173" s="24">
        <v>15</v>
      </c>
      <c r="F173" s="24">
        <v>0.8</v>
      </c>
      <c r="G173" s="20">
        <v>1.25</v>
      </c>
      <c r="H173" s="20">
        <v>1.25</v>
      </c>
      <c r="I173" s="20"/>
      <c r="J173" s="23"/>
    </row>
    <row r="174" spans="2:10" x14ac:dyDescent="0.45">
      <c r="B174" s="32">
        <f t="shared" si="2"/>
        <v>45509.884722222225</v>
      </c>
      <c r="C174" s="28">
        <v>45509</v>
      </c>
      <c r="D174" s="30">
        <v>0.88472222222222219</v>
      </c>
      <c r="E174" s="24">
        <v>15</v>
      </c>
      <c r="F174" s="24">
        <v>0.8</v>
      </c>
      <c r="G174" s="20">
        <v>1.25</v>
      </c>
      <c r="H174" s="20">
        <v>1.25</v>
      </c>
      <c r="I174" s="20"/>
      <c r="J174" s="23"/>
    </row>
    <row r="175" spans="2:10" x14ac:dyDescent="0.45">
      <c r="B175" s="32">
        <f t="shared" si="2"/>
        <v>45510.334027777775</v>
      </c>
      <c r="C175" s="28">
        <v>45510</v>
      </c>
      <c r="D175" s="30">
        <v>0.33402777777777776</v>
      </c>
      <c r="E175" s="24">
        <v>13</v>
      </c>
      <c r="F175" s="24">
        <v>0.8</v>
      </c>
      <c r="G175" s="20">
        <v>1.25</v>
      </c>
      <c r="H175" s="20">
        <v>1.25</v>
      </c>
      <c r="I175" s="20"/>
      <c r="J175" s="23"/>
    </row>
    <row r="176" spans="2:10" x14ac:dyDescent="0.45">
      <c r="B176" s="32">
        <f t="shared" si="2"/>
        <v>45511.697916666664</v>
      </c>
      <c r="C176" s="28">
        <v>45511</v>
      </c>
      <c r="D176" s="30">
        <v>0.69791666666666663</v>
      </c>
      <c r="E176" s="24">
        <v>10</v>
      </c>
      <c r="F176" s="24">
        <v>0.8</v>
      </c>
      <c r="G176" s="20">
        <v>1.25</v>
      </c>
      <c r="H176" s="20">
        <v>1.25</v>
      </c>
      <c r="I176" s="20"/>
      <c r="J176" s="23"/>
    </row>
    <row r="177" spans="2:10" x14ac:dyDescent="0.45">
      <c r="B177" s="32">
        <f t="shared" si="2"/>
        <v>45511.7</v>
      </c>
      <c r="C177" s="28">
        <v>45511</v>
      </c>
      <c r="D177" s="30">
        <v>0.7</v>
      </c>
      <c r="E177" s="24">
        <v>11</v>
      </c>
      <c r="F177" s="24">
        <v>0.8</v>
      </c>
      <c r="G177" s="20">
        <v>1.25</v>
      </c>
      <c r="H177" s="20">
        <v>1.25</v>
      </c>
      <c r="I177" s="20"/>
      <c r="J177" s="23"/>
    </row>
    <row r="178" spans="2:10" x14ac:dyDescent="0.45">
      <c r="B178" s="32">
        <f t="shared" si="2"/>
        <v>45512.900694444441</v>
      </c>
      <c r="C178" s="28">
        <v>45512</v>
      </c>
      <c r="D178" s="30">
        <v>0.90069444444444446</v>
      </c>
      <c r="E178" s="24">
        <v>11</v>
      </c>
      <c r="F178" s="24">
        <v>0.8</v>
      </c>
      <c r="G178" s="20">
        <v>1.25</v>
      </c>
      <c r="H178" s="20">
        <v>1.25</v>
      </c>
      <c r="I178" s="20"/>
      <c r="J178" s="23"/>
    </row>
    <row r="179" spans="2:10" x14ac:dyDescent="0.45">
      <c r="B179" s="32">
        <f t="shared" si="2"/>
        <v>45512.901388888888</v>
      </c>
      <c r="C179" s="28">
        <v>45512</v>
      </c>
      <c r="D179" s="30">
        <v>0.90138888888888891</v>
      </c>
      <c r="E179" s="24">
        <v>11</v>
      </c>
      <c r="F179" s="24">
        <v>0.8</v>
      </c>
      <c r="G179" s="20">
        <v>1.25</v>
      </c>
      <c r="H179" s="20">
        <v>1.25</v>
      </c>
      <c r="I179" s="20"/>
      <c r="J179" s="23"/>
    </row>
    <row r="180" spans="2:10" x14ac:dyDescent="0.45">
      <c r="B180" s="32">
        <f t="shared" si="2"/>
        <v>45514.54791666667</v>
      </c>
      <c r="C180" s="28">
        <v>45514</v>
      </c>
      <c r="D180" s="30">
        <v>0.54791666666666672</v>
      </c>
      <c r="E180" s="24">
        <v>20</v>
      </c>
      <c r="F180" s="24">
        <v>0.8</v>
      </c>
      <c r="G180" s="20">
        <v>1.25</v>
      </c>
      <c r="H180" s="20">
        <v>1.25</v>
      </c>
      <c r="I180" s="20"/>
      <c r="J180" s="23"/>
    </row>
    <row r="181" spans="2:10" x14ac:dyDescent="0.45">
      <c r="B181" s="32">
        <f t="shared" si="2"/>
        <v>45514.548611111109</v>
      </c>
      <c r="C181" s="28">
        <v>45514</v>
      </c>
      <c r="D181" s="30">
        <v>0.54861111111111116</v>
      </c>
      <c r="E181" s="24">
        <v>19</v>
      </c>
      <c r="F181" s="24">
        <v>0.8</v>
      </c>
      <c r="G181" s="20">
        <v>1.25</v>
      </c>
      <c r="H181" s="20">
        <v>1.25</v>
      </c>
      <c r="I181" s="20"/>
      <c r="J181" s="23"/>
    </row>
    <row r="182" spans="2:10" x14ac:dyDescent="0.45">
      <c r="B182" s="32">
        <f t="shared" si="2"/>
        <v>45514.550694444442</v>
      </c>
      <c r="C182" s="28">
        <v>45514</v>
      </c>
      <c r="D182" s="30">
        <v>0.55069444444444449</v>
      </c>
      <c r="E182" s="24">
        <v>19</v>
      </c>
      <c r="F182" s="24">
        <v>0.8</v>
      </c>
      <c r="G182" s="20">
        <v>1.25</v>
      </c>
      <c r="H182" s="20">
        <v>1.25</v>
      </c>
      <c r="I182" s="20"/>
      <c r="J182" s="23"/>
    </row>
    <row r="183" spans="2:10" x14ac:dyDescent="0.45">
      <c r="B183" s="32">
        <f t="shared" si="2"/>
        <v>45515.798611111109</v>
      </c>
      <c r="C183" s="28">
        <v>45515</v>
      </c>
      <c r="D183" s="30">
        <v>0.79861111111111116</v>
      </c>
      <c r="E183" s="24">
        <v>16</v>
      </c>
      <c r="F183" s="24">
        <v>0.8</v>
      </c>
      <c r="G183" s="20">
        <v>1.25</v>
      </c>
      <c r="H183" s="20">
        <v>1.25</v>
      </c>
      <c r="I183" s="20"/>
      <c r="J183" s="23"/>
    </row>
    <row r="184" spans="2:10" x14ac:dyDescent="0.45">
      <c r="B184" s="32">
        <f t="shared" si="2"/>
        <v>45516.82916666667</v>
      </c>
      <c r="C184" s="28">
        <v>45516</v>
      </c>
      <c r="D184" s="30">
        <v>0.82916666666666672</v>
      </c>
      <c r="E184" s="24">
        <v>18</v>
      </c>
      <c r="F184" s="24">
        <v>0.8</v>
      </c>
      <c r="G184" s="20">
        <v>1.25</v>
      </c>
      <c r="H184" s="20">
        <v>1.25</v>
      </c>
      <c r="I184" s="20"/>
      <c r="J184" s="23" t="s">
        <v>37</v>
      </c>
    </row>
    <row r="185" spans="2:10" x14ac:dyDescent="0.45">
      <c r="B185" s="32">
        <f t="shared" si="2"/>
        <v>45518.329861111109</v>
      </c>
      <c r="C185" s="28">
        <v>45518</v>
      </c>
      <c r="D185" s="30">
        <v>0.3298611111111111</v>
      </c>
      <c r="E185" s="24">
        <v>13</v>
      </c>
      <c r="F185" s="24">
        <v>0.8</v>
      </c>
      <c r="G185" s="20">
        <v>1.25</v>
      </c>
      <c r="H185" s="20">
        <v>1.25</v>
      </c>
      <c r="I185" s="20"/>
      <c r="J185" s="23"/>
    </row>
    <row r="186" spans="2:10" x14ac:dyDescent="0.45">
      <c r="B186" s="32">
        <f t="shared" si="2"/>
        <v>45518.331944444442</v>
      </c>
      <c r="C186" s="28">
        <v>45518</v>
      </c>
      <c r="D186" s="30">
        <v>0.33194444444444443</v>
      </c>
      <c r="E186" s="24">
        <v>14</v>
      </c>
      <c r="F186" s="24">
        <v>0.8</v>
      </c>
      <c r="G186" s="20">
        <v>1.25</v>
      </c>
      <c r="H186" s="20">
        <v>1.25</v>
      </c>
      <c r="I186" s="20"/>
      <c r="J186" s="23"/>
    </row>
    <row r="187" spans="2:10" x14ac:dyDescent="0.45">
      <c r="B187" s="32">
        <f t="shared" si="2"/>
        <v>45519.749305555553</v>
      </c>
      <c r="C187" s="28">
        <v>45519</v>
      </c>
      <c r="D187" s="30">
        <v>0.74930555555555556</v>
      </c>
      <c r="E187" s="24">
        <v>15</v>
      </c>
      <c r="F187" s="24">
        <v>0.8</v>
      </c>
      <c r="G187" s="20">
        <v>1.25</v>
      </c>
      <c r="H187" s="20">
        <v>1.25</v>
      </c>
      <c r="I187" s="20"/>
      <c r="J187" s="23"/>
    </row>
    <row r="188" spans="2:10" x14ac:dyDescent="0.45">
      <c r="B188" s="32">
        <f t="shared" si="2"/>
        <v>45519.75</v>
      </c>
      <c r="C188" s="28">
        <v>45519</v>
      </c>
      <c r="D188" s="30">
        <v>0.75</v>
      </c>
      <c r="E188" s="24">
        <v>14</v>
      </c>
      <c r="F188" s="24">
        <v>0.8</v>
      </c>
      <c r="G188" s="20">
        <v>1.25</v>
      </c>
      <c r="H188" s="20">
        <v>1.25</v>
      </c>
      <c r="I188" s="20"/>
      <c r="J188" s="23"/>
    </row>
    <row r="189" spans="2:10" x14ac:dyDescent="0.45">
      <c r="B189" s="32">
        <f t="shared" si="2"/>
        <v>45521.474305555559</v>
      </c>
      <c r="C189" s="28">
        <v>45521</v>
      </c>
      <c r="D189" s="30">
        <v>0.47430555555555554</v>
      </c>
      <c r="E189" s="24">
        <v>14</v>
      </c>
      <c r="F189" s="24">
        <v>0.8</v>
      </c>
      <c r="G189" s="20">
        <v>1.25</v>
      </c>
      <c r="H189" s="20">
        <v>1.25</v>
      </c>
      <c r="I189" s="20"/>
      <c r="J189" s="23"/>
    </row>
    <row r="190" spans="2:10" x14ac:dyDescent="0.45">
      <c r="B190" s="32">
        <f t="shared" si="2"/>
        <v>45521.474999999999</v>
      </c>
      <c r="C190" s="28">
        <v>45521</v>
      </c>
      <c r="D190" s="30">
        <v>0.47499999999999998</v>
      </c>
      <c r="E190" s="24">
        <v>14</v>
      </c>
      <c r="F190" s="24">
        <v>0.8</v>
      </c>
      <c r="G190" s="20">
        <v>1.25</v>
      </c>
      <c r="H190" s="20">
        <v>1.25</v>
      </c>
      <c r="I190" s="20"/>
      <c r="J190" s="23"/>
    </row>
    <row r="191" spans="2:10" x14ac:dyDescent="0.45">
      <c r="B191" s="32">
        <f t="shared" si="2"/>
        <v>45522.945833333331</v>
      </c>
      <c r="C191" s="28">
        <v>45522</v>
      </c>
      <c r="D191" s="30">
        <v>0.9458333333333333</v>
      </c>
      <c r="E191" s="24">
        <v>13</v>
      </c>
      <c r="F191" s="24">
        <v>0.8</v>
      </c>
      <c r="G191" s="20">
        <v>1.25</v>
      </c>
      <c r="H191" s="20">
        <v>1.25</v>
      </c>
      <c r="I191" s="20"/>
      <c r="J191" s="23"/>
    </row>
    <row r="192" spans="2:10" x14ac:dyDescent="0.45">
      <c r="B192" s="32">
        <f t="shared" si="2"/>
        <v>45522.946527777778</v>
      </c>
      <c r="C192" s="28">
        <v>45522</v>
      </c>
      <c r="D192" s="30">
        <v>0.94652777777777775</v>
      </c>
      <c r="E192" s="24">
        <v>13</v>
      </c>
      <c r="F192" s="24">
        <v>0.8</v>
      </c>
      <c r="G192" s="20">
        <v>1.25</v>
      </c>
      <c r="H192" s="20">
        <v>1.25</v>
      </c>
      <c r="I192" s="20"/>
      <c r="J192" s="23"/>
    </row>
    <row r="193" spans="2:10" x14ac:dyDescent="0.45">
      <c r="B193" s="32">
        <f t="shared" si="2"/>
        <v>45523.509027777778</v>
      </c>
      <c r="C193" s="28">
        <v>45523</v>
      </c>
      <c r="D193" s="30">
        <v>0.50902777777777775</v>
      </c>
      <c r="E193" s="24">
        <v>10</v>
      </c>
      <c r="F193" s="24">
        <v>0.8</v>
      </c>
      <c r="G193" s="20">
        <v>1.25</v>
      </c>
      <c r="H193" s="20">
        <v>1.25</v>
      </c>
      <c r="I193" s="20"/>
      <c r="J193" s="23" t="s">
        <v>38</v>
      </c>
    </row>
    <row r="194" spans="2:10" x14ac:dyDescent="0.45">
      <c r="B194" s="32">
        <f t="shared" si="2"/>
        <v>45523.510416666664</v>
      </c>
      <c r="C194" s="28">
        <v>45523</v>
      </c>
      <c r="D194" s="30">
        <v>0.51041666666666663</v>
      </c>
      <c r="E194" s="24">
        <v>9</v>
      </c>
      <c r="F194" s="24">
        <v>0.8</v>
      </c>
      <c r="G194" s="20">
        <v>1.25</v>
      </c>
      <c r="H194" s="20">
        <v>1.25</v>
      </c>
      <c r="I194" s="20"/>
      <c r="J194" s="23" t="s">
        <v>38</v>
      </c>
    </row>
    <row r="195" spans="2:10" x14ac:dyDescent="0.45">
      <c r="B195" s="32">
        <f t="shared" si="2"/>
        <v>45523.511111111111</v>
      </c>
      <c r="C195" s="28">
        <v>45523</v>
      </c>
      <c r="D195" s="30">
        <v>0.51111111111111107</v>
      </c>
      <c r="E195" s="24">
        <v>9</v>
      </c>
      <c r="F195" s="24">
        <v>0.8</v>
      </c>
      <c r="G195" s="20">
        <v>1.25</v>
      </c>
      <c r="H195" s="20">
        <v>1.25</v>
      </c>
      <c r="I195" s="20"/>
      <c r="J195" s="23" t="s">
        <v>38</v>
      </c>
    </row>
    <row r="196" spans="2:10" x14ac:dyDescent="0.45">
      <c r="B196" s="32">
        <f t="shared" si="2"/>
        <v>45524.693055555559</v>
      </c>
      <c r="C196" s="28">
        <v>45524</v>
      </c>
      <c r="D196" s="30">
        <v>0.69305555555555554</v>
      </c>
      <c r="E196" s="24">
        <v>13</v>
      </c>
      <c r="F196" s="24">
        <v>0.8</v>
      </c>
      <c r="G196" s="20">
        <v>1.25</v>
      </c>
      <c r="H196" s="20">
        <v>1.25</v>
      </c>
      <c r="I196" s="20"/>
      <c r="J196" s="23"/>
    </row>
    <row r="197" spans="2:10" x14ac:dyDescent="0.45">
      <c r="B197" s="32">
        <f t="shared" si="2"/>
        <v>45527.330555555556</v>
      </c>
      <c r="C197" s="28">
        <v>45527</v>
      </c>
      <c r="D197" s="30">
        <v>0.33055555555555555</v>
      </c>
      <c r="E197" s="24">
        <v>14</v>
      </c>
      <c r="F197" s="24">
        <v>0.8</v>
      </c>
      <c r="G197" s="20">
        <v>1.25</v>
      </c>
      <c r="H197" s="20">
        <v>1.25</v>
      </c>
      <c r="I197" s="20"/>
      <c r="J197" s="23"/>
    </row>
    <row r="198" spans="2:10" x14ac:dyDescent="0.45">
      <c r="B198" s="32">
        <f t="shared" si="2"/>
        <v>45527.331250000003</v>
      </c>
      <c r="C198" s="28">
        <v>45527</v>
      </c>
      <c r="D198" s="30">
        <v>0.33124999999999999</v>
      </c>
      <c r="E198" s="24">
        <v>14</v>
      </c>
      <c r="F198" s="24">
        <v>0.8</v>
      </c>
      <c r="G198" s="20">
        <v>1.25</v>
      </c>
      <c r="H198" s="20">
        <v>1.25</v>
      </c>
      <c r="I198" s="20"/>
      <c r="J198" s="23"/>
    </row>
    <row r="199" spans="2:10" x14ac:dyDescent="0.45">
      <c r="B199" s="32">
        <f t="shared" si="2"/>
        <v>45527.590277777781</v>
      </c>
      <c r="C199" s="28">
        <v>45527</v>
      </c>
      <c r="D199" s="30">
        <v>0.59027777777777779</v>
      </c>
      <c r="E199" s="24">
        <v>14</v>
      </c>
      <c r="F199" s="24">
        <v>0.8</v>
      </c>
      <c r="G199" s="20">
        <v>1.25</v>
      </c>
      <c r="H199" s="20">
        <v>1.25</v>
      </c>
      <c r="I199" s="20"/>
      <c r="J199" s="23"/>
    </row>
    <row r="200" spans="2:10" x14ac:dyDescent="0.45">
      <c r="B200" s="32">
        <f t="shared" si="2"/>
        <v>45528.334722222222</v>
      </c>
      <c r="C200" s="28">
        <v>45528</v>
      </c>
      <c r="D200" s="30">
        <v>0.3347222222222222</v>
      </c>
      <c r="E200" s="24">
        <v>13</v>
      </c>
      <c r="F200" s="24">
        <v>0.8</v>
      </c>
      <c r="G200" s="20">
        <v>1.25</v>
      </c>
      <c r="H200" s="20">
        <v>1.25</v>
      </c>
      <c r="I200" s="20"/>
      <c r="J200" s="23"/>
    </row>
    <row r="201" spans="2:10" x14ac:dyDescent="0.45">
      <c r="B201" s="32">
        <f t="shared" si="2"/>
        <v>45529.339583333334</v>
      </c>
      <c r="C201" s="28">
        <v>45529</v>
      </c>
      <c r="D201" s="30">
        <v>0.33958333333333335</v>
      </c>
      <c r="E201" s="24">
        <v>14</v>
      </c>
      <c r="F201" s="24">
        <v>0.8</v>
      </c>
      <c r="G201" s="20">
        <v>1.25</v>
      </c>
      <c r="H201" s="20">
        <v>1.25</v>
      </c>
      <c r="I201" s="20"/>
      <c r="J201" s="23"/>
    </row>
    <row r="202" spans="2:10" x14ac:dyDescent="0.45">
      <c r="B202" s="32">
        <f t="shared" si="2"/>
        <v>45534.331944444442</v>
      </c>
      <c r="C202" s="28">
        <v>45534</v>
      </c>
      <c r="D202" s="30">
        <v>0.33194444444444443</v>
      </c>
      <c r="E202" s="24">
        <v>16</v>
      </c>
      <c r="F202" s="24">
        <v>0.8</v>
      </c>
      <c r="G202" s="20">
        <v>1.25</v>
      </c>
      <c r="H202" s="20">
        <v>1.25</v>
      </c>
      <c r="I202" s="20"/>
      <c r="J202" s="23"/>
    </row>
    <row r="203" spans="2:10" x14ac:dyDescent="0.45">
      <c r="B203" s="32">
        <f t="shared" si="2"/>
        <v>45536.338888888888</v>
      </c>
      <c r="C203" s="28">
        <v>45536</v>
      </c>
      <c r="D203" s="30">
        <v>0.33888888888888891</v>
      </c>
      <c r="E203" s="24">
        <v>13</v>
      </c>
      <c r="F203" s="24">
        <v>0.8</v>
      </c>
      <c r="G203" s="20">
        <v>1.25</v>
      </c>
      <c r="H203" s="20">
        <v>1.25</v>
      </c>
      <c r="I203" s="20"/>
      <c r="J203" s="23"/>
    </row>
    <row r="204" spans="2:10" x14ac:dyDescent="0.45">
      <c r="B204" s="32">
        <f t="shared" si="2"/>
        <v>45536.95416666667</v>
      </c>
      <c r="C204" s="28">
        <v>45536</v>
      </c>
      <c r="D204" s="30">
        <v>0.95416666666666672</v>
      </c>
      <c r="E204" s="24">
        <v>15</v>
      </c>
      <c r="F204" s="24">
        <v>0.8</v>
      </c>
      <c r="G204" s="20">
        <v>1.25</v>
      </c>
      <c r="H204" s="20">
        <v>1.25</v>
      </c>
      <c r="I204" s="20"/>
      <c r="J204" s="23"/>
    </row>
    <row r="205" spans="2:10" x14ac:dyDescent="0.45">
      <c r="B205" s="32">
        <f t="shared" si="2"/>
        <v>45537.326388888891</v>
      </c>
      <c r="C205" s="28">
        <v>45537</v>
      </c>
      <c r="D205" s="30">
        <v>0.3263888888888889</v>
      </c>
      <c r="E205" s="24">
        <v>14</v>
      </c>
      <c r="F205" s="24">
        <v>0.8</v>
      </c>
      <c r="G205" s="20">
        <v>1.25</v>
      </c>
      <c r="H205" s="20">
        <v>1.25</v>
      </c>
      <c r="I205" s="20"/>
      <c r="J205" s="23"/>
    </row>
    <row r="206" spans="2:10" x14ac:dyDescent="0.45">
      <c r="B206" s="32">
        <f t="shared" si="2"/>
        <v>45537.327777777777</v>
      </c>
      <c r="C206" s="28">
        <v>45537</v>
      </c>
      <c r="D206" s="30">
        <v>0.32777777777777778</v>
      </c>
      <c r="E206" s="24">
        <v>14</v>
      </c>
      <c r="F206" s="24">
        <v>0.8</v>
      </c>
      <c r="G206" s="20">
        <v>1.25</v>
      </c>
      <c r="H206" s="20">
        <v>1.25</v>
      </c>
      <c r="I206" s="20"/>
      <c r="J206" s="23"/>
    </row>
    <row r="207" spans="2:10" x14ac:dyDescent="0.45">
      <c r="B207" s="32">
        <f t="shared" si="2"/>
        <v>45538.331250000003</v>
      </c>
      <c r="C207" s="28">
        <v>45538</v>
      </c>
      <c r="D207" s="30">
        <v>0.33124999999999999</v>
      </c>
      <c r="E207" s="24">
        <v>13</v>
      </c>
      <c r="F207" s="24">
        <v>0.8</v>
      </c>
      <c r="G207" s="20">
        <v>1.25</v>
      </c>
      <c r="H207" s="20">
        <v>1.25</v>
      </c>
      <c r="I207" s="20"/>
      <c r="J207" s="23"/>
    </row>
    <row r="208" spans="2:10" x14ac:dyDescent="0.45">
      <c r="B208" s="32">
        <f t="shared" si="2"/>
        <v>45542.619444444441</v>
      </c>
      <c r="C208" s="28">
        <v>45542</v>
      </c>
      <c r="D208" s="30">
        <v>0.61944444444444446</v>
      </c>
      <c r="E208" s="24">
        <v>12</v>
      </c>
      <c r="F208" s="24">
        <v>0.8</v>
      </c>
      <c r="G208" s="20">
        <v>1.25</v>
      </c>
      <c r="H208" s="20">
        <v>1.25</v>
      </c>
      <c r="I208" s="20"/>
      <c r="J208" s="23"/>
    </row>
    <row r="209" spans="2:10" x14ac:dyDescent="0.45">
      <c r="B209" s="32">
        <f t="shared" ref="B209:B259" si="3">C209+D209</f>
        <v>45543.631249999999</v>
      </c>
      <c r="C209" s="28">
        <v>45543</v>
      </c>
      <c r="D209" s="30">
        <v>0.63124999999999998</v>
      </c>
      <c r="E209" s="24">
        <v>14</v>
      </c>
      <c r="F209" s="24">
        <v>0.8</v>
      </c>
      <c r="G209" s="20">
        <v>1.25</v>
      </c>
      <c r="H209" s="20">
        <v>1.25</v>
      </c>
      <c r="I209" s="20"/>
      <c r="J209" s="23"/>
    </row>
    <row r="210" spans="2:10" x14ac:dyDescent="0.45">
      <c r="B210" s="32">
        <f t="shared" si="3"/>
        <v>45545.331944444442</v>
      </c>
      <c r="C210" s="28">
        <v>45545</v>
      </c>
      <c r="D210" s="30">
        <v>0.33194444444444443</v>
      </c>
      <c r="E210" s="24">
        <v>15</v>
      </c>
      <c r="F210" s="24">
        <v>0.8</v>
      </c>
      <c r="G210" s="20">
        <v>1.25</v>
      </c>
      <c r="H210" s="20">
        <v>1.25</v>
      </c>
      <c r="I210" s="20"/>
      <c r="J210" s="23"/>
    </row>
    <row r="211" spans="2:10" x14ac:dyDescent="0.45">
      <c r="B211" s="32">
        <f t="shared" si="3"/>
        <v>45545.763888888891</v>
      </c>
      <c r="C211" s="28">
        <v>45545</v>
      </c>
      <c r="D211" s="30">
        <v>0.76388888888888884</v>
      </c>
      <c r="E211" s="24">
        <v>18</v>
      </c>
      <c r="F211" s="24">
        <v>0.8</v>
      </c>
      <c r="G211" s="20">
        <v>1.25</v>
      </c>
      <c r="H211" s="20">
        <v>1.25</v>
      </c>
      <c r="I211" s="20"/>
      <c r="J211" s="23"/>
    </row>
    <row r="212" spans="2:10" x14ac:dyDescent="0.45">
      <c r="B212" s="32">
        <f t="shared" si="3"/>
        <v>45546.959722222222</v>
      </c>
      <c r="C212" s="28">
        <v>45546</v>
      </c>
      <c r="D212" s="30">
        <v>0.95972222222222225</v>
      </c>
      <c r="E212" s="24">
        <v>13</v>
      </c>
      <c r="F212" s="24">
        <v>0.8</v>
      </c>
      <c r="G212" s="20">
        <v>1.25</v>
      </c>
      <c r="H212" s="20">
        <v>1.25</v>
      </c>
      <c r="I212" s="57"/>
      <c r="J212" s="23"/>
    </row>
    <row r="213" spans="2:10" x14ac:dyDescent="0.45">
      <c r="B213" s="32">
        <f t="shared" si="3"/>
        <v>45546.962500000001</v>
      </c>
      <c r="C213" s="28">
        <v>45546</v>
      </c>
      <c r="D213" s="30">
        <v>0.96250000000000002</v>
      </c>
      <c r="E213" s="24">
        <v>13</v>
      </c>
      <c r="F213" s="24">
        <v>0.8</v>
      </c>
      <c r="G213" s="20">
        <v>1.25</v>
      </c>
      <c r="H213" s="20">
        <v>1.25</v>
      </c>
      <c r="I213" s="57"/>
      <c r="J213" s="23"/>
    </row>
    <row r="214" spans="2:10" x14ac:dyDescent="0.45">
      <c r="B214" s="32">
        <f t="shared" si="3"/>
        <v>45548.330555555556</v>
      </c>
      <c r="C214" s="28">
        <v>45548</v>
      </c>
      <c r="D214" s="30">
        <v>0.33055555555555555</v>
      </c>
      <c r="E214" s="24">
        <v>15</v>
      </c>
      <c r="F214" s="24">
        <v>0.8</v>
      </c>
      <c r="G214" s="20">
        <v>1.25</v>
      </c>
      <c r="H214" s="20">
        <v>1.25</v>
      </c>
      <c r="I214" s="57"/>
      <c r="J214" s="23"/>
    </row>
    <row r="215" spans="2:10" x14ac:dyDescent="0.45">
      <c r="B215" s="32">
        <f t="shared" si="3"/>
        <v>45550.498611111114</v>
      </c>
      <c r="C215" s="28">
        <v>45550</v>
      </c>
      <c r="D215" s="30">
        <v>0.49861111111111112</v>
      </c>
      <c r="E215" s="24">
        <v>15</v>
      </c>
      <c r="F215" s="24">
        <v>0.8</v>
      </c>
      <c r="G215" s="20">
        <v>1.25</v>
      </c>
      <c r="H215" s="20">
        <v>1.25</v>
      </c>
      <c r="I215" s="57"/>
      <c r="J215" s="23"/>
    </row>
    <row r="216" spans="2:10" x14ac:dyDescent="0.45">
      <c r="B216" s="32">
        <f t="shared" si="3"/>
        <v>45551.729166666664</v>
      </c>
      <c r="C216" s="28">
        <v>45551</v>
      </c>
      <c r="D216" s="30">
        <v>0.72916666666666663</v>
      </c>
      <c r="E216" s="24">
        <v>39</v>
      </c>
      <c r="F216" s="24">
        <v>0.8</v>
      </c>
      <c r="G216" s="20">
        <v>1.25</v>
      </c>
      <c r="H216" s="20">
        <v>1.25</v>
      </c>
      <c r="I216" s="57"/>
      <c r="J216" s="23" t="s">
        <v>39</v>
      </c>
    </row>
    <row r="217" spans="2:10" x14ac:dyDescent="0.45">
      <c r="B217" s="32">
        <f t="shared" si="3"/>
        <v>45551.739583333336</v>
      </c>
      <c r="C217" s="28">
        <v>45551</v>
      </c>
      <c r="D217" s="30">
        <v>0.73958333333333337</v>
      </c>
      <c r="E217" s="24">
        <v>38</v>
      </c>
      <c r="F217" s="24">
        <v>0.8</v>
      </c>
      <c r="G217" s="20">
        <v>1.25</v>
      </c>
      <c r="H217" s="20">
        <v>1.25</v>
      </c>
      <c r="I217" s="57"/>
      <c r="J217" s="23" t="s">
        <v>45</v>
      </c>
    </row>
    <row r="218" spans="2:10" x14ac:dyDescent="0.45">
      <c r="B218" s="32">
        <f t="shared" si="3"/>
        <v>45552.751388888886</v>
      </c>
      <c r="C218" s="28">
        <v>45552</v>
      </c>
      <c r="D218" s="30">
        <v>0.75138888888888888</v>
      </c>
      <c r="E218" s="24">
        <v>21</v>
      </c>
      <c r="F218" s="24">
        <v>0.8</v>
      </c>
      <c r="G218" s="20">
        <v>1.25</v>
      </c>
      <c r="H218" s="20">
        <v>1.25</v>
      </c>
      <c r="I218" s="57">
        <v>10</v>
      </c>
      <c r="J218" s="23" t="s">
        <v>46</v>
      </c>
    </row>
    <row r="219" spans="2:10" x14ac:dyDescent="0.45">
      <c r="B219" s="32">
        <f t="shared" si="3"/>
        <v>45552.75277777778</v>
      </c>
      <c r="C219" s="28">
        <v>45552</v>
      </c>
      <c r="D219" s="30">
        <v>0.75277777777777777</v>
      </c>
      <c r="E219" s="24">
        <v>20</v>
      </c>
      <c r="F219" s="24">
        <v>0.8</v>
      </c>
      <c r="G219" s="20">
        <v>1.25</v>
      </c>
      <c r="H219" s="20">
        <v>1.25</v>
      </c>
      <c r="I219" s="57">
        <v>10</v>
      </c>
      <c r="J219" s="23"/>
    </row>
    <row r="220" spans="2:10" x14ac:dyDescent="0.45">
      <c r="B220" s="32">
        <f t="shared" si="3"/>
        <v>45553.332638888889</v>
      </c>
      <c r="C220" s="28">
        <v>45553</v>
      </c>
      <c r="D220" s="30">
        <v>0.33263888888888887</v>
      </c>
      <c r="E220" s="24">
        <v>17</v>
      </c>
      <c r="F220" s="24">
        <v>0.8</v>
      </c>
      <c r="G220" s="20">
        <v>1.25</v>
      </c>
      <c r="H220" s="20">
        <v>1.25</v>
      </c>
      <c r="I220" s="57">
        <v>10</v>
      </c>
      <c r="J220" s="23"/>
    </row>
    <row r="221" spans="2:10" x14ac:dyDescent="0.45">
      <c r="B221" s="32">
        <f t="shared" si="3"/>
        <v>45553.345138888886</v>
      </c>
      <c r="C221" s="28">
        <v>45553</v>
      </c>
      <c r="D221" s="30">
        <v>0.34513888888888888</v>
      </c>
      <c r="E221" s="24">
        <v>14</v>
      </c>
      <c r="F221" s="24">
        <v>0.8</v>
      </c>
      <c r="G221" s="20">
        <v>1.25</v>
      </c>
      <c r="H221" s="20">
        <v>1.25</v>
      </c>
      <c r="I221" s="57">
        <v>10</v>
      </c>
      <c r="J221" s="23"/>
    </row>
    <row r="222" spans="2:10" x14ac:dyDescent="0.45">
      <c r="B222" s="32">
        <f t="shared" si="3"/>
        <v>45553.718055555553</v>
      </c>
      <c r="C222" s="28">
        <v>45553</v>
      </c>
      <c r="D222" s="30">
        <v>0.71805555555555556</v>
      </c>
      <c r="E222" s="24">
        <v>17</v>
      </c>
      <c r="F222" s="24">
        <v>0.8</v>
      </c>
      <c r="G222" s="20">
        <v>1.25</v>
      </c>
      <c r="H222" s="20">
        <v>1.25</v>
      </c>
      <c r="I222" s="57">
        <v>10</v>
      </c>
      <c r="J222" s="23"/>
    </row>
    <row r="223" spans="2:10" x14ac:dyDescent="0.45">
      <c r="B223" s="32">
        <f t="shared" si="3"/>
        <v>45553.980555555558</v>
      </c>
      <c r="C223" s="28">
        <v>45553</v>
      </c>
      <c r="D223" s="30">
        <v>0.98055555555555551</v>
      </c>
      <c r="E223" s="24">
        <v>15</v>
      </c>
      <c r="F223" s="24">
        <v>0.8</v>
      </c>
      <c r="G223" s="20">
        <v>1.25</v>
      </c>
      <c r="H223" s="20">
        <v>1.25</v>
      </c>
      <c r="I223" s="57">
        <v>10</v>
      </c>
      <c r="J223" s="23"/>
    </row>
    <row r="224" spans="2:10" x14ac:dyDescent="0.45">
      <c r="B224" s="32">
        <f t="shared" si="3"/>
        <v>45555.333333333336</v>
      </c>
      <c r="C224" s="28">
        <v>45555</v>
      </c>
      <c r="D224" s="30">
        <v>0.33333333333333331</v>
      </c>
      <c r="E224" s="24">
        <v>15</v>
      </c>
      <c r="F224" s="24">
        <v>0.8</v>
      </c>
      <c r="G224" s="20">
        <v>1.25</v>
      </c>
      <c r="H224" s="20">
        <v>1.25</v>
      </c>
      <c r="I224" s="57">
        <v>10</v>
      </c>
      <c r="J224" s="23"/>
    </row>
    <row r="225" spans="2:10" x14ac:dyDescent="0.45">
      <c r="B225" s="32">
        <f t="shared" si="3"/>
        <v>45555.334722222222</v>
      </c>
      <c r="C225" s="28">
        <v>45555</v>
      </c>
      <c r="D225" s="30">
        <v>0.3347222222222222</v>
      </c>
      <c r="E225" s="24">
        <v>16</v>
      </c>
      <c r="F225" s="24">
        <v>0.8</v>
      </c>
      <c r="G225" s="20">
        <v>1.25</v>
      </c>
      <c r="H225" s="20">
        <v>1.25</v>
      </c>
      <c r="I225" s="57">
        <v>10</v>
      </c>
      <c r="J225" s="23"/>
    </row>
    <row r="226" spans="2:10" x14ac:dyDescent="0.45">
      <c r="B226" s="32">
        <f t="shared" si="3"/>
        <v>45555.938194444447</v>
      </c>
      <c r="C226" s="28">
        <v>45555</v>
      </c>
      <c r="D226" s="30">
        <v>0.93819444444444444</v>
      </c>
      <c r="E226" s="24">
        <v>19</v>
      </c>
      <c r="F226" s="24">
        <v>0.8</v>
      </c>
      <c r="G226" s="20">
        <v>1.25</v>
      </c>
      <c r="H226" s="20">
        <v>1.25</v>
      </c>
      <c r="I226" s="57">
        <v>10</v>
      </c>
      <c r="J226" s="23"/>
    </row>
    <row r="227" spans="2:10" x14ac:dyDescent="0.45">
      <c r="B227" s="32">
        <f t="shared" si="3"/>
        <v>45556.331944444442</v>
      </c>
      <c r="C227" s="28">
        <v>45556</v>
      </c>
      <c r="D227" s="30">
        <v>0.33194444444444443</v>
      </c>
      <c r="E227" s="24">
        <v>13</v>
      </c>
      <c r="F227" s="24">
        <v>0.8</v>
      </c>
      <c r="G227" s="20">
        <v>1.25</v>
      </c>
      <c r="H227" s="20">
        <v>1.25</v>
      </c>
      <c r="I227" s="57">
        <v>10</v>
      </c>
      <c r="J227" s="23"/>
    </row>
    <row r="228" spans="2:10" x14ac:dyDescent="0.45">
      <c r="B228" s="32">
        <f t="shared" si="3"/>
        <v>45556.769444444442</v>
      </c>
      <c r="C228" s="28">
        <v>45556</v>
      </c>
      <c r="D228" s="30">
        <v>0.76944444444444449</v>
      </c>
      <c r="E228" s="24">
        <v>16</v>
      </c>
      <c r="F228" s="24">
        <v>0.8</v>
      </c>
      <c r="G228" s="20">
        <v>1.25</v>
      </c>
      <c r="H228" s="20">
        <v>1.25</v>
      </c>
      <c r="I228" s="57">
        <v>10</v>
      </c>
      <c r="J228" s="23"/>
    </row>
    <row r="229" spans="2:10" x14ac:dyDescent="0.45">
      <c r="B229" s="32">
        <f t="shared" si="3"/>
        <v>45557.344444444447</v>
      </c>
      <c r="C229" s="28">
        <v>45557</v>
      </c>
      <c r="D229" s="30">
        <v>0.34444444444444444</v>
      </c>
      <c r="E229" s="24">
        <v>13</v>
      </c>
      <c r="F229" s="24">
        <v>0.8</v>
      </c>
      <c r="G229" s="20">
        <v>1.25</v>
      </c>
      <c r="H229" s="20">
        <v>1.25</v>
      </c>
      <c r="I229" s="57">
        <v>10</v>
      </c>
      <c r="J229" s="23"/>
    </row>
    <row r="230" spans="2:10" x14ac:dyDescent="0.45">
      <c r="B230" s="32">
        <f t="shared" si="3"/>
        <v>45559.349305555559</v>
      </c>
      <c r="C230" s="28">
        <v>45559</v>
      </c>
      <c r="D230" s="30">
        <v>0.34930555555555554</v>
      </c>
      <c r="E230" s="24">
        <v>12</v>
      </c>
      <c r="F230" s="24">
        <v>0.8</v>
      </c>
      <c r="G230" s="20">
        <v>1.25</v>
      </c>
      <c r="H230" s="20">
        <v>1.25</v>
      </c>
      <c r="I230" s="57">
        <v>10</v>
      </c>
      <c r="J230" s="23"/>
    </row>
    <row r="231" spans="2:10" x14ac:dyDescent="0.45">
      <c r="B231" s="32">
        <f t="shared" si="3"/>
        <v>45559.779861111114</v>
      </c>
      <c r="C231" s="28">
        <v>45559</v>
      </c>
      <c r="D231" s="30">
        <v>0.77986111111111112</v>
      </c>
      <c r="E231" s="24">
        <v>14</v>
      </c>
      <c r="F231" s="24">
        <v>0.8</v>
      </c>
      <c r="G231" s="20">
        <v>1.25</v>
      </c>
      <c r="H231" s="20">
        <v>1.25</v>
      </c>
      <c r="I231" s="57">
        <v>10</v>
      </c>
      <c r="J231" s="23"/>
    </row>
    <row r="232" spans="2:10" x14ac:dyDescent="0.45">
      <c r="B232" s="32">
        <f t="shared" si="3"/>
        <v>45561.3125</v>
      </c>
      <c r="C232" s="28">
        <v>45561</v>
      </c>
      <c r="D232" s="30">
        <v>0.3125</v>
      </c>
      <c r="E232" s="24">
        <v>12</v>
      </c>
      <c r="F232" s="24">
        <v>0.8</v>
      </c>
      <c r="G232" s="20">
        <v>1.25</v>
      </c>
      <c r="H232" s="20">
        <v>1.25</v>
      </c>
      <c r="I232" s="57">
        <v>10</v>
      </c>
      <c r="J232" s="23"/>
    </row>
    <row r="233" spans="2:10" x14ac:dyDescent="0.45">
      <c r="B233" s="32">
        <f t="shared" si="3"/>
        <v>45563.388888888891</v>
      </c>
      <c r="C233" s="28">
        <v>45563</v>
      </c>
      <c r="D233" s="30">
        <v>0.3888888888888889</v>
      </c>
      <c r="E233" s="24">
        <v>12</v>
      </c>
      <c r="F233" s="24">
        <v>0.8</v>
      </c>
      <c r="G233" s="20">
        <v>1.25</v>
      </c>
      <c r="H233" s="20">
        <v>1.25</v>
      </c>
      <c r="I233" s="57">
        <v>10</v>
      </c>
      <c r="J233" s="23"/>
    </row>
    <row r="234" spans="2:10" x14ac:dyDescent="0.45">
      <c r="B234" s="32">
        <f t="shared" si="3"/>
        <v>45563.38958333333</v>
      </c>
      <c r="C234" s="28">
        <v>45563</v>
      </c>
      <c r="D234" s="30">
        <v>0.38958333333333334</v>
      </c>
      <c r="E234" s="24">
        <v>12</v>
      </c>
      <c r="F234" s="24">
        <v>0.8</v>
      </c>
      <c r="G234" s="20">
        <v>1.25</v>
      </c>
      <c r="H234" s="20">
        <v>1.25</v>
      </c>
      <c r="I234" s="57">
        <v>10</v>
      </c>
      <c r="J234" s="23"/>
    </row>
    <row r="235" spans="2:10" x14ac:dyDescent="0.45">
      <c r="B235" s="32">
        <f t="shared" si="3"/>
        <v>45565.340277777781</v>
      </c>
      <c r="C235" s="28">
        <v>45565</v>
      </c>
      <c r="D235" s="30">
        <v>0.34027777777777779</v>
      </c>
      <c r="E235" s="24">
        <v>14</v>
      </c>
      <c r="F235" s="24">
        <v>0.8</v>
      </c>
      <c r="G235" s="20">
        <v>1.25</v>
      </c>
      <c r="H235" s="20">
        <v>1.25</v>
      </c>
      <c r="I235" s="57">
        <v>10</v>
      </c>
      <c r="J235" s="23"/>
    </row>
    <row r="236" spans="2:10" x14ac:dyDescent="0.45">
      <c r="B236" s="32">
        <f t="shared" si="3"/>
        <v>45566.925694444442</v>
      </c>
      <c r="C236" s="28">
        <v>45566</v>
      </c>
      <c r="D236" s="30">
        <v>0.92569444444444449</v>
      </c>
      <c r="E236" s="24">
        <v>11</v>
      </c>
      <c r="F236" s="24">
        <v>0.8</v>
      </c>
      <c r="G236" s="20">
        <v>1.25</v>
      </c>
      <c r="H236" s="20">
        <v>1.25</v>
      </c>
      <c r="I236" s="57">
        <v>10</v>
      </c>
      <c r="J236" s="23"/>
    </row>
    <row r="237" spans="2:10" x14ac:dyDescent="0.45">
      <c r="B237" s="32">
        <f t="shared" si="3"/>
        <v>45567.899305555555</v>
      </c>
      <c r="C237" s="28">
        <v>45567</v>
      </c>
      <c r="D237" s="30">
        <v>0.89930555555555558</v>
      </c>
      <c r="E237" s="24">
        <v>14</v>
      </c>
      <c r="F237" s="24">
        <v>0.8</v>
      </c>
      <c r="G237" s="20">
        <v>1.25</v>
      </c>
      <c r="H237" s="20">
        <v>1.25</v>
      </c>
      <c r="I237" s="57">
        <v>10</v>
      </c>
      <c r="J237" s="23"/>
    </row>
    <row r="238" spans="2:10" x14ac:dyDescent="0.45">
      <c r="B238" s="32">
        <f t="shared" si="3"/>
        <v>45568.309027777781</v>
      </c>
      <c r="C238" s="28">
        <v>45568</v>
      </c>
      <c r="D238" s="30">
        <v>0.30902777777777779</v>
      </c>
      <c r="E238" s="24">
        <v>12</v>
      </c>
      <c r="F238" s="24">
        <v>0.8</v>
      </c>
      <c r="G238" s="20">
        <v>1.25</v>
      </c>
      <c r="H238" s="20">
        <v>1.25</v>
      </c>
      <c r="I238" s="57">
        <v>10</v>
      </c>
      <c r="J238" s="23"/>
    </row>
    <row r="239" spans="2:10" x14ac:dyDescent="0.45">
      <c r="B239" s="32">
        <f t="shared" si="3"/>
        <v>45568.342361111114</v>
      </c>
      <c r="C239" s="28">
        <v>45568</v>
      </c>
      <c r="D239" s="30">
        <v>0.34236111111111112</v>
      </c>
      <c r="E239" s="24">
        <v>13</v>
      </c>
      <c r="F239" s="24">
        <v>0.8</v>
      </c>
      <c r="G239" s="20">
        <v>1.25</v>
      </c>
      <c r="H239" s="20">
        <v>1.25</v>
      </c>
      <c r="I239" s="57">
        <v>10</v>
      </c>
      <c r="J239" s="23"/>
    </row>
    <row r="240" spans="2:10" x14ac:dyDescent="0.45">
      <c r="B240" s="32">
        <f t="shared" si="3"/>
        <v>45570.970138888886</v>
      </c>
      <c r="C240" s="28">
        <v>45570</v>
      </c>
      <c r="D240" s="30">
        <v>0.97013888888888888</v>
      </c>
      <c r="E240" s="24">
        <v>17</v>
      </c>
      <c r="F240" s="24">
        <v>0.8</v>
      </c>
      <c r="G240" s="20">
        <v>1.25</v>
      </c>
      <c r="H240" s="20">
        <v>1.25</v>
      </c>
      <c r="I240" s="57">
        <v>10</v>
      </c>
      <c r="J240" s="23"/>
    </row>
    <row r="241" spans="2:10" x14ac:dyDescent="0.45">
      <c r="B241" s="32">
        <f t="shared" si="3"/>
        <v>45570.972916666666</v>
      </c>
      <c r="C241" s="28">
        <v>45570</v>
      </c>
      <c r="D241" s="30">
        <v>0.97291666666666665</v>
      </c>
      <c r="E241" s="24">
        <v>15</v>
      </c>
      <c r="F241" s="24">
        <v>0.8</v>
      </c>
      <c r="G241" s="20">
        <v>1.25</v>
      </c>
      <c r="H241" s="20">
        <v>1.25</v>
      </c>
      <c r="I241" s="57">
        <v>10</v>
      </c>
      <c r="J241" s="23"/>
    </row>
    <row r="242" spans="2:10" x14ac:dyDescent="0.45">
      <c r="B242" s="32">
        <f t="shared" si="3"/>
        <v>45571.552777777775</v>
      </c>
      <c r="C242" s="28">
        <v>45571</v>
      </c>
      <c r="D242" s="30">
        <v>0.55277777777777781</v>
      </c>
      <c r="E242" s="24">
        <v>21</v>
      </c>
      <c r="F242" s="24">
        <v>0.8</v>
      </c>
      <c r="G242" s="20">
        <v>1.25</v>
      </c>
      <c r="H242" s="20">
        <v>1.25</v>
      </c>
      <c r="I242" s="57">
        <v>10</v>
      </c>
      <c r="J242" s="23" t="s">
        <v>48</v>
      </c>
    </row>
    <row r="243" spans="2:10" x14ac:dyDescent="0.45">
      <c r="B243" s="32">
        <f t="shared" si="3"/>
        <v>45575.751388888886</v>
      </c>
      <c r="C243" s="28">
        <v>45575</v>
      </c>
      <c r="D243" s="30">
        <v>0.75138888888888888</v>
      </c>
      <c r="E243" s="24">
        <v>10</v>
      </c>
      <c r="F243" s="24">
        <v>0.8</v>
      </c>
      <c r="G243" s="20">
        <v>1.25</v>
      </c>
      <c r="H243" s="20">
        <v>1.25</v>
      </c>
      <c r="I243" s="57">
        <v>10</v>
      </c>
      <c r="J243" s="23"/>
    </row>
    <row r="244" spans="2:10" x14ac:dyDescent="0.45">
      <c r="B244" s="32">
        <f t="shared" si="3"/>
        <v>45575.780555555553</v>
      </c>
      <c r="C244" s="28">
        <v>45575</v>
      </c>
      <c r="D244" s="30">
        <v>0.78055555555555556</v>
      </c>
      <c r="E244" s="24">
        <v>11</v>
      </c>
      <c r="F244" s="24">
        <v>0.8</v>
      </c>
      <c r="G244" s="20">
        <v>1.25</v>
      </c>
      <c r="H244" s="20">
        <v>1.25</v>
      </c>
      <c r="I244" s="57">
        <v>10</v>
      </c>
      <c r="J244" s="23"/>
    </row>
    <row r="245" spans="2:10" x14ac:dyDescent="0.45">
      <c r="B245" s="32">
        <f t="shared" si="3"/>
        <v>45577.73333333333</v>
      </c>
      <c r="C245" s="28">
        <v>45577</v>
      </c>
      <c r="D245" s="30">
        <v>0.73333333333333328</v>
      </c>
      <c r="E245" s="24">
        <v>17</v>
      </c>
      <c r="F245" s="24">
        <v>0.8</v>
      </c>
      <c r="G245" s="20">
        <v>1.25</v>
      </c>
      <c r="H245" s="20">
        <v>1.25</v>
      </c>
      <c r="I245" s="57">
        <v>10</v>
      </c>
      <c r="J245" s="23" t="s">
        <v>48</v>
      </c>
    </row>
    <row r="246" spans="2:10" x14ac:dyDescent="0.45">
      <c r="B246" s="32">
        <f t="shared" si="3"/>
        <v>45579.921527777777</v>
      </c>
      <c r="C246" s="28">
        <v>45579</v>
      </c>
      <c r="D246" s="30">
        <v>0.92152777777777772</v>
      </c>
      <c r="E246" s="24">
        <v>11</v>
      </c>
      <c r="F246" s="24">
        <v>0.8</v>
      </c>
      <c r="G246" s="20">
        <v>1.25</v>
      </c>
      <c r="H246" s="20">
        <v>1.25</v>
      </c>
      <c r="I246" s="57">
        <v>10</v>
      </c>
      <c r="J246" s="23"/>
    </row>
    <row r="247" spans="2:10" x14ac:dyDescent="0.45">
      <c r="B247" s="32">
        <f t="shared" si="3"/>
        <v>45581.847222222219</v>
      </c>
      <c r="C247" s="28">
        <v>45581</v>
      </c>
      <c r="D247" s="30">
        <v>0.84722222222222221</v>
      </c>
      <c r="E247" s="24">
        <v>12</v>
      </c>
      <c r="F247" s="24">
        <v>0.8</v>
      </c>
      <c r="G247" s="20">
        <v>1.25</v>
      </c>
      <c r="H247" s="20">
        <v>1.25</v>
      </c>
      <c r="I247" s="57">
        <v>10</v>
      </c>
      <c r="J247" s="23"/>
    </row>
    <row r="248" spans="2:10" x14ac:dyDescent="0.45">
      <c r="B248" s="32">
        <f t="shared" si="3"/>
        <v>45582.928472222222</v>
      </c>
      <c r="C248" s="28">
        <v>45582</v>
      </c>
      <c r="D248" s="30">
        <v>0.92847222222222225</v>
      </c>
      <c r="E248" s="24">
        <v>13</v>
      </c>
      <c r="F248" s="24">
        <v>0.8</v>
      </c>
      <c r="G248" s="20">
        <v>1.25</v>
      </c>
      <c r="H248" s="20">
        <v>1.25</v>
      </c>
      <c r="I248" s="57">
        <v>10</v>
      </c>
      <c r="J248" s="23"/>
    </row>
    <row r="249" spans="2:10" x14ac:dyDescent="0.45">
      <c r="B249" s="32">
        <f t="shared" si="3"/>
        <v>45588.332638888889</v>
      </c>
      <c r="C249" s="28">
        <v>45588</v>
      </c>
      <c r="D249" s="30">
        <v>0.33263888888888887</v>
      </c>
      <c r="E249" s="24">
        <v>16</v>
      </c>
      <c r="F249" s="24">
        <v>0.8</v>
      </c>
      <c r="G249" s="20">
        <v>1.25</v>
      </c>
      <c r="H249" s="20">
        <v>1.25</v>
      </c>
      <c r="I249" s="57">
        <v>10</v>
      </c>
      <c r="J249" s="23"/>
    </row>
    <row r="250" spans="2:10" x14ac:dyDescent="0.45">
      <c r="B250" s="32">
        <f t="shared" si="3"/>
        <v>45588.779861111114</v>
      </c>
      <c r="C250" s="28">
        <v>45588</v>
      </c>
      <c r="D250" s="30">
        <v>0.77986111111111112</v>
      </c>
      <c r="E250" s="24">
        <v>14</v>
      </c>
      <c r="F250" s="24">
        <v>0.8</v>
      </c>
      <c r="G250" s="20">
        <v>1.25</v>
      </c>
      <c r="H250" s="20">
        <v>1.25</v>
      </c>
      <c r="I250" s="57">
        <v>10</v>
      </c>
      <c r="J250" s="23"/>
    </row>
    <row r="251" spans="2:10" x14ac:dyDescent="0.45">
      <c r="B251" s="32">
        <f t="shared" si="3"/>
        <v>45589.32916666667</v>
      </c>
      <c r="C251" s="28">
        <v>45589</v>
      </c>
      <c r="D251" s="30">
        <v>0.32916666666666666</v>
      </c>
      <c r="E251" s="24">
        <v>13</v>
      </c>
      <c r="F251" s="24">
        <v>0.8</v>
      </c>
      <c r="G251" s="20">
        <v>1.25</v>
      </c>
      <c r="H251" s="20">
        <v>1.25</v>
      </c>
      <c r="I251" s="57">
        <v>10</v>
      </c>
      <c r="J251" s="23"/>
    </row>
    <row r="252" spans="2:10" x14ac:dyDescent="0.45">
      <c r="B252" s="32">
        <f t="shared" si="3"/>
        <v>45590.8</v>
      </c>
      <c r="C252" s="28">
        <v>45590</v>
      </c>
      <c r="D252" s="30">
        <v>0.8</v>
      </c>
      <c r="E252" s="24">
        <v>14</v>
      </c>
      <c r="F252" s="24">
        <v>0.8</v>
      </c>
      <c r="G252" s="20">
        <v>1.25</v>
      </c>
      <c r="H252" s="20">
        <v>1.25</v>
      </c>
      <c r="I252" s="57">
        <v>10</v>
      </c>
      <c r="J252" s="23"/>
    </row>
    <row r="253" spans="2:10" x14ac:dyDescent="0.45">
      <c r="B253" s="32">
        <f t="shared" si="3"/>
        <v>45591.380555555559</v>
      </c>
      <c r="C253" s="28">
        <v>45591</v>
      </c>
      <c r="D253" s="30">
        <v>0.38055555555555554</v>
      </c>
      <c r="E253" s="24">
        <v>12</v>
      </c>
      <c r="F253" s="24">
        <v>0.8</v>
      </c>
      <c r="G253" s="20">
        <v>1.25</v>
      </c>
      <c r="H253" s="20">
        <v>1.25</v>
      </c>
      <c r="I253" s="57">
        <v>10</v>
      </c>
      <c r="J253" s="23"/>
    </row>
    <row r="254" spans="2:10" x14ac:dyDescent="0.45">
      <c r="B254" s="32">
        <f t="shared" si="3"/>
        <v>45591.814583333333</v>
      </c>
      <c r="C254" s="28">
        <v>45591</v>
      </c>
      <c r="D254" s="30">
        <v>0.81458333333333333</v>
      </c>
      <c r="E254" s="24">
        <v>16</v>
      </c>
      <c r="F254" s="24">
        <v>0.8</v>
      </c>
      <c r="G254" s="20">
        <v>1.25</v>
      </c>
      <c r="H254" s="20">
        <v>1.25</v>
      </c>
      <c r="I254" s="57">
        <v>10</v>
      </c>
      <c r="J254" s="23"/>
    </row>
    <row r="255" spans="2:10" x14ac:dyDescent="0.45">
      <c r="B255" s="32">
        <f t="shared" si="3"/>
        <v>45592.482638888891</v>
      </c>
      <c r="C255" s="28">
        <v>45592</v>
      </c>
      <c r="D255" s="30">
        <v>0.4826388888888889</v>
      </c>
      <c r="E255" s="24">
        <v>11</v>
      </c>
      <c r="F255" s="24">
        <v>0.8</v>
      </c>
      <c r="G255" s="20">
        <v>1.25</v>
      </c>
      <c r="H255" s="20">
        <v>1.25</v>
      </c>
      <c r="I255" s="57">
        <v>10</v>
      </c>
      <c r="J255" s="23"/>
    </row>
    <row r="256" spans="2:10" x14ac:dyDescent="0.45">
      <c r="B256" s="32">
        <f t="shared" si="3"/>
        <v>45593.331944444442</v>
      </c>
      <c r="C256" s="28">
        <v>45593</v>
      </c>
      <c r="D256" s="30">
        <v>0.33194444444444443</v>
      </c>
      <c r="E256" s="24">
        <v>13</v>
      </c>
      <c r="F256" s="24">
        <v>0.8</v>
      </c>
      <c r="G256" s="20">
        <v>1.25</v>
      </c>
      <c r="H256" s="20">
        <v>1.25</v>
      </c>
      <c r="I256" s="57">
        <v>10</v>
      </c>
      <c r="J256" s="23"/>
    </row>
    <row r="257" spans="2:10" x14ac:dyDescent="0.45">
      <c r="B257" s="32">
        <f t="shared" si="3"/>
        <v>45598.413194444445</v>
      </c>
      <c r="C257" s="28">
        <v>45598</v>
      </c>
      <c r="D257" s="30">
        <v>0.41319444444444442</v>
      </c>
      <c r="E257" s="24">
        <v>15</v>
      </c>
      <c r="F257" s="24">
        <v>0.8</v>
      </c>
      <c r="G257" s="20">
        <v>1.25</v>
      </c>
      <c r="H257" s="20">
        <v>1.25</v>
      </c>
      <c r="I257" s="57">
        <v>10</v>
      </c>
      <c r="J257" s="23"/>
    </row>
    <row r="258" spans="2:10" x14ac:dyDescent="0.45">
      <c r="B258" s="32">
        <f t="shared" si="3"/>
        <v>45600.800000000003</v>
      </c>
      <c r="C258" s="28">
        <v>45600</v>
      </c>
      <c r="D258" s="30">
        <v>0.8</v>
      </c>
      <c r="E258" s="24">
        <v>18</v>
      </c>
      <c r="F258" s="24">
        <v>0.8</v>
      </c>
      <c r="G258" s="20">
        <v>1.25</v>
      </c>
      <c r="H258" s="20">
        <v>1.25</v>
      </c>
      <c r="I258" s="57">
        <v>10</v>
      </c>
      <c r="J258" s="23"/>
    </row>
    <row r="259" spans="2:10" x14ac:dyDescent="0.45">
      <c r="B259" s="32">
        <f t="shared" si="3"/>
        <v>45601.328472222223</v>
      </c>
      <c r="C259" s="28">
        <v>45601</v>
      </c>
      <c r="D259" s="30">
        <v>0.32847222222222222</v>
      </c>
      <c r="E259" s="24">
        <v>14</v>
      </c>
      <c r="F259" s="24">
        <v>0.8</v>
      </c>
      <c r="G259" s="20">
        <v>1.25</v>
      </c>
      <c r="H259" s="20">
        <v>1.25</v>
      </c>
      <c r="I259" s="57">
        <v>10</v>
      </c>
      <c r="J259" s="23"/>
    </row>
  </sheetData>
  <pageMargins left="0.7" right="0.7" top="0.75" bottom="0.75" header="0.3" footer="0.3"/>
  <pageSetup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2F76-004A-4118-AF0E-77C46DF0F081}">
  <sheetPr>
    <pageSetUpPr fitToPage="1"/>
  </sheetPr>
  <dimension ref="B3:E14"/>
  <sheetViews>
    <sheetView workbookViewId="0">
      <selection activeCell="F15" sqref="F15"/>
    </sheetView>
  </sheetViews>
  <sheetFormatPr defaultRowHeight="14.25" x14ac:dyDescent="0.45"/>
  <cols>
    <col min="1" max="1" width="14.19921875" customWidth="1"/>
    <col min="2" max="2" width="10.19921875" bestFit="1" customWidth="1"/>
    <col min="3" max="3" width="26" bestFit="1" customWidth="1"/>
    <col min="4" max="4" width="37.06640625" bestFit="1" customWidth="1"/>
    <col min="5" max="5" width="34.46484375" bestFit="1" customWidth="1"/>
    <col min="6" max="6" width="21.73046875" bestFit="1" customWidth="1"/>
    <col min="7" max="7" width="17.265625" customWidth="1"/>
  </cols>
  <sheetData>
    <row r="3" spans="2:5" x14ac:dyDescent="0.45">
      <c r="B3" s="54" t="s">
        <v>27</v>
      </c>
      <c r="C3" s="55" t="s">
        <v>26</v>
      </c>
      <c r="D3" s="58" t="s">
        <v>47</v>
      </c>
      <c r="E3" s="58" t="s">
        <v>51</v>
      </c>
    </row>
    <row r="4" spans="2:5" x14ac:dyDescent="0.45">
      <c r="B4" s="56" t="s">
        <v>20</v>
      </c>
      <c r="C4" s="5">
        <v>16</v>
      </c>
      <c r="D4" s="5">
        <v>0.70000000000000007</v>
      </c>
      <c r="E4" s="5"/>
    </row>
    <row r="5" spans="2:5" x14ac:dyDescent="0.45">
      <c r="B5" s="56" t="s">
        <v>21</v>
      </c>
      <c r="C5" s="5">
        <v>17.5</v>
      </c>
      <c r="D5" s="5">
        <v>0.56999999999999995</v>
      </c>
      <c r="E5" s="5"/>
    </row>
    <row r="6" spans="2:5" x14ac:dyDescent="0.45">
      <c r="B6" s="56" t="s">
        <v>22</v>
      </c>
      <c r="C6" s="5">
        <v>16.600000000000001</v>
      </c>
      <c r="D6" s="5">
        <v>0.52560000000000007</v>
      </c>
      <c r="E6" s="5"/>
    </row>
    <row r="7" spans="2:5" x14ac:dyDescent="0.45">
      <c r="B7" s="56" t="s">
        <v>23</v>
      </c>
      <c r="C7" s="5">
        <v>18.5</v>
      </c>
      <c r="D7" s="5">
        <v>0.64437500000000014</v>
      </c>
      <c r="E7" s="5"/>
    </row>
    <row r="8" spans="2:5" x14ac:dyDescent="0.45">
      <c r="B8" s="56" t="s">
        <v>24</v>
      </c>
      <c r="C8" s="5">
        <v>15.589743589743589</v>
      </c>
      <c r="D8" s="5">
        <v>0.80000000000000049</v>
      </c>
      <c r="E8" s="5"/>
    </row>
    <row r="9" spans="2:5" x14ac:dyDescent="0.45">
      <c r="B9" s="56" t="s">
        <v>25</v>
      </c>
      <c r="C9" s="5">
        <v>14.34375</v>
      </c>
      <c r="D9" s="5">
        <v>0.80000000000000038</v>
      </c>
      <c r="E9" s="5"/>
    </row>
    <row r="10" spans="2:5" x14ac:dyDescent="0.45">
      <c r="B10" s="56" t="s">
        <v>35</v>
      </c>
      <c r="C10" s="5">
        <v>14.057142857142857</v>
      </c>
      <c r="D10" s="5">
        <v>0.80000000000000038</v>
      </c>
      <c r="E10" s="5"/>
    </row>
    <row r="11" spans="2:5" x14ac:dyDescent="0.45">
      <c r="B11" s="56" t="s">
        <v>40</v>
      </c>
      <c r="C11" s="5">
        <v>16.151515151515152</v>
      </c>
      <c r="D11" s="5">
        <v>0.80000000000000038</v>
      </c>
      <c r="E11" s="5">
        <v>10</v>
      </c>
    </row>
    <row r="12" spans="2:5" x14ac:dyDescent="0.45">
      <c r="B12" s="56" t="s">
        <v>49</v>
      </c>
      <c r="C12" s="5">
        <v>13.619047619047619</v>
      </c>
      <c r="D12" s="5">
        <v>0.80000000000000016</v>
      </c>
      <c r="E12" s="5">
        <v>10</v>
      </c>
    </row>
    <row r="13" spans="2:5" x14ac:dyDescent="0.45">
      <c r="B13" s="56" t="s">
        <v>50</v>
      </c>
      <c r="C13" s="5">
        <v>15.666666666666666</v>
      </c>
      <c r="D13" s="5">
        <v>0.80000000000000016</v>
      </c>
      <c r="E13" s="5">
        <v>10</v>
      </c>
    </row>
    <row r="14" spans="2:5" x14ac:dyDescent="0.45">
      <c r="B14" s="56" t="s">
        <v>19</v>
      </c>
      <c r="C14" s="5">
        <v>15.63404255319149</v>
      </c>
      <c r="D14" s="5">
        <v>0.73060728744939452</v>
      </c>
      <c r="E14" s="5">
        <v>10</v>
      </c>
    </row>
  </sheetData>
  <pageMargins left="0.7" right="0.7" top="0.75" bottom="0.75" header="0.3" footer="0.3"/>
  <pageSetup scale="85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PAW_Tracker</vt:lpstr>
      <vt:lpstr>PAW_PivotTable</vt:lpstr>
      <vt:lpstr>PAW_Tracker!Print_Area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G</dc:creator>
  <cp:lastModifiedBy>K G</cp:lastModifiedBy>
  <cp:lastPrinted>2024-11-07T01:50:30Z</cp:lastPrinted>
  <dcterms:created xsi:type="dcterms:W3CDTF">2015-06-05T18:17:20Z</dcterms:created>
  <dcterms:modified xsi:type="dcterms:W3CDTF">2024-11-07T01:50:45Z</dcterms:modified>
</cp:coreProperties>
</file>