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KG_MobileFiles_2024\Python\Claire\"/>
    </mc:Choice>
  </mc:AlternateContent>
  <xr:revisionPtr revIDLastSave="0" documentId="13_ncr:1_{F3CB901A-EDEA-4E2D-BEDA-87BB3797C764}" xr6:coauthVersionLast="47" xr6:coauthVersionMax="47" xr10:uidLastSave="{00000000-0000-0000-0000-000000000000}"/>
  <bookViews>
    <workbookView xWindow="1058" yWindow="608" windowWidth="21885" windowHeight="12750" xr2:uid="{00000000-000D-0000-FFFF-FFFF00000000}"/>
  </bookViews>
  <sheets>
    <sheet name="PAW_Tracker" sheetId="1" r:id="rId1"/>
    <sheet name="PAW_PivotTable" sheetId="3" r:id="rId2"/>
  </sheets>
  <definedNames>
    <definedName name="_xlchart.v1.0" hidden="1">PAW_Tracker!$E$11</definedName>
    <definedName name="_xlchart.v1.1" hidden="1">PAW_Tracker!$E$12:$E$405</definedName>
    <definedName name="_xlnm.Print_Area" localSheetId="0">PAW_Tracker!$B$11:$I$175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42" i="1"/>
  <c r="B141" i="1"/>
  <c r="B140" i="1"/>
  <c r="B139" i="1"/>
  <c r="B138" i="1"/>
  <c r="B137" i="1"/>
  <c r="B136" i="1"/>
  <c r="B135" i="1"/>
  <c r="B133" i="1"/>
  <c r="B134" i="1"/>
  <c r="B132" i="1"/>
  <c r="B131" i="1"/>
  <c r="B130" i="1"/>
  <c r="B129" i="1"/>
  <c r="B128" i="1"/>
  <c r="B127" i="1"/>
  <c r="B118" i="1"/>
  <c r="B119" i="1"/>
  <c r="B120" i="1"/>
  <c r="B121" i="1"/>
  <c r="B122" i="1"/>
  <c r="B123" i="1"/>
  <c r="B124" i="1"/>
  <c r="B125" i="1"/>
  <c r="B126" i="1"/>
  <c r="B116" i="1"/>
  <c r="B117" i="1"/>
  <c r="B114" i="1"/>
  <c r="B115" i="1"/>
  <c r="B113" i="1"/>
  <c r="B112" i="1"/>
  <c r="B108" i="1"/>
  <c r="B109" i="1"/>
  <c r="B110" i="1"/>
  <c r="B111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2" i="1"/>
  <c r="B83" i="1"/>
  <c r="B84" i="1"/>
  <c r="B85" i="1"/>
  <c r="B86" i="1"/>
  <c r="B87" i="1"/>
  <c r="B81" i="1"/>
  <c r="B70" i="1"/>
  <c r="B71" i="1"/>
  <c r="B72" i="1"/>
  <c r="B73" i="1"/>
  <c r="B74" i="1"/>
  <c r="B75" i="1"/>
  <c r="B76" i="1"/>
  <c r="B77" i="1"/>
  <c r="B78" i="1"/>
  <c r="B79" i="1"/>
  <c r="B80" i="1"/>
  <c r="B69" i="1"/>
  <c r="B68" i="1"/>
  <c r="B61" i="1"/>
  <c r="B62" i="1"/>
  <c r="B63" i="1"/>
  <c r="B64" i="1"/>
  <c r="B65" i="1"/>
  <c r="B66" i="1"/>
  <c r="B67" i="1"/>
  <c r="B60" i="1"/>
  <c r="B59" i="1"/>
  <c r="B56" i="1"/>
  <c r="B57" i="1"/>
  <c r="B58" i="1"/>
  <c r="B55" i="1"/>
  <c r="B54" i="1"/>
  <c r="B50" i="1"/>
  <c r="B51" i="1"/>
  <c r="B52" i="1"/>
  <c r="B53" i="1"/>
  <c r="B49" i="1"/>
  <c r="B48" i="1"/>
  <c r="B47" i="1"/>
  <c r="B46" i="1"/>
  <c r="B45" i="1"/>
  <c r="B44" i="1"/>
  <c r="B43" i="1"/>
  <c r="B4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<sst xmlns="http://schemas.openxmlformats.org/spreadsheetml/2006/main" count="51" uniqueCount="42">
  <si>
    <t>Date</t>
  </si>
  <si>
    <t>Time</t>
  </si>
  <si>
    <t>Breaths Per Minute</t>
  </si>
  <si>
    <t>Date Time</t>
  </si>
  <si>
    <t>Average</t>
  </si>
  <si>
    <t>Max</t>
  </si>
  <si>
    <t>Min</t>
  </si>
  <si>
    <t>Median</t>
  </si>
  <si>
    <t>Claire's PAW Tracker</t>
  </si>
  <si>
    <t>Resting Breathing Rate Tool for Pet Owners to track their best friend. Please consult with a Veterinary to best manage your pet's health.</t>
  </si>
  <si>
    <t>Comments</t>
  </si>
  <si>
    <t xml:space="preserve">Syncope episode. </t>
  </si>
  <si>
    <t xml:space="preserve">Claire Vet check-up blood work and x-rays. X-rays showed fluid in lungs, increase dose of Furosemide to 0.8 mL twice daily. </t>
  </si>
  <si>
    <t>Furosemide Dose (12 Hours)</t>
  </si>
  <si>
    <t>Vetmedin Dose (12 Hours)</t>
  </si>
  <si>
    <t>Resting, not completely asleep</t>
  </si>
  <si>
    <t>Likely Asleep</t>
  </si>
  <si>
    <t>Not Asleep</t>
  </si>
  <si>
    <t>Tough day, coughed a lot, and low energy.</t>
  </si>
  <si>
    <t>Deep Sleep</t>
  </si>
  <si>
    <t>Claire Vet check-up and blood work.</t>
  </si>
  <si>
    <t>Claire Echocardiogram, blood work checkup</t>
  </si>
  <si>
    <t>Grand Total</t>
  </si>
  <si>
    <t>Feb</t>
  </si>
  <si>
    <t>Mar</t>
  </si>
  <si>
    <t>Apr</t>
  </si>
  <si>
    <t>May</t>
  </si>
  <si>
    <t>Jun</t>
  </si>
  <si>
    <t>Jul</t>
  </si>
  <si>
    <t>Average of Breaths Per Minute</t>
  </si>
  <si>
    <t>Average of Furosemide Dose (12 Hours)</t>
  </si>
  <si>
    <t>Average of Vetmedin Dose (12 Hours)</t>
  </si>
  <si>
    <t>Month</t>
  </si>
  <si>
    <t>DIRECTIONS</t>
  </si>
  <si>
    <t>1. The Cells Highlighted in Green (Columns C through I) are editable. Please replace with your data.</t>
  </si>
  <si>
    <t xml:space="preserve">2. The Date Time (Column B) is calculated, so please do not edit. </t>
  </si>
  <si>
    <t>Kenneth Griffin, PhD, PE - https://griffskode.github.io/claire.html</t>
  </si>
  <si>
    <t>3. Your pet should be completely asleep when counting their breaths per minute.</t>
  </si>
  <si>
    <t>4. Give your best friend the attention they deserve and be kind to yourself.</t>
  </si>
  <si>
    <t>Enalapril Dose    (12 Hours)</t>
  </si>
  <si>
    <t>Basic Total Statistics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</si>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</sst>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left"/>
    </xf>
    <xf numFmtId="2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/>
    <xf numFmtId="20" fontId="0" fillId="3" borderId="3" xfId="0" applyNumberFormat="1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18" fontId="0" fillId="3" borderId="1" xfId="0" applyNumberFormat="1" applyFill="1" applyBorder="1"/>
    <xf numFmtId="22" fontId="1" fillId="4" borderId="3" xfId="0" applyNumberFormat="1" applyFont="1" applyFill="1" applyBorder="1"/>
    <xf numFmtId="22" fontId="1" fillId="4" borderId="1" xfId="0" applyNumberFormat="1" applyFont="1" applyFill="1" applyBorder="1"/>
    <xf numFmtId="164" fontId="0" fillId="0" borderId="0" xfId="0" applyNumberFormat="1" applyAlignment="1">
      <alignment horizontal="center"/>
    </xf>
    <xf numFmtId="0" fontId="0" fillId="0" borderId="0" xfId="0" pivotButton="1" applyAlignment="1">
      <alignment wrapText="1"/>
    </xf>
    <xf numFmtId="0" fontId="0" fillId="0" borderId="0" xfId="0" applyAlignment="1">
      <alignment horizontal="center" wrapText="1"/>
    </xf>
    <xf numFmtId="0" fontId="0" fillId="4" borderId="9" xfId="0" applyFill="1" applyBorder="1"/>
    <xf numFmtId="0" fontId="0" fillId="4" borderId="9" xfId="0" applyFill="1" applyBorder="1" applyAlignment="1">
      <alignment horizontal="center"/>
    </xf>
    <xf numFmtId="0" fontId="4" fillId="0" borderId="10" xfId="0" applyFont="1" applyBorder="1" applyAlignment="1">
      <alignment horizontal="left" indent="1"/>
    </xf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left" indent="1"/>
    </xf>
    <xf numFmtId="0" fontId="0" fillId="4" borderId="15" xfId="0" applyFill="1" applyBorder="1" applyAlignment="1">
      <alignment horizontal="center"/>
    </xf>
    <xf numFmtId="0" fontId="0" fillId="0" borderId="16" xfId="0" applyBorder="1" applyAlignment="1">
      <alignment horizontal="left" indent="1"/>
    </xf>
    <xf numFmtId="0" fontId="0" fillId="2" borderId="1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/>
    <xf numFmtId="0" fontId="1" fillId="3" borderId="11" xfId="0" applyFont="1" applyFill="1" applyBorder="1"/>
    <xf numFmtId="0" fontId="1" fillId="4" borderId="2" xfId="0" applyFont="1" applyFill="1" applyBorder="1"/>
    <xf numFmtId="0" fontId="1" fillId="2" borderId="17" xfId="0" applyFont="1" applyFill="1" applyBorder="1"/>
    <xf numFmtId="0" fontId="1" fillId="2" borderId="8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8">
    <dxf>
      <alignment horizontal="center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164" formatCode="0.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</a:t>
            </a:r>
            <a:r>
              <a:rPr lang="en-US" b="1" baseline="0"/>
              <a:t> and Furosemide Dose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8045609847181E-2"/>
          <c:y val="0.10210811243179595"/>
          <c:w val="0.83074318630119215"/>
          <c:h val="0.67469829373627166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(12 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</c:numCache>
            </c:numRef>
          </c:cat>
          <c:val>
            <c:numRef>
              <c:f>PAW_Tracker!$F$12:$F$405</c:f>
              <c:numCache>
                <c:formatCode>0.00</c:formatCode>
                <c:ptCount val="3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9759"/>
        <c:axId val="211907503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</c:numCache>
            </c:numRef>
          </c:xVal>
          <c:yVal>
            <c:numRef>
              <c:f>PAW_Tracker!$E$12:$E$405</c:f>
              <c:numCache>
                <c:formatCode>General</c:formatCode>
                <c:ptCount val="3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37439"/>
        <c:axId val="2114425439"/>
      </c:scatterChart>
      <c:valAx>
        <c:axId val="2114437439"/>
        <c:scaling>
          <c:orientation val="minMax"/>
          <c:max val="455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25439"/>
        <c:crosses val="autoZero"/>
        <c:crossBetween val="midCat"/>
        <c:majorUnit val="10"/>
      </c:valAx>
      <c:valAx>
        <c:axId val="21144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autoZero"/>
        <c:crossBetween val="midCat"/>
      </c:valAx>
      <c:valAx>
        <c:axId val="21190750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69759"/>
        <c:crosses val="max"/>
        <c:crossBetween val="between"/>
      </c:valAx>
      <c:dateAx>
        <c:axId val="2119069759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2119075039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 and Furosemide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54726533753E-2"/>
          <c:y val="0.11635023057708468"/>
          <c:w val="0.81423286110736692"/>
          <c:h val="0.64207988920063053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(12 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</c:numCache>
            </c:numRef>
          </c:cat>
          <c:val>
            <c:numRef>
              <c:f>PAW_Tracker!$F$12:$F$305</c:f>
              <c:numCache>
                <c:formatCode>0.00</c:formatCode>
                <c:ptCount val="2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37439"/>
        <c:axId val="211442447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</c:numCache>
            </c:numRef>
          </c:xVal>
          <c:yVal>
            <c:numRef>
              <c:f>PAW_Tracker!$E$12:$E$305</c:f>
              <c:numCache>
                <c:formatCode>General</c:formatCode>
                <c:ptCount val="2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039"/>
        <c:axId val="54556079"/>
      </c:scatterChart>
      <c:valAx>
        <c:axId val="54545039"/>
        <c:scaling>
          <c:orientation val="minMax"/>
          <c:max val="455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079"/>
        <c:crosses val="autoZero"/>
        <c:crossBetween val="midCat"/>
      </c:valAx>
      <c:valAx>
        <c:axId val="545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039"/>
        <c:crosses val="autoZero"/>
        <c:crossBetween val="midCat"/>
      </c:valAx>
      <c:valAx>
        <c:axId val="2114424479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max"/>
        <c:crossBetween val="between"/>
      </c:valAx>
      <c:dateAx>
        <c:axId val="211443743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1144244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Breaths Per Minute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Breaths Per Minute</a:t>
          </a:r>
        </a:p>
      </cx:txPr>
    </cx:title>
    <cx:plotArea>
      <cx:plotAreaRegion>
        <cx:series layoutId="clusteredColumn" uniqueId="{E10423C6-0776-4017-AF7F-0608879083E8}">
          <cx:tx>
            <cx:txData>
              <cx:f>_xlchart.v1.0</cx:f>
              <cx:v>Breaths Per Minute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31373</xdr:colOff>
      <xdr:row>5</xdr:row>
      <xdr:rowOff>20452</xdr:rowOff>
    </xdr:from>
    <xdr:to>
      <xdr:col>22</xdr:col>
      <xdr:colOff>252133</xdr:colOff>
      <xdr:row>30</xdr:row>
      <xdr:rowOff>140071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AED7-67BD-2A3C-49C1-212CCBF3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593911</xdr:colOff>
      <xdr:row>5</xdr:row>
      <xdr:rowOff>12885</xdr:rowOff>
    </xdr:from>
    <xdr:to>
      <xdr:col>34</xdr:col>
      <xdr:colOff>565896</xdr:colOff>
      <xdr:row>30</xdr:row>
      <xdr:rowOff>106455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A87BC-ACF8-45EE-DA43-047EEF1D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58831</xdr:colOff>
      <xdr:row>38</xdr:row>
      <xdr:rowOff>172009</xdr:rowOff>
    </xdr:from>
    <xdr:to>
      <xdr:col>18</xdr:col>
      <xdr:colOff>633132</xdr:colOff>
      <xdr:row>52</xdr:row>
      <xdr:rowOff>173691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8BF44B-6395-EC63-62AF-67F722F94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8694" y="7382434"/>
              <a:ext cx="6913188" cy="2535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G" refreshedDate="45510.881271064813" createdVersion="8" refreshedVersion="8" minRefreshableVersion="3" recordCount="164" xr:uid="{2A3CF413-0E06-4765-87BA-505B2006811C}">
  <cacheSource type="worksheet">
    <worksheetSource ref="B11:H175" sheet="PAW_Tracker"/>
  </cacheSource>
  <cacheFields count="9">
    <cacheField name="Date Time" numFmtId="22">
      <sharedItems containsSemiMixedTypes="0" containsNonDate="0" containsDate="1" containsString="0" minDate="2024-02-24T15:50:00" maxDate="2024-08-06T08:01:00"/>
    </cacheField>
    <cacheField name="Date" numFmtId="14">
      <sharedItems containsSemiMixedTypes="0" containsNonDate="0" containsDate="1" containsString="0" minDate="2024-02-24T00:00:00" maxDate="2024-08-07T00:00:00" count="84">
        <d v="2024-02-24T00:00:00"/>
        <d v="2024-02-25T00:00:00"/>
        <d v="2024-02-27T00:00:00"/>
        <d v="2024-03-03T00:00:00"/>
        <d v="2024-03-04T00:00:00"/>
        <d v="2024-03-07T00:00:00"/>
        <d v="2024-03-14T00:00:00"/>
        <d v="2024-03-19T00:00:00"/>
        <d v="2024-03-20T00:00:00"/>
        <d v="2024-03-21T00:00:00"/>
        <d v="2024-03-26T00:00:00"/>
        <d v="2024-03-27T00:00:00"/>
        <d v="2024-03-29T00:00:00"/>
        <d v="2024-03-30T00:00:00"/>
        <d v="2024-04-01T00:00:00"/>
        <d v="2024-04-02T00:00:00"/>
        <d v="2024-04-07T00:00:00"/>
        <d v="2024-04-13T00:00:00"/>
        <d v="2024-04-14T00:00:00"/>
        <d v="2024-04-15T00:00:00"/>
        <d v="2024-04-20T00:00:00"/>
        <d v="2024-04-24T00:00:00"/>
        <d v="2024-04-25T00:00:00"/>
        <d v="2024-04-26T00:00:00"/>
        <d v="2024-04-27T00:00:00"/>
        <d v="2024-04-28T00:00:00"/>
        <d v="2024-04-30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8T00:00:00"/>
        <d v="2024-05-26T00:00:00"/>
        <d v="2024-05-27T00:00:00"/>
        <d v="2024-05-28T00:00:00"/>
        <d v="2024-05-30T00:00:00"/>
        <d v="2024-05-31T00:00:00"/>
        <d v="2024-06-01T00:00:00"/>
        <d v="2024-06-08T00:00:00"/>
        <d v="2024-06-09T00:00:00"/>
        <d v="2024-06-11T00:00:00"/>
        <d v="2024-06-12T00:00:00"/>
        <d v="2024-06-13T00:00:00"/>
        <d v="2024-06-14T00:00:00"/>
        <d v="2024-06-15T00:00:00"/>
        <d v="2024-06-16T00:00:00"/>
        <d v="2024-06-18T00:00:00"/>
        <d v="2024-06-19T00:00:00"/>
        <d v="2024-06-20T00:00:00"/>
        <d v="2024-06-21T00:00:00"/>
        <d v="2024-06-22T00:00:00"/>
        <d v="2024-06-23T00:00:00"/>
        <d v="2024-06-25T00:00:00"/>
        <d v="2024-06-26T00:00:00"/>
        <d v="2024-06-29T00:00:00"/>
        <d v="2024-07-01T00:00:00"/>
        <d v="2024-07-04T00:00:00"/>
        <d v="2024-07-05T00:00:00"/>
        <d v="2024-07-06T00:00:00"/>
        <d v="2024-07-07T00:00:00"/>
        <d v="2024-07-10T00:00:00"/>
        <d v="2024-07-14T00:00:00"/>
        <d v="2024-07-15T00:00:00"/>
        <d v="2024-07-20T00:00:00"/>
        <d v="2024-07-21T00:00:00"/>
        <d v="2024-07-22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d v="2024-08-01T00:00:00"/>
        <d v="2024-08-03T00:00:00"/>
        <d v="2024-08-05T00:00:00"/>
        <d v="2024-08-06T00:00:00"/>
      </sharedItems>
      <fieldGroup par="8"/>
    </cacheField>
    <cacheField name="Time" numFmtId="0">
      <sharedItems containsSemiMixedTypes="0" containsNonDate="0" containsDate="1" containsString="0" minDate="1899-12-30T07:30:00" maxDate="1899-12-30T23:35:00"/>
    </cacheField>
    <cacheField name="Breaths Per Minute" numFmtId="0">
      <sharedItems containsString="0" containsBlank="1" containsNumber="1" containsInteger="1" minValue="9" maxValue="31"/>
    </cacheField>
    <cacheField name="Furosemide Dose (12 Hours)" numFmtId="0">
      <sharedItems containsString="0" containsBlank="1" containsNumber="1" minValue="0.5" maxValue="0.8"/>
    </cacheField>
    <cacheField name="Vetmedin Dose (12 Hours)" numFmtId="2">
      <sharedItems containsSemiMixedTypes="0" containsString="0" containsNumber="1" minValue="1.25" maxValue="1.25"/>
    </cacheField>
    <cacheField name="Enalapril Dose    (12 Hours)" numFmtId="2">
      <sharedItems containsSemiMixedTypes="0" containsString="0" containsNumber="1" minValue="1.25" maxValue="1.25"/>
    </cacheField>
    <cacheField name="Days (Date)" numFmtId="0" databaseField="0">
      <fieldGroup base="1">
        <rangePr groupBy="days" startDate="2024-02-24T00:00:00" endDate="2024-08-07T00:00:00"/>
        <groupItems count="368">
          <s v="&lt;2/24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7/2024"/>
        </groupItems>
      </fieldGroup>
    </cacheField>
    <cacheField name="Months (Date)" numFmtId="0" databaseField="0">
      <fieldGroup base="1">
        <rangePr groupBy="months" startDate="2024-02-24T00:00:00" endDate="2024-08-07T00:00:00"/>
        <groupItems count="14">
          <s v="&lt;2/24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d v="2024-02-24T15:50:00"/>
    <x v="0"/>
    <d v="1899-12-30T15:50:00"/>
    <n v="23"/>
    <n v="0.7"/>
    <n v="1.25"/>
    <n v="1.25"/>
  </r>
  <r>
    <d v="2024-02-24T15:52:00"/>
    <x v="0"/>
    <d v="1899-12-30T15:52:00"/>
    <n v="22"/>
    <n v="0.7"/>
    <n v="1.25"/>
    <n v="1.25"/>
  </r>
  <r>
    <d v="2024-02-24T21:34:00"/>
    <x v="0"/>
    <d v="1899-12-30T21:34:00"/>
    <n v="12"/>
    <n v="0.7"/>
    <n v="1.25"/>
    <n v="1.25"/>
  </r>
  <r>
    <d v="2024-02-24T21:36:00"/>
    <x v="0"/>
    <d v="1899-12-30T21:36:00"/>
    <n v="12"/>
    <n v="0.7"/>
    <n v="1.25"/>
    <n v="1.25"/>
  </r>
  <r>
    <d v="2024-02-25T13:13:00"/>
    <x v="1"/>
    <d v="1899-12-30T13:13:00"/>
    <n v="14"/>
    <n v="0.7"/>
    <n v="1.25"/>
    <n v="1.25"/>
  </r>
  <r>
    <d v="2024-02-27T21:13:00"/>
    <x v="2"/>
    <d v="1899-12-30T21:13:00"/>
    <n v="14"/>
    <n v="0.7"/>
    <n v="1.25"/>
    <n v="1.25"/>
  </r>
  <r>
    <d v="2024-02-27T21:14:00"/>
    <x v="2"/>
    <d v="1899-12-30T21:14:00"/>
    <n v="15"/>
    <n v="0.7"/>
    <n v="1.25"/>
    <n v="1.25"/>
  </r>
  <r>
    <d v="2024-03-03T17:45:00"/>
    <x v="3"/>
    <d v="1899-12-30T17:45:00"/>
    <n v="18"/>
    <n v="0.7"/>
    <n v="1.25"/>
    <n v="1.25"/>
  </r>
  <r>
    <d v="2024-03-03T17:46:00"/>
    <x v="3"/>
    <d v="1899-12-30T17:46:00"/>
    <n v="19"/>
    <n v="0.7"/>
    <n v="1.25"/>
    <n v="1.25"/>
  </r>
  <r>
    <d v="2024-03-03T17:48:00"/>
    <x v="3"/>
    <d v="1899-12-30T17:48:00"/>
    <n v="14"/>
    <n v="0.7"/>
    <n v="1.25"/>
    <n v="1.25"/>
  </r>
  <r>
    <d v="2024-03-04T19:06:00"/>
    <x v="4"/>
    <d v="1899-12-30T19:06:00"/>
    <n v="20"/>
    <n v="0.7"/>
    <n v="1.25"/>
    <n v="1.25"/>
  </r>
  <r>
    <d v="2024-03-07T07:30:00"/>
    <x v="5"/>
    <d v="1899-12-30T07:30:00"/>
    <m/>
    <n v="0.6"/>
    <n v="1.25"/>
    <n v="1.25"/>
  </r>
  <r>
    <d v="2024-03-14T20:15:00"/>
    <x v="6"/>
    <d v="1899-12-30T20:15:00"/>
    <n v="22"/>
    <n v="0.6"/>
    <n v="1.25"/>
    <n v="1.25"/>
  </r>
  <r>
    <d v="2024-03-14T20:16:00"/>
    <x v="6"/>
    <d v="1899-12-30T20:16:00"/>
    <n v="22"/>
    <n v="0.6"/>
    <n v="1.25"/>
    <n v="1.25"/>
  </r>
  <r>
    <d v="2024-03-19T18:59:00"/>
    <x v="7"/>
    <d v="1899-12-30T18:59:00"/>
    <n v="20"/>
    <n v="0.6"/>
    <n v="1.25"/>
    <n v="1.25"/>
  </r>
  <r>
    <d v="2024-03-20T18:13:00"/>
    <x v="8"/>
    <d v="1899-12-30T18:13:00"/>
    <n v="19"/>
    <n v="0.6"/>
    <n v="1.25"/>
    <n v="1.25"/>
  </r>
  <r>
    <d v="2024-03-21T21:38:00"/>
    <x v="9"/>
    <d v="1899-12-30T21:38:00"/>
    <n v="19"/>
    <n v="0.6"/>
    <n v="1.25"/>
    <n v="1.25"/>
  </r>
  <r>
    <d v="2024-03-26T07:30:00"/>
    <x v="10"/>
    <d v="1899-12-30T07:30:00"/>
    <m/>
    <n v="0.5"/>
    <n v="1.25"/>
    <n v="1.25"/>
  </r>
  <r>
    <d v="2024-03-27T19:57:00"/>
    <x v="11"/>
    <d v="1899-12-30T19:57:00"/>
    <n v="22"/>
    <n v="0.5"/>
    <n v="1.25"/>
    <n v="1.25"/>
  </r>
  <r>
    <d v="2024-03-27T23:07:00"/>
    <x v="11"/>
    <d v="1899-12-30T23:07:00"/>
    <n v="20"/>
    <n v="0.5"/>
    <n v="1.25"/>
    <n v="1.25"/>
  </r>
  <r>
    <d v="2024-03-29T07:51:00"/>
    <x v="12"/>
    <d v="1899-12-30T07:51:00"/>
    <n v="15"/>
    <n v="0.5"/>
    <n v="1.25"/>
    <n v="1.25"/>
  </r>
  <r>
    <d v="2024-03-29T07:53:00"/>
    <x v="12"/>
    <d v="1899-12-30T07:53:00"/>
    <n v="18"/>
    <n v="0.5"/>
    <n v="1.25"/>
    <n v="1.25"/>
  </r>
  <r>
    <d v="2024-03-29T07:56:00"/>
    <x v="12"/>
    <d v="1899-12-30T07:56:00"/>
    <n v="17"/>
    <n v="0.5"/>
    <n v="1.25"/>
    <n v="1.25"/>
  </r>
  <r>
    <d v="2024-03-29T15:07:00"/>
    <x v="12"/>
    <d v="1899-12-30T15:07:00"/>
    <n v="10"/>
    <n v="0.5"/>
    <n v="1.25"/>
    <n v="1.25"/>
  </r>
  <r>
    <d v="2024-03-29T15:09:00"/>
    <x v="12"/>
    <d v="1899-12-30T15:09:00"/>
    <n v="9"/>
    <n v="0.5"/>
    <n v="1.25"/>
    <n v="1.25"/>
  </r>
  <r>
    <d v="2024-03-30T14:16:00"/>
    <x v="13"/>
    <d v="1899-12-30T14:16:00"/>
    <n v="16"/>
    <n v="0.5"/>
    <n v="1.25"/>
    <n v="1.25"/>
  </r>
  <r>
    <d v="2024-03-30T17:51:00"/>
    <x v="13"/>
    <d v="1899-12-30T17:51:00"/>
    <n v="15"/>
    <n v="0.5"/>
    <n v="1.25"/>
    <n v="1.25"/>
  </r>
  <r>
    <d v="2024-04-01T19:08:00"/>
    <x v="14"/>
    <d v="1899-12-30T19:08:00"/>
    <n v="16"/>
    <n v="0.5"/>
    <n v="1.25"/>
    <n v="1.25"/>
  </r>
  <r>
    <d v="2024-04-01T19:10:00"/>
    <x v="14"/>
    <d v="1899-12-30T19:10:00"/>
    <n v="15"/>
    <n v="0.5"/>
    <n v="1.25"/>
    <n v="1.25"/>
  </r>
  <r>
    <d v="2024-04-01T19:11:00"/>
    <x v="14"/>
    <d v="1899-12-30T19:11:00"/>
    <n v="15"/>
    <n v="0.5"/>
    <n v="1.25"/>
    <n v="1.25"/>
  </r>
  <r>
    <d v="2024-04-02T08:15:00"/>
    <x v="15"/>
    <d v="1899-12-30T08:15:00"/>
    <n v="14"/>
    <n v="0.5"/>
    <n v="1.25"/>
    <n v="1.25"/>
  </r>
  <r>
    <d v="2024-04-02T08:17:00"/>
    <x v="15"/>
    <d v="1899-12-30T08:17:00"/>
    <n v="15"/>
    <n v="0.5"/>
    <n v="1.25"/>
    <n v="1.25"/>
  </r>
  <r>
    <d v="2024-04-02T08:30:00"/>
    <x v="15"/>
    <d v="1899-12-30T08:30:00"/>
    <n v="10"/>
    <n v="0.5"/>
    <n v="1.25"/>
    <n v="1.25"/>
  </r>
  <r>
    <d v="2024-04-07T08:12:00"/>
    <x v="16"/>
    <d v="1899-12-30T08:12:00"/>
    <n v="13"/>
    <n v="0.5"/>
    <n v="1.25"/>
    <n v="1.25"/>
  </r>
  <r>
    <d v="2024-04-07T08:14:00"/>
    <x v="16"/>
    <d v="1899-12-30T08:14:00"/>
    <n v="14"/>
    <n v="0.5"/>
    <n v="1.25"/>
    <n v="1.25"/>
  </r>
  <r>
    <d v="2024-04-13T15:30:00"/>
    <x v="17"/>
    <d v="1899-12-30T15:30:00"/>
    <n v="14"/>
    <n v="0.5"/>
    <n v="1.25"/>
    <n v="1.25"/>
  </r>
  <r>
    <d v="2024-04-13T15:32:00"/>
    <x v="17"/>
    <d v="1899-12-30T15:32:00"/>
    <n v="13"/>
    <n v="0.5"/>
    <n v="1.25"/>
    <n v="1.25"/>
  </r>
  <r>
    <d v="2024-04-13T15:34:00"/>
    <x v="17"/>
    <d v="1899-12-30T15:34:00"/>
    <n v="13"/>
    <n v="0.5"/>
    <n v="1.25"/>
    <n v="1.25"/>
  </r>
  <r>
    <d v="2024-04-13T20:10:00"/>
    <x v="17"/>
    <d v="1899-12-30T20:10:00"/>
    <n v="15"/>
    <n v="0.5"/>
    <n v="1.25"/>
    <n v="1.25"/>
  </r>
  <r>
    <d v="2024-04-14T22:06:00"/>
    <x v="18"/>
    <d v="1899-12-30T22:06:00"/>
    <n v="15"/>
    <n v="0.5"/>
    <n v="1.25"/>
    <n v="1.25"/>
  </r>
  <r>
    <d v="2024-04-15T14:27:00"/>
    <x v="19"/>
    <d v="1899-12-30T14:27:00"/>
    <n v="14"/>
    <n v="0.5"/>
    <n v="1.25"/>
    <n v="1.25"/>
  </r>
  <r>
    <d v="2024-04-20T18:22:00"/>
    <x v="20"/>
    <d v="1899-12-30T18:22:00"/>
    <n v="13"/>
    <n v="0.5"/>
    <n v="1.25"/>
    <n v="1.25"/>
  </r>
  <r>
    <d v="2024-04-24T20:30:00"/>
    <x v="21"/>
    <d v="1899-12-30T20:30:00"/>
    <n v="23"/>
    <n v="0.5"/>
    <n v="1.25"/>
    <n v="1.25"/>
  </r>
  <r>
    <d v="2024-04-25T20:30:00"/>
    <x v="22"/>
    <d v="1899-12-30T20:30:00"/>
    <n v="30"/>
    <n v="0.5"/>
    <n v="1.25"/>
    <n v="1.25"/>
  </r>
  <r>
    <d v="2024-04-25T20:31:00"/>
    <x v="22"/>
    <d v="1899-12-30T20:31:00"/>
    <n v="31"/>
    <n v="0.6"/>
    <n v="1.25"/>
    <n v="1.25"/>
  </r>
  <r>
    <d v="2024-04-26T07:47:00"/>
    <x v="23"/>
    <d v="1899-12-30T07:47:00"/>
    <n v="13"/>
    <n v="0.6"/>
    <n v="1.25"/>
    <n v="1.25"/>
  </r>
  <r>
    <d v="2024-04-26T07:47:00"/>
    <x v="23"/>
    <d v="1899-12-30T07:47:00"/>
    <n v="13"/>
    <n v="0.6"/>
    <n v="1.25"/>
    <n v="1.25"/>
  </r>
  <r>
    <d v="2024-04-27T09:41:00"/>
    <x v="24"/>
    <d v="1899-12-30T09:41:00"/>
    <n v="20"/>
    <n v="0.56000000000000005"/>
    <n v="1.25"/>
    <n v="1.25"/>
  </r>
  <r>
    <d v="2024-04-28T09:39:00"/>
    <x v="25"/>
    <d v="1899-12-30T09:39:00"/>
    <n v="15"/>
    <n v="0.56000000000000005"/>
    <n v="1.25"/>
    <n v="1.25"/>
  </r>
  <r>
    <d v="2024-04-28T09:40:00"/>
    <x v="25"/>
    <d v="1899-12-30T09:40:00"/>
    <n v="14"/>
    <n v="0.56000000000000005"/>
    <n v="1.25"/>
    <n v="1.25"/>
  </r>
  <r>
    <d v="2024-04-30T20:10:00"/>
    <x v="26"/>
    <d v="1899-12-30T20:10:00"/>
    <n v="24"/>
    <n v="0.57999999999999996"/>
    <n v="1.25"/>
    <n v="1.25"/>
  </r>
  <r>
    <d v="2024-04-30T20:12:00"/>
    <x v="26"/>
    <d v="1899-12-30T20:12:00"/>
    <n v="23"/>
    <n v="0.57999999999999996"/>
    <n v="1.25"/>
    <n v="1.25"/>
  </r>
  <r>
    <d v="2024-05-04T21:00:00"/>
    <x v="27"/>
    <d v="1899-12-30T21:00:00"/>
    <n v="24"/>
    <n v="0.57999999999999996"/>
    <n v="1.25"/>
    <n v="1.25"/>
  </r>
  <r>
    <d v="2024-05-05T09:26:00"/>
    <x v="28"/>
    <d v="1899-12-30T09:26:00"/>
    <n v="24"/>
    <n v="0.57999999999999996"/>
    <n v="1.25"/>
    <n v="1.25"/>
  </r>
  <r>
    <d v="2024-05-05T09:28:00"/>
    <x v="28"/>
    <d v="1899-12-30T09:28:00"/>
    <n v="21"/>
    <n v="0.57999999999999996"/>
    <n v="1.25"/>
    <n v="1.25"/>
  </r>
  <r>
    <d v="2024-05-05T09:30:00"/>
    <x v="28"/>
    <d v="1899-12-30T09:30:00"/>
    <n v="22"/>
    <n v="0.57999999999999996"/>
    <n v="1.25"/>
    <n v="1.25"/>
  </r>
  <r>
    <d v="2024-05-05T11:35:00"/>
    <x v="28"/>
    <d v="1899-12-30T11:35:00"/>
    <n v="19"/>
    <m/>
    <n v="1.25"/>
    <n v="1.25"/>
  </r>
  <r>
    <d v="2024-05-06T07:30:00"/>
    <x v="29"/>
    <d v="1899-12-30T07:30:00"/>
    <m/>
    <n v="0.56000000000000005"/>
    <n v="1.25"/>
    <n v="1.25"/>
  </r>
  <r>
    <d v="2024-05-06T19:30:00"/>
    <x v="29"/>
    <d v="1899-12-30T19:30:00"/>
    <m/>
    <n v="0.56000000000000005"/>
    <n v="1.25"/>
    <n v="1.25"/>
  </r>
  <r>
    <d v="2024-05-07T07:30:00"/>
    <x v="30"/>
    <d v="1899-12-30T07:30:00"/>
    <m/>
    <n v="0.57999999999999996"/>
    <n v="1.25"/>
    <n v="1.25"/>
  </r>
  <r>
    <d v="2024-05-07T19:30:00"/>
    <x v="30"/>
    <d v="1899-12-30T19:30:00"/>
    <m/>
    <n v="0.57999999999999996"/>
    <n v="1.25"/>
    <n v="1.25"/>
  </r>
  <r>
    <d v="2024-05-08T21:03:00"/>
    <x v="31"/>
    <d v="1899-12-30T21:03:00"/>
    <n v="18"/>
    <n v="0.6"/>
    <n v="1.25"/>
    <n v="1.25"/>
  </r>
  <r>
    <d v="2024-05-08T21:05:00"/>
    <x v="31"/>
    <d v="1899-12-30T21:05:00"/>
    <n v="15"/>
    <n v="0.52"/>
    <n v="1.25"/>
    <n v="1.25"/>
  </r>
  <r>
    <d v="2024-05-09T07:30:00"/>
    <x v="32"/>
    <d v="1899-12-30T07:30:00"/>
    <m/>
    <n v="0.54"/>
    <n v="1.25"/>
    <n v="1.25"/>
  </r>
  <r>
    <d v="2024-05-09T19:30:00"/>
    <x v="32"/>
    <d v="1899-12-30T19:30:00"/>
    <m/>
    <n v="0.54"/>
    <n v="1.25"/>
    <n v="1.25"/>
  </r>
  <r>
    <d v="2024-05-10T07:30:00"/>
    <x v="33"/>
    <d v="1899-12-30T07:30:00"/>
    <m/>
    <n v="0.54"/>
    <n v="1.25"/>
    <n v="1.25"/>
  </r>
  <r>
    <d v="2024-05-10T19:30:00"/>
    <x v="33"/>
    <d v="1899-12-30T19:30:00"/>
    <m/>
    <n v="0.54"/>
    <n v="1.25"/>
    <n v="1.25"/>
  </r>
  <r>
    <d v="2024-05-11T10:38:00"/>
    <x v="34"/>
    <d v="1899-12-30T10:38:00"/>
    <n v="19"/>
    <n v="0.54"/>
    <n v="1.25"/>
    <n v="1.25"/>
  </r>
  <r>
    <d v="2024-05-11T10:39:00"/>
    <x v="34"/>
    <d v="1899-12-30T10:39:00"/>
    <n v="18"/>
    <n v="0.54"/>
    <n v="1.25"/>
    <n v="1.25"/>
  </r>
  <r>
    <d v="2024-05-12T07:54:00"/>
    <x v="35"/>
    <d v="1899-12-30T07:54:00"/>
    <n v="17"/>
    <n v="0.54"/>
    <n v="1.25"/>
    <n v="1.25"/>
  </r>
  <r>
    <d v="2024-05-12T19:30:00"/>
    <x v="35"/>
    <d v="1899-12-30T19:30:00"/>
    <m/>
    <n v="0.56000000000000005"/>
    <n v="1.25"/>
    <n v="1.25"/>
  </r>
  <r>
    <d v="2024-05-13T18:11:00"/>
    <x v="36"/>
    <d v="1899-12-30T18:11:00"/>
    <n v="19"/>
    <n v="0.56000000000000005"/>
    <n v="1.25"/>
    <n v="1.25"/>
  </r>
  <r>
    <d v="2024-05-13T18:12:00"/>
    <x v="36"/>
    <d v="1899-12-30T18:12:00"/>
    <n v="18"/>
    <n v="0.6"/>
    <n v="1.25"/>
    <n v="1.25"/>
  </r>
  <r>
    <d v="2024-05-14T07:30:00"/>
    <x v="37"/>
    <d v="1899-12-30T07:30:00"/>
    <m/>
    <n v="0.6"/>
    <n v="1.25"/>
    <n v="1.25"/>
  </r>
  <r>
    <d v="2024-05-14T19:30:00"/>
    <x v="37"/>
    <d v="1899-12-30T19:30:00"/>
    <m/>
    <n v="0.8"/>
    <n v="1.25"/>
    <n v="1.25"/>
  </r>
  <r>
    <d v="2024-05-18T12:55:00"/>
    <x v="38"/>
    <d v="1899-12-30T12:55:00"/>
    <n v="17"/>
    <n v="0.8"/>
    <n v="1.25"/>
    <n v="1.25"/>
  </r>
  <r>
    <d v="2024-05-26T19:24:00"/>
    <x v="39"/>
    <d v="1899-12-30T19:24:00"/>
    <n v="22"/>
    <n v="0.8"/>
    <n v="1.25"/>
    <n v="1.25"/>
  </r>
  <r>
    <d v="2024-05-26T19:25:00"/>
    <x v="39"/>
    <d v="1899-12-30T19:25:00"/>
    <n v="23"/>
    <n v="0.8"/>
    <n v="1.25"/>
    <n v="1.25"/>
  </r>
  <r>
    <d v="2024-05-27T07:57:00"/>
    <x v="40"/>
    <d v="1899-12-30T07:57:00"/>
    <n v="15"/>
    <n v="0.8"/>
    <n v="1.25"/>
    <n v="1.25"/>
  </r>
  <r>
    <d v="2024-05-27T07:58:00"/>
    <x v="40"/>
    <d v="1899-12-30T07:58:00"/>
    <n v="15"/>
    <n v="0.8"/>
    <n v="1.25"/>
    <n v="1.25"/>
  </r>
  <r>
    <d v="2024-05-28T09:07:00"/>
    <x v="41"/>
    <d v="1899-12-30T09:07:00"/>
    <n v="16"/>
    <n v="0.8"/>
    <n v="1.25"/>
    <n v="1.25"/>
  </r>
  <r>
    <d v="2024-05-28T09:08:00"/>
    <x v="41"/>
    <d v="1899-12-30T09:08:00"/>
    <n v="16"/>
    <n v="0.8"/>
    <n v="1.25"/>
    <n v="1.25"/>
  </r>
  <r>
    <d v="2024-05-30T18:18:00"/>
    <x v="42"/>
    <d v="1899-12-30T18:18:00"/>
    <n v="19"/>
    <n v="0.8"/>
    <n v="1.25"/>
    <n v="1.25"/>
  </r>
  <r>
    <d v="2024-05-30T18:20:00"/>
    <x v="42"/>
    <d v="1899-12-30T18:20:00"/>
    <n v="17"/>
    <n v="0.8"/>
    <n v="1.25"/>
    <n v="1.25"/>
  </r>
  <r>
    <d v="2024-05-31T08:03:00"/>
    <x v="43"/>
    <d v="1899-12-30T08:03:00"/>
    <n v="13"/>
    <n v="0.8"/>
    <n v="1.25"/>
    <n v="1.25"/>
  </r>
  <r>
    <d v="2024-06-01T19:00:00"/>
    <x v="44"/>
    <d v="1899-12-30T19:00:00"/>
    <n v="17"/>
    <n v="0.8"/>
    <n v="1.25"/>
    <n v="1.25"/>
  </r>
  <r>
    <d v="2024-06-08T08:00:00"/>
    <x v="45"/>
    <d v="1899-12-30T08:00:00"/>
    <n v="15"/>
    <n v="0.8"/>
    <n v="1.25"/>
    <n v="1.25"/>
  </r>
  <r>
    <d v="2024-06-08T08:02:00"/>
    <x v="45"/>
    <d v="1899-12-30T08:02:00"/>
    <n v="15"/>
    <n v="0.8"/>
    <n v="1.25"/>
    <n v="1.25"/>
  </r>
  <r>
    <d v="2024-06-09T07:49:00"/>
    <x v="46"/>
    <d v="1899-12-30T07:49:00"/>
    <n v="15"/>
    <n v="0.8"/>
    <n v="1.25"/>
    <n v="1.25"/>
  </r>
  <r>
    <d v="2024-06-11T07:53:00"/>
    <x v="47"/>
    <d v="1899-12-30T07:53:00"/>
    <n v="14"/>
    <n v="0.8"/>
    <n v="1.25"/>
    <n v="1.25"/>
  </r>
  <r>
    <d v="2024-06-11T19:46:00"/>
    <x v="47"/>
    <d v="1899-12-30T19:46:00"/>
    <n v="21"/>
    <n v="0.8"/>
    <n v="1.25"/>
    <n v="1.25"/>
  </r>
  <r>
    <d v="2024-06-11T19:47:00"/>
    <x v="47"/>
    <d v="1899-12-30T19:47:00"/>
    <n v="20"/>
    <n v="0.8"/>
    <n v="1.25"/>
    <n v="1.25"/>
  </r>
  <r>
    <d v="2024-06-11T19:56:00"/>
    <x v="47"/>
    <d v="1899-12-30T19:56:00"/>
    <n v="29"/>
    <n v="0.8"/>
    <n v="1.25"/>
    <n v="1.25"/>
  </r>
  <r>
    <d v="2024-06-12T20:48:00"/>
    <x v="48"/>
    <d v="1899-12-30T20:48:00"/>
    <n v="19"/>
    <n v="0.8"/>
    <n v="1.25"/>
    <n v="1.25"/>
  </r>
  <r>
    <d v="2024-06-12T20:52:00"/>
    <x v="48"/>
    <d v="1899-12-30T20:52:00"/>
    <n v="18"/>
    <n v="0.8"/>
    <n v="1.25"/>
    <n v="1.25"/>
  </r>
  <r>
    <d v="2024-06-13T08:04:00"/>
    <x v="49"/>
    <d v="1899-12-30T08:04:00"/>
    <n v="16"/>
    <n v="0.8"/>
    <n v="1.25"/>
    <n v="1.25"/>
  </r>
  <r>
    <d v="2024-06-13T08:05:00"/>
    <x v="49"/>
    <d v="1899-12-30T08:05:00"/>
    <n v="16"/>
    <n v="0.8"/>
    <n v="1.25"/>
    <n v="1.25"/>
  </r>
  <r>
    <d v="2024-06-14T18:09:00"/>
    <x v="50"/>
    <d v="1899-12-30T18:09:00"/>
    <n v="16"/>
    <n v="0.8"/>
    <n v="1.25"/>
    <n v="1.25"/>
  </r>
  <r>
    <d v="2024-06-14T21:01:00"/>
    <x v="50"/>
    <d v="1899-12-30T21:01:00"/>
    <n v="20"/>
    <n v="0.8"/>
    <n v="1.25"/>
    <n v="1.25"/>
  </r>
  <r>
    <d v="2024-06-15T11:20:00"/>
    <x v="51"/>
    <d v="1899-12-30T11:20:00"/>
    <n v="15"/>
    <n v="0.8"/>
    <n v="1.25"/>
    <n v="1.25"/>
  </r>
  <r>
    <d v="2024-06-15T11:22:00"/>
    <x v="51"/>
    <d v="1899-12-30T11:22:00"/>
    <n v="15"/>
    <n v="0.8"/>
    <n v="1.25"/>
    <n v="1.25"/>
  </r>
  <r>
    <d v="2024-06-16T15:40:00"/>
    <x v="52"/>
    <d v="1899-12-30T15:40:00"/>
    <n v="13"/>
    <n v="0.8"/>
    <n v="1.25"/>
    <n v="1.25"/>
  </r>
  <r>
    <d v="2024-06-18T07:59:00"/>
    <x v="53"/>
    <d v="1899-12-30T07:59:00"/>
    <n v="14"/>
    <n v="0.8"/>
    <n v="1.25"/>
    <n v="1.25"/>
  </r>
  <r>
    <d v="2024-06-18T08:00:00"/>
    <x v="53"/>
    <d v="1899-12-30T08:00:00"/>
    <n v="13"/>
    <n v="0.8"/>
    <n v="1.25"/>
    <n v="1.25"/>
  </r>
  <r>
    <d v="2024-06-19T22:51:00"/>
    <x v="54"/>
    <d v="1899-12-30T22:51:00"/>
    <n v="10"/>
    <n v="0.8"/>
    <n v="1.25"/>
    <n v="1.25"/>
  </r>
  <r>
    <d v="2024-06-19T22:52:00"/>
    <x v="54"/>
    <d v="1899-12-30T22:52:00"/>
    <n v="13"/>
    <n v="0.8"/>
    <n v="1.25"/>
    <n v="1.25"/>
  </r>
  <r>
    <d v="2024-06-19T22:53:00"/>
    <x v="54"/>
    <d v="1899-12-30T22:53:00"/>
    <n v="9"/>
    <n v="0.8"/>
    <n v="1.25"/>
    <n v="1.25"/>
  </r>
  <r>
    <d v="2024-06-19T22:54:00"/>
    <x v="54"/>
    <d v="1899-12-30T22:54:00"/>
    <n v="11"/>
    <n v="0.8"/>
    <n v="1.25"/>
    <n v="1.25"/>
  </r>
  <r>
    <d v="2024-06-20T22:15:00"/>
    <x v="55"/>
    <d v="1899-12-30T22:15:00"/>
    <n v="17"/>
    <n v="0.8"/>
    <n v="1.25"/>
    <n v="1.25"/>
  </r>
  <r>
    <d v="2024-06-20T22:17:00"/>
    <x v="55"/>
    <d v="1899-12-30T22:17:00"/>
    <n v="15"/>
    <n v="0.8"/>
    <n v="1.25"/>
    <n v="1.25"/>
  </r>
  <r>
    <d v="2024-06-21T16:04:00"/>
    <x v="56"/>
    <d v="1899-12-30T16:04:00"/>
    <n v="12"/>
    <n v="0.8"/>
    <n v="1.25"/>
    <n v="1.25"/>
  </r>
  <r>
    <d v="2024-06-21T16:05:00"/>
    <x v="56"/>
    <d v="1899-12-30T16:05:00"/>
    <n v="12"/>
    <n v="0.8"/>
    <n v="1.25"/>
    <n v="1.25"/>
  </r>
  <r>
    <d v="2024-06-21T17:57:00"/>
    <x v="56"/>
    <d v="1899-12-30T17:57:00"/>
    <n v="18"/>
    <n v="0.8"/>
    <n v="1.25"/>
    <n v="1.25"/>
  </r>
  <r>
    <d v="2024-06-21T18:26:00"/>
    <x v="56"/>
    <d v="1899-12-30T18:26:00"/>
    <n v="13"/>
    <n v="0.8"/>
    <n v="1.25"/>
    <n v="1.25"/>
  </r>
  <r>
    <d v="2024-06-21T18:27:00"/>
    <x v="56"/>
    <d v="1899-12-30T18:27:00"/>
    <n v="12"/>
    <n v="0.8"/>
    <n v="1.25"/>
    <n v="1.25"/>
  </r>
  <r>
    <d v="2024-06-22T22:16:00"/>
    <x v="57"/>
    <d v="1899-12-30T22:16:00"/>
    <n v="13"/>
    <n v="0.8"/>
    <n v="1.25"/>
    <n v="1.25"/>
  </r>
  <r>
    <d v="2024-06-23T14:16:00"/>
    <x v="58"/>
    <d v="1899-12-30T14:16:00"/>
    <n v="14"/>
    <n v="0.8"/>
    <n v="1.25"/>
    <n v="1.25"/>
  </r>
  <r>
    <d v="2024-06-25T18:55:00"/>
    <x v="59"/>
    <d v="1899-12-30T18:55:00"/>
    <n v="21"/>
    <n v="0.8"/>
    <n v="1.25"/>
    <n v="1.25"/>
  </r>
  <r>
    <d v="2024-06-25T18:57:00"/>
    <x v="59"/>
    <d v="1899-12-30T18:57:00"/>
    <n v="21"/>
    <n v="0.8"/>
    <n v="1.25"/>
    <n v="1.25"/>
  </r>
  <r>
    <d v="2024-06-25T18:57:00"/>
    <x v="59"/>
    <d v="1899-12-30T18:57:00"/>
    <n v="21"/>
    <n v="0.8"/>
    <n v="1.25"/>
    <n v="1.25"/>
  </r>
  <r>
    <d v="2024-06-26T13:18:00"/>
    <x v="60"/>
    <d v="1899-12-30T13:18:00"/>
    <n v="13"/>
    <n v="0.8"/>
    <n v="1.25"/>
    <n v="1.25"/>
  </r>
  <r>
    <d v="2024-06-26T13:19:00"/>
    <x v="60"/>
    <d v="1899-12-30T13:19:00"/>
    <n v="13"/>
    <n v="0.8"/>
    <n v="1.25"/>
    <n v="1.25"/>
  </r>
  <r>
    <d v="2024-06-26T22:19:00"/>
    <x v="60"/>
    <d v="1899-12-30T22:19:00"/>
    <n v="13"/>
    <n v="0.8"/>
    <n v="1.25"/>
    <n v="1.25"/>
  </r>
  <r>
    <d v="2024-06-29T16:59:00"/>
    <x v="61"/>
    <d v="1899-12-30T16:59:00"/>
    <n v="16"/>
    <n v="0.8"/>
    <n v="1.25"/>
    <n v="1.25"/>
  </r>
  <r>
    <d v="2024-07-01T20:43:00"/>
    <x v="62"/>
    <d v="1899-12-30T20:43:00"/>
    <n v="15"/>
    <n v="0.8"/>
    <n v="1.25"/>
    <n v="1.25"/>
  </r>
  <r>
    <d v="2024-07-04T08:14:00"/>
    <x v="63"/>
    <d v="1899-12-30T08:14:00"/>
    <n v="14"/>
    <n v="0.8"/>
    <n v="1.25"/>
    <n v="1.25"/>
  </r>
  <r>
    <d v="2024-07-04T08:15:00"/>
    <x v="63"/>
    <d v="1899-12-30T08:15:00"/>
    <n v="13"/>
    <n v="0.8"/>
    <n v="1.25"/>
    <n v="1.25"/>
  </r>
  <r>
    <d v="2024-07-04T11:18:00"/>
    <x v="63"/>
    <d v="1899-12-30T11:18:00"/>
    <n v="13"/>
    <n v="0.8"/>
    <n v="1.25"/>
    <n v="1.25"/>
  </r>
  <r>
    <d v="2024-07-05T11:32:00"/>
    <x v="64"/>
    <d v="1899-12-30T11:32:00"/>
    <n v="15"/>
    <n v="0.8"/>
    <n v="1.25"/>
    <n v="1.25"/>
  </r>
  <r>
    <d v="2024-07-06T08:12:00"/>
    <x v="65"/>
    <d v="1899-12-30T08:12:00"/>
    <n v="13"/>
    <n v="0.8"/>
    <n v="1.25"/>
    <n v="1.25"/>
  </r>
  <r>
    <d v="2024-07-07T23:35:00"/>
    <x v="66"/>
    <d v="1899-12-30T23:35:00"/>
    <n v="9"/>
    <n v="0.8"/>
    <n v="1.25"/>
    <n v="1.25"/>
  </r>
  <r>
    <d v="2024-07-10T20:47:00"/>
    <x v="67"/>
    <d v="1899-12-30T20:47:00"/>
    <n v="15"/>
    <n v="0.8"/>
    <n v="1.25"/>
    <n v="1.25"/>
  </r>
  <r>
    <d v="2024-07-10T20:48:00"/>
    <x v="67"/>
    <d v="1899-12-30T20:48:00"/>
    <n v="17"/>
    <n v="0.8"/>
    <n v="1.25"/>
    <n v="1.25"/>
  </r>
  <r>
    <d v="2024-07-10T20:49:00"/>
    <x v="67"/>
    <d v="1899-12-30T20:49:00"/>
    <n v="17"/>
    <n v="0.8"/>
    <n v="1.25"/>
    <n v="1.25"/>
  </r>
  <r>
    <d v="2024-07-14T07:55:00"/>
    <x v="68"/>
    <d v="1899-12-30T07:55:00"/>
    <n v="13"/>
    <n v="0.8"/>
    <n v="1.25"/>
    <n v="1.25"/>
  </r>
  <r>
    <d v="2024-07-14T07:57:00"/>
    <x v="68"/>
    <d v="1899-12-30T07:57:00"/>
    <n v="13"/>
    <n v="0.8"/>
    <n v="1.25"/>
    <n v="1.25"/>
  </r>
  <r>
    <d v="2024-07-15T08:06:00"/>
    <x v="69"/>
    <d v="1899-12-30T08:06:00"/>
    <n v="14"/>
    <n v="0.8"/>
    <n v="1.25"/>
    <n v="1.25"/>
  </r>
  <r>
    <d v="2024-07-20T08:05:00"/>
    <x v="70"/>
    <d v="1899-12-30T08:05:00"/>
    <n v="13"/>
    <n v="0.8"/>
    <n v="1.25"/>
    <n v="1.25"/>
  </r>
  <r>
    <d v="2024-07-20T08:07:00"/>
    <x v="70"/>
    <d v="1899-12-30T08:07:00"/>
    <n v="13"/>
    <n v="0.8"/>
    <n v="1.25"/>
    <n v="1.25"/>
  </r>
  <r>
    <d v="2024-07-21T21:51:00"/>
    <x v="71"/>
    <d v="1899-12-30T21:51:00"/>
    <n v="11"/>
    <n v="0.8"/>
    <n v="1.25"/>
    <n v="1.25"/>
  </r>
  <r>
    <d v="2024-07-21T21:52:00"/>
    <x v="71"/>
    <d v="1899-12-30T21:52:00"/>
    <n v="10"/>
    <n v="0.8"/>
    <n v="1.25"/>
    <n v="1.25"/>
  </r>
  <r>
    <d v="2024-07-22T21:17:00"/>
    <x v="72"/>
    <d v="1899-12-30T21:17:00"/>
    <n v="14"/>
    <n v="0.8"/>
    <n v="1.25"/>
    <n v="1.25"/>
  </r>
  <r>
    <d v="2024-07-24T23:03:00"/>
    <x v="73"/>
    <d v="1899-12-30T23:03:00"/>
    <n v="14"/>
    <n v="0.8"/>
    <n v="1.25"/>
    <n v="1.25"/>
  </r>
  <r>
    <d v="2024-07-24T23:04:00"/>
    <x v="73"/>
    <d v="1899-12-30T23:04:00"/>
    <n v="12"/>
    <n v="0.8"/>
    <n v="1.25"/>
    <n v="1.25"/>
  </r>
  <r>
    <d v="2024-07-24T23:06:00"/>
    <x v="73"/>
    <d v="1899-12-30T23:06:00"/>
    <n v="13"/>
    <n v="0.8"/>
    <n v="1.25"/>
    <n v="1.25"/>
  </r>
  <r>
    <d v="2024-07-25T13:49:00"/>
    <x v="74"/>
    <d v="1899-12-30T13:49:00"/>
    <n v="14"/>
    <n v="0.8"/>
    <n v="1.25"/>
    <n v="1.25"/>
  </r>
  <r>
    <d v="2024-07-26T11:47:00"/>
    <x v="75"/>
    <d v="1899-12-30T11:47:00"/>
    <n v="14"/>
    <n v="0.8"/>
    <n v="1.25"/>
    <n v="1.25"/>
  </r>
  <r>
    <d v="2024-07-26T11:48:00"/>
    <x v="75"/>
    <d v="1899-12-30T11:48:00"/>
    <n v="13"/>
    <n v="0.8"/>
    <n v="1.25"/>
    <n v="1.25"/>
  </r>
  <r>
    <d v="2024-07-28T08:07:00"/>
    <x v="76"/>
    <d v="1899-12-30T08:07:00"/>
    <n v="15"/>
    <n v="0.8"/>
    <n v="1.25"/>
    <n v="1.25"/>
  </r>
  <r>
    <d v="2024-07-29T19:57:00"/>
    <x v="77"/>
    <d v="1899-12-30T19:57:00"/>
    <n v="19"/>
    <n v="0.8"/>
    <n v="1.25"/>
    <n v="1.25"/>
  </r>
  <r>
    <d v="2024-07-29T19:59:00"/>
    <x v="77"/>
    <d v="1899-12-30T19:59:00"/>
    <n v="20"/>
    <n v="0.8"/>
    <n v="1.25"/>
    <n v="1.25"/>
  </r>
  <r>
    <d v="2024-07-29T20:00:00"/>
    <x v="77"/>
    <d v="1899-12-30T20:00:00"/>
    <n v="20"/>
    <n v="0.8"/>
    <n v="1.25"/>
    <n v="1.25"/>
  </r>
  <r>
    <d v="2024-07-29T22:28:00"/>
    <x v="77"/>
    <d v="1899-12-30T22:28:00"/>
    <n v="16"/>
    <n v="0.8"/>
    <n v="1.25"/>
    <n v="1.25"/>
  </r>
  <r>
    <d v="2024-07-30T08:17:00"/>
    <x v="78"/>
    <d v="1899-12-30T08:17:00"/>
    <n v="15"/>
    <n v="0.8"/>
    <n v="1.25"/>
    <n v="1.25"/>
  </r>
  <r>
    <d v="2024-07-31T08:02:00"/>
    <x v="79"/>
    <d v="1899-12-30T08:02:00"/>
    <n v="16"/>
    <n v="0.8"/>
    <n v="1.25"/>
    <n v="1.25"/>
  </r>
  <r>
    <d v="2024-07-31T08:04:00"/>
    <x v="79"/>
    <d v="1899-12-30T08:04:00"/>
    <n v="16"/>
    <n v="0.8"/>
    <n v="1.25"/>
    <n v="1.25"/>
  </r>
  <r>
    <d v="2024-08-01T18:59:00"/>
    <x v="80"/>
    <d v="1899-12-30T18:59:00"/>
    <n v="19"/>
    <n v="0.8"/>
    <n v="1.25"/>
    <n v="1.25"/>
  </r>
  <r>
    <d v="2024-08-01T19:02:00"/>
    <x v="80"/>
    <d v="1899-12-30T19:02:00"/>
    <n v="19"/>
    <n v="0.8"/>
    <n v="1.25"/>
    <n v="1.25"/>
  </r>
  <r>
    <d v="2024-08-03T07:58:00"/>
    <x v="81"/>
    <d v="1899-12-30T07:58:00"/>
    <n v="14"/>
    <n v="0.8"/>
    <n v="1.25"/>
    <n v="1.25"/>
  </r>
  <r>
    <d v="2024-08-03T07:59:00"/>
    <x v="81"/>
    <d v="1899-12-30T07:59:00"/>
    <n v="13"/>
    <n v="0.8"/>
    <n v="1.25"/>
    <n v="1.25"/>
  </r>
  <r>
    <d v="2024-08-03T08:01:00"/>
    <x v="81"/>
    <d v="1899-12-30T08:01:00"/>
    <n v="13"/>
    <n v="0.8"/>
    <n v="1.25"/>
    <n v="1.25"/>
  </r>
  <r>
    <d v="2024-08-05T21:12:00"/>
    <x v="82"/>
    <d v="1899-12-30T21:12:00"/>
    <n v="15"/>
    <n v="0.8"/>
    <n v="1.25"/>
    <n v="1.25"/>
  </r>
  <r>
    <d v="2024-08-05T21:14:00"/>
    <x v="82"/>
    <d v="1899-12-30T21:14:00"/>
    <n v="15"/>
    <n v="0.8"/>
    <n v="1.25"/>
    <n v="1.25"/>
  </r>
  <r>
    <d v="2024-08-06T08:01:00"/>
    <x v="83"/>
    <d v="1899-12-30T08:01:00"/>
    <n v="13"/>
    <n v="0.8"/>
    <n v="1.25"/>
    <n v="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ECBCE-9BFB-4435-8E59-596A9F71A41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B3:E11" firstHeaderRow="0" firstDataRow="1" firstDataCol="1"/>
  <pivotFields count="9">
    <pivotField numFmtId="22" showAll="0"/>
    <pivotField numFmtId="14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showAll="0"/>
    <pivotField dataField="1" showAll="0"/>
    <pivotField dataField="1" showAll="0"/>
    <pivotField dataField="1" numFmtId="2" showAll="0"/>
    <pivotField numFmtId="2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reaths Per Minute" fld="3" subtotal="average" baseField="8" baseItem="2" numFmtId="164"/>
    <dataField name="Average of Furosemide Dose (12 Hours)" fld="4" subtotal="average" baseField="8" baseItem="4" numFmtId="2"/>
    <dataField name="Average of Vetmedin Dose (12 Hours)" fld="5" subtotal="average" baseField="8" baseItem="0" numFmtId="2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field="8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175"/>
  <sheetViews>
    <sheetView tabSelected="1" zoomScale="85" zoomScaleNormal="85" workbookViewId="0">
      <selection activeCell="I7" sqref="I7"/>
    </sheetView>
  </sheetViews>
  <sheetFormatPr defaultRowHeight="14.25" x14ac:dyDescent="0.45"/>
  <cols>
    <col min="2" max="2" width="14.73046875" bestFit="1" customWidth="1"/>
    <col min="3" max="3" width="12.9296875" customWidth="1"/>
    <col min="4" max="4" width="8.6640625" bestFit="1" customWidth="1"/>
    <col min="5" max="5" width="16.86328125" style="1" bestFit="1" customWidth="1"/>
    <col min="6" max="6" width="15" style="1" bestFit="1" customWidth="1"/>
    <col min="7" max="7" width="15" style="1" customWidth="1"/>
    <col min="8" max="8" width="16.06640625" style="1" customWidth="1"/>
    <col min="9" max="9" width="36.59765625" style="12" customWidth="1"/>
    <col min="10" max="10" width="3.06640625" style="1" customWidth="1"/>
    <col min="11" max="11" width="17.46484375" customWidth="1"/>
    <col min="12" max="12" width="16.86328125" bestFit="1" customWidth="1"/>
  </cols>
  <sheetData>
    <row r="1" spans="2:10" x14ac:dyDescent="0.45">
      <c r="I1" s="1"/>
    </row>
    <row r="2" spans="2:10" ht="21" x14ac:dyDescent="0.65">
      <c r="B2" s="11" t="s">
        <v>8</v>
      </c>
      <c r="I2" s="1"/>
    </row>
    <row r="3" spans="2:10" ht="18" x14ac:dyDescent="0.55000000000000004">
      <c r="B3" s="9" t="s">
        <v>9</v>
      </c>
      <c r="I3" s="1"/>
    </row>
    <row r="4" spans="2:10" x14ac:dyDescent="0.45">
      <c r="B4" s="10" t="s">
        <v>36</v>
      </c>
      <c r="I4" s="1"/>
    </row>
    <row r="5" spans="2:10" ht="14.65" thickBot="1" x14ac:dyDescent="0.5">
      <c r="B5" s="10"/>
      <c r="I5" s="1"/>
    </row>
    <row r="6" spans="2:10" x14ac:dyDescent="0.45">
      <c r="B6" s="38" t="s">
        <v>33</v>
      </c>
      <c r="C6" s="52" t="s">
        <v>34</v>
      </c>
      <c r="D6" s="39"/>
      <c r="E6" s="40"/>
      <c r="F6" s="40"/>
      <c r="G6" s="40"/>
      <c r="H6" s="41"/>
      <c r="I6" s="1"/>
    </row>
    <row r="7" spans="2:10" x14ac:dyDescent="0.45">
      <c r="B7" s="42"/>
      <c r="C7" s="53" t="s">
        <v>35</v>
      </c>
      <c r="D7" s="36"/>
      <c r="E7" s="37"/>
      <c r="F7" s="37"/>
      <c r="G7" s="37"/>
      <c r="H7" s="43"/>
      <c r="I7" s="1"/>
    </row>
    <row r="8" spans="2:10" x14ac:dyDescent="0.45">
      <c r="B8" s="42"/>
      <c r="C8" s="51" t="s">
        <v>37</v>
      </c>
      <c r="D8" s="48"/>
      <c r="E8" s="49"/>
      <c r="F8" s="49"/>
      <c r="G8" s="49"/>
      <c r="H8" s="50"/>
      <c r="I8" s="1"/>
    </row>
    <row r="9" spans="2:10" ht="14.65" thickBot="1" x14ac:dyDescent="0.5">
      <c r="B9" s="44"/>
      <c r="C9" s="54" t="s">
        <v>38</v>
      </c>
      <c r="D9" s="45"/>
      <c r="E9" s="46"/>
      <c r="F9" s="46"/>
      <c r="G9" s="46"/>
      <c r="H9" s="47"/>
      <c r="I9" s="1"/>
    </row>
    <row r="10" spans="2:10" ht="14.65" thickBot="1" x14ac:dyDescent="0.5">
      <c r="I10" s="1"/>
    </row>
    <row r="11" spans="2:10" ht="28.9" thickBot="1" x14ac:dyDescent="0.5">
      <c r="B11" s="13" t="s">
        <v>3</v>
      </c>
      <c r="C11" s="14" t="s">
        <v>0</v>
      </c>
      <c r="D11" s="14" t="s">
        <v>1</v>
      </c>
      <c r="E11" s="14" t="s">
        <v>2</v>
      </c>
      <c r="F11" s="15" t="s">
        <v>13</v>
      </c>
      <c r="G11" s="14" t="s">
        <v>14</v>
      </c>
      <c r="H11" s="14" t="s">
        <v>39</v>
      </c>
      <c r="I11" s="55" t="s">
        <v>10</v>
      </c>
      <c r="J11" s="4"/>
    </row>
    <row r="12" spans="2:10" x14ac:dyDescent="0.45">
      <c r="B12" s="31">
        <f t="shared" ref="B12:B75" si="0">C12+D12</f>
        <v>45346.659722222219</v>
      </c>
      <c r="C12" s="26">
        <v>45346</v>
      </c>
      <c r="D12" s="27">
        <v>0.65972222222222221</v>
      </c>
      <c r="E12" s="25">
        <v>23</v>
      </c>
      <c r="F12" s="16">
        <v>0.7</v>
      </c>
      <c r="G12" s="17">
        <v>1.25</v>
      </c>
      <c r="H12" s="17">
        <v>1.25</v>
      </c>
      <c r="I12" s="18"/>
    </row>
    <row r="13" spans="2:10" x14ac:dyDescent="0.45">
      <c r="B13" s="32">
        <f t="shared" si="0"/>
        <v>45346.661111111112</v>
      </c>
      <c r="C13" s="28">
        <v>45346</v>
      </c>
      <c r="D13" s="29">
        <v>0.66111111111111109</v>
      </c>
      <c r="E13" s="24">
        <v>22</v>
      </c>
      <c r="F13" s="19">
        <v>0.7</v>
      </c>
      <c r="G13" s="20">
        <v>1.25</v>
      </c>
      <c r="H13" s="20">
        <v>1.25</v>
      </c>
      <c r="I13" s="21"/>
    </row>
    <row r="14" spans="2:10" x14ac:dyDescent="0.45">
      <c r="B14" s="32">
        <f t="shared" si="0"/>
        <v>45346.898611111108</v>
      </c>
      <c r="C14" s="28">
        <v>45346</v>
      </c>
      <c r="D14" s="29">
        <v>0.89861111111111114</v>
      </c>
      <c r="E14" s="24">
        <v>12</v>
      </c>
      <c r="F14" s="19">
        <v>0.7</v>
      </c>
      <c r="G14" s="20">
        <v>1.25</v>
      </c>
      <c r="H14" s="20">
        <v>1.25</v>
      </c>
      <c r="I14" s="21"/>
    </row>
    <row r="15" spans="2:10" x14ac:dyDescent="0.45">
      <c r="B15" s="32">
        <f t="shared" si="0"/>
        <v>45346.9</v>
      </c>
      <c r="C15" s="28">
        <v>45346</v>
      </c>
      <c r="D15" s="29">
        <v>0.9</v>
      </c>
      <c r="E15" s="24">
        <v>12</v>
      </c>
      <c r="F15" s="19">
        <v>0.7</v>
      </c>
      <c r="G15" s="20">
        <v>1.25</v>
      </c>
      <c r="H15" s="20">
        <v>1.25</v>
      </c>
      <c r="I15" s="21"/>
    </row>
    <row r="16" spans="2:10" x14ac:dyDescent="0.45">
      <c r="B16" s="32">
        <f t="shared" si="0"/>
        <v>45347.550694444442</v>
      </c>
      <c r="C16" s="28">
        <v>45347</v>
      </c>
      <c r="D16" s="29">
        <v>0.55069444444444449</v>
      </c>
      <c r="E16" s="24">
        <v>14</v>
      </c>
      <c r="F16" s="19">
        <v>0.7</v>
      </c>
      <c r="G16" s="20">
        <v>1.25</v>
      </c>
      <c r="H16" s="20">
        <v>1.25</v>
      </c>
      <c r="I16" s="21"/>
    </row>
    <row r="17" spans="2:9" x14ac:dyDescent="0.45">
      <c r="B17" s="32">
        <f t="shared" si="0"/>
        <v>45349.884027777778</v>
      </c>
      <c r="C17" s="28">
        <v>45349</v>
      </c>
      <c r="D17" s="29">
        <v>0.88402777777777775</v>
      </c>
      <c r="E17" s="24">
        <v>14</v>
      </c>
      <c r="F17" s="19">
        <v>0.7</v>
      </c>
      <c r="G17" s="20">
        <v>1.25</v>
      </c>
      <c r="H17" s="20">
        <v>1.25</v>
      </c>
      <c r="I17" s="21"/>
    </row>
    <row r="18" spans="2:9" x14ac:dyDescent="0.45">
      <c r="B18" s="32">
        <f t="shared" si="0"/>
        <v>45349.884722222225</v>
      </c>
      <c r="C18" s="28">
        <v>45349</v>
      </c>
      <c r="D18" s="29">
        <v>0.88472222222222219</v>
      </c>
      <c r="E18" s="24">
        <v>15</v>
      </c>
      <c r="F18" s="19">
        <v>0.7</v>
      </c>
      <c r="G18" s="20">
        <v>1.25</v>
      </c>
      <c r="H18" s="20">
        <v>1.25</v>
      </c>
      <c r="I18" s="21"/>
    </row>
    <row r="19" spans="2:9" x14ac:dyDescent="0.45">
      <c r="B19" s="32">
        <f t="shared" si="0"/>
        <v>45354.739583333336</v>
      </c>
      <c r="C19" s="28">
        <v>45354</v>
      </c>
      <c r="D19" s="29">
        <v>0.73958333333333337</v>
      </c>
      <c r="E19" s="24">
        <v>18</v>
      </c>
      <c r="F19" s="19">
        <v>0.7</v>
      </c>
      <c r="G19" s="20">
        <v>1.25</v>
      </c>
      <c r="H19" s="20">
        <v>1.25</v>
      </c>
      <c r="I19" s="21"/>
    </row>
    <row r="20" spans="2:9" x14ac:dyDescent="0.45">
      <c r="B20" s="32">
        <f t="shared" si="0"/>
        <v>45354.740277777775</v>
      </c>
      <c r="C20" s="28">
        <v>45354</v>
      </c>
      <c r="D20" s="29">
        <v>0.74027777777777781</v>
      </c>
      <c r="E20" s="24">
        <v>19</v>
      </c>
      <c r="F20" s="19">
        <v>0.7</v>
      </c>
      <c r="G20" s="20">
        <v>1.25</v>
      </c>
      <c r="H20" s="20">
        <v>1.25</v>
      </c>
      <c r="I20" s="21"/>
    </row>
    <row r="21" spans="2:9" x14ac:dyDescent="0.45">
      <c r="B21" s="32">
        <f t="shared" si="0"/>
        <v>45354.741666666669</v>
      </c>
      <c r="C21" s="28">
        <v>45354</v>
      </c>
      <c r="D21" s="29">
        <v>0.7416666666666667</v>
      </c>
      <c r="E21" s="24">
        <v>14</v>
      </c>
      <c r="F21" s="19">
        <v>0.7</v>
      </c>
      <c r="G21" s="20">
        <v>1.25</v>
      </c>
      <c r="H21" s="20">
        <v>1.25</v>
      </c>
      <c r="I21" s="21"/>
    </row>
    <row r="22" spans="2:9" x14ac:dyDescent="0.45">
      <c r="B22" s="32">
        <f t="shared" si="0"/>
        <v>45355.79583333333</v>
      </c>
      <c r="C22" s="28">
        <v>45355</v>
      </c>
      <c r="D22" s="29">
        <v>0.79583333333333328</v>
      </c>
      <c r="E22" s="24">
        <v>20</v>
      </c>
      <c r="F22" s="19">
        <v>0.7</v>
      </c>
      <c r="G22" s="20">
        <v>1.25</v>
      </c>
      <c r="H22" s="20">
        <v>1.25</v>
      </c>
      <c r="I22" s="21"/>
    </row>
    <row r="23" spans="2:9" x14ac:dyDescent="0.45">
      <c r="B23" s="32">
        <f t="shared" si="0"/>
        <v>45358.3125</v>
      </c>
      <c r="C23" s="28">
        <v>45358</v>
      </c>
      <c r="D23" s="29">
        <v>0.3125</v>
      </c>
      <c r="E23" s="24"/>
      <c r="F23" s="19">
        <v>0.6</v>
      </c>
      <c r="G23" s="20">
        <v>1.25</v>
      </c>
      <c r="H23" s="20">
        <v>1.25</v>
      </c>
      <c r="I23" s="21"/>
    </row>
    <row r="24" spans="2:9" x14ac:dyDescent="0.45">
      <c r="B24" s="32">
        <f t="shared" si="0"/>
        <v>45365.84375</v>
      </c>
      <c r="C24" s="28">
        <v>45365</v>
      </c>
      <c r="D24" s="29">
        <v>0.84375</v>
      </c>
      <c r="E24" s="24">
        <v>22</v>
      </c>
      <c r="F24" s="19">
        <v>0.6</v>
      </c>
      <c r="G24" s="20">
        <v>1.25</v>
      </c>
      <c r="H24" s="20">
        <v>1.25</v>
      </c>
      <c r="I24" s="21"/>
    </row>
    <row r="25" spans="2:9" x14ac:dyDescent="0.45">
      <c r="B25" s="32">
        <f t="shared" si="0"/>
        <v>45365.844444444447</v>
      </c>
      <c r="C25" s="28">
        <v>45365</v>
      </c>
      <c r="D25" s="29">
        <v>0.84444444444444444</v>
      </c>
      <c r="E25" s="24">
        <v>22</v>
      </c>
      <c r="F25" s="19">
        <v>0.6</v>
      </c>
      <c r="G25" s="20">
        <v>1.25</v>
      </c>
      <c r="H25" s="20">
        <v>1.25</v>
      </c>
      <c r="I25" s="21"/>
    </row>
    <row r="26" spans="2:9" x14ac:dyDescent="0.45">
      <c r="B26" s="32">
        <f t="shared" si="0"/>
        <v>45370.790972222225</v>
      </c>
      <c r="C26" s="28">
        <v>45370</v>
      </c>
      <c r="D26" s="29">
        <v>0.79097222222222219</v>
      </c>
      <c r="E26" s="24">
        <v>20</v>
      </c>
      <c r="F26" s="19">
        <v>0.6</v>
      </c>
      <c r="G26" s="20">
        <v>1.25</v>
      </c>
      <c r="H26" s="20">
        <v>1.25</v>
      </c>
      <c r="I26" s="21"/>
    </row>
    <row r="27" spans="2:9" x14ac:dyDescent="0.45">
      <c r="B27" s="32">
        <f t="shared" si="0"/>
        <v>45371.759027777778</v>
      </c>
      <c r="C27" s="28">
        <v>45371</v>
      </c>
      <c r="D27" s="29">
        <v>0.75902777777777775</v>
      </c>
      <c r="E27" s="24">
        <v>19</v>
      </c>
      <c r="F27" s="19">
        <v>0.6</v>
      </c>
      <c r="G27" s="20">
        <v>1.25</v>
      </c>
      <c r="H27" s="20">
        <v>1.25</v>
      </c>
      <c r="I27" s="21"/>
    </row>
    <row r="28" spans="2:9" x14ac:dyDescent="0.45">
      <c r="B28" s="32">
        <f t="shared" si="0"/>
        <v>45372.901388888888</v>
      </c>
      <c r="C28" s="28">
        <v>45372</v>
      </c>
      <c r="D28" s="29">
        <v>0.90138888888888891</v>
      </c>
      <c r="E28" s="24">
        <v>19</v>
      </c>
      <c r="F28" s="19">
        <v>0.6</v>
      </c>
      <c r="G28" s="20">
        <v>1.25</v>
      </c>
      <c r="H28" s="20">
        <v>1.25</v>
      </c>
      <c r="I28" s="21"/>
    </row>
    <row r="29" spans="2:9" x14ac:dyDescent="0.45">
      <c r="B29" s="32">
        <f t="shared" si="0"/>
        <v>45377.3125</v>
      </c>
      <c r="C29" s="28">
        <v>45377</v>
      </c>
      <c r="D29" s="29">
        <v>0.3125</v>
      </c>
      <c r="E29" s="24"/>
      <c r="F29" s="19">
        <v>0.5</v>
      </c>
      <c r="G29" s="20">
        <v>1.25</v>
      </c>
      <c r="H29" s="20">
        <v>1.25</v>
      </c>
      <c r="I29" s="21"/>
    </row>
    <row r="30" spans="2:9" x14ac:dyDescent="0.45">
      <c r="B30" s="32">
        <f t="shared" si="0"/>
        <v>45378.831250000003</v>
      </c>
      <c r="C30" s="28">
        <v>45378</v>
      </c>
      <c r="D30" s="29">
        <v>0.83125000000000004</v>
      </c>
      <c r="E30" s="24">
        <v>22</v>
      </c>
      <c r="F30" s="19">
        <v>0.5</v>
      </c>
      <c r="G30" s="20">
        <v>1.25</v>
      </c>
      <c r="H30" s="20">
        <v>1.25</v>
      </c>
      <c r="I30" s="21"/>
    </row>
    <row r="31" spans="2:9" x14ac:dyDescent="0.45">
      <c r="B31" s="32">
        <f t="shared" si="0"/>
        <v>45378.963194444441</v>
      </c>
      <c r="C31" s="28">
        <v>45378</v>
      </c>
      <c r="D31" s="29">
        <v>0.96319444444444446</v>
      </c>
      <c r="E31" s="24">
        <v>20</v>
      </c>
      <c r="F31" s="19">
        <v>0.5</v>
      </c>
      <c r="G31" s="20">
        <v>1.25</v>
      </c>
      <c r="H31" s="20">
        <v>1.25</v>
      </c>
      <c r="I31" s="21"/>
    </row>
    <row r="32" spans="2:9" x14ac:dyDescent="0.45">
      <c r="B32" s="32">
        <f t="shared" si="0"/>
        <v>45380.32708333333</v>
      </c>
      <c r="C32" s="28">
        <v>45380</v>
      </c>
      <c r="D32" s="29">
        <v>0.32708333333333334</v>
      </c>
      <c r="E32" s="24">
        <v>15</v>
      </c>
      <c r="F32" s="19">
        <v>0.5</v>
      </c>
      <c r="G32" s="20">
        <v>1.25</v>
      </c>
      <c r="H32" s="20">
        <v>1.25</v>
      </c>
      <c r="I32" s="21"/>
    </row>
    <row r="33" spans="2:12" x14ac:dyDescent="0.45">
      <c r="B33" s="32">
        <f t="shared" si="0"/>
        <v>45380.328472222223</v>
      </c>
      <c r="C33" s="28">
        <v>45380</v>
      </c>
      <c r="D33" s="29">
        <v>0.32847222222222222</v>
      </c>
      <c r="E33" s="24">
        <v>18</v>
      </c>
      <c r="F33" s="19">
        <v>0.5</v>
      </c>
      <c r="G33" s="20">
        <v>1.25</v>
      </c>
      <c r="H33" s="20">
        <v>1.25</v>
      </c>
      <c r="I33" s="21"/>
    </row>
    <row r="34" spans="2:12" x14ac:dyDescent="0.45">
      <c r="B34" s="32">
        <f t="shared" si="0"/>
        <v>45380.330555555556</v>
      </c>
      <c r="C34" s="28">
        <v>45380</v>
      </c>
      <c r="D34" s="29">
        <v>0.33055555555555555</v>
      </c>
      <c r="E34" s="24">
        <v>17</v>
      </c>
      <c r="F34" s="19">
        <v>0.5</v>
      </c>
      <c r="G34" s="20">
        <v>1.25</v>
      </c>
      <c r="H34" s="20">
        <v>1.25</v>
      </c>
      <c r="I34" s="21"/>
      <c r="K34" s="3" t="s">
        <v>40</v>
      </c>
      <c r="L34" s="56" t="s">
        <v>2</v>
      </c>
    </row>
    <row r="35" spans="2:12" x14ac:dyDescent="0.45">
      <c r="B35" s="32">
        <f t="shared" si="0"/>
        <v>45380.629861111112</v>
      </c>
      <c r="C35" s="28">
        <v>45380</v>
      </c>
      <c r="D35" s="29">
        <v>0.62986111111111109</v>
      </c>
      <c r="E35" s="24">
        <v>10</v>
      </c>
      <c r="F35" s="19">
        <v>0.5</v>
      </c>
      <c r="G35" s="20">
        <v>1.25</v>
      </c>
      <c r="H35" s="20">
        <v>1.25</v>
      </c>
      <c r="I35" s="21"/>
      <c r="K35" s="3" t="s">
        <v>4</v>
      </c>
      <c r="L35" s="5">
        <f>AVERAGE(E12:E175)</f>
        <v>16.139072847682119</v>
      </c>
    </row>
    <row r="36" spans="2:12" x14ac:dyDescent="0.45">
      <c r="B36" s="32">
        <f t="shared" si="0"/>
        <v>45380.631249999999</v>
      </c>
      <c r="C36" s="28">
        <v>45380</v>
      </c>
      <c r="D36" s="29">
        <v>0.63124999999999998</v>
      </c>
      <c r="E36" s="24">
        <v>9</v>
      </c>
      <c r="F36" s="19">
        <v>0.5</v>
      </c>
      <c r="G36" s="20">
        <v>1.25</v>
      </c>
      <c r="H36" s="20">
        <v>1.25</v>
      </c>
      <c r="I36" s="21"/>
      <c r="K36" s="3" t="s">
        <v>5</v>
      </c>
      <c r="L36" s="2">
        <f>MAX(E12:E175)</f>
        <v>31</v>
      </c>
    </row>
    <row r="37" spans="2:12" x14ac:dyDescent="0.45">
      <c r="B37" s="32">
        <f t="shared" si="0"/>
        <v>45381.594444444447</v>
      </c>
      <c r="C37" s="28">
        <v>45381</v>
      </c>
      <c r="D37" s="29">
        <v>0.59444444444444444</v>
      </c>
      <c r="E37" s="24">
        <v>16</v>
      </c>
      <c r="F37" s="19">
        <v>0.5</v>
      </c>
      <c r="G37" s="20">
        <v>1.25</v>
      </c>
      <c r="H37" s="20">
        <v>1.25</v>
      </c>
      <c r="I37" s="21"/>
      <c r="K37" s="3" t="s">
        <v>6</v>
      </c>
      <c r="L37" s="2">
        <f>MIN(E12:E175)</f>
        <v>9</v>
      </c>
    </row>
    <row r="38" spans="2:12" x14ac:dyDescent="0.45">
      <c r="B38" s="32">
        <f t="shared" si="0"/>
        <v>45381.743750000001</v>
      </c>
      <c r="C38" s="28">
        <v>45381</v>
      </c>
      <c r="D38" s="29">
        <v>0.74375000000000002</v>
      </c>
      <c r="E38" s="24">
        <v>15</v>
      </c>
      <c r="F38" s="19">
        <v>0.5</v>
      </c>
      <c r="G38" s="20">
        <v>1.25</v>
      </c>
      <c r="H38" s="20">
        <v>1.25</v>
      </c>
      <c r="I38" s="21"/>
      <c r="K38" s="3" t="s">
        <v>7</v>
      </c>
      <c r="L38" s="2">
        <f>MODE(E12:E175)</f>
        <v>13</v>
      </c>
    </row>
    <row r="39" spans="2:12" x14ac:dyDescent="0.45">
      <c r="B39" s="32">
        <f t="shared" si="0"/>
        <v>45383.797222222223</v>
      </c>
      <c r="C39" s="28">
        <v>45383</v>
      </c>
      <c r="D39" s="29">
        <v>0.79722222222222228</v>
      </c>
      <c r="E39" s="24">
        <v>16</v>
      </c>
      <c r="F39" s="19">
        <v>0.5</v>
      </c>
      <c r="G39" s="20">
        <v>1.25</v>
      </c>
      <c r="H39" s="20">
        <v>1.25</v>
      </c>
      <c r="I39" s="21"/>
    </row>
    <row r="40" spans="2:12" x14ac:dyDescent="0.45">
      <c r="B40" s="32">
        <f t="shared" si="0"/>
        <v>45383.798611111109</v>
      </c>
      <c r="C40" s="28">
        <v>45383</v>
      </c>
      <c r="D40" s="29">
        <v>0.79861111111111116</v>
      </c>
      <c r="E40" s="24">
        <v>15</v>
      </c>
      <c r="F40" s="19">
        <v>0.5</v>
      </c>
      <c r="G40" s="20">
        <v>1.25</v>
      </c>
      <c r="H40" s="20">
        <v>1.25</v>
      </c>
      <c r="I40" s="21"/>
    </row>
    <row r="41" spans="2:12" x14ac:dyDescent="0.45">
      <c r="B41" s="32">
        <f t="shared" si="0"/>
        <v>45383.799305555556</v>
      </c>
      <c r="C41" s="28">
        <v>45383</v>
      </c>
      <c r="D41" s="29">
        <v>0.7993055555555556</v>
      </c>
      <c r="E41" s="24">
        <v>15</v>
      </c>
      <c r="F41" s="19">
        <v>0.5</v>
      </c>
      <c r="G41" s="20">
        <v>1.25</v>
      </c>
      <c r="H41" s="20">
        <v>1.25</v>
      </c>
      <c r="I41" s="21"/>
    </row>
    <row r="42" spans="2:12" x14ac:dyDescent="0.45">
      <c r="B42" s="32">
        <f t="shared" si="0"/>
        <v>45384.34375</v>
      </c>
      <c r="C42" s="28">
        <v>45384</v>
      </c>
      <c r="D42" s="29">
        <v>0.34375</v>
      </c>
      <c r="E42" s="24">
        <v>14</v>
      </c>
      <c r="F42" s="19">
        <v>0.5</v>
      </c>
      <c r="G42" s="20">
        <v>1.25</v>
      </c>
      <c r="H42" s="20">
        <v>1.25</v>
      </c>
      <c r="I42" s="21"/>
    </row>
    <row r="43" spans="2:12" x14ac:dyDescent="0.45">
      <c r="B43" s="32">
        <f t="shared" si="0"/>
        <v>45384.345138888886</v>
      </c>
      <c r="C43" s="28">
        <v>45384</v>
      </c>
      <c r="D43" s="29">
        <v>0.34513888888888888</v>
      </c>
      <c r="E43" s="24">
        <v>15</v>
      </c>
      <c r="F43" s="19">
        <v>0.5</v>
      </c>
      <c r="G43" s="20">
        <v>1.25</v>
      </c>
      <c r="H43" s="20">
        <v>1.25</v>
      </c>
      <c r="I43" s="21" t="s">
        <v>21</v>
      </c>
    </row>
    <row r="44" spans="2:12" x14ac:dyDescent="0.45">
      <c r="B44" s="32">
        <f t="shared" si="0"/>
        <v>45384.354166666664</v>
      </c>
      <c r="C44" s="28">
        <v>45384</v>
      </c>
      <c r="D44" s="29">
        <v>0.35416666666666669</v>
      </c>
      <c r="E44" s="24">
        <v>10</v>
      </c>
      <c r="F44" s="19">
        <v>0.5</v>
      </c>
      <c r="G44" s="20">
        <v>1.25</v>
      </c>
      <c r="H44" s="20">
        <v>1.25</v>
      </c>
      <c r="I44" s="21"/>
    </row>
    <row r="45" spans="2:12" x14ac:dyDescent="0.45">
      <c r="B45" s="32">
        <f t="shared" si="0"/>
        <v>45389.341666666667</v>
      </c>
      <c r="C45" s="28">
        <v>45389</v>
      </c>
      <c r="D45" s="29">
        <v>0.34166666666666667</v>
      </c>
      <c r="E45" s="24">
        <v>13</v>
      </c>
      <c r="F45" s="19">
        <v>0.5</v>
      </c>
      <c r="G45" s="20">
        <v>1.25</v>
      </c>
      <c r="H45" s="20">
        <v>1.25</v>
      </c>
      <c r="I45" s="21"/>
    </row>
    <row r="46" spans="2:12" x14ac:dyDescent="0.45">
      <c r="B46" s="32">
        <f t="shared" si="0"/>
        <v>45389.343055555553</v>
      </c>
      <c r="C46" s="28">
        <v>45389</v>
      </c>
      <c r="D46" s="29">
        <v>0.34305555555555556</v>
      </c>
      <c r="E46" s="24">
        <v>14</v>
      </c>
      <c r="F46" s="19">
        <v>0.5</v>
      </c>
      <c r="G46" s="20">
        <v>1.25</v>
      </c>
      <c r="H46" s="20">
        <v>1.25</v>
      </c>
      <c r="I46" s="21"/>
    </row>
    <row r="47" spans="2:12" x14ac:dyDescent="0.45">
      <c r="B47" s="32">
        <f t="shared" si="0"/>
        <v>45395.645833333336</v>
      </c>
      <c r="C47" s="28">
        <v>45395</v>
      </c>
      <c r="D47" s="29">
        <v>0.64583333333333337</v>
      </c>
      <c r="E47" s="24">
        <v>14</v>
      </c>
      <c r="F47" s="19">
        <v>0.5</v>
      </c>
      <c r="G47" s="20">
        <v>1.25</v>
      </c>
      <c r="H47" s="20">
        <v>1.25</v>
      </c>
      <c r="I47" s="21"/>
    </row>
    <row r="48" spans="2:12" x14ac:dyDescent="0.45">
      <c r="B48" s="32">
        <f t="shared" si="0"/>
        <v>45395.647222222222</v>
      </c>
      <c r="C48" s="28">
        <v>45395</v>
      </c>
      <c r="D48" s="29">
        <v>0.64722222222222225</v>
      </c>
      <c r="E48" s="24">
        <v>13</v>
      </c>
      <c r="F48" s="19">
        <v>0.5</v>
      </c>
      <c r="G48" s="20">
        <v>1.25</v>
      </c>
      <c r="H48" s="20">
        <v>1.25</v>
      </c>
      <c r="I48" s="21"/>
    </row>
    <row r="49" spans="2:13" x14ac:dyDescent="0.45">
      <c r="B49" s="32">
        <f t="shared" si="0"/>
        <v>45395.648611111108</v>
      </c>
      <c r="C49" s="28">
        <v>45395</v>
      </c>
      <c r="D49" s="29">
        <v>0.64861111111111114</v>
      </c>
      <c r="E49" s="24">
        <v>13</v>
      </c>
      <c r="F49" s="19">
        <v>0.5</v>
      </c>
      <c r="G49" s="20">
        <v>1.25</v>
      </c>
      <c r="H49" s="20">
        <v>1.25</v>
      </c>
      <c r="I49" s="21"/>
    </row>
    <row r="50" spans="2:13" x14ac:dyDescent="0.45">
      <c r="B50" s="32">
        <f t="shared" si="0"/>
        <v>45395.840277777781</v>
      </c>
      <c r="C50" s="28">
        <v>45395</v>
      </c>
      <c r="D50" s="29">
        <v>0.84027777777777779</v>
      </c>
      <c r="E50" s="24">
        <v>15</v>
      </c>
      <c r="F50" s="19">
        <v>0.5</v>
      </c>
      <c r="G50" s="20">
        <v>1.25</v>
      </c>
      <c r="H50" s="20">
        <v>1.25</v>
      </c>
      <c r="I50" s="21"/>
    </row>
    <row r="51" spans="2:13" x14ac:dyDescent="0.45">
      <c r="B51" s="32">
        <f t="shared" si="0"/>
        <v>45396.92083333333</v>
      </c>
      <c r="C51" s="28">
        <v>45396</v>
      </c>
      <c r="D51" s="29">
        <v>0.92083333333333328</v>
      </c>
      <c r="E51" s="24">
        <v>15</v>
      </c>
      <c r="F51" s="19">
        <v>0.5</v>
      </c>
      <c r="G51" s="20">
        <v>1.25</v>
      </c>
      <c r="H51" s="20">
        <v>1.25</v>
      </c>
      <c r="I51" s="21"/>
      <c r="L51" s="6"/>
    </row>
    <row r="52" spans="2:13" x14ac:dyDescent="0.45">
      <c r="B52" s="32">
        <f t="shared" si="0"/>
        <v>45397.602083333331</v>
      </c>
      <c r="C52" s="28">
        <v>45397</v>
      </c>
      <c r="D52" s="29">
        <v>0.6020833333333333</v>
      </c>
      <c r="E52" s="24">
        <v>14</v>
      </c>
      <c r="F52" s="19">
        <v>0.5</v>
      </c>
      <c r="G52" s="20">
        <v>1.25</v>
      </c>
      <c r="H52" s="20">
        <v>1.25</v>
      </c>
      <c r="I52" s="21"/>
      <c r="K52" s="1"/>
      <c r="L52" s="1"/>
      <c r="M52" s="1"/>
    </row>
    <row r="53" spans="2:13" x14ac:dyDescent="0.45">
      <c r="B53" s="32">
        <f t="shared" si="0"/>
        <v>45402.765277777777</v>
      </c>
      <c r="C53" s="28">
        <v>45402</v>
      </c>
      <c r="D53" s="29">
        <v>0.76527777777777772</v>
      </c>
      <c r="E53" s="24">
        <v>13</v>
      </c>
      <c r="F53" s="19">
        <v>0.5</v>
      </c>
      <c r="G53" s="20">
        <v>1.25</v>
      </c>
      <c r="H53" s="20">
        <v>1.25</v>
      </c>
      <c r="I53" s="21"/>
      <c r="K53" s="7"/>
      <c r="L53" s="8"/>
      <c r="M53" s="8"/>
    </row>
    <row r="54" spans="2:13" x14ac:dyDescent="0.45">
      <c r="B54" s="32">
        <f t="shared" si="0"/>
        <v>45406.854166666664</v>
      </c>
      <c r="C54" s="28">
        <v>45406</v>
      </c>
      <c r="D54" s="29">
        <v>0.85416666666666663</v>
      </c>
      <c r="E54" s="24">
        <v>23</v>
      </c>
      <c r="F54" s="19">
        <v>0.5</v>
      </c>
      <c r="G54" s="20">
        <v>1.25</v>
      </c>
      <c r="H54" s="20">
        <v>1.25</v>
      </c>
      <c r="I54" s="21"/>
      <c r="K54" s="7"/>
      <c r="L54" s="8"/>
      <c r="M54" s="8"/>
    </row>
    <row r="55" spans="2:13" x14ac:dyDescent="0.45">
      <c r="B55" s="32">
        <f t="shared" si="0"/>
        <v>45407.854166666664</v>
      </c>
      <c r="C55" s="28">
        <v>45407</v>
      </c>
      <c r="D55" s="29">
        <v>0.85416666666666663</v>
      </c>
      <c r="E55" s="24">
        <v>30</v>
      </c>
      <c r="F55" s="19">
        <v>0.5</v>
      </c>
      <c r="G55" s="20">
        <v>1.25</v>
      </c>
      <c r="H55" s="20">
        <v>1.25</v>
      </c>
      <c r="I55" s="21"/>
      <c r="K55" s="7"/>
      <c r="L55" s="8"/>
      <c r="M55" s="8"/>
    </row>
    <row r="56" spans="2:13" x14ac:dyDescent="0.45">
      <c r="B56" s="32">
        <f t="shared" si="0"/>
        <v>45407.854861111111</v>
      </c>
      <c r="C56" s="28">
        <v>45407</v>
      </c>
      <c r="D56" s="29">
        <v>0.85486111111111107</v>
      </c>
      <c r="E56" s="24">
        <v>31</v>
      </c>
      <c r="F56" s="19">
        <v>0.6</v>
      </c>
      <c r="G56" s="20">
        <v>1.25</v>
      </c>
      <c r="H56" s="20">
        <v>1.25</v>
      </c>
      <c r="I56" s="21"/>
      <c r="K56" s="7"/>
      <c r="L56" s="8"/>
      <c r="M56" s="8"/>
    </row>
    <row r="57" spans="2:13" x14ac:dyDescent="0.45">
      <c r="B57" s="32">
        <f t="shared" si="0"/>
        <v>45408.324305555558</v>
      </c>
      <c r="C57" s="28">
        <v>45408</v>
      </c>
      <c r="D57" s="29">
        <v>0.32430555555555557</v>
      </c>
      <c r="E57" s="24">
        <v>13</v>
      </c>
      <c r="F57" s="19">
        <v>0.6</v>
      </c>
      <c r="G57" s="20">
        <v>1.25</v>
      </c>
      <c r="H57" s="20">
        <v>1.25</v>
      </c>
      <c r="I57" s="21"/>
      <c r="K57" s="7"/>
      <c r="L57" s="1"/>
      <c r="M57" s="1"/>
    </row>
    <row r="58" spans="2:13" x14ac:dyDescent="0.45">
      <c r="B58" s="32">
        <f t="shared" si="0"/>
        <v>45408.324305555558</v>
      </c>
      <c r="C58" s="28">
        <v>45408</v>
      </c>
      <c r="D58" s="29">
        <v>0.32430555555555557</v>
      </c>
      <c r="E58" s="24">
        <v>13</v>
      </c>
      <c r="F58" s="19">
        <v>0.6</v>
      </c>
      <c r="G58" s="20">
        <v>1.25</v>
      </c>
      <c r="H58" s="20">
        <v>1.25</v>
      </c>
      <c r="I58" s="21"/>
      <c r="K58" s="7"/>
      <c r="L58" s="8"/>
      <c r="M58" s="8"/>
    </row>
    <row r="59" spans="2:13" x14ac:dyDescent="0.45">
      <c r="B59" s="32">
        <f t="shared" si="0"/>
        <v>45409.40347222222</v>
      </c>
      <c r="C59" s="28">
        <v>45409</v>
      </c>
      <c r="D59" s="29">
        <v>0.40347222222222223</v>
      </c>
      <c r="E59" s="24">
        <v>20</v>
      </c>
      <c r="F59" s="22">
        <v>0.56000000000000005</v>
      </c>
      <c r="G59" s="20">
        <v>1.25</v>
      </c>
      <c r="H59" s="20">
        <v>1.25</v>
      </c>
      <c r="I59" s="23"/>
      <c r="K59" s="7"/>
      <c r="L59" s="8"/>
      <c r="M59" s="8"/>
    </row>
    <row r="60" spans="2:13" x14ac:dyDescent="0.45">
      <c r="B60" s="32">
        <f t="shared" si="0"/>
        <v>45410.402083333334</v>
      </c>
      <c r="C60" s="28">
        <v>45410</v>
      </c>
      <c r="D60" s="29">
        <v>0.40208333333333335</v>
      </c>
      <c r="E60" s="24">
        <v>15</v>
      </c>
      <c r="F60" s="22">
        <v>0.56000000000000005</v>
      </c>
      <c r="G60" s="20">
        <v>1.25</v>
      </c>
      <c r="H60" s="20">
        <v>1.25</v>
      </c>
      <c r="I60" s="23"/>
      <c r="K60" s="7"/>
      <c r="L60" s="8"/>
      <c r="M60" s="8"/>
    </row>
    <row r="61" spans="2:13" x14ac:dyDescent="0.45">
      <c r="B61" s="32">
        <f t="shared" si="0"/>
        <v>45410.402777777781</v>
      </c>
      <c r="C61" s="28">
        <v>45410</v>
      </c>
      <c r="D61" s="29">
        <v>0.40277777777777779</v>
      </c>
      <c r="E61" s="24">
        <v>14</v>
      </c>
      <c r="F61" s="22">
        <v>0.56000000000000005</v>
      </c>
      <c r="G61" s="20">
        <v>1.25</v>
      </c>
      <c r="H61" s="20">
        <v>1.25</v>
      </c>
      <c r="I61" s="23"/>
      <c r="K61" s="7"/>
      <c r="L61" s="8"/>
      <c r="M61" s="8"/>
    </row>
    <row r="62" spans="2:13" x14ac:dyDescent="0.45">
      <c r="B62" s="32">
        <f t="shared" si="0"/>
        <v>45412.840277777781</v>
      </c>
      <c r="C62" s="28">
        <v>45412</v>
      </c>
      <c r="D62" s="29">
        <v>0.84027777777777779</v>
      </c>
      <c r="E62" s="24">
        <v>24</v>
      </c>
      <c r="F62" s="22">
        <v>0.57999999999999996</v>
      </c>
      <c r="G62" s="20">
        <v>1.25</v>
      </c>
      <c r="H62" s="20">
        <v>1.25</v>
      </c>
      <c r="I62" s="23"/>
      <c r="K62" s="7"/>
      <c r="L62" s="8"/>
      <c r="M62" s="8"/>
    </row>
    <row r="63" spans="2:13" x14ac:dyDescent="0.45">
      <c r="B63" s="32">
        <f t="shared" si="0"/>
        <v>45412.841666666667</v>
      </c>
      <c r="C63" s="28">
        <v>45412</v>
      </c>
      <c r="D63" s="29">
        <v>0.84166666666666667</v>
      </c>
      <c r="E63" s="24">
        <v>23</v>
      </c>
      <c r="F63" s="22">
        <v>0.57999999999999996</v>
      </c>
      <c r="G63" s="20">
        <v>1.25</v>
      </c>
      <c r="H63" s="20">
        <v>1.25</v>
      </c>
      <c r="I63" s="23"/>
      <c r="K63" s="7"/>
      <c r="L63" s="8"/>
      <c r="M63" s="8"/>
    </row>
    <row r="64" spans="2:13" x14ac:dyDescent="0.45">
      <c r="B64" s="32">
        <f t="shared" si="0"/>
        <v>45416.875</v>
      </c>
      <c r="C64" s="28">
        <v>45416</v>
      </c>
      <c r="D64" s="29">
        <v>0.875</v>
      </c>
      <c r="E64" s="24">
        <v>24</v>
      </c>
      <c r="F64" s="22">
        <v>0.57999999999999996</v>
      </c>
      <c r="G64" s="20">
        <v>1.25</v>
      </c>
      <c r="H64" s="20">
        <v>1.25</v>
      </c>
      <c r="I64" s="23"/>
      <c r="K64" s="7"/>
      <c r="L64" s="8"/>
      <c r="M64" s="8"/>
    </row>
    <row r="65" spans="2:13" x14ac:dyDescent="0.45">
      <c r="B65" s="32">
        <f t="shared" si="0"/>
        <v>45417.393055555556</v>
      </c>
      <c r="C65" s="28">
        <v>45417</v>
      </c>
      <c r="D65" s="29">
        <v>0.39305555555555555</v>
      </c>
      <c r="E65" s="24">
        <v>24</v>
      </c>
      <c r="F65" s="22">
        <v>0.57999999999999996</v>
      </c>
      <c r="G65" s="20">
        <v>1.25</v>
      </c>
      <c r="H65" s="20">
        <v>1.25</v>
      </c>
      <c r="I65" s="23"/>
      <c r="K65" s="7"/>
      <c r="L65" s="8"/>
      <c r="M65" s="8"/>
    </row>
    <row r="66" spans="2:13" x14ac:dyDescent="0.45">
      <c r="B66" s="32">
        <f t="shared" si="0"/>
        <v>45417.394444444442</v>
      </c>
      <c r="C66" s="28">
        <v>45417</v>
      </c>
      <c r="D66" s="29">
        <v>0.39444444444444443</v>
      </c>
      <c r="E66" s="24">
        <v>21</v>
      </c>
      <c r="F66" s="22">
        <v>0.57999999999999996</v>
      </c>
      <c r="G66" s="20">
        <v>1.25</v>
      </c>
      <c r="H66" s="20">
        <v>1.25</v>
      </c>
      <c r="I66" s="23"/>
      <c r="K66" s="7"/>
      <c r="L66" s="8"/>
      <c r="M66" s="8"/>
    </row>
    <row r="67" spans="2:13" x14ac:dyDescent="0.45">
      <c r="B67" s="32">
        <f t="shared" si="0"/>
        <v>45417.395833333336</v>
      </c>
      <c r="C67" s="28">
        <v>45417</v>
      </c>
      <c r="D67" s="29">
        <v>0.39583333333333331</v>
      </c>
      <c r="E67" s="24">
        <v>22</v>
      </c>
      <c r="F67" s="22">
        <v>0.57999999999999996</v>
      </c>
      <c r="G67" s="20">
        <v>1.25</v>
      </c>
      <c r="H67" s="20">
        <v>1.25</v>
      </c>
      <c r="I67" s="23"/>
      <c r="K67" s="7"/>
      <c r="L67" s="8"/>
      <c r="M67" s="8"/>
    </row>
    <row r="68" spans="2:13" x14ac:dyDescent="0.45">
      <c r="B68" s="32">
        <f t="shared" si="0"/>
        <v>45417.482638888891</v>
      </c>
      <c r="C68" s="28">
        <v>45417</v>
      </c>
      <c r="D68" s="29">
        <v>0.4826388888888889</v>
      </c>
      <c r="E68" s="24">
        <v>19</v>
      </c>
      <c r="F68" s="22"/>
      <c r="G68" s="20">
        <v>1.25</v>
      </c>
      <c r="H68" s="20">
        <v>1.25</v>
      </c>
      <c r="I68" s="23"/>
    </row>
    <row r="69" spans="2:13" x14ac:dyDescent="0.45">
      <c r="B69" s="32">
        <f t="shared" si="0"/>
        <v>45418.3125</v>
      </c>
      <c r="C69" s="28">
        <v>45418</v>
      </c>
      <c r="D69" s="30">
        <v>0.3125</v>
      </c>
      <c r="E69" s="24"/>
      <c r="F69" s="22">
        <v>0.56000000000000005</v>
      </c>
      <c r="G69" s="20">
        <v>1.25</v>
      </c>
      <c r="H69" s="20">
        <v>1.25</v>
      </c>
      <c r="I69" s="23"/>
    </row>
    <row r="70" spans="2:13" x14ac:dyDescent="0.45">
      <c r="B70" s="32">
        <f t="shared" si="0"/>
        <v>45418.8125</v>
      </c>
      <c r="C70" s="28">
        <v>45418</v>
      </c>
      <c r="D70" s="30">
        <v>0.8125</v>
      </c>
      <c r="E70" s="24"/>
      <c r="F70" s="22">
        <v>0.56000000000000005</v>
      </c>
      <c r="G70" s="20">
        <v>1.25</v>
      </c>
      <c r="H70" s="20">
        <v>1.25</v>
      </c>
      <c r="I70" s="23"/>
    </row>
    <row r="71" spans="2:13" x14ac:dyDescent="0.45">
      <c r="B71" s="32">
        <f t="shared" si="0"/>
        <v>45419.3125</v>
      </c>
      <c r="C71" s="28">
        <v>45419</v>
      </c>
      <c r="D71" s="30">
        <v>0.3125</v>
      </c>
      <c r="E71" s="24"/>
      <c r="F71" s="22">
        <v>0.57999999999999996</v>
      </c>
      <c r="G71" s="20">
        <v>1.25</v>
      </c>
      <c r="H71" s="20">
        <v>1.25</v>
      </c>
      <c r="I71" s="23"/>
    </row>
    <row r="72" spans="2:13" x14ac:dyDescent="0.45">
      <c r="B72" s="32">
        <f t="shared" si="0"/>
        <v>45419.8125</v>
      </c>
      <c r="C72" s="28">
        <v>45419</v>
      </c>
      <c r="D72" s="30">
        <v>0.8125</v>
      </c>
      <c r="E72" s="24"/>
      <c r="F72" s="22">
        <v>0.57999999999999996</v>
      </c>
      <c r="G72" s="20">
        <v>1.25</v>
      </c>
      <c r="H72" s="20">
        <v>1.25</v>
      </c>
      <c r="I72" s="23"/>
    </row>
    <row r="73" spans="2:13" x14ac:dyDescent="0.45">
      <c r="B73" s="32">
        <f t="shared" si="0"/>
        <v>45420.877083333333</v>
      </c>
      <c r="C73" s="28">
        <v>45420</v>
      </c>
      <c r="D73" s="30">
        <v>0.87708333333333333</v>
      </c>
      <c r="E73" s="24">
        <v>18</v>
      </c>
      <c r="F73" s="22">
        <v>0.6</v>
      </c>
      <c r="G73" s="20">
        <v>1.25</v>
      </c>
      <c r="H73" s="20">
        <v>1.25</v>
      </c>
      <c r="I73" s="23"/>
    </row>
    <row r="74" spans="2:13" x14ac:dyDescent="0.45">
      <c r="B74" s="32">
        <f t="shared" si="0"/>
        <v>45420.878472222219</v>
      </c>
      <c r="C74" s="28">
        <v>45420</v>
      </c>
      <c r="D74" s="30">
        <v>0.87847222222222221</v>
      </c>
      <c r="E74" s="24">
        <v>15</v>
      </c>
      <c r="F74" s="22">
        <v>0.52</v>
      </c>
      <c r="G74" s="20">
        <v>1.25</v>
      </c>
      <c r="H74" s="20">
        <v>1.25</v>
      </c>
      <c r="I74" s="23"/>
    </row>
    <row r="75" spans="2:13" x14ac:dyDescent="0.45">
      <c r="B75" s="32">
        <f t="shared" si="0"/>
        <v>45421.3125</v>
      </c>
      <c r="C75" s="28">
        <v>45421</v>
      </c>
      <c r="D75" s="30">
        <v>0.3125</v>
      </c>
      <c r="E75" s="24"/>
      <c r="F75" s="22">
        <v>0.54</v>
      </c>
      <c r="G75" s="20">
        <v>1.25</v>
      </c>
      <c r="H75" s="20">
        <v>1.25</v>
      </c>
      <c r="I75" s="23"/>
    </row>
    <row r="76" spans="2:13" x14ac:dyDescent="0.45">
      <c r="B76" s="32">
        <f t="shared" ref="B76:B143" si="1">C76+D76</f>
        <v>45421.8125</v>
      </c>
      <c r="C76" s="28">
        <v>45421</v>
      </c>
      <c r="D76" s="30">
        <v>0.8125</v>
      </c>
      <c r="E76" s="24"/>
      <c r="F76" s="22">
        <v>0.54</v>
      </c>
      <c r="G76" s="20">
        <v>1.25</v>
      </c>
      <c r="H76" s="20">
        <v>1.25</v>
      </c>
      <c r="I76" s="23"/>
    </row>
    <row r="77" spans="2:13" x14ac:dyDescent="0.45">
      <c r="B77" s="32">
        <f t="shared" si="1"/>
        <v>45422.3125</v>
      </c>
      <c r="C77" s="28">
        <v>45422</v>
      </c>
      <c r="D77" s="30">
        <v>0.3125</v>
      </c>
      <c r="E77" s="24"/>
      <c r="F77" s="22">
        <v>0.54</v>
      </c>
      <c r="G77" s="20">
        <v>1.25</v>
      </c>
      <c r="H77" s="20">
        <v>1.25</v>
      </c>
      <c r="I77" s="23"/>
    </row>
    <row r="78" spans="2:13" x14ac:dyDescent="0.45">
      <c r="B78" s="32">
        <f t="shared" si="1"/>
        <v>45422.8125</v>
      </c>
      <c r="C78" s="28">
        <v>45422</v>
      </c>
      <c r="D78" s="30">
        <v>0.8125</v>
      </c>
      <c r="E78" s="24"/>
      <c r="F78" s="22">
        <v>0.54</v>
      </c>
      <c r="G78" s="20">
        <v>1.25</v>
      </c>
      <c r="H78" s="20">
        <v>1.25</v>
      </c>
      <c r="I78" s="23"/>
    </row>
    <row r="79" spans="2:13" x14ac:dyDescent="0.45">
      <c r="B79" s="32">
        <f t="shared" si="1"/>
        <v>45423.443055555559</v>
      </c>
      <c r="C79" s="28">
        <v>45423</v>
      </c>
      <c r="D79" s="30">
        <v>0.44305555555555554</v>
      </c>
      <c r="E79" s="24">
        <v>19</v>
      </c>
      <c r="F79" s="22">
        <v>0.54</v>
      </c>
      <c r="G79" s="20">
        <v>1.25</v>
      </c>
      <c r="H79" s="20">
        <v>1.25</v>
      </c>
      <c r="I79" s="23"/>
    </row>
    <row r="80" spans="2:13" x14ac:dyDescent="0.45">
      <c r="B80" s="32">
        <f t="shared" si="1"/>
        <v>45423.443749999999</v>
      </c>
      <c r="C80" s="28">
        <v>45423</v>
      </c>
      <c r="D80" s="30">
        <v>0.44374999999999998</v>
      </c>
      <c r="E80" s="24">
        <v>18</v>
      </c>
      <c r="F80" s="22">
        <v>0.54</v>
      </c>
      <c r="G80" s="20">
        <v>1.25</v>
      </c>
      <c r="H80" s="20">
        <v>1.25</v>
      </c>
      <c r="I80" s="23"/>
    </row>
    <row r="81" spans="2:9" x14ac:dyDescent="0.45">
      <c r="B81" s="32">
        <f t="shared" si="1"/>
        <v>45424.32916666667</v>
      </c>
      <c r="C81" s="28">
        <v>45424</v>
      </c>
      <c r="D81" s="30">
        <v>0.32916666666666666</v>
      </c>
      <c r="E81" s="24">
        <v>17</v>
      </c>
      <c r="F81" s="22">
        <v>0.54</v>
      </c>
      <c r="G81" s="20">
        <v>1.25</v>
      </c>
      <c r="H81" s="20">
        <v>1.25</v>
      </c>
      <c r="I81" s="23"/>
    </row>
    <row r="82" spans="2:9" x14ac:dyDescent="0.45">
      <c r="B82" s="32">
        <f t="shared" si="1"/>
        <v>45424.8125</v>
      </c>
      <c r="C82" s="28">
        <v>45424</v>
      </c>
      <c r="D82" s="30">
        <v>0.8125</v>
      </c>
      <c r="E82" s="24"/>
      <c r="F82" s="22">
        <v>0.56000000000000005</v>
      </c>
      <c r="G82" s="20">
        <v>1.25</v>
      </c>
      <c r="H82" s="20">
        <v>1.25</v>
      </c>
      <c r="I82" s="23"/>
    </row>
    <row r="83" spans="2:9" x14ac:dyDescent="0.45">
      <c r="B83" s="32">
        <f t="shared" si="1"/>
        <v>45425.757638888892</v>
      </c>
      <c r="C83" s="28">
        <v>45425</v>
      </c>
      <c r="D83" s="30">
        <v>0.75763888888888886</v>
      </c>
      <c r="E83" s="24">
        <v>19</v>
      </c>
      <c r="F83" s="22">
        <v>0.56000000000000005</v>
      </c>
      <c r="G83" s="20">
        <v>1.25</v>
      </c>
      <c r="H83" s="20">
        <v>1.25</v>
      </c>
      <c r="I83" s="23"/>
    </row>
    <row r="84" spans="2:9" x14ac:dyDescent="0.45">
      <c r="B84" s="32">
        <f t="shared" si="1"/>
        <v>45425.758333333331</v>
      </c>
      <c r="C84" s="28">
        <v>45425</v>
      </c>
      <c r="D84" s="30">
        <v>0.7583333333333333</v>
      </c>
      <c r="E84" s="24">
        <v>18</v>
      </c>
      <c r="F84" s="22">
        <v>0.6</v>
      </c>
      <c r="G84" s="20">
        <v>1.25</v>
      </c>
      <c r="H84" s="20">
        <v>1.25</v>
      </c>
      <c r="I84" s="23"/>
    </row>
    <row r="85" spans="2:9" x14ac:dyDescent="0.45">
      <c r="B85" s="32">
        <f t="shared" si="1"/>
        <v>45426.3125</v>
      </c>
      <c r="C85" s="28">
        <v>45426</v>
      </c>
      <c r="D85" s="30">
        <v>0.3125</v>
      </c>
      <c r="E85" s="24"/>
      <c r="F85" s="22">
        <v>0.6</v>
      </c>
      <c r="G85" s="20">
        <v>1.25</v>
      </c>
      <c r="H85" s="20">
        <v>1.25</v>
      </c>
      <c r="I85" s="23"/>
    </row>
    <row r="86" spans="2:9" x14ac:dyDescent="0.45">
      <c r="B86" s="32">
        <f t="shared" si="1"/>
        <v>45426.8125</v>
      </c>
      <c r="C86" s="28">
        <v>45426</v>
      </c>
      <c r="D86" s="30">
        <v>0.8125</v>
      </c>
      <c r="E86" s="24"/>
      <c r="F86" s="22">
        <v>0.8</v>
      </c>
      <c r="G86" s="20">
        <v>1.25</v>
      </c>
      <c r="H86" s="20">
        <v>1.25</v>
      </c>
      <c r="I86" s="23" t="s">
        <v>12</v>
      </c>
    </row>
    <row r="87" spans="2:9" x14ac:dyDescent="0.45">
      <c r="B87" s="32">
        <f t="shared" si="1"/>
        <v>45430.538194444445</v>
      </c>
      <c r="C87" s="28">
        <v>45430</v>
      </c>
      <c r="D87" s="30">
        <v>0.53819444444444442</v>
      </c>
      <c r="E87" s="24">
        <v>17</v>
      </c>
      <c r="F87" s="22">
        <v>0.8</v>
      </c>
      <c r="G87" s="20">
        <v>1.25</v>
      </c>
      <c r="H87" s="20">
        <v>1.25</v>
      </c>
      <c r="I87" s="23"/>
    </row>
    <row r="88" spans="2:9" x14ac:dyDescent="0.45">
      <c r="B88" s="32">
        <f t="shared" si="1"/>
        <v>45438.808333333334</v>
      </c>
      <c r="C88" s="28">
        <v>45438</v>
      </c>
      <c r="D88" s="30">
        <v>0.80833333333333335</v>
      </c>
      <c r="E88" s="24">
        <v>22</v>
      </c>
      <c r="F88" s="22">
        <v>0.8</v>
      </c>
      <c r="G88" s="20">
        <v>1.25</v>
      </c>
      <c r="H88" s="20">
        <v>1.25</v>
      </c>
      <c r="I88" s="23"/>
    </row>
    <row r="89" spans="2:9" x14ac:dyDescent="0.45">
      <c r="B89" s="32">
        <f t="shared" si="1"/>
        <v>45438.809027777781</v>
      </c>
      <c r="C89" s="28">
        <v>45438</v>
      </c>
      <c r="D89" s="30">
        <v>0.80902777777777779</v>
      </c>
      <c r="E89" s="24">
        <v>23</v>
      </c>
      <c r="F89" s="22">
        <v>0.8</v>
      </c>
      <c r="G89" s="20">
        <v>1.25</v>
      </c>
      <c r="H89" s="20">
        <v>1.25</v>
      </c>
      <c r="I89" s="23"/>
    </row>
    <row r="90" spans="2:9" x14ac:dyDescent="0.45">
      <c r="B90" s="32">
        <f t="shared" si="1"/>
        <v>45439.331250000003</v>
      </c>
      <c r="C90" s="28">
        <v>45439</v>
      </c>
      <c r="D90" s="30">
        <v>0.33124999999999999</v>
      </c>
      <c r="E90" s="24">
        <v>15</v>
      </c>
      <c r="F90" s="22">
        <v>0.8</v>
      </c>
      <c r="G90" s="20">
        <v>1.25</v>
      </c>
      <c r="H90" s="20">
        <v>1.25</v>
      </c>
      <c r="I90" s="23"/>
    </row>
    <row r="91" spans="2:9" x14ac:dyDescent="0.45">
      <c r="B91" s="32">
        <f t="shared" si="1"/>
        <v>45439.331944444442</v>
      </c>
      <c r="C91" s="28">
        <v>45439</v>
      </c>
      <c r="D91" s="30">
        <v>0.33194444444444443</v>
      </c>
      <c r="E91" s="24">
        <v>15</v>
      </c>
      <c r="F91" s="22">
        <v>0.8</v>
      </c>
      <c r="G91" s="20">
        <v>1.25</v>
      </c>
      <c r="H91" s="20">
        <v>1.25</v>
      </c>
      <c r="I91" s="23"/>
    </row>
    <row r="92" spans="2:9" x14ac:dyDescent="0.45">
      <c r="B92" s="32">
        <f t="shared" si="1"/>
        <v>45440.379861111112</v>
      </c>
      <c r="C92" s="28">
        <v>45440</v>
      </c>
      <c r="D92" s="30">
        <v>0.37986111111111109</v>
      </c>
      <c r="E92" s="24">
        <v>16</v>
      </c>
      <c r="F92" s="22">
        <v>0.8</v>
      </c>
      <c r="G92" s="20">
        <v>1.25</v>
      </c>
      <c r="H92" s="20">
        <v>1.25</v>
      </c>
      <c r="I92" s="23"/>
    </row>
    <row r="93" spans="2:9" x14ac:dyDescent="0.45">
      <c r="B93" s="32">
        <f t="shared" si="1"/>
        <v>45440.380555555559</v>
      </c>
      <c r="C93" s="28">
        <v>45440</v>
      </c>
      <c r="D93" s="30">
        <v>0.38055555555555554</v>
      </c>
      <c r="E93" s="24">
        <v>16</v>
      </c>
      <c r="F93" s="22">
        <v>0.8</v>
      </c>
      <c r="G93" s="20">
        <v>1.25</v>
      </c>
      <c r="H93" s="20">
        <v>1.25</v>
      </c>
      <c r="I93" s="23"/>
    </row>
    <row r="94" spans="2:9" x14ac:dyDescent="0.45">
      <c r="B94" s="32">
        <f t="shared" si="1"/>
        <v>45442.762499999997</v>
      </c>
      <c r="C94" s="28">
        <v>45442</v>
      </c>
      <c r="D94" s="30">
        <v>0.76249999999999996</v>
      </c>
      <c r="E94" s="24">
        <v>19</v>
      </c>
      <c r="F94" s="22">
        <v>0.8</v>
      </c>
      <c r="G94" s="20">
        <v>1.25</v>
      </c>
      <c r="H94" s="20">
        <v>1.25</v>
      </c>
      <c r="I94" s="23"/>
    </row>
    <row r="95" spans="2:9" x14ac:dyDescent="0.45">
      <c r="B95" s="32">
        <f t="shared" si="1"/>
        <v>45442.763888888891</v>
      </c>
      <c r="C95" s="28">
        <v>45442</v>
      </c>
      <c r="D95" s="30">
        <v>0.76388888888888884</v>
      </c>
      <c r="E95" s="24">
        <v>17</v>
      </c>
      <c r="F95" s="22">
        <v>0.8</v>
      </c>
      <c r="G95" s="20">
        <v>1.25</v>
      </c>
      <c r="H95" s="20">
        <v>1.25</v>
      </c>
      <c r="I95" s="23"/>
    </row>
    <row r="96" spans="2:9" x14ac:dyDescent="0.45">
      <c r="B96" s="32">
        <f t="shared" si="1"/>
        <v>45443.335416666669</v>
      </c>
      <c r="C96" s="28">
        <v>45443</v>
      </c>
      <c r="D96" s="30">
        <v>0.33541666666666664</v>
      </c>
      <c r="E96" s="24">
        <v>13</v>
      </c>
      <c r="F96" s="22">
        <v>0.8</v>
      </c>
      <c r="G96" s="20">
        <v>1.25</v>
      </c>
      <c r="H96" s="20">
        <v>1.25</v>
      </c>
      <c r="I96" s="23"/>
    </row>
    <row r="97" spans="2:9" x14ac:dyDescent="0.45">
      <c r="B97" s="32">
        <f t="shared" si="1"/>
        <v>45444.791666666664</v>
      </c>
      <c r="C97" s="28">
        <v>45444</v>
      </c>
      <c r="D97" s="30">
        <v>0.79166666666666663</v>
      </c>
      <c r="E97" s="24">
        <v>17</v>
      </c>
      <c r="F97" s="22">
        <v>0.8</v>
      </c>
      <c r="G97" s="20">
        <v>1.25</v>
      </c>
      <c r="H97" s="20">
        <v>1.25</v>
      </c>
      <c r="I97" s="23"/>
    </row>
    <row r="98" spans="2:9" x14ac:dyDescent="0.45">
      <c r="B98" s="32">
        <f t="shared" si="1"/>
        <v>45451.333333333336</v>
      </c>
      <c r="C98" s="28">
        <v>45451</v>
      </c>
      <c r="D98" s="30">
        <v>0.33333333333333331</v>
      </c>
      <c r="E98" s="24">
        <v>15</v>
      </c>
      <c r="F98" s="22">
        <v>0.8</v>
      </c>
      <c r="G98" s="20">
        <v>1.25</v>
      </c>
      <c r="H98" s="20">
        <v>1.25</v>
      </c>
      <c r="I98" s="23"/>
    </row>
    <row r="99" spans="2:9" x14ac:dyDescent="0.45">
      <c r="B99" s="32">
        <f t="shared" si="1"/>
        <v>45451.334722222222</v>
      </c>
      <c r="C99" s="28">
        <v>45451</v>
      </c>
      <c r="D99" s="30">
        <v>0.3347222222222222</v>
      </c>
      <c r="E99" s="24">
        <v>15</v>
      </c>
      <c r="F99" s="22">
        <v>0.8</v>
      </c>
      <c r="G99" s="20">
        <v>1.25</v>
      </c>
      <c r="H99" s="20">
        <v>1.25</v>
      </c>
      <c r="I99" s="23"/>
    </row>
    <row r="100" spans="2:9" x14ac:dyDescent="0.45">
      <c r="B100" s="32">
        <f t="shared" si="1"/>
        <v>45452.325694444444</v>
      </c>
      <c r="C100" s="28">
        <v>45452</v>
      </c>
      <c r="D100" s="30">
        <v>0.32569444444444445</v>
      </c>
      <c r="E100" s="24">
        <v>15</v>
      </c>
      <c r="F100" s="22">
        <v>0.8</v>
      </c>
      <c r="G100" s="20">
        <v>1.25</v>
      </c>
      <c r="H100" s="20">
        <v>1.25</v>
      </c>
      <c r="I100" s="23"/>
    </row>
    <row r="101" spans="2:9" x14ac:dyDescent="0.45">
      <c r="B101" s="32">
        <f t="shared" si="1"/>
        <v>45454.328472222223</v>
      </c>
      <c r="C101" s="28">
        <v>45454</v>
      </c>
      <c r="D101" s="30">
        <v>0.32847222222222222</v>
      </c>
      <c r="E101" s="24">
        <v>14</v>
      </c>
      <c r="F101" s="22">
        <v>0.8</v>
      </c>
      <c r="G101" s="20">
        <v>1.25</v>
      </c>
      <c r="H101" s="20">
        <v>1.25</v>
      </c>
      <c r="I101" s="23"/>
    </row>
    <row r="102" spans="2:9" x14ac:dyDescent="0.45">
      <c r="B102" s="32">
        <f t="shared" si="1"/>
        <v>45454.823611111111</v>
      </c>
      <c r="C102" s="28">
        <v>45454</v>
      </c>
      <c r="D102" s="30">
        <v>0.82361111111111107</v>
      </c>
      <c r="E102" s="24">
        <v>21</v>
      </c>
      <c r="F102" s="22">
        <v>0.8</v>
      </c>
      <c r="G102" s="20">
        <v>1.25</v>
      </c>
      <c r="H102" s="20">
        <v>1.25</v>
      </c>
      <c r="I102" s="23"/>
    </row>
    <row r="103" spans="2:9" x14ac:dyDescent="0.45">
      <c r="B103" s="32">
        <f t="shared" si="1"/>
        <v>45454.824305555558</v>
      </c>
      <c r="C103" s="28">
        <v>45454</v>
      </c>
      <c r="D103" s="30">
        <v>0.82430555555555551</v>
      </c>
      <c r="E103" s="24">
        <v>20</v>
      </c>
      <c r="F103" s="22">
        <v>0.8</v>
      </c>
      <c r="G103" s="20">
        <v>1.25</v>
      </c>
      <c r="H103" s="20">
        <v>1.25</v>
      </c>
      <c r="I103" s="23"/>
    </row>
    <row r="104" spans="2:9" x14ac:dyDescent="0.45">
      <c r="B104" s="32">
        <f t="shared" si="1"/>
        <v>45454.830555555556</v>
      </c>
      <c r="C104" s="28">
        <v>45454</v>
      </c>
      <c r="D104" s="30">
        <v>0.8305555555555556</v>
      </c>
      <c r="E104" s="24">
        <v>29</v>
      </c>
      <c r="F104" s="22">
        <v>0.8</v>
      </c>
      <c r="G104" s="20">
        <v>1.25</v>
      </c>
      <c r="H104" s="20">
        <v>1.25</v>
      </c>
      <c r="I104" s="23"/>
    </row>
    <row r="105" spans="2:9" x14ac:dyDescent="0.45">
      <c r="B105" s="32">
        <f t="shared" si="1"/>
        <v>45455.866666666669</v>
      </c>
      <c r="C105" s="28">
        <v>45455</v>
      </c>
      <c r="D105" s="30">
        <v>0.8666666666666667</v>
      </c>
      <c r="E105" s="24">
        <v>19</v>
      </c>
      <c r="F105" s="22">
        <v>0.8</v>
      </c>
      <c r="G105" s="20">
        <v>1.25</v>
      </c>
      <c r="H105" s="20">
        <v>1.25</v>
      </c>
      <c r="I105" s="23"/>
    </row>
    <row r="106" spans="2:9" x14ac:dyDescent="0.45">
      <c r="B106" s="32">
        <f t="shared" si="1"/>
        <v>45455.869444444441</v>
      </c>
      <c r="C106" s="28">
        <v>45455</v>
      </c>
      <c r="D106" s="30">
        <v>0.86944444444444446</v>
      </c>
      <c r="E106" s="24">
        <v>18</v>
      </c>
      <c r="F106" s="22">
        <v>0.8</v>
      </c>
      <c r="G106" s="20">
        <v>1.25</v>
      </c>
      <c r="H106" s="20">
        <v>1.25</v>
      </c>
      <c r="I106" s="23"/>
    </row>
    <row r="107" spans="2:9" x14ac:dyDescent="0.45">
      <c r="B107" s="32">
        <f t="shared" si="1"/>
        <v>45456.336111111108</v>
      </c>
      <c r="C107" s="28">
        <v>45456</v>
      </c>
      <c r="D107" s="30">
        <v>0.33611111111111114</v>
      </c>
      <c r="E107" s="24">
        <v>16</v>
      </c>
      <c r="F107" s="22">
        <v>0.8</v>
      </c>
      <c r="G107" s="20">
        <v>1.25</v>
      </c>
      <c r="H107" s="20">
        <v>1.25</v>
      </c>
      <c r="I107" s="23" t="s">
        <v>20</v>
      </c>
    </row>
    <row r="108" spans="2:9" x14ac:dyDescent="0.45">
      <c r="B108" s="32">
        <f t="shared" si="1"/>
        <v>45456.336805555555</v>
      </c>
      <c r="C108" s="28">
        <v>45456</v>
      </c>
      <c r="D108" s="30">
        <v>0.33680555555555558</v>
      </c>
      <c r="E108" s="24">
        <v>16</v>
      </c>
      <c r="F108" s="22">
        <v>0.8</v>
      </c>
      <c r="G108" s="20">
        <v>1.25</v>
      </c>
      <c r="H108" s="20">
        <v>1.25</v>
      </c>
      <c r="I108" s="23"/>
    </row>
    <row r="109" spans="2:9" x14ac:dyDescent="0.45">
      <c r="B109" s="32">
        <f t="shared" si="1"/>
        <v>45457.756249999999</v>
      </c>
      <c r="C109" s="28">
        <v>45457</v>
      </c>
      <c r="D109" s="30">
        <v>0.75624999999999998</v>
      </c>
      <c r="E109" s="24">
        <v>16</v>
      </c>
      <c r="F109" s="22">
        <v>0.8</v>
      </c>
      <c r="G109" s="20">
        <v>1.25</v>
      </c>
      <c r="H109" s="20">
        <v>1.25</v>
      </c>
      <c r="I109" s="23"/>
    </row>
    <row r="110" spans="2:9" x14ac:dyDescent="0.45">
      <c r="B110" s="32">
        <f t="shared" si="1"/>
        <v>45457.875694444447</v>
      </c>
      <c r="C110" s="28">
        <v>45457</v>
      </c>
      <c r="D110" s="30">
        <v>0.87569444444444444</v>
      </c>
      <c r="E110" s="24">
        <v>20</v>
      </c>
      <c r="F110" s="22">
        <v>0.8</v>
      </c>
      <c r="G110" s="20">
        <v>1.25</v>
      </c>
      <c r="H110" s="20">
        <v>1.25</v>
      </c>
      <c r="I110" s="23"/>
    </row>
    <row r="111" spans="2:9" x14ac:dyDescent="0.45">
      <c r="B111" s="32">
        <f t="shared" si="1"/>
        <v>45458.472222222219</v>
      </c>
      <c r="C111" s="28">
        <v>45458</v>
      </c>
      <c r="D111" s="30">
        <v>0.47222222222222221</v>
      </c>
      <c r="E111" s="24">
        <v>15</v>
      </c>
      <c r="F111" s="22">
        <v>0.8</v>
      </c>
      <c r="G111" s="20">
        <v>1.25</v>
      </c>
      <c r="H111" s="20">
        <v>1.25</v>
      </c>
      <c r="I111" s="23"/>
    </row>
    <row r="112" spans="2:9" x14ac:dyDescent="0.45">
      <c r="B112" s="32">
        <f t="shared" si="1"/>
        <v>45458.473611111112</v>
      </c>
      <c r="C112" s="28">
        <v>45458</v>
      </c>
      <c r="D112" s="30">
        <v>0.47361111111111109</v>
      </c>
      <c r="E112" s="24">
        <v>15</v>
      </c>
      <c r="F112" s="22">
        <v>0.8</v>
      </c>
      <c r="G112" s="20">
        <v>1.25</v>
      </c>
      <c r="H112" s="20">
        <v>1.25</v>
      </c>
      <c r="I112" s="23"/>
    </row>
    <row r="113" spans="2:9" x14ac:dyDescent="0.45">
      <c r="B113" s="32">
        <f t="shared" si="1"/>
        <v>45459.652777777781</v>
      </c>
      <c r="C113" s="28">
        <v>45459</v>
      </c>
      <c r="D113" s="30">
        <v>0.65277777777777779</v>
      </c>
      <c r="E113" s="24">
        <v>13</v>
      </c>
      <c r="F113" s="22">
        <v>0.8</v>
      </c>
      <c r="G113" s="20">
        <v>1.25</v>
      </c>
      <c r="H113" s="20">
        <v>1.25</v>
      </c>
      <c r="I113" s="23"/>
    </row>
    <row r="114" spans="2:9" x14ac:dyDescent="0.45">
      <c r="B114" s="32">
        <f t="shared" si="1"/>
        <v>45461.332638888889</v>
      </c>
      <c r="C114" s="28">
        <v>45461</v>
      </c>
      <c r="D114" s="30">
        <v>0.33263888888888887</v>
      </c>
      <c r="E114" s="24">
        <v>14</v>
      </c>
      <c r="F114" s="22">
        <v>0.8</v>
      </c>
      <c r="G114" s="20">
        <v>1.25</v>
      </c>
      <c r="H114" s="20">
        <v>1.25</v>
      </c>
      <c r="I114" s="23"/>
    </row>
    <row r="115" spans="2:9" x14ac:dyDescent="0.45">
      <c r="B115" s="32">
        <f t="shared" si="1"/>
        <v>45461.333333333336</v>
      </c>
      <c r="C115" s="28">
        <v>45461</v>
      </c>
      <c r="D115" s="30">
        <v>0.33333333333333331</v>
      </c>
      <c r="E115" s="24">
        <v>13</v>
      </c>
      <c r="F115" s="22">
        <v>0.8</v>
      </c>
      <c r="G115" s="20">
        <v>1.25</v>
      </c>
      <c r="H115" s="20">
        <v>1.25</v>
      </c>
      <c r="I115" s="23"/>
    </row>
    <row r="116" spans="2:9" x14ac:dyDescent="0.45">
      <c r="B116" s="32">
        <f t="shared" si="1"/>
        <v>45462.95208333333</v>
      </c>
      <c r="C116" s="28">
        <v>45462</v>
      </c>
      <c r="D116" s="30">
        <v>0.95208333333333328</v>
      </c>
      <c r="E116" s="24">
        <v>10</v>
      </c>
      <c r="F116" s="22">
        <v>0.8</v>
      </c>
      <c r="G116" s="20">
        <v>1.25</v>
      </c>
      <c r="H116" s="20">
        <v>1.25</v>
      </c>
      <c r="I116" s="23" t="s">
        <v>18</v>
      </c>
    </row>
    <row r="117" spans="2:9" x14ac:dyDescent="0.45">
      <c r="B117" s="32">
        <f t="shared" si="1"/>
        <v>45462.952777777777</v>
      </c>
      <c r="C117" s="28">
        <v>45462</v>
      </c>
      <c r="D117" s="30">
        <v>0.95277777777777772</v>
      </c>
      <c r="E117" s="24">
        <v>13</v>
      </c>
      <c r="F117" s="22">
        <v>0.8</v>
      </c>
      <c r="G117" s="20">
        <v>1.25</v>
      </c>
      <c r="H117" s="20">
        <v>1.25</v>
      </c>
      <c r="I117" s="23"/>
    </row>
    <row r="118" spans="2:9" x14ac:dyDescent="0.45">
      <c r="B118" s="32">
        <f t="shared" si="1"/>
        <v>45462.953472222223</v>
      </c>
      <c r="C118" s="28">
        <v>45462</v>
      </c>
      <c r="D118" s="30">
        <v>0.95347222222222228</v>
      </c>
      <c r="E118" s="24">
        <v>9</v>
      </c>
      <c r="F118" s="22">
        <v>0.8</v>
      </c>
      <c r="G118" s="20">
        <v>1.25</v>
      </c>
      <c r="H118" s="20">
        <v>1.25</v>
      </c>
      <c r="I118" s="23"/>
    </row>
    <row r="119" spans="2:9" x14ac:dyDescent="0.45">
      <c r="B119" s="32">
        <f t="shared" si="1"/>
        <v>45462.95416666667</v>
      </c>
      <c r="C119" s="28">
        <v>45462</v>
      </c>
      <c r="D119" s="30">
        <v>0.95416666666666672</v>
      </c>
      <c r="E119" s="24">
        <v>11</v>
      </c>
      <c r="F119" s="22">
        <v>0.8</v>
      </c>
      <c r="G119" s="20">
        <v>1.25</v>
      </c>
      <c r="H119" s="20">
        <v>1.25</v>
      </c>
      <c r="I119" s="23"/>
    </row>
    <row r="120" spans="2:9" x14ac:dyDescent="0.45">
      <c r="B120" s="32">
        <f t="shared" si="1"/>
        <v>45463.927083333336</v>
      </c>
      <c r="C120" s="28">
        <v>45463</v>
      </c>
      <c r="D120" s="30">
        <v>0.92708333333333337</v>
      </c>
      <c r="E120" s="24">
        <v>17</v>
      </c>
      <c r="F120" s="24">
        <v>0.8</v>
      </c>
      <c r="G120" s="20">
        <v>1.25</v>
      </c>
      <c r="H120" s="20">
        <v>1.25</v>
      </c>
      <c r="I120" s="23"/>
    </row>
    <row r="121" spans="2:9" x14ac:dyDescent="0.45">
      <c r="B121" s="32">
        <f t="shared" si="1"/>
        <v>45463.928472222222</v>
      </c>
      <c r="C121" s="28">
        <v>45463</v>
      </c>
      <c r="D121" s="30">
        <v>0.92847222222222225</v>
      </c>
      <c r="E121" s="24">
        <v>15</v>
      </c>
      <c r="F121" s="24">
        <v>0.8</v>
      </c>
      <c r="G121" s="20">
        <v>1.25</v>
      </c>
      <c r="H121" s="20">
        <v>1.25</v>
      </c>
      <c r="I121" s="23"/>
    </row>
    <row r="122" spans="2:9" x14ac:dyDescent="0.45">
      <c r="B122" s="32">
        <f t="shared" si="1"/>
        <v>45464.669444444444</v>
      </c>
      <c r="C122" s="28">
        <v>45464</v>
      </c>
      <c r="D122" s="30">
        <v>0.6694444444444444</v>
      </c>
      <c r="E122" s="24">
        <v>12</v>
      </c>
      <c r="F122" s="24">
        <v>0.8</v>
      </c>
      <c r="G122" s="20">
        <v>1.25</v>
      </c>
      <c r="H122" s="20">
        <v>1.25</v>
      </c>
      <c r="I122" s="23"/>
    </row>
    <row r="123" spans="2:9" x14ac:dyDescent="0.45">
      <c r="B123" s="32">
        <f t="shared" si="1"/>
        <v>45464.670138888891</v>
      </c>
      <c r="C123" s="28">
        <v>45464</v>
      </c>
      <c r="D123" s="30">
        <v>0.67013888888888884</v>
      </c>
      <c r="E123" s="24">
        <v>12</v>
      </c>
      <c r="F123" s="24">
        <v>0.8</v>
      </c>
      <c r="G123" s="20">
        <v>1.25</v>
      </c>
      <c r="H123" s="20">
        <v>1.25</v>
      </c>
      <c r="I123" s="23"/>
    </row>
    <row r="124" spans="2:9" x14ac:dyDescent="0.45">
      <c r="B124" s="32">
        <f t="shared" si="1"/>
        <v>45464.747916666667</v>
      </c>
      <c r="C124" s="28">
        <v>45464</v>
      </c>
      <c r="D124" s="30">
        <v>0.74791666666666667</v>
      </c>
      <c r="E124" s="24">
        <v>18</v>
      </c>
      <c r="F124" s="24">
        <v>0.8</v>
      </c>
      <c r="G124" s="20">
        <v>1.25</v>
      </c>
      <c r="H124" s="20">
        <v>1.25</v>
      </c>
      <c r="I124" s="23" t="s">
        <v>15</v>
      </c>
    </row>
    <row r="125" spans="2:9" x14ac:dyDescent="0.45">
      <c r="B125" s="32">
        <f t="shared" si="1"/>
        <v>45464.768055555556</v>
      </c>
      <c r="C125" s="28">
        <v>45464</v>
      </c>
      <c r="D125" s="30">
        <v>0.7680555555555556</v>
      </c>
      <c r="E125" s="24">
        <v>13</v>
      </c>
      <c r="F125" s="24">
        <v>0.8</v>
      </c>
      <c r="G125" s="20">
        <v>1.25</v>
      </c>
      <c r="H125" s="20">
        <v>1.25</v>
      </c>
      <c r="I125" s="23" t="s">
        <v>16</v>
      </c>
    </row>
    <row r="126" spans="2:9" x14ac:dyDescent="0.45">
      <c r="B126" s="32">
        <f t="shared" si="1"/>
        <v>45464.768750000003</v>
      </c>
      <c r="C126" s="28">
        <v>45464</v>
      </c>
      <c r="D126" s="30">
        <v>0.76875000000000004</v>
      </c>
      <c r="E126" s="24">
        <v>12</v>
      </c>
      <c r="F126" s="24">
        <v>0.8</v>
      </c>
      <c r="G126" s="20">
        <v>1.25</v>
      </c>
      <c r="H126" s="20">
        <v>1.25</v>
      </c>
      <c r="I126" s="23" t="s">
        <v>16</v>
      </c>
    </row>
    <row r="127" spans="2:9" x14ac:dyDescent="0.45">
      <c r="B127" s="32">
        <f t="shared" si="1"/>
        <v>45465.927777777775</v>
      </c>
      <c r="C127" s="28">
        <v>45465</v>
      </c>
      <c r="D127" s="30">
        <v>0.92777777777777781</v>
      </c>
      <c r="E127" s="24">
        <v>13</v>
      </c>
      <c r="F127" s="24">
        <v>0.8</v>
      </c>
      <c r="G127" s="20">
        <v>1.25</v>
      </c>
      <c r="H127" s="20">
        <v>1.25</v>
      </c>
      <c r="I127" s="23"/>
    </row>
    <row r="128" spans="2:9" x14ac:dyDescent="0.45">
      <c r="B128" s="32">
        <f t="shared" si="1"/>
        <v>45466.594444444447</v>
      </c>
      <c r="C128" s="28">
        <v>45466</v>
      </c>
      <c r="D128" s="30">
        <v>0.59444444444444444</v>
      </c>
      <c r="E128" s="24">
        <v>14</v>
      </c>
      <c r="F128" s="24">
        <v>0.8</v>
      </c>
      <c r="G128" s="20">
        <v>1.25</v>
      </c>
      <c r="H128" s="20">
        <v>1.25</v>
      </c>
      <c r="I128" s="23"/>
    </row>
    <row r="129" spans="2:9" x14ac:dyDescent="0.45">
      <c r="B129" s="32">
        <f t="shared" si="1"/>
        <v>45468.788194444445</v>
      </c>
      <c r="C129" s="28">
        <v>45468</v>
      </c>
      <c r="D129" s="30">
        <v>0.78819444444444442</v>
      </c>
      <c r="E129" s="24">
        <v>21</v>
      </c>
      <c r="F129" s="24">
        <v>0.8</v>
      </c>
      <c r="G129" s="20">
        <v>1.25</v>
      </c>
      <c r="H129" s="20">
        <v>1.25</v>
      </c>
      <c r="I129" s="23" t="s">
        <v>17</v>
      </c>
    </row>
    <row r="130" spans="2:9" x14ac:dyDescent="0.45">
      <c r="B130" s="32">
        <f t="shared" si="1"/>
        <v>45468.789583333331</v>
      </c>
      <c r="C130" s="28">
        <v>45468</v>
      </c>
      <c r="D130" s="30">
        <v>0.7895833333333333</v>
      </c>
      <c r="E130" s="24">
        <v>21</v>
      </c>
      <c r="F130" s="24">
        <v>0.8</v>
      </c>
      <c r="G130" s="20">
        <v>1.25</v>
      </c>
      <c r="H130" s="20">
        <v>1.25</v>
      </c>
      <c r="I130" s="23"/>
    </row>
    <row r="131" spans="2:9" x14ac:dyDescent="0.45">
      <c r="B131" s="32">
        <f t="shared" si="1"/>
        <v>45468.789583333331</v>
      </c>
      <c r="C131" s="28">
        <v>45468</v>
      </c>
      <c r="D131" s="30">
        <v>0.7895833333333333</v>
      </c>
      <c r="E131" s="24">
        <v>21</v>
      </c>
      <c r="F131" s="24">
        <v>0.8</v>
      </c>
      <c r="G131" s="20">
        <v>1.25</v>
      </c>
      <c r="H131" s="20">
        <v>1.25</v>
      </c>
      <c r="I131" s="23" t="s">
        <v>18</v>
      </c>
    </row>
    <row r="132" spans="2:9" x14ac:dyDescent="0.45">
      <c r="B132" s="32">
        <f t="shared" si="1"/>
        <v>45469.554166666669</v>
      </c>
      <c r="C132" s="28">
        <v>45469</v>
      </c>
      <c r="D132" s="30">
        <v>0.5541666666666667</v>
      </c>
      <c r="E132" s="24">
        <v>13</v>
      </c>
      <c r="F132" s="24">
        <v>0.8</v>
      </c>
      <c r="G132" s="20">
        <v>1.25</v>
      </c>
      <c r="H132" s="20">
        <v>1.25</v>
      </c>
      <c r="I132" s="23"/>
    </row>
    <row r="133" spans="2:9" x14ac:dyDescent="0.45">
      <c r="B133" s="32">
        <f t="shared" si="1"/>
        <v>45469.554861111108</v>
      </c>
      <c r="C133" s="28">
        <v>45469</v>
      </c>
      <c r="D133" s="30">
        <v>0.55486111111111114</v>
      </c>
      <c r="E133" s="24">
        <v>13</v>
      </c>
      <c r="F133" s="24">
        <v>0.8</v>
      </c>
      <c r="G133" s="20">
        <v>1.25</v>
      </c>
      <c r="H133" s="20">
        <v>1.25</v>
      </c>
      <c r="I133" s="23"/>
    </row>
    <row r="134" spans="2:9" x14ac:dyDescent="0.45">
      <c r="B134" s="32">
        <f t="shared" si="1"/>
        <v>45469.929861111108</v>
      </c>
      <c r="C134" s="28">
        <v>45469</v>
      </c>
      <c r="D134" s="30">
        <v>0.92986111111111114</v>
      </c>
      <c r="E134" s="24">
        <v>13</v>
      </c>
      <c r="F134" s="24">
        <v>0.8</v>
      </c>
      <c r="G134" s="20">
        <v>1.25</v>
      </c>
      <c r="H134" s="20">
        <v>1.25</v>
      </c>
      <c r="I134" s="23"/>
    </row>
    <row r="135" spans="2:9" x14ac:dyDescent="0.45">
      <c r="B135" s="32">
        <f t="shared" si="1"/>
        <v>45472.707638888889</v>
      </c>
      <c r="C135" s="28">
        <v>45472</v>
      </c>
      <c r="D135" s="30">
        <v>0.70763888888888893</v>
      </c>
      <c r="E135" s="24">
        <v>16</v>
      </c>
      <c r="F135" s="24">
        <v>0.8</v>
      </c>
      <c r="G135" s="20">
        <v>1.25</v>
      </c>
      <c r="H135" s="20">
        <v>1.25</v>
      </c>
      <c r="I135" s="23"/>
    </row>
    <row r="136" spans="2:9" x14ac:dyDescent="0.45">
      <c r="B136" s="32">
        <f t="shared" si="1"/>
        <v>45474.863194444442</v>
      </c>
      <c r="C136" s="28">
        <v>45474</v>
      </c>
      <c r="D136" s="30">
        <v>0.86319444444444449</v>
      </c>
      <c r="E136" s="24">
        <v>15</v>
      </c>
      <c r="F136" s="24">
        <v>0.8</v>
      </c>
      <c r="G136" s="20">
        <v>1.25</v>
      </c>
      <c r="H136" s="20">
        <v>1.25</v>
      </c>
      <c r="I136" s="23"/>
    </row>
    <row r="137" spans="2:9" x14ac:dyDescent="0.45">
      <c r="B137" s="32">
        <f t="shared" si="1"/>
        <v>45477.343055555553</v>
      </c>
      <c r="C137" s="28">
        <v>45477</v>
      </c>
      <c r="D137" s="30">
        <v>0.34305555555555556</v>
      </c>
      <c r="E137" s="24">
        <v>14</v>
      </c>
      <c r="F137" s="24">
        <v>0.8</v>
      </c>
      <c r="G137" s="20">
        <v>1.25</v>
      </c>
      <c r="H137" s="20">
        <v>1.25</v>
      </c>
      <c r="I137" s="23" t="s">
        <v>11</v>
      </c>
    </row>
    <row r="138" spans="2:9" x14ac:dyDescent="0.45">
      <c r="B138" s="32">
        <f t="shared" si="1"/>
        <v>45477.34375</v>
      </c>
      <c r="C138" s="28">
        <v>45477</v>
      </c>
      <c r="D138" s="30">
        <v>0.34375</v>
      </c>
      <c r="E138" s="24">
        <v>13</v>
      </c>
      <c r="F138" s="24">
        <v>0.8</v>
      </c>
      <c r="G138" s="20">
        <v>1.25</v>
      </c>
      <c r="H138" s="20">
        <v>1.25</v>
      </c>
      <c r="I138" s="23"/>
    </row>
    <row r="139" spans="2:9" x14ac:dyDescent="0.45">
      <c r="B139" s="32">
        <f t="shared" si="1"/>
        <v>45477.470833333333</v>
      </c>
      <c r="C139" s="28">
        <v>45477</v>
      </c>
      <c r="D139" s="30">
        <v>0.47083333333333333</v>
      </c>
      <c r="E139" s="24">
        <v>13</v>
      </c>
      <c r="F139" s="24">
        <v>0.8</v>
      </c>
      <c r="G139" s="20">
        <v>1.25</v>
      </c>
      <c r="H139" s="20">
        <v>1.25</v>
      </c>
      <c r="I139" s="23"/>
    </row>
    <row r="140" spans="2:9" x14ac:dyDescent="0.45">
      <c r="B140" s="32">
        <f t="shared" si="1"/>
        <v>45478.480555555558</v>
      </c>
      <c r="C140" s="28">
        <v>45478</v>
      </c>
      <c r="D140" s="30">
        <v>0.48055555555555557</v>
      </c>
      <c r="E140" s="24">
        <v>15</v>
      </c>
      <c r="F140" s="24">
        <v>0.8</v>
      </c>
      <c r="G140" s="20">
        <v>1.25</v>
      </c>
      <c r="H140" s="20">
        <v>1.25</v>
      </c>
      <c r="I140" s="23"/>
    </row>
    <row r="141" spans="2:9" x14ac:dyDescent="0.45">
      <c r="B141" s="32">
        <f t="shared" si="1"/>
        <v>45479.341666666667</v>
      </c>
      <c r="C141" s="28">
        <v>45479</v>
      </c>
      <c r="D141" s="30">
        <v>0.34166666666666667</v>
      </c>
      <c r="E141" s="24">
        <v>13</v>
      </c>
      <c r="F141" s="24">
        <v>0.8</v>
      </c>
      <c r="G141" s="20">
        <v>1.25</v>
      </c>
      <c r="H141" s="20">
        <v>1.25</v>
      </c>
      <c r="I141" s="23"/>
    </row>
    <row r="142" spans="2:9" x14ac:dyDescent="0.45">
      <c r="B142" s="32">
        <f t="shared" si="1"/>
        <v>45480.982638888891</v>
      </c>
      <c r="C142" s="28">
        <v>45480</v>
      </c>
      <c r="D142" s="30">
        <v>0.98263888888888884</v>
      </c>
      <c r="E142" s="24">
        <v>9</v>
      </c>
      <c r="F142" s="24">
        <v>0.8</v>
      </c>
      <c r="G142" s="20">
        <v>1.25</v>
      </c>
      <c r="H142" s="20">
        <v>1.25</v>
      </c>
      <c r="I142" s="23" t="s">
        <v>19</v>
      </c>
    </row>
    <row r="143" spans="2:9" x14ac:dyDescent="0.45">
      <c r="B143" s="32">
        <f t="shared" si="1"/>
        <v>45483.865972222222</v>
      </c>
      <c r="C143" s="28">
        <v>45483</v>
      </c>
      <c r="D143" s="30">
        <v>0.86597222222222225</v>
      </c>
      <c r="E143" s="24">
        <v>15</v>
      </c>
      <c r="F143" s="24">
        <v>0.8</v>
      </c>
      <c r="G143" s="20">
        <v>1.25</v>
      </c>
      <c r="H143" s="20">
        <v>1.25</v>
      </c>
      <c r="I143" s="23"/>
    </row>
    <row r="144" spans="2:9" x14ac:dyDescent="0.45">
      <c r="B144" s="32">
        <f t="shared" ref="B144:B175" si="2">C144+D144</f>
        <v>45483.866666666669</v>
      </c>
      <c r="C144" s="28">
        <v>45483</v>
      </c>
      <c r="D144" s="30">
        <v>0.8666666666666667</v>
      </c>
      <c r="E144" s="24">
        <v>17</v>
      </c>
      <c r="F144" s="24">
        <v>0.8</v>
      </c>
      <c r="G144" s="20">
        <v>1.25</v>
      </c>
      <c r="H144" s="20">
        <v>1.25</v>
      </c>
      <c r="I144" s="23"/>
    </row>
    <row r="145" spans="2:9" x14ac:dyDescent="0.45">
      <c r="B145" s="32">
        <f t="shared" si="2"/>
        <v>45483.867361111108</v>
      </c>
      <c r="C145" s="28">
        <v>45483</v>
      </c>
      <c r="D145" s="30">
        <v>0.86736111111111114</v>
      </c>
      <c r="E145" s="24">
        <v>17</v>
      </c>
      <c r="F145" s="24">
        <v>0.8</v>
      </c>
      <c r="G145" s="20">
        <v>1.25</v>
      </c>
      <c r="H145" s="20">
        <v>1.25</v>
      </c>
      <c r="I145" s="23"/>
    </row>
    <row r="146" spans="2:9" x14ac:dyDescent="0.45">
      <c r="B146" s="32">
        <f t="shared" si="2"/>
        <v>45487.329861111109</v>
      </c>
      <c r="C146" s="28">
        <v>45487</v>
      </c>
      <c r="D146" s="30">
        <v>0.3298611111111111</v>
      </c>
      <c r="E146" s="24">
        <v>13</v>
      </c>
      <c r="F146" s="24">
        <v>0.8</v>
      </c>
      <c r="G146" s="20">
        <v>1.25</v>
      </c>
      <c r="H146" s="20">
        <v>1.25</v>
      </c>
      <c r="I146" s="23"/>
    </row>
    <row r="147" spans="2:9" x14ac:dyDescent="0.45">
      <c r="B147" s="32">
        <f t="shared" si="2"/>
        <v>45487.331250000003</v>
      </c>
      <c r="C147" s="28">
        <v>45487</v>
      </c>
      <c r="D147" s="30">
        <v>0.33124999999999999</v>
      </c>
      <c r="E147" s="24">
        <v>13</v>
      </c>
      <c r="F147" s="24">
        <v>0.8</v>
      </c>
      <c r="G147" s="20">
        <v>1.25</v>
      </c>
      <c r="H147" s="20">
        <v>1.25</v>
      </c>
      <c r="I147" s="23"/>
    </row>
    <row r="148" spans="2:9" x14ac:dyDescent="0.45">
      <c r="B148" s="32">
        <f t="shared" si="2"/>
        <v>45488.337500000001</v>
      </c>
      <c r="C148" s="28">
        <v>45488</v>
      </c>
      <c r="D148" s="30">
        <v>0.33750000000000002</v>
      </c>
      <c r="E148" s="24">
        <v>14</v>
      </c>
      <c r="F148" s="24">
        <v>0.8</v>
      </c>
      <c r="G148" s="20">
        <v>1.25</v>
      </c>
      <c r="H148" s="20">
        <v>1.25</v>
      </c>
      <c r="I148" s="23"/>
    </row>
    <row r="149" spans="2:9" x14ac:dyDescent="0.45">
      <c r="B149" s="32">
        <f t="shared" si="2"/>
        <v>45493.336805555555</v>
      </c>
      <c r="C149" s="28">
        <v>45493</v>
      </c>
      <c r="D149" s="30">
        <v>0.33680555555555558</v>
      </c>
      <c r="E149" s="24">
        <v>13</v>
      </c>
      <c r="F149" s="24">
        <v>0.8</v>
      </c>
      <c r="G149" s="20">
        <v>1.25</v>
      </c>
      <c r="H149" s="20">
        <v>1.25</v>
      </c>
      <c r="I149" s="23"/>
    </row>
    <row r="150" spans="2:9" x14ac:dyDescent="0.45">
      <c r="B150" s="32">
        <f t="shared" si="2"/>
        <v>45493.338194444441</v>
      </c>
      <c r="C150" s="28">
        <v>45493</v>
      </c>
      <c r="D150" s="30">
        <v>0.33819444444444446</v>
      </c>
      <c r="E150" s="24">
        <v>13</v>
      </c>
      <c r="F150" s="24">
        <v>0.8</v>
      </c>
      <c r="G150" s="20">
        <v>1.25</v>
      </c>
      <c r="H150" s="20">
        <v>1.25</v>
      </c>
      <c r="I150" s="23"/>
    </row>
    <row r="151" spans="2:9" x14ac:dyDescent="0.45">
      <c r="B151" s="32">
        <f t="shared" si="2"/>
        <v>45494.910416666666</v>
      </c>
      <c r="C151" s="28">
        <v>45494</v>
      </c>
      <c r="D151" s="30">
        <v>0.91041666666666665</v>
      </c>
      <c r="E151" s="24">
        <v>11</v>
      </c>
      <c r="F151" s="24">
        <v>0.8</v>
      </c>
      <c r="G151" s="20">
        <v>1.25</v>
      </c>
      <c r="H151" s="20">
        <v>1.25</v>
      </c>
      <c r="I151" s="23" t="s">
        <v>19</v>
      </c>
    </row>
    <row r="152" spans="2:9" x14ac:dyDescent="0.45">
      <c r="B152" s="32">
        <f t="shared" si="2"/>
        <v>45494.911111111112</v>
      </c>
      <c r="C152" s="28">
        <v>45494</v>
      </c>
      <c r="D152" s="30">
        <v>0.91111111111111109</v>
      </c>
      <c r="E152" s="24">
        <v>10</v>
      </c>
      <c r="F152" s="24">
        <v>0.8</v>
      </c>
      <c r="G152" s="20">
        <v>1.25</v>
      </c>
      <c r="H152" s="20">
        <v>1.25</v>
      </c>
      <c r="I152" s="23"/>
    </row>
    <row r="153" spans="2:9" x14ac:dyDescent="0.45">
      <c r="B153" s="32">
        <f t="shared" si="2"/>
        <v>45495.886805555558</v>
      </c>
      <c r="C153" s="28">
        <v>45495</v>
      </c>
      <c r="D153" s="30">
        <v>0.88680555555555551</v>
      </c>
      <c r="E153" s="24">
        <v>14</v>
      </c>
      <c r="F153" s="24">
        <v>0.8</v>
      </c>
      <c r="G153" s="20">
        <v>1.25</v>
      </c>
      <c r="H153" s="20">
        <v>1.25</v>
      </c>
      <c r="I153" s="23"/>
    </row>
    <row r="154" spans="2:9" x14ac:dyDescent="0.45">
      <c r="B154" s="32">
        <f t="shared" si="2"/>
        <v>45497.960416666669</v>
      </c>
      <c r="C154" s="28">
        <v>45497</v>
      </c>
      <c r="D154" s="30">
        <v>0.9604166666666667</v>
      </c>
      <c r="E154" s="24">
        <v>14</v>
      </c>
      <c r="F154" s="24">
        <v>0.8</v>
      </c>
      <c r="G154" s="20">
        <v>1.25</v>
      </c>
      <c r="H154" s="20">
        <v>1.25</v>
      </c>
      <c r="I154" s="23"/>
    </row>
    <row r="155" spans="2:9" x14ac:dyDescent="0.45">
      <c r="B155" s="32">
        <f t="shared" si="2"/>
        <v>45497.961111111108</v>
      </c>
      <c r="C155" s="28">
        <v>45497</v>
      </c>
      <c r="D155" s="30">
        <v>0.96111111111111114</v>
      </c>
      <c r="E155" s="24">
        <v>12</v>
      </c>
      <c r="F155" s="24">
        <v>0.8</v>
      </c>
      <c r="G155" s="20">
        <v>1.25</v>
      </c>
      <c r="H155" s="20">
        <v>1.25</v>
      </c>
      <c r="I155" s="23"/>
    </row>
    <row r="156" spans="2:9" x14ac:dyDescent="0.45">
      <c r="B156" s="32">
        <f t="shared" si="2"/>
        <v>45497.962500000001</v>
      </c>
      <c r="C156" s="28">
        <v>45497</v>
      </c>
      <c r="D156" s="30">
        <v>0.96250000000000002</v>
      </c>
      <c r="E156" s="24">
        <v>13</v>
      </c>
      <c r="F156" s="24">
        <v>0.8</v>
      </c>
      <c r="G156" s="20">
        <v>1.25</v>
      </c>
      <c r="H156" s="20">
        <v>1.25</v>
      </c>
      <c r="I156" s="23"/>
    </row>
    <row r="157" spans="2:9" x14ac:dyDescent="0.45">
      <c r="B157" s="32">
        <f t="shared" si="2"/>
        <v>45498.575694444444</v>
      </c>
      <c r="C157" s="28">
        <v>45498</v>
      </c>
      <c r="D157" s="30">
        <v>0.5756944444444444</v>
      </c>
      <c r="E157" s="24">
        <v>14</v>
      </c>
      <c r="F157" s="24">
        <v>0.8</v>
      </c>
      <c r="G157" s="20">
        <v>1.25</v>
      </c>
      <c r="H157" s="20">
        <v>1.25</v>
      </c>
      <c r="I157" s="23"/>
    </row>
    <row r="158" spans="2:9" x14ac:dyDescent="0.45">
      <c r="B158" s="32">
        <f t="shared" si="2"/>
        <v>45499.490972222222</v>
      </c>
      <c r="C158" s="28">
        <v>45499</v>
      </c>
      <c r="D158" s="30">
        <v>0.4909722222222222</v>
      </c>
      <c r="E158" s="24">
        <v>14</v>
      </c>
      <c r="F158" s="24">
        <v>0.8</v>
      </c>
      <c r="G158" s="20">
        <v>1.25</v>
      </c>
      <c r="H158" s="20">
        <v>1.25</v>
      </c>
      <c r="I158" s="23"/>
    </row>
    <row r="159" spans="2:9" x14ac:dyDescent="0.45">
      <c r="B159" s="32">
        <f t="shared" si="2"/>
        <v>45499.491666666669</v>
      </c>
      <c r="C159" s="28">
        <v>45499</v>
      </c>
      <c r="D159" s="30">
        <v>0.49166666666666664</v>
      </c>
      <c r="E159" s="24">
        <v>13</v>
      </c>
      <c r="F159" s="24">
        <v>0.8</v>
      </c>
      <c r="G159" s="20">
        <v>1.25</v>
      </c>
      <c r="H159" s="20">
        <v>1.25</v>
      </c>
      <c r="I159" s="23"/>
    </row>
    <row r="160" spans="2:9" x14ac:dyDescent="0.45">
      <c r="B160" s="32">
        <f t="shared" si="2"/>
        <v>45501.338194444441</v>
      </c>
      <c r="C160" s="28">
        <v>45501</v>
      </c>
      <c r="D160" s="30">
        <v>0.33819444444444446</v>
      </c>
      <c r="E160" s="24">
        <v>15</v>
      </c>
      <c r="F160" s="24">
        <v>0.8</v>
      </c>
      <c r="G160" s="20">
        <v>1.25</v>
      </c>
      <c r="H160" s="20">
        <v>1.25</v>
      </c>
      <c r="I160" s="23"/>
    </row>
    <row r="161" spans="2:9" x14ac:dyDescent="0.45">
      <c r="B161" s="32">
        <f t="shared" si="2"/>
        <v>45502.831250000003</v>
      </c>
      <c r="C161" s="28">
        <v>45502</v>
      </c>
      <c r="D161" s="30">
        <v>0.83125000000000004</v>
      </c>
      <c r="E161" s="24">
        <v>19</v>
      </c>
      <c r="F161" s="24">
        <v>0.8</v>
      </c>
      <c r="G161" s="20">
        <v>1.25</v>
      </c>
      <c r="H161" s="20">
        <v>1.25</v>
      </c>
      <c r="I161" s="23" t="s">
        <v>17</v>
      </c>
    </row>
    <row r="162" spans="2:9" x14ac:dyDescent="0.45">
      <c r="B162" s="32">
        <f t="shared" si="2"/>
        <v>45502.832638888889</v>
      </c>
      <c r="C162" s="28">
        <v>45502</v>
      </c>
      <c r="D162" s="30">
        <v>0.83263888888888893</v>
      </c>
      <c r="E162" s="24">
        <v>20</v>
      </c>
      <c r="F162" s="24">
        <v>0.8</v>
      </c>
      <c r="G162" s="20">
        <v>1.25</v>
      </c>
      <c r="H162" s="20">
        <v>1.25</v>
      </c>
      <c r="I162" s="23" t="s">
        <v>17</v>
      </c>
    </row>
    <row r="163" spans="2:9" x14ac:dyDescent="0.45">
      <c r="B163" s="32">
        <f t="shared" si="2"/>
        <v>45502.833333333336</v>
      </c>
      <c r="C163" s="28">
        <v>45502</v>
      </c>
      <c r="D163" s="30">
        <v>0.83333333333333337</v>
      </c>
      <c r="E163" s="24">
        <v>20</v>
      </c>
      <c r="F163" s="24">
        <v>0.8</v>
      </c>
      <c r="G163" s="20">
        <v>1.25</v>
      </c>
      <c r="H163" s="20">
        <v>1.25</v>
      </c>
      <c r="I163" s="23" t="s">
        <v>17</v>
      </c>
    </row>
    <row r="164" spans="2:9" x14ac:dyDescent="0.45">
      <c r="B164" s="32">
        <f t="shared" si="2"/>
        <v>45502.936111111114</v>
      </c>
      <c r="C164" s="28">
        <v>45502</v>
      </c>
      <c r="D164" s="30">
        <v>0.93611111111111112</v>
      </c>
      <c r="E164" s="24">
        <v>16</v>
      </c>
      <c r="F164" s="24">
        <v>0.8</v>
      </c>
      <c r="G164" s="20">
        <v>1.25</v>
      </c>
      <c r="H164" s="20">
        <v>1.25</v>
      </c>
      <c r="I164" s="23"/>
    </row>
    <row r="165" spans="2:9" x14ac:dyDescent="0.45">
      <c r="B165" s="32">
        <f t="shared" si="2"/>
        <v>45503.345138888886</v>
      </c>
      <c r="C165" s="28">
        <v>45503</v>
      </c>
      <c r="D165" s="30">
        <v>0.34513888888888888</v>
      </c>
      <c r="E165" s="24">
        <v>15</v>
      </c>
      <c r="F165" s="24">
        <v>0.8</v>
      </c>
      <c r="G165" s="20">
        <v>1.25</v>
      </c>
      <c r="H165" s="20">
        <v>1.25</v>
      </c>
      <c r="I165" s="23"/>
    </row>
    <row r="166" spans="2:9" x14ac:dyDescent="0.45">
      <c r="B166" s="32">
        <f t="shared" si="2"/>
        <v>45504.334722222222</v>
      </c>
      <c r="C166" s="28">
        <v>45504</v>
      </c>
      <c r="D166" s="30">
        <v>0.3347222222222222</v>
      </c>
      <c r="E166" s="24">
        <v>16</v>
      </c>
      <c r="F166" s="24">
        <v>0.8</v>
      </c>
      <c r="G166" s="20">
        <v>1.25</v>
      </c>
      <c r="H166" s="20">
        <v>1.25</v>
      </c>
      <c r="I166" s="23"/>
    </row>
    <row r="167" spans="2:9" x14ac:dyDescent="0.45">
      <c r="B167" s="32">
        <f t="shared" si="2"/>
        <v>45504.336111111108</v>
      </c>
      <c r="C167" s="28">
        <v>45504</v>
      </c>
      <c r="D167" s="30">
        <v>0.33611111111111114</v>
      </c>
      <c r="E167" s="24">
        <v>16</v>
      </c>
      <c r="F167" s="24">
        <v>0.8</v>
      </c>
      <c r="G167" s="20">
        <v>1.25</v>
      </c>
      <c r="H167" s="20">
        <v>1.25</v>
      </c>
      <c r="I167" s="23"/>
    </row>
    <row r="168" spans="2:9" x14ac:dyDescent="0.45">
      <c r="B168" s="32">
        <f t="shared" si="2"/>
        <v>45505.790972222225</v>
      </c>
      <c r="C168" s="28">
        <v>45505</v>
      </c>
      <c r="D168" s="30">
        <v>0.79097222222222219</v>
      </c>
      <c r="E168" s="24">
        <v>19</v>
      </c>
      <c r="F168" s="24">
        <v>0.8</v>
      </c>
      <c r="G168" s="20">
        <v>1.25</v>
      </c>
      <c r="H168" s="20">
        <v>1.25</v>
      </c>
      <c r="I168" s="23" t="s">
        <v>17</v>
      </c>
    </row>
    <row r="169" spans="2:9" x14ac:dyDescent="0.45">
      <c r="B169" s="32">
        <f t="shared" si="2"/>
        <v>45505.793055555558</v>
      </c>
      <c r="C169" s="28">
        <v>45505</v>
      </c>
      <c r="D169" s="30">
        <v>0.79305555555555551</v>
      </c>
      <c r="E169" s="24">
        <v>19</v>
      </c>
      <c r="F169" s="24">
        <v>0.8</v>
      </c>
      <c r="G169" s="20">
        <v>1.25</v>
      </c>
      <c r="H169" s="20">
        <v>1.25</v>
      </c>
      <c r="I169" s="23" t="s">
        <v>17</v>
      </c>
    </row>
    <row r="170" spans="2:9" x14ac:dyDescent="0.45">
      <c r="B170" s="32">
        <f t="shared" si="2"/>
        <v>45507.331944444442</v>
      </c>
      <c r="C170" s="28">
        <v>45507</v>
      </c>
      <c r="D170" s="30">
        <v>0.33194444444444443</v>
      </c>
      <c r="E170" s="24">
        <v>14</v>
      </c>
      <c r="F170" s="24">
        <v>0.8</v>
      </c>
      <c r="G170" s="20">
        <v>1.25</v>
      </c>
      <c r="H170" s="20">
        <v>1.25</v>
      </c>
      <c r="I170" s="23"/>
    </row>
    <row r="171" spans="2:9" x14ac:dyDescent="0.45">
      <c r="B171" s="32">
        <f t="shared" si="2"/>
        <v>45507.332638888889</v>
      </c>
      <c r="C171" s="28">
        <v>45507</v>
      </c>
      <c r="D171" s="30">
        <v>0.33263888888888887</v>
      </c>
      <c r="E171" s="24">
        <v>13</v>
      </c>
      <c r="F171" s="24">
        <v>0.8</v>
      </c>
      <c r="G171" s="20">
        <v>1.25</v>
      </c>
      <c r="H171" s="20">
        <v>1.25</v>
      </c>
      <c r="I171" s="23"/>
    </row>
    <row r="172" spans="2:9" x14ac:dyDescent="0.45">
      <c r="B172" s="32">
        <f t="shared" si="2"/>
        <v>45507.334027777775</v>
      </c>
      <c r="C172" s="28">
        <v>45507</v>
      </c>
      <c r="D172" s="30">
        <v>0.33402777777777776</v>
      </c>
      <c r="E172" s="24">
        <v>13</v>
      </c>
      <c r="F172" s="24">
        <v>0.8</v>
      </c>
      <c r="G172" s="20">
        <v>1.25</v>
      </c>
      <c r="H172" s="20">
        <v>1.25</v>
      </c>
      <c r="I172" s="23"/>
    </row>
    <row r="173" spans="2:9" x14ac:dyDescent="0.45">
      <c r="B173" s="32">
        <f t="shared" si="2"/>
        <v>45509.883333333331</v>
      </c>
      <c r="C173" s="28">
        <v>45509</v>
      </c>
      <c r="D173" s="30">
        <v>0.8833333333333333</v>
      </c>
      <c r="E173" s="24">
        <v>15</v>
      </c>
      <c r="F173" s="24">
        <v>0.8</v>
      </c>
      <c r="G173" s="20">
        <v>1.25</v>
      </c>
      <c r="H173" s="20">
        <v>1.25</v>
      </c>
      <c r="I173" s="23"/>
    </row>
    <row r="174" spans="2:9" x14ac:dyDescent="0.45">
      <c r="B174" s="32">
        <f t="shared" si="2"/>
        <v>45509.884722222225</v>
      </c>
      <c r="C174" s="28">
        <v>45509</v>
      </c>
      <c r="D174" s="30">
        <v>0.88472222222222219</v>
      </c>
      <c r="E174" s="24">
        <v>15</v>
      </c>
      <c r="F174" s="24">
        <v>0.8</v>
      </c>
      <c r="G174" s="20">
        <v>1.25</v>
      </c>
      <c r="H174" s="20">
        <v>1.25</v>
      </c>
      <c r="I174" s="23"/>
    </row>
    <row r="175" spans="2:9" x14ac:dyDescent="0.45">
      <c r="B175" s="32">
        <f t="shared" si="2"/>
        <v>45510.334027777775</v>
      </c>
      <c r="C175" s="28">
        <v>45510</v>
      </c>
      <c r="D175" s="30">
        <v>0.33402777777777776</v>
      </c>
      <c r="E175" s="24">
        <v>13</v>
      </c>
      <c r="F175" s="24">
        <v>0.8</v>
      </c>
      <c r="G175" s="20">
        <v>1.25</v>
      </c>
      <c r="H175" s="20">
        <v>1.25</v>
      </c>
      <c r="I175" s="23"/>
    </row>
  </sheetData>
  <pageMargins left="0.7" right="0.7" top="0.75" bottom="0.75" header="0.3" footer="0.3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2F76-004A-4118-AF0E-77C46DF0F081}">
  <sheetPr>
    <pageSetUpPr fitToPage="1"/>
  </sheetPr>
  <dimension ref="B3:E11"/>
  <sheetViews>
    <sheetView workbookViewId="0">
      <selection activeCell="B5" sqref="B5"/>
    </sheetView>
  </sheetViews>
  <sheetFormatPr defaultRowHeight="14.25" x14ac:dyDescent="0.45"/>
  <cols>
    <col min="1" max="1" width="6.33203125" customWidth="1"/>
    <col min="2" max="2" width="10.19921875" bestFit="1" customWidth="1"/>
    <col min="3" max="3" width="16.265625" bestFit="1" customWidth="1"/>
    <col min="4" max="4" width="19.73046875" bestFit="1" customWidth="1"/>
    <col min="5" max="5" width="18.1328125" bestFit="1" customWidth="1"/>
    <col min="6" max="6" width="21.73046875" bestFit="1" customWidth="1"/>
    <col min="7" max="7" width="17.265625" customWidth="1"/>
  </cols>
  <sheetData>
    <row r="3" spans="2:5" ht="28.5" x14ac:dyDescent="0.45">
      <c r="B3" s="34" t="s">
        <v>32</v>
      </c>
      <c r="C3" s="35" t="s">
        <v>29</v>
      </c>
      <c r="D3" s="35" t="s">
        <v>30</v>
      </c>
      <c r="E3" s="35" t="s">
        <v>31</v>
      </c>
    </row>
    <row r="4" spans="2:5" x14ac:dyDescent="0.45">
      <c r="B4" s="12" t="s">
        <v>23</v>
      </c>
      <c r="C4" s="33">
        <v>16</v>
      </c>
      <c r="D4" s="8">
        <v>0.70000000000000007</v>
      </c>
      <c r="E4" s="8">
        <v>1.25</v>
      </c>
    </row>
    <row r="5" spans="2:5" x14ac:dyDescent="0.45">
      <c r="B5" s="12" t="s">
        <v>24</v>
      </c>
      <c r="C5" s="33">
        <v>17.5</v>
      </c>
      <c r="D5" s="8">
        <v>0.56999999999999995</v>
      </c>
      <c r="E5" s="8">
        <v>1.25</v>
      </c>
    </row>
    <row r="6" spans="2:5" x14ac:dyDescent="0.45">
      <c r="B6" s="12" t="s">
        <v>25</v>
      </c>
      <c r="C6" s="33">
        <v>16.600000000000001</v>
      </c>
      <c r="D6" s="8">
        <v>0.52560000000000007</v>
      </c>
      <c r="E6" s="8">
        <v>1.25</v>
      </c>
    </row>
    <row r="7" spans="2:5" x14ac:dyDescent="0.45">
      <c r="B7" s="12" t="s">
        <v>26</v>
      </c>
      <c r="C7" s="33">
        <v>18.5</v>
      </c>
      <c r="D7" s="8">
        <v>0.64437500000000014</v>
      </c>
      <c r="E7" s="8">
        <v>1.25</v>
      </c>
    </row>
    <row r="8" spans="2:5" x14ac:dyDescent="0.45">
      <c r="B8" s="12" t="s">
        <v>27</v>
      </c>
      <c r="C8" s="33">
        <v>15.589743589743589</v>
      </c>
      <c r="D8" s="8">
        <v>0.80000000000000049</v>
      </c>
      <c r="E8" s="8">
        <v>1.25</v>
      </c>
    </row>
    <row r="9" spans="2:5" x14ac:dyDescent="0.45">
      <c r="B9" s="12" t="s">
        <v>28</v>
      </c>
      <c r="C9" s="33">
        <v>14.34375</v>
      </c>
      <c r="D9" s="8">
        <v>0.80000000000000038</v>
      </c>
      <c r="E9" s="8">
        <v>1.25</v>
      </c>
    </row>
    <row r="10" spans="2:5" x14ac:dyDescent="0.45">
      <c r="B10" s="12" t="s">
        <v>41</v>
      </c>
      <c r="C10" s="33">
        <v>15.125</v>
      </c>
      <c r="D10" s="8">
        <v>0.79999999999999993</v>
      </c>
      <c r="E10" s="8">
        <v>1.25</v>
      </c>
    </row>
    <row r="11" spans="2:5" x14ac:dyDescent="0.45">
      <c r="B11" s="12" t="s">
        <v>22</v>
      </c>
      <c r="C11" s="33">
        <v>16.139072847682119</v>
      </c>
      <c r="D11" s="8">
        <v>0.69484662576686951</v>
      </c>
      <c r="E11" s="8">
        <v>1.25</v>
      </c>
    </row>
  </sheetData>
  <pageMargins left="0.7" right="0.7" top="0.75" bottom="0.75" header="0.3" footer="0.3"/>
  <pageSetup scale="95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PAW_Tracker</vt:lpstr>
      <vt:lpstr>PAW_PivotTable</vt:lpstr>
      <vt:lpstr>PAW_Tracker!Print_Area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</dc:creator>
  <cp:lastModifiedBy>K G</cp:lastModifiedBy>
  <cp:lastPrinted>2024-08-07T01:14:08Z</cp:lastPrinted>
  <dcterms:created xsi:type="dcterms:W3CDTF">2015-06-05T18:17:20Z</dcterms:created>
  <dcterms:modified xsi:type="dcterms:W3CDTF">2024-08-07T01:15:16Z</dcterms:modified>
</cp:coreProperties>
</file>