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6" documentId="8_{13B296D4-38B9-4F2E-AF2B-76287F86E5E7}" xr6:coauthVersionLast="47" xr6:coauthVersionMax="47" xr10:uidLastSave="{E1B2302A-C44B-4A73-9C02-D46F4CA8DD94}"/>
  <bookViews>
    <workbookView xWindow="-98" yWindow="-98" windowWidth="19396" windowHeight="11475" firstSheet="2" activeTab="3" xr2:uid="{9AFE49DD-AE4E-4A63-9355-02B35C8EA611}"/>
  </bookViews>
  <sheets>
    <sheet name="GDP growth" sheetId="1" r:id="rId1"/>
    <sheet name="Credit to GDP gap" sheetId="4" r:id="rId2"/>
    <sheet name="Sheet6" sheetId="9" r:id="rId3"/>
    <sheet name="Sheet7" sheetId="10" r:id="rId4"/>
    <sheet name="Total" sheetId="6" r:id="rId5"/>
    <sheet name="Sheet4" sheetId="7" r:id="rId6"/>
    <sheet name="Sheet5" sheetId="8" r:id="rId7"/>
    <sheet name="Setup" sheetId="5" r:id="rId8"/>
  </sheets>
  <externalReferences>
    <externalReference r:id="rId9"/>
  </externalReferences>
  <definedNames>
    <definedName name="_xlnm._FilterDatabase" localSheetId="0" hidden="1">'GDP growth'!$A$1:$BR$267</definedName>
    <definedName name="_xlnm._FilterDatabase" localSheetId="5" hidden="1">Sheet4!$A$1:$G$2465</definedName>
    <definedName name="_xlnm._FilterDatabase" localSheetId="6" hidden="1">Sheet5!$A$1:$E$309</definedName>
    <definedName name="_xlnm._FilterDatabase" localSheetId="4" hidden="1">Total!$A$1:$G$2465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10" l="1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B123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B126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B125" i="10"/>
  <c r="B4" i="10"/>
  <c r="C4" i="10"/>
  <c r="C65" i="10" s="1"/>
  <c r="D4" i="10"/>
  <c r="D65" i="10" s="1"/>
  <c r="E4" i="10"/>
  <c r="F4" i="10"/>
  <c r="G4" i="10"/>
  <c r="H4" i="10"/>
  <c r="I4" i="10"/>
  <c r="I65" i="10" s="1"/>
  <c r="J4" i="10"/>
  <c r="K4" i="10"/>
  <c r="L4" i="10"/>
  <c r="M4" i="10"/>
  <c r="M65" i="10" s="1"/>
  <c r="N4" i="10"/>
  <c r="O4" i="10"/>
  <c r="P4" i="10"/>
  <c r="Q4" i="10"/>
  <c r="R4" i="10"/>
  <c r="R65" i="10" s="1"/>
  <c r="S4" i="10"/>
  <c r="T4" i="10"/>
  <c r="U4" i="10"/>
  <c r="V4" i="10"/>
  <c r="W4" i="10"/>
  <c r="X4" i="10"/>
  <c r="X65" i="10" s="1"/>
  <c r="Y4" i="10"/>
  <c r="Z4" i="10"/>
  <c r="AA4" i="10"/>
  <c r="AA65" i="10" s="1"/>
  <c r="AB4" i="10"/>
  <c r="AC4" i="10"/>
  <c r="AD4" i="10"/>
  <c r="AE4" i="10"/>
  <c r="AE65" i="10" s="1"/>
  <c r="AF4" i="10"/>
  <c r="AG4" i="10"/>
  <c r="AH4" i="10"/>
  <c r="AH65" i="10" s="1"/>
  <c r="AI4" i="10"/>
  <c r="AJ4" i="10"/>
  <c r="AK4" i="10"/>
  <c r="AK65" i="10" s="1"/>
  <c r="AL4" i="10"/>
  <c r="AM4" i="10"/>
  <c r="AN4" i="10"/>
  <c r="AN65" i="10" s="1"/>
  <c r="AO4" i="10"/>
  <c r="AO65" i="10" s="1"/>
  <c r="AP4" i="10"/>
  <c r="AQ4" i="10"/>
  <c r="AQ65" i="10" s="1"/>
  <c r="AR4" i="10"/>
  <c r="AS4" i="10"/>
  <c r="B5" i="10"/>
  <c r="B66" i="10" s="1"/>
  <c r="C5" i="10"/>
  <c r="C66" i="10" s="1"/>
  <c r="D5" i="10"/>
  <c r="D66" i="10" s="1"/>
  <c r="E5" i="10"/>
  <c r="F5" i="10"/>
  <c r="G5" i="10"/>
  <c r="H5" i="10"/>
  <c r="I5" i="10"/>
  <c r="I66" i="10" s="1"/>
  <c r="J5" i="10"/>
  <c r="K5" i="10"/>
  <c r="L5" i="10"/>
  <c r="M5" i="10"/>
  <c r="M66" i="10" s="1"/>
  <c r="N5" i="10"/>
  <c r="O5" i="10"/>
  <c r="P5" i="10"/>
  <c r="Q5" i="10"/>
  <c r="R5" i="10"/>
  <c r="R66" i="10" s="1"/>
  <c r="S5" i="10"/>
  <c r="T5" i="10"/>
  <c r="U5" i="10"/>
  <c r="V5" i="10"/>
  <c r="W5" i="10"/>
  <c r="X5" i="10"/>
  <c r="X66" i="10" s="1"/>
  <c r="Y5" i="10"/>
  <c r="Z5" i="10"/>
  <c r="AA5" i="10"/>
  <c r="AA66" i="10" s="1"/>
  <c r="AB5" i="10"/>
  <c r="AC5" i="10"/>
  <c r="AC66" i="10" s="1"/>
  <c r="AD5" i="10"/>
  <c r="AE5" i="10"/>
  <c r="AE66" i="10" s="1"/>
  <c r="AF5" i="10"/>
  <c r="AG5" i="10"/>
  <c r="AH5" i="10"/>
  <c r="AH66" i="10" s="1"/>
  <c r="AI5" i="10"/>
  <c r="AJ5" i="10"/>
  <c r="AK5" i="10"/>
  <c r="AL5" i="10"/>
  <c r="AM5" i="10"/>
  <c r="AN5" i="10"/>
  <c r="AN66" i="10" s="1"/>
  <c r="AO5" i="10"/>
  <c r="AO66" i="10" s="1"/>
  <c r="AP5" i="10"/>
  <c r="AQ5" i="10"/>
  <c r="AQ66" i="10" s="1"/>
  <c r="AR5" i="10"/>
  <c r="AR66" i="10" s="1"/>
  <c r="AS5" i="10"/>
  <c r="B6" i="10"/>
  <c r="B67" i="10" s="1"/>
  <c r="C6" i="10"/>
  <c r="C67" i="10" s="1"/>
  <c r="D6" i="10"/>
  <c r="D67" i="10" s="1"/>
  <c r="E6" i="10"/>
  <c r="F6" i="10"/>
  <c r="G6" i="10"/>
  <c r="H6" i="10"/>
  <c r="I6" i="10"/>
  <c r="I67" i="10" s="1"/>
  <c r="J6" i="10"/>
  <c r="K6" i="10"/>
  <c r="L6" i="10"/>
  <c r="M6" i="10"/>
  <c r="M67" i="10" s="1"/>
  <c r="N6" i="10"/>
  <c r="O6" i="10"/>
  <c r="P6" i="10"/>
  <c r="Q6" i="10"/>
  <c r="R6" i="10"/>
  <c r="R67" i="10" s="1"/>
  <c r="S6" i="10"/>
  <c r="T6" i="10"/>
  <c r="U6" i="10"/>
  <c r="V6" i="10"/>
  <c r="W6" i="10"/>
  <c r="X6" i="10"/>
  <c r="X67" i="10" s="1"/>
  <c r="Y6" i="10"/>
  <c r="Z6" i="10"/>
  <c r="AA6" i="10"/>
  <c r="AA67" i="10" s="1"/>
  <c r="AB6" i="10"/>
  <c r="AC6" i="10"/>
  <c r="AC67" i="10" s="1"/>
  <c r="AD6" i="10"/>
  <c r="AE6" i="10"/>
  <c r="AE67" i="10" s="1"/>
  <c r="AF6" i="10"/>
  <c r="AG6" i="10"/>
  <c r="AH6" i="10"/>
  <c r="AH67" i="10" s="1"/>
  <c r="AI6" i="10"/>
  <c r="AJ6" i="10"/>
  <c r="AK6" i="10"/>
  <c r="AK67" i="10" s="1"/>
  <c r="AL6" i="10"/>
  <c r="AL67" i="10" s="1"/>
  <c r="AM6" i="10"/>
  <c r="AN6" i="10"/>
  <c r="AN67" i="10" s="1"/>
  <c r="AO6" i="10"/>
  <c r="AO67" i="10" s="1"/>
  <c r="AP6" i="10"/>
  <c r="AQ6" i="10"/>
  <c r="AQ67" i="10" s="1"/>
  <c r="AR6" i="10"/>
  <c r="AR67" i="10" s="1"/>
  <c r="AS6" i="10"/>
  <c r="AS67" i="10" s="1"/>
  <c r="B7" i="10"/>
  <c r="B68" i="10" s="1"/>
  <c r="C7" i="10"/>
  <c r="C68" i="10" s="1"/>
  <c r="D7" i="10"/>
  <c r="D68" i="10" s="1"/>
  <c r="E7" i="10"/>
  <c r="F7" i="10"/>
  <c r="G7" i="10"/>
  <c r="H7" i="10"/>
  <c r="I7" i="10"/>
  <c r="I68" i="10" s="1"/>
  <c r="J7" i="10"/>
  <c r="K7" i="10"/>
  <c r="L7" i="10"/>
  <c r="M7" i="10"/>
  <c r="M68" i="10" s="1"/>
  <c r="N7" i="10"/>
  <c r="O7" i="10"/>
  <c r="P7" i="10"/>
  <c r="Q7" i="10"/>
  <c r="R7" i="10"/>
  <c r="R68" i="10" s="1"/>
  <c r="S7" i="10"/>
  <c r="T7" i="10"/>
  <c r="U7" i="10"/>
  <c r="V7" i="10"/>
  <c r="W7" i="10"/>
  <c r="X7" i="10"/>
  <c r="X68" i="10" s="1"/>
  <c r="Y7" i="10"/>
  <c r="Z7" i="10"/>
  <c r="AA7" i="10"/>
  <c r="AA68" i="10" s="1"/>
  <c r="AB7" i="10"/>
  <c r="AC7" i="10"/>
  <c r="AC68" i="10" s="1"/>
  <c r="AD7" i="10"/>
  <c r="AE7" i="10"/>
  <c r="AE68" i="10" s="1"/>
  <c r="AF7" i="10"/>
  <c r="AG7" i="10"/>
  <c r="AH7" i="10"/>
  <c r="AH68" i="10" s="1"/>
  <c r="AI7" i="10"/>
  <c r="AJ7" i="10"/>
  <c r="AK7" i="10"/>
  <c r="AK68" i="10" s="1"/>
  <c r="AL7" i="10"/>
  <c r="AL68" i="10" s="1"/>
  <c r="AM7" i="10"/>
  <c r="AN7" i="10"/>
  <c r="AN68" i="10" s="1"/>
  <c r="AO7" i="10"/>
  <c r="AO68" i="10" s="1"/>
  <c r="AP7" i="10"/>
  <c r="AQ7" i="10"/>
  <c r="AQ68" i="10" s="1"/>
  <c r="AR7" i="10"/>
  <c r="AR68" i="10" s="1"/>
  <c r="AS7" i="10"/>
  <c r="AS68" i="10" s="1"/>
  <c r="B8" i="10"/>
  <c r="B69" i="10" s="1"/>
  <c r="C8" i="10"/>
  <c r="C69" i="10" s="1"/>
  <c r="D8" i="10"/>
  <c r="D69" i="10" s="1"/>
  <c r="E8" i="10"/>
  <c r="F8" i="10"/>
  <c r="G8" i="10"/>
  <c r="H8" i="10"/>
  <c r="I8" i="10"/>
  <c r="I69" i="10" s="1"/>
  <c r="J8" i="10"/>
  <c r="K8" i="10"/>
  <c r="L8" i="10"/>
  <c r="M8" i="10"/>
  <c r="M69" i="10" s="1"/>
  <c r="N8" i="10"/>
  <c r="O8" i="10"/>
  <c r="P8" i="10"/>
  <c r="Q8" i="10"/>
  <c r="R8" i="10"/>
  <c r="R69" i="10" s="1"/>
  <c r="S8" i="10"/>
  <c r="T8" i="10"/>
  <c r="U8" i="10"/>
  <c r="V8" i="10"/>
  <c r="W8" i="10"/>
  <c r="X8" i="10"/>
  <c r="X69" i="10" s="1"/>
  <c r="Y8" i="10"/>
  <c r="Z8" i="10"/>
  <c r="AA8" i="10"/>
  <c r="AA69" i="10" s="1"/>
  <c r="AB8" i="10"/>
  <c r="AC8" i="10"/>
  <c r="AC69" i="10" s="1"/>
  <c r="AD8" i="10"/>
  <c r="AE8" i="10"/>
  <c r="AE69" i="10" s="1"/>
  <c r="AF8" i="10"/>
  <c r="AG8" i="10"/>
  <c r="AH8" i="10"/>
  <c r="AH69" i="10" s="1"/>
  <c r="AI8" i="10"/>
  <c r="AJ8" i="10"/>
  <c r="AK8" i="10"/>
  <c r="AK69" i="10" s="1"/>
  <c r="AL8" i="10"/>
  <c r="AL69" i="10" s="1"/>
  <c r="AM8" i="10"/>
  <c r="AN8" i="10"/>
  <c r="AO8" i="10"/>
  <c r="AO69" i="10" s="1"/>
  <c r="AP8" i="10"/>
  <c r="AQ8" i="10"/>
  <c r="AQ69" i="10" s="1"/>
  <c r="AR8" i="10"/>
  <c r="AR69" i="10" s="1"/>
  <c r="AS8" i="10"/>
  <c r="AS69" i="10" s="1"/>
  <c r="B9" i="10"/>
  <c r="B70" i="10" s="1"/>
  <c r="C9" i="10"/>
  <c r="C70" i="10" s="1"/>
  <c r="D9" i="10"/>
  <c r="D70" i="10" s="1"/>
  <c r="E9" i="10"/>
  <c r="F9" i="10"/>
  <c r="G9" i="10"/>
  <c r="H9" i="10"/>
  <c r="I9" i="10"/>
  <c r="I70" i="10" s="1"/>
  <c r="J9" i="10"/>
  <c r="K9" i="10"/>
  <c r="L9" i="10"/>
  <c r="M9" i="10"/>
  <c r="M70" i="10" s="1"/>
  <c r="N9" i="10"/>
  <c r="O9" i="10"/>
  <c r="P9" i="10"/>
  <c r="Q9" i="10"/>
  <c r="R9" i="10"/>
  <c r="R70" i="10" s="1"/>
  <c r="S9" i="10"/>
  <c r="T9" i="10"/>
  <c r="U9" i="10"/>
  <c r="V9" i="10"/>
  <c r="W9" i="10"/>
  <c r="X9" i="10"/>
  <c r="X70" i="10" s="1"/>
  <c r="Y9" i="10"/>
  <c r="Z9" i="10"/>
  <c r="AA9" i="10"/>
  <c r="AA70" i="10" s="1"/>
  <c r="AB9" i="10"/>
  <c r="AC9" i="10"/>
  <c r="AC70" i="10" s="1"/>
  <c r="AD9" i="10"/>
  <c r="AE9" i="10"/>
  <c r="AE70" i="10" s="1"/>
  <c r="AF9" i="10"/>
  <c r="AG9" i="10"/>
  <c r="AH9" i="10"/>
  <c r="AH70" i="10" s="1"/>
  <c r="AI9" i="10"/>
  <c r="AJ9" i="10"/>
  <c r="AK9" i="10"/>
  <c r="AK70" i="10" s="1"/>
  <c r="AL9" i="10"/>
  <c r="AL70" i="10" s="1"/>
  <c r="AM9" i="10"/>
  <c r="AN9" i="10"/>
  <c r="AO9" i="10"/>
  <c r="AO70" i="10" s="1"/>
  <c r="AP9" i="10"/>
  <c r="AQ9" i="10"/>
  <c r="AQ70" i="10" s="1"/>
  <c r="AR9" i="10"/>
  <c r="AR70" i="10" s="1"/>
  <c r="AS9" i="10"/>
  <c r="AS70" i="10" s="1"/>
  <c r="B10" i="10"/>
  <c r="B71" i="10" s="1"/>
  <c r="C10" i="10"/>
  <c r="C71" i="10" s="1"/>
  <c r="D10" i="10"/>
  <c r="D71" i="10" s="1"/>
  <c r="E10" i="10"/>
  <c r="F10" i="10"/>
  <c r="G10" i="10"/>
  <c r="H10" i="10"/>
  <c r="I10" i="10"/>
  <c r="I71" i="10" s="1"/>
  <c r="J10" i="10"/>
  <c r="K10" i="10"/>
  <c r="L10" i="10"/>
  <c r="M10" i="10"/>
  <c r="M71" i="10" s="1"/>
  <c r="N10" i="10"/>
  <c r="O10" i="10"/>
  <c r="P10" i="10"/>
  <c r="Q10" i="10"/>
  <c r="R10" i="10"/>
  <c r="R71" i="10" s="1"/>
  <c r="S10" i="10"/>
  <c r="T10" i="10"/>
  <c r="U10" i="10"/>
  <c r="V10" i="10"/>
  <c r="W10" i="10"/>
  <c r="X10" i="10"/>
  <c r="X71" i="10" s="1"/>
  <c r="Y10" i="10"/>
  <c r="Z10" i="10"/>
  <c r="AA10" i="10"/>
  <c r="AA71" i="10" s="1"/>
  <c r="AB10" i="10"/>
  <c r="AC10" i="10"/>
  <c r="AD10" i="10"/>
  <c r="AE10" i="10"/>
  <c r="AE71" i="10" s="1"/>
  <c r="AF10" i="10"/>
  <c r="AG10" i="10"/>
  <c r="AH10" i="10"/>
  <c r="AH71" i="10" s="1"/>
  <c r="AI10" i="10"/>
  <c r="AJ10" i="10"/>
  <c r="AK10" i="10"/>
  <c r="AK71" i="10" s="1"/>
  <c r="AL10" i="10"/>
  <c r="AL71" i="10" s="1"/>
  <c r="AM10" i="10"/>
  <c r="AN10" i="10"/>
  <c r="AO10" i="10"/>
  <c r="AP10" i="10"/>
  <c r="AQ10" i="10"/>
  <c r="AQ71" i="10" s="1"/>
  <c r="AR10" i="10"/>
  <c r="AR71" i="10" s="1"/>
  <c r="AS10" i="10"/>
  <c r="AS71" i="10" s="1"/>
  <c r="B11" i="10"/>
  <c r="B72" i="10" s="1"/>
  <c r="C11" i="10"/>
  <c r="C72" i="10" s="1"/>
  <c r="D11" i="10"/>
  <c r="D72" i="10" s="1"/>
  <c r="E11" i="10"/>
  <c r="F11" i="10"/>
  <c r="G11" i="10"/>
  <c r="H11" i="10"/>
  <c r="I11" i="10"/>
  <c r="I72" i="10" s="1"/>
  <c r="J11" i="10"/>
  <c r="K11" i="10"/>
  <c r="L11" i="10"/>
  <c r="M11" i="10"/>
  <c r="M72" i="10" s="1"/>
  <c r="N11" i="10"/>
  <c r="O11" i="10"/>
  <c r="O72" i="10" s="1"/>
  <c r="P11" i="10"/>
  <c r="Q11" i="10"/>
  <c r="R11" i="10"/>
  <c r="R72" i="10" s="1"/>
  <c r="S11" i="10"/>
  <c r="T11" i="10"/>
  <c r="U11" i="10"/>
  <c r="V11" i="10"/>
  <c r="W11" i="10"/>
  <c r="X11" i="10"/>
  <c r="X72" i="10" s="1"/>
  <c r="Y11" i="10"/>
  <c r="Z11" i="10"/>
  <c r="AA11" i="10"/>
  <c r="AB11" i="10"/>
  <c r="AC11" i="10"/>
  <c r="AD11" i="10"/>
  <c r="AE11" i="10"/>
  <c r="AE72" i="10" s="1"/>
  <c r="AF11" i="10"/>
  <c r="AG11" i="10"/>
  <c r="AH11" i="10"/>
  <c r="AH72" i="10" s="1"/>
  <c r="AI11" i="10"/>
  <c r="AJ11" i="10"/>
  <c r="AK11" i="10"/>
  <c r="AK72" i="10" s="1"/>
  <c r="AL11" i="10"/>
  <c r="AL72" i="10" s="1"/>
  <c r="AM11" i="10"/>
  <c r="AN11" i="10"/>
  <c r="AO11" i="10"/>
  <c r="AP11" i="10"/>
  <c r="AQ11" i="10"/>
  <c r="AQ72" i="10" s="1"/>
  <c r="AR11" i="10"/>
  <c r="AR72" i="10" s="1"/>
  <c r="AS11" i="10"/>
  <c r="AS72" i="10" s="1"/>
  <c r="B12" i="10"/>
  <c r="B73" i="10" s="1"/>
  <c r="C12" i="10"/>
  <c r="C73" i="10" s="1"/>
  <c r="D12" i="10"/>
  <c r="D73" i="10" s="1"/>
  <c r="E12" i="10"/>
  <c r="F12" i="10"/>
  <c r="G12" i="10"/>
  <c r="H12" i="10"/>
  <c r="I12" i="10"/>
  <c r="I73" i="10" s="1"/>
  <c r="J12" i="10"/>
  <c r="K12" i="10"/>
  <c r="L12" i="10"/>
  <c r="M12" i="10"/>
  <c r="M73" i="10" s="1"/>
  <c r="N12" i="10"/>
  <c r="O12" i="10"/>
  <c r="O73" i="10" s="1"/>
  <c r="P12" i="10"/>
  <c r="Q12" i="10"/>
  <c r="R12" i="10"/>
  <c r="R73" i="10" s="1"/>
  <c r="S12" i="10"/>
  <c r="T12" i="10"/>
  <c r="U12" i="10"/>
  <c r="V12" i="10"/>
  <c r="W12" i="10"/>
  <c r="X12" i="10"/>
  <c r="X73" i="10" s="1"/>
  <c r="Y12" i="10"/>
  <c r="Y73" i="10" s="1"/>
  <c r="Z12" i="10"/>
  <c r="AA12" i="10"/>
  <c r="AA73" i="10" s="1"/>
  <c r="AB12" i="10"/>
  <c r="AC12" i="10"/>
  <c r="AD12" i="10"/>
  <c r="AE12" i="10"/>
  <c r="AE73" i="10" s="1"/>
  <c r="AF12" i="10"/>
  <c r="AG12" i="10"/>
  <c r="AH12" i="10"/>
  <c r="AH73" i="10" s="1"/>
  <c r="AI12" i="10"/>
  <c r="AJ12" i="10"/>
  <c r="AK12" i="10"/>
  <c r="AK73" i="10" s="1"/>
  <c r="AL12" i="10"/>
  <c r="AL73" i="10" s="1"/>
  <c r="AM12" i="10"/>
  <c r="AN12" i="10"/>
  <c r="AO12" i="10"/>
  <c r="AP12" i="10"/>
  <c r="AQ12" i="10"/>
  <c r="AQ73" i="10" s="1"/>
  <c r="AR12" i="10"/>
  <c r="AR73" i="10" s="1"/>
  <c r="AS12" i="10"/>
  <c r="AS73" i="10" s="1"/>
  <c r="B13" i="10"/>
  <c r="B74" i="10" s="1"/>
  <c r="C13" i="10"/>
  <c r="C74" i="10" s="1"/>
  <c r="D13" i="10"/>
  <c r="D74" i="10" s="1"/>
  <c r="E13" i="10"/>
  <c r="F13" i="10"/>
  <c r="G13" i="10"/>
  <c r="H13" i="10"/>
  <c r="I13" i="10"/>
  <c r="J13" i="10"/>
  <c r="K13" i="10"/>
  <c r="L13" i="10"/>
  <c r="M13" i="10"/>
  <c r="M74" i="10" s="1"/>
  <c r="N13" i="10"/>
  <c r="O13" i="10"/>
  <c r="O74" i="10" s="1"/>
  <c r="P13" i="10"/>
  <c r="Q13" i="10"/>
  <c r="R13" i="10"/>
  <c r="R74" i="10" s="1"/>
  <c r="S13" i="10"/>
  <c r="T13" i="10"/>
  <c r="U13" i="10"/>
  <c r="U74" i="10" s="1"/>
  <c r="V13" i="10"/>
  <c r="W13" i="10"/>
  <c r="X13" i="10"/>
  <c r="X74" i="10" s="1"/>
  <c r="Y13" i="10"/>
  <c r="Y74" i="10" s="1"/>
  <c r="Z13" i="10"/>
  <c r="AA13" i="10"/>
  <c r="AA74" i="10" s="1"/>
  <c r="AB13" i="10"/>
  <c r="AC13" i="10"/>
  <c r="AD13" i="10"/>
  <c r="AE13" i="10"/>
  <c r="AE74" i="10" s="1"/>
  <c r="AF13" i="10"/>
  <c r="AG13" i="10"/>
  <c r="AH13" i="10"/>
  <c r="AH74" i="10" s="1"/>
  <c r="AI13" i="10"/>
  <c r="AJ13" i="10"/>
  <c r="AK13" i="10"/>
  <c r="AK74" i="10" s="1"/>
  <c r="AL13" i="10"/>
  <c r="AL74" i="10" s="1"/>
  <c r="AM13" i="10"/>
  <c r="AN13" i="10"/>
  <c r="AO13" i="10"/>
  <c r="AP13" i="10"/>
  <c r="AQ13" i="10"/>
  <c r="AQ74" i="10" s="1"/>
  <c r="AR13" i="10"/>
  <c r="AR74" i="10" s="1"/>
  <c r="AS13" i="10"/>
  <c r="AS74" i="10" s="1"/>
  <c r="B14" i="10"/>
  <c r="B75" i="10" s="1"/>
  <c r="C14" i="10"/>
  <c r="C75" i="10" s="1"/>
  <c r="D14" i="10"/>
  <c r="D75" i="10" s="1"/>
  <c r="E14" i="10"/>
  <c r="F14" i="10"/>
  <c r="G14" i="10"/>
  <c r="H14" i="10"/>
  <c r="I14" i="10"/>
  <c r="J14" i="10"/>
  <c r="K14" i="10"/>
  <c r="L14" i="10"/>
  <c r="M14" i="10"/>
  <c r="M75" i="10" s="1"/>
  <c r="N14" i="10"/>
  <c r="O14" i="10"/>
  <c r="O75" i="10" s="1"/>
  <c r="P14" i="10"/>
  <c r="Q14" i="10"/>
  <c r="R14" i="10"/>
  <c r="R75" i="10" s="1"/>
  <c r="S14" i="10"/>
  <c r="T14" i="10"/>
  <c r="U14" i="10"/>
  <c r="U75" i="10" s="1"/>
  <c r="V14" i="10"/>
  <c r="W14" i="10"/>
  <c r="X14" i="10"/>
  <c r="X75" i="10" s="1"/>
  <c r="Y14" i="10"/>
  <c r="Z14" i="10"/>
  <c r="AA14" i="10"/>
  <c r="AA75" i="10" s="1"/>
  <c r="AB14" i="10"/>
  <c r="AC14" i="10"/>
  <c r="AD14" i="10"/>
  <c r="AE14" i="10"/>
  <c r="AE75" i="10" s="1"/>
  <c r="AF14" i="10"/>
  <c r="AG14" i="10"/>
  <c r="AH14" i="10"/>
  <c r="AH75" i="10" s="1"/>
  <c r="AI14" i="10"/>
  <c r="AJ14" i="10"/>
  <c r="AK14" i="10"/>
  <c r="AK75" i="10" s="1"/>
  <c r="AL14" i="10"/>
  <c r="AL75" i="10" s="1"/>
  <c r="AM14" i="10"/>
  <c r="AN14" i="10"/>
  <c r="AO14" i="10"/>
  <c r="AP14" i="10"/>
  <c r="AQ14" i="10"/>
  <c r="AQ75" i="10" s="1"/>
  <c r="AR14" i="10"/>
  <c r="AR75" i="10" s="1"/>
  <c r="AS14" i="10"/>
  <c r="AS75" i="10" s="1"/>
  <c r="B15" i="10"/>
  <c r="B76" i="10" s="1"/>
  <c r="C15" i="10"/>
  <c r="C76" i="10" s="1"/>
  <c r="D15" i="10"/>
  <c r="D76" i="10" s="1"/>
  <c r="E15" i="10"/>
  <c r="F15" i="10"/>
  <c r="G15" i="10"/>
  <c r="H15" i="10"/>
  <c r="I15" i="10"/>
  <c r="J15" i="10"/>
  <c r="K15" i="10"/>
  <c r="L15" i="10"/>
  <c r="M15" i="10"/>
  <c r="M76" i="10" s="1"/>
  <c r="N15" i="10"/>
  <c r="N76" i="10" s="1"/>
  <c r="O15" i="10"/>
  <c r="O76" i="10" s="1"/>
  <c r="P15" i="10"/>
  <c r="Q15" i="10"/>
  <c r="R15" i="10"/>
  <c r="R76" i="10" s="1"/>
  <c r="S15" i="10"/>
  <c r="T15" i="10"/>
  <c r="U15" i="10"/>
  <c r="U76" i="10" s="1"/>
  <c r="V15" i="10"/>
  <c r="W15" i="10"/>
  <c r="W76" i="10" s="1"/>
  <c r="X15" i="10"/>
  <c r="X76" i="10" s="1"/>
  <c r="Y15" i="10"/>
  <c r="Y76" i="10" s="1"/>
  <c r="Z15" i="10"/>
  <c r="Z76" i="10" s="1"/>
  <c r="AA15" i="10"/>
  <c r="AB15" i="10"/>
  <c r="AC15" i="10"/>
  <c r="AD15" i="10"/>
  <c r="AE15" i="10"/>
  <c r="AE76" i="10" s="1"/>
  <c r="AF15" i="10"/>
  <c r="AG15" i="10"/>
  <c r="AH15" i="10"/>
  <c r="AH76" i="10" s="1"/>
  <c r="AI15" i="10"/>
  <c r="AJ15" i="10"/>
  <c r="AK15" i="10"/>
  <c r="AL15" i="10"/>
  <c r="AL76" i="10" s="1"/>
  <c r="AM15" i="10"/>
  <c r="AN15" i="10"/>
  <c r="AO15" i="10"/>
  <c r="AP15" i="10"/>
  <c r="AQ15" i="10"/>
  <c r="AQ76" i="10" s="1"/>
  <c r="AR15" i="10"/>
  <c r="AR76" i="10" s="1"/>
  <c r="AS15" i="10"/>
  <c r="AS76" i="10" s="1"/>
  <c r="B16" i="10"/>
  <c r="B77" i="10" s="1"/>
  <c r="C16" i="10"/>
  <c r="C77" i="10" s="1"/>
  <c r="D16" i="10"/>
  <c r="D77" i="10" s="1"/>
  <c r="E16" i="10"/>
  <c r="F16" i="10"/>
  <c r="G16" i="10"/>
  <c r="H16" i="10"/>
  <c r="I16" i="10"/>
  <c r="J16" i="10"/>
  <c r="K16" i="10"/>
  <c r="L16" i="10"/>
  <c r="M16" i="10"/>
  <c r="M77" i="10" s="1"/>
  <c r="N16" i="10"/>
  <c r="N77" i="10" s="1"/>
  <c r="O16" i="10"/>
  <c r="O77" i="10" s="1"/>
  <c r="P16" i="10"/>
  <c r="Q16" i="10"/>
  <c r="R16" i="10"/>
  <c r="R77" i="10" s="1"/>
  <c r="S16" i="10"/>
  <c r="T16" i="10"/>
  <c r="U16" i="10"/>
  <c r="U77" i="10" s="1"/>
  <c r="V16" i="10"/>
  <c r="W16" i="10"/>
  <c r="W77" i="10" s="1"/>
  <c r="X16" i="10"/>
  <c r="X77" i="10" s="1"/>
  <c r="Y16" i="10"/>
  <c r="Y77" i="10" s="1"/>
  <c r="Z16" i="10"/>
  <c r="Z77" i="10" s="1"/>
  <c r="AA16" i="10"/>
  <c r="AB16" i="10"/>
  <c r="AC16" i="10"/>
  <c r="AC77" i="10" s="1"/>
  <c r="AD16" i="10"/>
  <c r="AE16" i="10"/>
  <c r="AF16" i="10"/>
  <c r="AG16" i="10"/>
  <c r="AH16" i="10"/>
  <c r="AH77" i="10" s="1"/>
  <c r="AI16" i="10"/>
  <c r="AJ16" i="10"/>
  <c r="AJ77" i="10" s="1"/>
  <c r="AK16" i="10"/>
  <c r="AL16" i="10"/>
  <c r="AL77" i="10" s="1"/>
  <c r="AM16" i="10"/>
  <c r="AN16" i="10"/>
  <c r="AO16" i="10"/>
  <c r="AP16" i="10"/>
  <c r="AQ16" i="10"/>
  <c r="AQ77" i="10" s="1"/>
  <c r="AR16" i="10"/>
  <c r="AR77" i="10" s="1"/>
  <c r="AS16" i="10"/>
  <c r="AS77" i="10" s="1"/>
  <c r="B17" i="10"/>
  <c r="B78" i="10" s="1"/>
  <c r="C17" i="10"/>
  <c r="C78" i="10" s="1"/>
  <c r="D17" i="10"/>
  <c r="D78" i="10" s="1"/>
  <c r="E17" i="10"/>
  <c r="E78" i="10" s="1"/>
  <c r="F17" i="10"/>
  <c r="G17" i="10"/>
  <c r="H17" i="10"/>
  <c r="I17" i="10"/>
  <c r="J17" i="10"/>
  <c r="K17" i="10"/>
  <c r="L17" i="10"/>
  <c r="M17" i="10"/>
  <c r="M78" i="10" s="1"/>
  <c r="N17" i="10"/>
  <c r="N78" i="10" s="1"/>
  <c r="O17" i="10"/>
  <c r="O78" i="10" s="1"/>
  <c r="P17" i="10"/>
  <c r="Q17" i="10"/>
  <c r="R17" i="10"/>
  <c r="R78" i="10" s="1"/>
  <c r="S17" i="10"/>
  <c r="T17" i="10"/>
  <c r="U17" i="10"/>
  <c r="U78" i="10" s="1"/>
  <c r="V17" i="10"/>
  <c r="W17" i="10"/>
  <c r="W78" i="10" s="1"/>
  <c r="X17" i="10"/>
  <c r="X78" i="10" s="1"/>
  <c r="Y17" i="10"/>
  <c r="Y78" i="10" s="1"/>
  <c r="Z17" i="10"/>
  <c r="Z78" i="10" s="1"/>
  <c r="AA17" i="10"/>
  <c r="AB17" i="10"/>
  <c r="AC17" i="10"/>
  <c r="AC78" i="10" s="1"/>
  <c r="AD17" i="10"/>
  <c r="AE17" i="10"/>
  <c r="AF17" i="10"/>
  <c r="AG17" i="10"/>
  <c r="AH17" i="10"/>
  <c r="AH78" i="10" s="1"/>
  <c r="AI17" i="10"/>
  <c r="AJ17" i="10"/>
  <c r="AJ78" i="10" s="1"/>
  <c r="AK17" i="10"/>
  <c r="AL17" i="10"/>
  <c r="AL78" i="10" s="1"/>
  <c r="AM17" i="10"/>
  <c r="AN17" i="10"/>
  <c r="AO17" i="10"/>
  <c r="AP17" i="10"/>
  <c r="AQ17" i="10"/>
  <c r="AQ78" i="10" s="1"/>
  <c r="AR17" i="10"/>
  <c r="AR78" i="10" s="1"/>
  <c r="AS17" i="10"/>
  <c r="AS78" i="10" s="1"/>
  <c r="B18" i="10"/>
  <c r="B79" i="10" s="1"/>
  <c r="C18" i="10"/>
  <c r="C79" i="10" s="1"/>
  <c r="D18" i="10"/>
  <c r="D79" i="10" s="1"/>
  <c r="E18" i="10"/>
  <c r="E79" i="10" s="1"/>
  <c r="F18" i="10"/>
  <c r="G18" i="10"/>
  <c r="H18" i="10"/>
  <c r="I18" i="10"/>
  <c r="J18" i="10"/>
  <c r="K18" i="10"/>
  <c r="L18" i="10"/>
  <c r="M18" i="10"/>
  <c r="M79" i="10" s="1"/>
  <c r="N18" i="10"/>
  <c r="N79" i="10" s="1"/>
  <c r="O18" i="10"/>
  <c r="O79" i="10" s="1"/>
  <c r="P18" i="10"/>
  <c r="Q18" i="10"/>
  <c r="R18" i="10"/>
  <c r="R79" i="10" s="1"/>
  <c r="S18" i="10"/>
  <c r="T18" i="10"/>
  <c r="U18" i="10"/>
  <c r="U79" i="10" s="1"/>
  <c r="V18" i="10"/>
  <c r="W18" i="10"/>
  <c r="W79" i="10" s="1"/>
  <c r="X18" i="10"/>
  <c r="X79" i="10" s="1"/>
  <c r="Y18" i="10"/>
  <c r="Y79" i="10" s="1"/>
  <c r="Z18" i="10"/>
  <c r="Z79" i="10" s="1"/>
  <c r="AA18" i="10"/>
  <c r="AB18" i="10"/>
  <c r="AC18" i="10"/>
  <c r="AC79" i="10" s="1"/>
  <c r="AD18" i="10"/>
  <c r="AE18" i="10"/>
  <c r="AF18" i="10"/>
  <c r="AG18" i="10"/>
  <c r="AG79" i="10" s="1"/>
  <c r="AH18" i="10"/>
  <c r="AH79" i="10" s="1"/>
  <c r="AI18" i="10"/>
  <c r="AJ18" i="10"/>
  <c r="AJ79" i="10" s="1"/>
  <c r="AK18" i="10"/>
  <c r="AL18" i="10"/>
  <c r="AL79" i="10" s="1"/>
  <c r="AM18" i="10"/>
  <c r="AN18" i="10"/>
  <c r="AO18" i="10"/>
  <c r="AP18" i="10"/>
  <c r="AQ18" i="10"/>
  <c r="AQ79" i="10" s="1"/>
  <c r="AR18" i="10"/>
  <c r="AR79" i="10" s="1"/>
  <c r="AS18" i="10"/>
  <c r="AS79" i="10" s="1"/>
  <c r="B19" i="10"/>
  <c r="B80" i="10" s="1"/>
  <c r="C19" i="10"/>
  <c r="C80" i="10" s="1"/>
  <c r="D19" i="10"/>
  <c r="D80" i="10" s="1"/>
  <c r="E19" i="10"/>
  <c r="E80" i="10" s="1"/>
  <c r="F19" i="10"/>
  <c r="G19" i="10"/>
  <c r="H19" i="10"/>
  <c r="I19" i="10"/>
  <c r="J19" i="10"/>
  <c r="K19" i="10"/>
  <c r="L19" i="10"/>
  <c r="M19" i="10"/>
  <c r="M80" i="10" s="1"/>
  <c r="N19" i="10"/>
  <c r="N80" i="10" s="1"/>
  <c r="O19" i="10"/>
  <c r="O80" i="10" s="1"/>
  <c r="P19" i="10"/>
  <c r="Q19" i="10"/>
  <c r="Q80" i="10" s="1"/>
  <c r="R19" i="10"/>
  <c r="R80" i="10" s="1"/>
  <c r="S19" i="10"/>
  <c r="S80" i="10" s="1"/>
  <c r="T19" i="10"/>
  <c r="U19" i="10"/>
  <c r="U80" i="10" s="1"/>
  <c r="V19" i="10"/>
  <c r="W19" i="10"/>
  <c r="W80" i="10" s="1"/>
  <c r="X19" i="10"/>
  <c r="X80" i="10" s="1"/>
  <c r="Y19" i="10"/>
  <c r="Y80" i="10" s="1"/>
  <c r="Z19" i="10"/>
  <c r="Z80" i="10" s="1"/>
  <c r="AA19" i="10"/>
  <c r="AB19" i="10"/>
  <c r="AC19" i="10"/>
  <c r="AC80" i="10" s="1"/>
  <c r="AD19" i="10"/>
  <c r="AE19" i="10"/>
  <c r="AF19" i="10"/>
  <c r="AG19" i="10"/>
  <c r="AG80" i="10" s="1"/>
  <c r="AH19" i="10"/>
  <c r="AH80" i="10" s="1"/>
  <c r="AI19" i="10"/>
  <c r="AJ19" i="10"/>
  <c r="AJ80" i="10" s="1"/>
  <c r="AK19" i="10"/>
  <c r="AL19" i="10"/>
  <c r="AL80" i="10" s="1"/>
  <c r="AM19" i="10"/>
  <c r="AN19" i="10"/>
  <c r="AO19" i="10"/>
  <c r="AP19" i="10"/>
  <c r="AQ19" i="10"/>
  <c r="AQ80" i="10" s="1"/>
  <c r="AR19" i="10"/>
  <c r="AR80" i="10" s="1"/>
  <c r="AS19" i="10"/>
  <c r="AS80" i="10" s="1"/>
  <c r="B20" i="10"/>
  <c r="B81" i="10" s="1"/>
  <c r="C20" i="10"/>
  <c r="C81" i="10" s="1"/>
  <c r="D20" i="10"/>
  <c r="D81" i="10" s="1"/>
  <c r="E20" i="10"/>
  <c r="E81" i="10" s="1"/>
  <c r="F20" i="10"/>
  <c r="G20" i="10"/>
  <c r="H20" i="10"/>
  <c r="I20" i="10"/>
  <c r="J20" i="10"/>
  <c r="K20" i="10"/>
  <c r="L20" i="10"/>
  <c r="M20" i="10"/>
  <c r="M81" i="10" s="1"/>
  <c r="N20" i="10"/>
  <c r="N81" i="10" s="1"/>
  <c r="O20" i="10"/>
  <c r="O81" i="10" s="1"/>
  <c r="P20" i="10"/>
  <c r="Q20" i="10"/>
  <c r="Q81" i="10" s="1"/>
  <c r="R20" i="10"/>
  <c r="R81" i="10" s="1"/>
  <c r="S20" i="10"/>
  <c r="S81" i="10" s="1"/>
  <c r="T20" i="10"/>
  <c r="U20" i="10"/>
  <c r="U81" i="10" s="1"/>
  <c r="V20" i="10"/>
  <c r="W20" i="10"/>
  <c r="W81" i="10" s="1"/>
  <c r="X20" i="10"/>
  <c r="X81" i="10" s="1"/>
  <c r="Y20" i="10"/>
  <c r="Y81" i="10" s="1"/>
  <c r="Z20" i="10"/>
  <c r="Z81" i="10" s="1"/>
  <c r="AA20" i="10"/>
  <c r="AB20" i="10"/>
  <c r="AB81" i="10" s="1"/>
  <c r="AC20" i="10"/>
  <c r="AC81" i="10" s="1"/>
  <c r="AD20" i="10"/>
  <c r="AE20" i="10"/>
  <c r="AF20" i="10"/>
  <c r="AG20" i="10"/>
  <c r="AG81" i="10" s="1"/>
  <c r="AH20" i="10"/>
  <c r="AH81" i="10" s="1"/>
  <c r="AI20" i="10"/>
  <c r="AJ20" i="10"/>
  <c r="AJ81" i="10" s="1"/>
  <c r="AK20" i="10"/>
  <c r="AL20" i="10"/>
  <c r="AL81" i="10" s="1"/>
  <c r="AM20" i="10"/>
  <c r="AN20" i="10"/>
  <c r="AO20" i="10"/>
  <c r="AP20" i="10"/>
  <c r="AQ20" i="10"/>
  <c r="AQ81" i="10" s="1"/>
  <c r="AR20" i="10"/>
  <c r="AR81" i="10" s="1"/>
  <c r="AS20" i="10"/>
  <c r="AS81" i="10" s="1"/>
  <c r="B21" i="10"/>
  <c r="B82" i="10" s="1"/>
  <c r="C21" i="10"/>
  <c r="C82" i="10" s="1"/>
  <c r="D21" i="10"/>
  <c r="D82" i="10" s="1"/>
  <c r="E21" i="10"/>
  <c r="E82" i="10" s="1"/>
  <c r="F21" i="10"/>
  <c r="G21" i="10"/>
  <c r="H21" i="10"/>
  <c r="I21" i="10"/>
  <c r="J21" i="10"/>
  <c r="K21" i="10"/>
  <c r="L21" i="10"/>
  <c r="M21" i="10"/>
  <c r="M82" i="10" s="1"/>
  <c r="N21" i="10"/>
  <c r="N82" i="10" s="1"/>
  <c r="O21" i="10"/>
  <c r="O82" i="10" s="1"/>
  <c r="P21" i="10"/>
  <c r="Q21" i="10"/>
  <c r="Q82" i="10" s="1"/>
  <c r="R21" i="10"/>
  <c r="R82" i="10" s="1"/>
  <c r="S21" i="10"/>
  <c r="S82" i="10" s="1"/>
  <c r="T21" i="10"/>
  <c r="U21" i="10"/>
  <c r="U82" i="10" s="1"/>
  <c r="V21" i="10"/>
  <c r="W21" i="10"/>
  <c r="W82" i="10" s="1"/>
  <c r="X21" i="10"/>
  <c r="X82" i="10" s="1"/>
  <c r="Y21" i="10"/>
  <c r="Y82" i="10" s="1"/>
  <c r="Z21" i="10"/>
  <c r="Z82" i="10" s="1"/>
  <c r="AA21" i="10"/>
  <c r="AB21" i="10"/>
  <c r="AC21" i="10"/>
  <c r="AC82" i="10" s="1"/>
  <c r="AD21" i="10"/>
  <c r="AE21" i="10"/>
  <c r="AF21" i="10"/>
  <c r="AG21" i="10"/>
  <c r="AG82" i="10" s="1"/>
  <c r="AH21" i="10"/>
  <c r="AH82" i="10" s="1"/>
  <c r="AI21" i="10"/>
  <c r="AJ21" i="10"/>
  <c r="AJ82" i="10" s="1"/>
  <c r="AK21" i="10"/>
  <c r="AL21" i="10"/>
  <c r="AM21" i="10"/>
  <c r="AM82" i="10" s="1"/>
  <c r="AN21" i="10"/>
  <c r="AO21" i="10"/>
  <c r="AP21" i="10"/>
  <c r="AQ21" i="10"/>
  <c r="AQ82" i="10" s="1"/>
  <c r="AR21" i="10"/>
  <c r="AR82" i="10" s="1"/>
  <c r="AS21" i="10"/>
  <c r="AS82" i="10" s="1"/>
  <c r="B22" i="10"/>
  <c r="B83" i="10" s="1"/>
  <c r="C22" i="10"/>
  <c r="C83" i="10" s="1"/>
  <c r="D22" i="10"/>
  <c r="D83" i="10" s="1"/>
  <c r="E22" i="10"/>
  <c r="E83" i="10" s="1"/>
  <c r="F22" i="10"/>
  <c r="G22" i="10"/>
  <c r="H22" i="10"/>
  <c r="I22" i="10"/>
  <c r="J22" i="10"/>
  <c r="K22" i="10"/>
  <c r="L22" i="10"/>
  <c r="M22" i="10"/>
  <c r="M83" i="10" s="1"/>
  <c r="N22" i="10"/>
  <c r="N83" i="10" s="1"/>
  <c r="O22" i="10"/>
  <c r="O83" i="10" s="1"/>
  <c r="P22" i="10"/>
  <c r="Q22" i="10"/>
  <c r="Q83" i="10" s="1"/>
  <c r="R22" i="10"/>
  <c r="R83" i="10" s="1"/>
  <c r="S22" i="10"/>
  <c r="S83" i="10" s="1"/>
  <c r="T22" i="10"/>
  <c r="U22" i="10"/>
  <c r="U83" i="10" s="1"/>
  <c r="V22" i="10"/>
  <c r="W22" i="10"/>
  <c r="W83" i="10" s="1"/>
  <c r="X22" i="10"/>
  <c r="X83" i="10" s="1"/>
  <c r="Y22" i="10"/>
  <c r="Y83" i="10" s="1"/>
  <c r="Z22" i="10"/>
  <c r="Z83" i="10" s="1"/>
  <c r="AA22" i="10"/>
  <c r="AB22" i="10"/>
  <c r="AC22" i="10"/>
  <c r="AD22" i="10"/>
  <c r="AE22" i="10"/>
  <c r="AF22" i="10"/>
  <c r="AG22" i="10"/>
  <c r="AG83" i="10" s="1"/>
  <c r="AH22" i="10"/>
  <c r="AH83" i="10" s="1"/>
  <c r="AI22" i="10"/>
  <c r="AJ22" i="10"/>
  <c r="AJ83" i="10" s="1"/>
  <c r="AK22" i="10"/>
  <c r="AL22" i="10"/>
  <c r="AM22" i="10"/>
  <c r="AM83" i="10" s="1"/>
  <c r="AN22" i="10"/>
  <c r="AO22" i="10"/>
  <c r="AP22" i="10"/>
  <c r="AQ22" i="10"/>
  <c r="AQ83" i="10" s="1"/>
  <c r="AR22" i="10"/>
  <c r="AR83" i="10" s="1"/>
  <c r="AS22" i="10"/>
  <c r="AS83" i="10" s="1"/>
  <c r="B23" i="10"/>
  <c r="B84" i="10" s="1"/>
  <c r="C23" i="10"/>
  <c r="C84" i="10" s="1"/>
  <c r="D23" i="10"/>
  <c r="D84" i="10" s="1"/>
  <c r="E23" i="10"/>
  <c r="E84" i="10" s="1"/>
  <c r="F23" i="10"/>
  <c r="G23" i="10"/>
  <c r="H23" i="10"/>
  <c r="I23" i="10"/>
  <c r="J23" i="10"/>
  <c r="K23" i="10"/>
  <c r="L23" i="10"/>
  <c r="M23" i="10"/>
  <c r="M84" i="10" s="1"/>
  <c r="N23" i="10"/>
  <c r="N84" i="10" s="1"/>
  <c r="O23" i="10"/>
  <c r="O84" i="10" s="1"/>
  <c r="P23" i="10"/>
  <c r="Q23" i="10"/>
  <c r="Q84" i="10" s="1"/>
  <c r="R23" i="10"/>
  <c r="R84" i="10" s="1"/>
  <c r="S23" i="10"/>
  <c r="S84" i="10" s="1"/>
  <c r="T23" i="10"/>
  <c r="U23" i="10"/>
  <c r="U84" i="10" s="1"/>
  <c r="V23" i="10"/>
  <c r="W23" i="10"/>
  <c r="X23" i="10"/>
  <c r="X84" i="10" s="1"/>
  <c r="Y23" i="10"/>
  <c r="Y84" i="10" s="1"/>
  <c r="Z23" i="10"/>
  <c r="Z84" i="10" s="1"/>
  <c r="AA23" i="10"/>
  <c r="AB23" i="10"/>
  <c r="AC23" i="10"/>
  <c r="AD23" i="10"/>
  <c r="AE23" i="10"/>
  <c r="AF23" i="10"/>
  <c r="AG23" i="10"/>
  <c r="AH23" i="10"/>
  <c r="AH84" i="10" s="1"/>
  <c r="AI23" i="10"/>
  <c r="AJ23" i="10"/>
  <c r="AJ84" i="10" s="1"/>
  <c r="AK23" i="10"/>
  <c r="AL23" i="10"/>
  <c r="AM23" i="10"/>
  <c r="AM84" i="10" s="1"/>
  <c r="AN23" i="10"/>
  <c r="AO23" i="10"/>
  <c r="AP23" i="10"/>
  <c r="AQ23" i="10"/>
  <c r="AQ84" i="10" s="1"/>
  <c r="AR23" i="10"/>
  <c r="AR84" i="10" s="1"/>
  <c r="AS23" i="10"/>
  <c r="AS84" i="10" s="1"/>
  <c r="B24" i="10"/>
  <c r="B85" i="10" s="1"/>
  <c r="C24" i="10"/>
  <c r="C85" i="10" s="1"/>
  <c r="D24" i="10"/>
  <c r="E24" i="10"/>
  <c r="E85" i="10" s="1"/>
  <c r="F24" i="10"/>
  <c r="G24" i="10"/>
  <c r="H24" i="10"/>
  <c r="I24" i="10"/>
  <c r="J24" i="10"/>
  <c r="K24" i="10"/>
  <c r="L24" i="10"/>
  <c r="M24" i="10"/>
  <c r="M85" i="10" s="1"/>
  <c r="N24" i="10"/>
  <c r="N85" i="10" s="1"/>
  <c r="O24" i="10"/>
  <c r="O85" i="10" s="1"/>
  <c r="P24" i="10"/>
  <c r="Q24" i="10"/>
  <c r="Q85" i="10" s="1"/>
  <c r="R24" i="10"/>
  <c r="R85" i="10" s="1"/>
  <c r="S24" i="10"/>
  <c r="S85" i="10" s="1"/>
  <c r="T24" i="10"/>
  <c r="U24" i="10"/>
  <c r="U85" i="10" s="1"/>
  <c r="V24" i="10"/>
  <c r="W24" i="10"/>
  <c r="X24" i="10"/>
  <c r="X85" i="10" s="1"/>
  <c r="Y24" i="10"/>
  <c r="Y85" i="10" s="1"/>
  <c r="Z24" i="10"/>
  <c r="Z85" i="10" s="1"/>
  <c r="AA24" i="10"/>
  <c r="AA85" i="10" s="1"/>
  <c r="AB24" i="10"/>
  <c r="AB85" i="10" s="1"/>
  <c r="AC24" i="10"/>
  <c r="AD24" i="10"/>
  <c r="AE24" i="10"/>
  <c r="AF24" i="10"/>
  <c r="AG24" i="10"/>
  <c r="AH24" i="10"/>
  <c r="AH85" i="10" s="1"/>
  <c r="AI24" i="10"/>
  <c r="AJ24" i="10"/>
  <c r="AJ85" i="10" s="1"/>
  <c r="AK24" i="10"/>
  <c r="AL24" i="10"/>
  <c r="AM24" i="10"/>
  <c r="AM85" i="10" s="1"/>
  <c r="AN24" i="10"/>
  <c r="AO24" i="10"/>
  <c r="AP24" i="10"/>
  <c r="AQ24" i="10"/>
  <c r="AQ85" i="10" s="1"/>
  <c r="AR24" i="10"/>
  <c r="AR85" i="10" s="1"/>
  <c r="AS24" i="10"/>
  <c r="AS85" i="10" s="1"/>
  <c r="B25" i="10"/>
  <c r="B86" i="10" s="1"/>
  <c r="C25" i="10"/>
  <c r="C86" i="10" s="1"/>
  <c r="D25" i="10"/>
  <c r="E25" i="10"/>
  <c r="E86" i="10" s="1"/>
  <c r="F25" i="10"/>
  <c r="G25" i="10"/>
  <c r="H25" i="10"/>
  <c r="I25" i="10"/>
  <c r="J25" i="10"/>
  <c r="K25" i="10"/>
  <c r="L25" i="10"/>
  <c r="M25" i="10"/>
  <c r="M86" i="10" s="1"/>
  <c r="N25" i="10"/>
  <c r="N86" i="10" s="1"/>
  <c r="O25" i="10"/>
  <c r="O86" i="10" s="1"/>
  <c r="P25" i="10"/>
  <c r="Q25" i="10"/>
  <c r="Q86" i="10" s="1"/>
  <c r="R25" i="10"/>
  <c r="R86" i="10" s="1"/>
  <c r="S25" i="10"/>
  <c r="S86" i="10" s="1"/>
  <c r="T25" i="10"/>
  <c r="U25" i="10"/>
  <c r="U86" i="10" s="1"/>
  <c r="V25" i="10"/>
  <c r="W25" i="10"/>
  <c r="W86" i="10" s="1"/>
  <c r="X25" i="10"/>
  <c r="X86" i="10" s="1"/>
  <c r="Y25" i="10"/>
  <c r="Y86" i="10" s="1"/>
  <c r="Z25" i="10"/>
  <c r="Z86" i="10" s="1"/>
  <c r="AA25" i="10"/>
  <c r="AA86" i="10" s="1"/>
  <c r="AB25" i="10"/>
  <c r="AC25" i="10"/>
  <c r="AC86" i="10" s="1"/>
  <c r="AD25" i="10"/>
  <c r="AE25" i="10"/>
  <c r="AF25" i="10"/>
  <c r="AG25" i="10"/>
  <c r="AH25" i="10"/>
  <c r="AH86" i="10" s="1"/>
  <c r="AI25" i="10"/>
  <c r="AI86" i="10" s="1"/>
  <c r="AJ25" i="10"/>
  <c r="AJ86" i="10" s="1"/>
  <c r="AK25" i="10"/>
  <c r="AL25" i="10"/>
  <c r="AM25" i="10"/>
  <c r="AM86" i="10" s="1"/>
  <c r="AN25" i="10"/>
  <c r="AO25" i="10"/>
  <c r="AP25" i="10"/>
  <c r="AQ25" i="10"/>
  <c r="AR25" i="10"/>
  <c r="AR86" i="10" s="1"/>
  <c r="AS25" i="10"/>
  <c r="AS86" i="10" s="1"/>
  <c r="B26" i="10"/>
  <c r="B87" i="10" s="1"/>
  <c r="C26" i="10"/>
  <c r="C87" i="10" s="1"/>
  <c r="D26" i="10"/>
  <c r="E26" i="10"/>
  <c r="E87" i="10" s="1"/>
  <c r="F26" i="10"/>
  <c r="G26" i="10"/>
  <c r="H26" i="10"/>
  <c r="I26" i="10"/>
  <c r="J26" i="10"/>
  <c r="K26" i="10"/>
  <c r="L26" i="10"/>
  <c r="M26" i="10"/>
  <c r="M87" i="10" s="1"/>
  <c r="N26" i="10"/>
  <c r="N87" i="10" s="1"/>
  <c r="O26" i="10"/>
  <c r="O87" i="10" s="1"/>
  <c r="P26" i="10"/>
  <c r="Q26" i="10"/>
  <c r="Q87" i="10" s="1"/>
  <c r="R26" i="10"/>
  <c r="R87" i="10" s="1"/>
  <c r="S26" i="10"/>
  <c r="S87" i="10" s="1"/>
  <c r="T26" i="10"/>
  <c r="U26" i="10"/>
  <c r="U87" i="10" s="1"/>
  <c r="V26" i="10"/>
  <c r="W26" i="10"/>
  <c r="W87" i="10" s="1"/>
  <c r="X26" i="10"/>
  <c r="X87" i="10" s="1"/>
  <c r="Y26" i="10"/>
  <c r="Y87" i="10" s="1"/>
  <c r="Z26" i="10"/>
  <c r="Z87" i="10" s="1"/>
  <c r="AA26" i="10"/>
  <c r="AB26" i="10"/>
  <c r="AB87" i="10" s="1"/>
  <c r="AC26" i="10"/>
  <c r="AC87" i="10" s="1"/>
  <c r="AD26" i="10"/>
  <c r="AE26" i="10"/>
  <c r="AF26" i="10"/>
  <c r="AG26" i="10"/>
  <c r="AH26" i="10"/>
  <c r="AH87" i="10" s="1"/>
  <c r="AI26" i="10"/>
  <c r="AI87" i="10" s="1"/>
  <c r="AJ26" i="10"/>
  <c r="AJ87" i="10" s="1"/>
  <c r="AK26" i="10"/>
  <c r="AL26" i="10"/>
  <c r="AM26" i="10"/>
  <c r="AM87" i="10" s="1"/>
  <c r="AN26" i="10"/>
  <c r="AO26" i="10"/>
  <c r="AP26" i="10"/>
  <c r="AQ26" i="10"/>
  <c r="AQ87" i="10" s="1"/>
  <c r="AR26" i="10"/>
  <c r="AR87" i="10" s="1"/>
  <c r="AS26" i="10"/>
  <c r="AS87" i="10" s="1"/>
  <c r="B27" i="10"/>
  <c r="B88" i="10" s="1"/>
  <c r="C27" i="10"/>
  <c r="C88" i="10" s="1"/>
  <c r="D27" i="10"/>
  <c r="E27" i="10"/>
  <c r="F27" i="10"/>
  <c r="G27" i="10"/>
  <c r="H27" i="10"/>
  <c r="I27" i="10"/>
  <c r="J27" i="10"/>
  <c r="K27" i="10"/>
  <c r="L27" i="10"/>
  <c r="M27" i="10"/>
  <c r="M88" i="10" s="1"/>
  <c r="N27" i="10"/>
  <c r="N88" i="10" s="1"/>
  <c r="O27" i="10"/>
  <c r="P27" i="10"/>
  <c r="Q27" i="10"/>
  <c r="Q88" i="10" s="1"/>
  <c r="R27" i="10"/>
  <c r="R88" i="10" s="1"/>
  <c r="S27" i="10"/>
  <c r="S88" i="10" s="1"/>
  <c r="T27" i="10"/>
  <c r="U27" i="10"/>
  <c r="U88" i="10" s="1"/>
  <c r="V27" i="10"/>
  <c r="W27" i="10"/>
  <c r="W88" i="10" s="1"/>
  <c r="X27" i="10"/>
  <c r="X88" i="10" s="1"/>
  <c r="Y27" i="10"/>
  <c r="Y88" i="10" s="1"/>
  <c r="Z27" i="10"/>
  <c r="Z88" i="10" s="1"/>
  <c r="AA27" i="10"/>
  <c r="AB27" i="10"/>
  <c r="AB88" i="10" s="1"/>
  <c r="AC27" i="10"/>
  <c r="AC88" i="10" s="1"/>
  <c r="AD27" i="10"/>
  <c r="AE27" i="10"/>
  <c r="AF27" i="10"/>
  <c r="AF88" i="10" s="1"/>
  <c r="AG27" i="10"/>
  <c r="AH27" i="10"/>
  <c r="AI27" i="10"/>
  <c r="AJ27" i="10"/>
  <c r="AJ88" i="10" s="1"/>
  <c r="AK27" i="10"/>
  <c r="AL27" i="10"/>
  <c r="AM27" i="10"/>
  <c r="AM88" i="10" s="1"/>
  <c r="AN27" i="10"/>
  <c r="AO27" i="10"/>
  <c r="AP27" i="10"/>
  <c r="AQ27" i="10"/>
  <c r="AQ88" i="10" s="1"/>
  <c r="AR27" i="10"/>
  <c r="AR88" i="10" s="1"/>
  <c r="AS27" i="10"/>
  <c r="AS88" i="10" s="1"/>
  <c r="B28" i="10"/>
  <c r="B89" i="10" s="1"/>
  <c r="C28" i="10"/>
  <c r="C89" i="10" s="1"/>
  <c r="D28" i="10"/>
  <c r="E28" i="10"/>
  <c r="F28" i="10"/>
  <c r="G28" i="10"/>
  <c r="H28" i="10"/>
  <c r="I28" i="10"/>
  <c r="J28" i="10"/>
  <c r="K28" i="10"/>
  <c r="L28" i="10"/>
  <c r="M28" i="10"/>
  <c r="M89" i="10" s="1"/>
  <c r="N28" i="10"/>
  <c r="N89" i="10" s="1"/>
  <c r="O28" i="10"/>
  <c r="O89" i="10" s="1"/>
  <c r="P28" i="10"/>
  <c r="Q28" i="10"/>
  <c r="Q89" i="10" s="1"/>
  <c r="R28" i="10"/>
  <c r="R89" i="10" s="1"/>
  <c r="S28" i="10"/>
  <c r="S89" i="10" s="1"/>
  <c r="T28" i="10"/>
  <c r="U28" i="10"/>
  <c r="U89" i="10" s="1"/>
  <c r="V28" i="10"/>
  <c r="W28" i="10"/>
  <c r="W89" i="10" s="1"/>
  <c r="X28" i="10"/>
  <c r="X89" i="10" s="1"/>
  <c r="Y28" i="10"/>
  <c r="Y89" i="10" s="1"/>
  <c r="Z28" i="10"/>
  <c r="Z89" i="10" s="1"/>
  <c r="AA28" i="10"/>
  <c r="AB28" i="10"/>
  <c r="AB89" i="10" s="1"/>
  <c r="AC28" i="10"/>
  <c r="AC89" i="10" s="1"/>
  <c r="AD28" i="10"/>
  <c r="AE28" i="10"/>
  <c r="AF28" i="10"/>
  <c r="AF89" i="10" s="1"/>
  <c r="AG28" i="10"/>
  <c r="AH28" i="10"/>
  <c r="AH89" i="10" s="1"/>
  <c r="AI28" i="10"/>
  <c r="AI89" i="10" s="1"/>
  <c r="AJ28" i="10"/>
  <c r="AJ89" i="10" s="1"/>
  <c r="AK28" i="10"/>
  <c r="AL28" i="10"/>
  <c r="AM28" i="10"/>
  <c r="AM89" i="10" s="1"/>
  <c r="AN28" i="10"/>
  <c r="AO28" i="10"/>
  <c r="AP28" i="10"/>
  <c r="AQ28" i="10"/>
  <c r="AQ89" i="10" s="1"/>
  <c r="AR28" i="10"/>
  <c r="AR89" i="10" s="1"/>
  <c r="AS28" i="10"/>
  <c r="AS89" i="10" s="1"/>
  <c r="B29" i="10"/>
  <c r="B90" i="10" s="1"/>
  <c r="C29" i="10"/>
  <c r="C90" i="10" s="1"/>
  <c r="D29" i="10"/>
  <c r="E29" i="10"/>
  <c r="F29" i="10"/>
  <c r="G29" i="10"/>
  <c r="H29" i="10"/>
  <c r="I29" i="10"/>
  <c r="J29" i="10"/>
  <c r="K29" i="10"/>
  <c r="L29" i="10"/>
  <c r="M29" i="10"/>
  <c r="M90" i="10" s="1"/>
  <c r="N29" i="10"/>
  <c r="N90" i="10" s="1"/>
  <c r="O29" i="10"/>
  <c r="O90" i="10" s="1"/>
  <c r="P29" i="10"/>
  <c r="P90" i="10" s="1"/>
  <c r="Q29" i="10"/>
  <c r="Q90" i="10" s="1"/>
  <c r="R29" i="10"/>
  <c r="R90" i="10" s="1"/>
  <c r="S29" i="10"/>
  <c r="S90" i="10" s="1"/>
  <c r="T29" i="10"/>
  <c r="U29" i="10"/>
  <c r="U90" i="10" s="1"/>
  <c r="V29" i="10"/>
  <c r="W29" i="10"/>
  <c r="W90" i="10" s="1"/>
  <c r="X29" i="10"/>
  <c r="X90" i="10" s="1"/>
  <c r="Y29" i="10"/>
  <c r="Y90" i="10" s="1"/>
  <c r="Z29" i="10"/>
  <c r="Z90" i="10" s="1"/>
  <c r="AA29" i="10"/>
  <c r="AB29" i="10"/>
  <c r="AB90" i="10" s="1"/>
  <c r="AC29" i="10"/>
  <c r="AC90" i="10" s="1"/>
  <c r="AD29" i="10"/>
  <c r="AE29" i="10"/>
  <c r="AF29" i="10"/>
  <c r="AG29" i="10"/>
  <c r="AH29" i="10"/>
  <c r="AH90" i="10" s="1"/>
  <c r="AI29" i="10"/>
  <c r="AI90" i="10" s="1"/>
  <c r="AJ29" i="10"/>
  <c r="AJ90" i="10" s="1"/>
  <c r="AK29" i="10"/>
  <c r="AL29" i="10"/>
  <c r="AM29" i="10"/>
  <c r="AM90" i="10" s="1"/>
  <c r="AN29" i="10"/>
  <c r="AO29" i="10"/>
  <c r="AP29" i="10"/>
  <c r="AQ29" i="10"/>
  <c r="AQ90" i="10" s="1"/>
  <c r="AR29" i="10"/>
  <c r="AR90" i="10" s="1"/>
  <c r="AS29" i="10"/>
  <c r="AS90" i="10" s="1"/>
  <c r="B30" i="10"/>
  <c r="C30" i="10"/>
  <c r="D30" i="10"/>
  <c r="D91" i="10" s="1"/>
  <c r="E30" i="10"/>
  <c r="F30" i="10"/>
  <c r="G30" i="10"/>
  <c r="H30" i="10"/>
  <c r="I30" i="10"/>
  <c r="J30" i="10"/>
  <c r="K30" i="10"/>
  <c r="L30" i="10"/>
  <c r="M30" i="10"/>
  <c r="M91" i="10" s="1"/>
  <c r="N30" i="10"/>
  <c r="N91" i="10" s="1"/>
  <c r="O30" i="10"/>
  <c r="O91" i="10" s="1"/>
  <c r="P30" i="10"/>
  <c r="P91" i="10" s="1"/>
  <c r="Q30" i="10"/>
  <c r="Q91" i="10" s="1"/>
  <c r="R30" i="10"/>
  <c r="R91" i="10" s="1"/>
  <c r="S30" i="10"/>
  <c r="S91" i="10" s="1"/>
  <c r="T30" i="10"/>
  <c r="U30" i="10"/>
  <c r="U91" i="10" s="1"/>
  <c r="V30" i="10"/>
  <c r="W30" i="10"/>
  <c r="W91" i="10" s="1"/>
  <c r="X30" i="10"/>
  <c r="X91" i="10" s="1"/>
  <c r="Y30" i="10"/>
  <c r="Y91" i="10" s="1"/>
  <c r="Z30" i="10"/>
  <c r="AA30" i="10"/>
  <c r="AB30" i="10"/>
  <c r="AB91" i="10" s="1"/>
  <c r="AC30" i="10"/>
  <c r="AC91" i="10" s="1"/>
  <c r="AD30" i="10"/>
  <c r="AE30" i="10"/>
  <c r="AF30" i="10"/>
  <c r="AF91" i="10" s="1"/>
  <c r="AG30" i="10"/>
  <c r="AH30" i="10"/>
  <c r="AH91" i="10" s="1"/>
  <c r="AI30" i="10"/>
  <c r="AI91" i="10" s="1"/>
  <c r="AJ30" i="10"/>
  <c r="AJ91" i="10" s="1"/>
  <c r="AK30" i="10"/>
  <c r="AL30" i="10"/>
  <c r="AM30" i="10"/>
  <c r="AM91" i="10" s="1"/>
  <c r="AN30" i="10"/>
  <c r="AO30" i="10"/>
  <c r="AP30" i="10"/>
  <c r="AQ30" i="10"/>
  <c r="AQ91" i="10" s="1"/>
  <c r="AR30" i="10"/>
  <c r="AR91" i="10" s="1"/>
  <c r="AS30" i="10"/>
  <c r="AS91" i="10" s="1"/>
  <c r="B31" i="10"/>
  <c r="C31" i="10"/>
  <c r="C92" i="10" s="1"/>
  <c r="D31" i="10"/>
  <c r="D92" i="10" s="1"/>
  <c r="E31" i="10"/>
  <c r="E92" i="10" s="1"/>
  <c r="F31" i="10"/>
  <c r="F92" i="10" s="1"/>
  <c r="G31" i="10"/>
  <c r="H31" i="10"/>
  <c r="I31" i="10"/>
  <c r="J31" i="10"/>
  <c r="K31" i="10"/>
  <c r="L31" i="10"/>
  <c r="M31" i="10"/>
  <c r="M92" i="10" s="1"/>
  <c r="N31" i="10"/>
  <c r="N92" i="10" s="1"/>
  <c r="O31" i="10"/>
  <c r="O92" i="10" s="1"/>
  <c r="P31" i="10"/>
  <c r="P92" i="10" s="1"/>
  <c r="Q31" i="10"/>
  <c r="R31" i="10"/>
  <c r="R92" i="10" s="1"/>
  <c r="S31" i="10"/>
  <c r="S92" i="10" s="1"/>
  <c r="T31" i="10"/>
  <c r="U31" i="10"/>
  <c r="U92" i="10" s="1"/>
  <c r="V31" i="10"/>
  <c r="W31" i="10"/>
  <c r="W92" i="10" s="1"/>
  <c r="X31" i="10"/>
  <c r="X92" i="10" s="1"/>
  <c r="Y31" i="10"/>
  <c r="Y92" i="10" s="1"/>
  <c r="Z31" i="10"/>
  <c r="Z92" i="10" s="1"/>
  <c r="AA31" i="10"/>
  <c r="AB31" i="10"/>
  <c r="AB92" i="10" s="1"/>
  <c r="AC31" i="10"/>
  <c r="AC92" i="10" s="1"/>
  <c r="AD31" i="10"/>
  <c r="AE31" i="10"/>
  <c r="AF31" i="10"/>
  <c r="AF92" i="10" s="1"/>
  <c r="AG31" i="10"/>
  <c r="AH31" i="10"/>
  <c r="AH92" i="10" s="1"/>
  <c r="AI31" i="10"/>
  <c r="AI92" i="10" s="1"/>
  <c r="AJ31" i="10"/>
  <c r="AJ92" i="10" s="1"/>
  <c r="AK31" i="10"/>
  <c r="AL31" i="10"/>
  <c r="AM31" i="10"/>
  <c r="AM92" i="10" s="1"/>
  <c r="AN31" i="10"/>
  <c r="AO31" i="10"/>
  <c r="AP31" i="10"/>
  <c r="AQ31" i="10"/>
  <c r="AQ92" i="10" s="1"/>
  <c r="AR31" i="10"/>
  <c r="AR92" i="10" s="1"/>
  <c r="AS31" i="10"/>
  <c r="AS92" i="10" s="1"/>
  <c r="B32" i="10"/>
  <c r="C32" i="10"/>
  <c r="C93" i="10" s="1"/>
  <c r="D32" i="10"/>
  <c r="D93" i="10" s="1"/>
  <c r="E32" i="10"/>
  <c r="E93" i="10" s="1"/>
  <c r="F32" i="10"/>
  <c r="F93" i="10" s="1"/>
  <c r="G32" i="10"/>
  <c r="H32" i="10"/>
  <c r="I32" i="10"/>
  <c r="J32" i="10"/>
  <c r="K32" i="10"/>
  <c r="L32" i="10"/>
  <c r="M32" i="10"/>
  <c r="M93" i="10" s="1"/>
  <c r="N32" i="10"/>
  <c r="N93" i="10" s="1"/>
  <c r="O32" i="10"/>
  <c r="O93" i="10" s="1"/>
  <c r="P32" i="10"/>
  <c r="P93" i="10" s="1"/>
  <c r="Q32" i="10"/>
  <c r="R32" i="10"/>
  <c r="R93" i="10" s="1"/>
  <c r="S32" i="10"/>
  <c r="S93" i="10" s="1"/>
  <c r="T32" i="10"/>
  <c r="U32" i="10"/>
  <c r="U93" i="10" s="1"/>
  <c r="V32" i="10"/>
  <c r="W32" i="10"/>
  <c r="W93" i="10" s="1"/>
  <c r="X32" i="10"/>
  <c r="X93" i="10" s="1"/>
  <c r="Y32" i="10"/>
  <c r="Y93" i="10" s="1"/>
  <c r="Z32" i="10"/>
  <c r="Z93" i="10" s="1"/>
  <c r="AA32" i="10"/>
  <c r="AB32" i="10"/>
  <c r="AB93" i="10" s="1"/>
  <c r="AC32" i="10"/>
  <c r="AC93" i="10" s="1"/>
  <c r="AD32" i="10"/>
  <c r="AE32" i="10"/>
  <c r="AF32" i="10"/>
  <c r="AF93" i="10" s="1"/>
  <c r="AG32" i="10"/>
  <c r="AH32" i="10"/>
  <c r="AH93" i="10" s="1"/>
  <c r="AI32" i="10"/>
  <c r="AI93" i="10" s="1"/>
  <c r="AJ32" i="10"/>
  <c r="AJ93" i="10" s="1"/>
  <c r="AK32" i="10"/>
  <c r="AL32" i="10"/>
  <c r="AM32" i="10"/>
  <c r="AM93" i="10" s="1"/>
  <c r="AN32" i="10"/>
  <c r="AO32" i="10"/>
  <c r="AP32" i="10"/>
  <c r="AQ32" i="10"/>
  <c r="AQ93" i="10" s="1"/>
  <c r="AR32" i="10"/>
  <c r="AR93" i="10" s="1"/>
  <c r="AS32" i="10"/>
  <c r="AS93" i="10" s="1"/>
  <c r="B33" i="10"/>
  <c r="C33" i="10"/>
  <c r="C94" i="10" s="1"/>
  <c r="D33" i="10"/>
  <c r="D94" i="10" s="1"/>
  <c r="E33" i="10"/>
  <c r="E94" i="10" s="1"/>
  <c r="F33" i="10"/>
  <c r="F94" i="10" s="1"/>
  <c r="G33" i="10"/>
  <c r="H33" i="10"/>
  <c r="I33" i="10"/>
  <c r="J33" i="10"/>
  <c r="K33" i="10"/>
  <c r="L33" i="10"/>
  <c r="M33" i="10"/>
  <c r="M94" i="10" s="1"/>
  <c r="N33" i="10"/>
  <c r="N94" i="10" s="1"/>
  <c r="O33" i="10"/>
  <c r="O94" i="10" s="1"/>
  <c r="P33" i="10"/>
  <c r="P94" i="10" s="1"/>
  <c r="Q33" i="10"/>
  <c r="Q94" i="10" s="1"/>
  <c r="R33" i="10"/>
  <c r="R94" i="10" s="1"/>
  <c r="S33" i="10"/>
  <c r="S94" i="10" s="1"/>
  <c r="T33" i="10"/>
  <c r="U33" i="10"/>
  <c r="U94" i="10" s="1"/>
  <c r="V33" i="10"/>
  <c r="W33" i="10"/>
  <c r="W94" i="10" s="1"/>
  <c r="X33" i="10"/>
  <c r="X94" i="10" s="1"/>
  <c r="Y33" i="10"/>
  <c r="Y94" i="10" s="1"/>
  <c r="Z33" i="10"/>
  <c r="Z94" i="10" s="1"/>
  <c r="AA33" i="10"/>
  <c r="AB33" i="10"/>
  <c r="AB94" i="10" s="1"/>
  <c r="AC33" i="10"/>
  <c r="AC94" i="10" s="1"/>
  <c r="AD33" i="10"/>
  <c r="AE33" i="10"/>
  <c r="AF33" i="10"/>
  <c r="AF94" i="10" s="1"/>
  <c r="AG33" i="10"/>
  <c r="AG94" i="10" s="1"/>
  <c r="AH33" i="10"/>
  <c r="AH94" i="10" s="1"/>
  <c r="AI33" i="10"/>
  <c r="AI94" i="10" s="1"/>
  <c r="AJ33" i="10"/>
  <c r="AJ94" i="10" s="1"/>
  <c r="AK33" i="10"/>
  <c r="AL33" i="10"/>
  <c r="AM33" i="10"/>
  <c r="AM94" i="10" s="1"/>
  <c r="AN33" i="10"/>
  <c r="AO33" i="10"/>
  <c r="AP33" i="10"/>
  <c r="AQ33" i="10"/>
  <c r="AQ94" i="10" s="1"/>
  <c r="AR33" i="10"/>
  <c r="AR94" i="10" s="1"/>
  <c r="AS33" i="10"/>
  <c r="AS94" i="10" s="1"/>
  <c r="B34" i="10"/>
  <c r="C34" i="10"/>
  <c r="C95" i="10" s="1"/>
  <c r="D34" i="10"/>
  <c r="D95" i="10" s="1"/>
  <c r="E34" i="10"/>
  <c r="E95" i="10" s="1"/>
  <c r="F34" i="10"/>
  <c r="F95" i="10" s="1"/>
  <c r="G34" i="10"/>
  <c r="H34" i="10"/>
  <c r="I34" i="10"/>
  <c r="J34" i="10"/>
  <c r="K34" i="10"/>
  <c r="L34" i="10"/>
  <c r="M34" i="10"/>
  <c r="M95" i="10" s="1"/>
  <c r="N34" i="10"/>
  <c r="N95" i="10" s="1"/>
  <c r="O34" i="10"/>
  <c r="O95" i="10" s="1"/>
  <c r="P34" i="10"/>
  <c r="Q34" i="10"/>
  <c r="Q95" i="10" s="1"/>
  <c r="R34" i="10"/>
  <c r="R95" i="10" s="1"/>
  <c r="S34" i="10"/>
  <c r="S95" i="10" s="1"/>
  <c r="T34" i="10"/>
  <c r="U34" i="10"/>
  <c r="U95" i="10" s="1"/>
  <c r="V34" i="10"/>
  <c r="W34" i="10"/>
  <c r="W95" i="10" s="1"/>
  <c r="X34" i="10"/>
  <c r="X95" i="10" s="1"/>
  <c r="Y34" i="10"/>
  <c r="Y95" i="10" s="1"/>
  <c r="Z34" i="10"/>
  <c r="Z95" i="10" s="1"/>
  <c r="AA34" i="10"/>
  <c r="AB34" i="10"/>
  <c r="AB95" i="10" s="1"/>
  <c r="AC34" i="10"/>
  <c r="AC95" i="10" s="1"/>
  <c r="AD34" i="10"/>
  <c r="AE34" i="10"/>
  <c r="AF34" i="10"/>
  <c r="AF95" i="10" s="1"/>
  <c r="AG34" i="10"/>
  <c r="AG95" i="10" s="1"/>
  <c r="AH34" i="10"/>
  <c r="AH95" i="10" s="1"/>
  <c r="AI34" i="10"/>
  <c r="AI95" i="10" s="1"/>
  <c r="AJ34" i="10"/>
  <c r="AJ95" i="10" s="1"/>
  <c r="AK34" i="10"/>
  <c r="AK95" i="10" s="1"/>
  <c r="AL34" i="10"/>
  <c r="AM34" i="10"/>
  <c r="AM95" i="10" s="1"/>
  <c r="AN34" i="10"/>
  <c r="AO34" i="10"/>
  <c r="AP34" i="10"/>
  <c r="AQ34" i="10"/>
  <c r="AQ95" i="10" s="1"/>
  <c r="AR34" i="10"/>
  <c r="AR95" i="10" s="1"/>
  <c r="AS34" i="10"/>
  <c r="AS95" i="10" s="1"/>
  <c r="B35" i="10"/>
  <c r="C35" i="10"/>
  <c r="C96" i="10" s="1"/>
  <c r="D35" i="10"/>
  <c r="D96" i="10" s="1"/>
  <c r="E35" i="10"/>
  <c r="E96" i="10" s="1"/>
  <c r="F35" i="10"/>
  <c r="F96" i="10" s="1"/>
  <c r="G35" i="10"/>
  <c r="H35" i="10"/>
  <c r="I35" i="10"/>
  <c r="I96" i="10" s="1"/>
  <c r="J35" i="10"/>
  <c r="K35" i="10"/>
  <c r="L35" i="10"/>
  <c r="M35" i="10"/>
  <c r="M96" i="10" s="1"/>
  <c r="N35" i="10"/>
  <c r="N96" i="10" s="1"/>
  <c r="O35" i="10"/>
  <c r="O96" i="10" s="1"/>
  <c r="P35" i="10"/>
  <c r="P96" i="10" s="1"/>
  <c r="Q35" i="10"/>
  <c r="Q96" i="10" s="1"/>
  <c r="R35" i="10"/>
  <c r="R96" i="10" s="1"/>
  <c r="S35" i="10"/>
  <c r="S96" i="10" s="1"/>
  <c r="T35" i="10"/>
  <c r="U35" i="10"/>
  <c r="U96" i="10" s="1"/>
  <c r="V35" i="10"/>
  <c r="W35" i="10"/>
  <c r="W96" i="10" s="1"/>
  <c r="X35" i="10"/>
  <c r="X96" i="10" s="1"/>
  <c r="Y35" i="10"/>
  <c r="Y96" i="10" s="1"/>
  <c r="Z35" i="10"/>
  <c r="Z96" i="10" s="1"/>
  <c r="AA35" i="10"/>
  <c r="AB35" i="10"/>
  <c r="AB96" i="10" s="1"/>
  <c r="AC35" i="10"/>
  <c r="AC96" i="10" s="1"/>
  <c r="AD35" i="10"/>
  <c r="AE35" i="10"/>
  <c r="AF35" i="10"/>
  <c r="AF96" i="10" s="1"/>
  <c r="AG35" i="10"/>
  <c r="AG96" i="10" s="1"/>
  <c r="AH35" i="10"/>
  <c r="AH96" i="10" s="1"/>
  <c r="AI35" i="10"/>
  <c r="AI96" i="10" s="1"/>
  <c r="AJ35" i="10"/>
  <c r="AJ96" i="10" s="1"/>
  <c r="AK35" i="10"/>
  <c r="AK96" i="10" s="1"/>
  <c r="AL35" i="10"/>
  <c r="AM35" i="10"/>
  <c r="AM96" i="10" s="1"/>
  <c r="AN35" i="10"/>
  <c r="AO35" i="10"/>
  <c r="AP35" i="10"/>
  <c r="AQ35" i="10"/>
  <c r="AQ96" i="10" s="1"/>
  <c r="AR35" i="10"/>
  <c r="AR96" i="10" s="1"/>
  <c r="AS35" i="10"/>
  <c r="AS96" i="10" s="1"/>
  <c r="B36" i="10"/>
  <c r="C36" i="10"/>
  <c r="C97" i="10" s="1"/>
  <c r="D36" i="10"/>
  <c r="D97" i="10" s="1"/>
  <c r="E36" i="10"/>
  <c r="E97" i="10" s="1"/>
  <c r="F36" i="10"/>
  <c r="F97" i="10" s="1"/>
  <c r="G36" i="10"/>
  <c r="H36" i="10"/>
  <c r="I36" i="10"/>
  <c r="I97" i="10" s="1"/>
  <c r="J36" i="10"/>
  <c r="J97" i="10" s="1"/>
  <c r="K36" i="10"/>
  <c r="L36" i="10"/>
  <c r="M36" i="10"/>
  <c r="M97" i="10" s="1"/>
  <c r="N36" i="10"/>
  <c r="N97" i="10" s="1"/>
  <c r="O36" i="10"/>
  <c r="O97" i="10" s="1"/>
  <c r="P36" i="10"/>
  <c r="P97" i="10" s="1"/>
  <c r="Q36" i="10"/>
  <c r="R36" i="10"/>
  <c r="R97" i="10" s="1"/>
  <c r="S36" i="10"/>
  <c r="S97" i="10" s="1"/>
  <c r="T36" i="10"/>
  <c r="U36" i="10"/>
  <c r="U97" i="10" s="1"/>
  <c r="V36" i="10"/>
  <c r="W36" i="10"/>
  <c r="W97" i="10" s="1"/>
  <c r="X36" i="10"/>
  <c r="X97" i="10" s="1"/>
  <c r="Y36" i="10"/>
  <c r="Y97" i="10" s="1"/>
  <c r="Z36" i="10"/>
  <c r="Z97" i="10" s="1"/>
  <c r="AA36" i="10"/>
  <c r="AB36" i="10"/>
  <c r="AB97" i="10" s="1"/>
  <c r="AC36" i="10"/>
  <c r="AC97" i="10" s="1"/>
  <c r="AD36" i="10"/>
  <c r="AE36" i="10"/>
  <c r="AF36" i="10"/>
  <c r="AF97" i="10" s="1"/>
  <c r="AG36" i="10"/>
  <c r="AG97" i="10" s="1"/>
  <c r="AH36" i="10"/>
  <c r="AH97" i="10" s="1"/>
  <c r="AI36" i="10"/>
  <c r="AI97" i="10" s="1"/>
  <c r="AJ36" i="10"/>
  <c r="AJ97" i="10" s="1"/>
  <c r="AK36" i="10"/>
  <c r="AK97" i="10" s="1"/>
  <c r="AL36" i="10"/>
  <c r="AM36" i="10"/>
  <c r="AM97" i="10" s="1"/>
  <c r="AN36" i="10"/>
  <c r="AO36" i="10"/>
  <c r="AP36" i="10"/>
  <c r="AQ36" i="10"/>
  <c r="AQ97" i="10" s="1"/>
  <c r="AR36" i="10"/>
  <c r="AR97" i="10" s="1"/>
  <c r="AS36" i="10"/>
  <c r="AS97" i="10" s="1"/>
  <c r="B37" i="10"/>
  <c r="C37" i="10"/>
  <c r="C98" i="10" s="1"/>
  <c r="D37" i="10"/>
  <c r="D98" i="10" s="1"/>
  <c r="E37" i="10"/>
  <c r="E98" i="10" s="1"/>
  <c r="F37" i="10"/>
  <c r="F98" i="10" s="1"/>
  <c r="G37" i="10"/>
  <c r="H37" i="10"/>
  <c r="I37" i="10"/>
  <c r="J37" i="10"/>
  <c r="J98" i="10" s="1"/>
  <c r="K37" i="10"/>
  <c r="L37" i="10"/>
  <c r="M37" i="10"/>
  <c r="M98" i="10" s="1"/>
  <c r="N37" i="10"/>
  <c r="N98" i="10" s="1"/>
  <c r="O37" i="10"/>
  <c r="O98" i="10" s="1"/>
  <c r="P37" i="10"/>
  <c r="P98" i="10" s="1"/>
  <c r="Q37" i="10"/>
  <c r="R37" i="10"/>
  <c r="R98" i="10" s="1"/>
  <c r="S37" i="10"/>
  <c r="S98" i="10" s="1"/>
  <c r="T37" i="10"/>
  <c r="U37" i="10"/>
  <c r="U98" i="10" s="1"/>
  <c r="V37" i="10"/>
  <c r="W37" i="10"/>
  <c r="W98" i="10" s="1"/>
  <c r="X37" i="10"/>
  <c r="X98" i="10" s="1"/>
  <c r="Y37" i="10"/>
  <c r="Y98" i="10" s="1"/>
  <c r="Z37" i="10"/>
  <c r="Z98" i="10" s="1"/>
  <c r="AA37" i="10"/>
  <c r="AB37" i="10"/>
  <c r="AB98" i="10" s="1"/>
  <c r="AC37" i="10"/>
  <c r="AC98" i="10" s="1"/>
  <c r="AD37" i="10"/>
  <c r="AE37" i="10"/>
  <c r="AF37" i="10"/>
  <c r="AF98" i="10" s="1"/>
  <c r="AG37" i="10"/>
  <c r="AG98" i="10" s="1"/>
  <c r="AH37" i="10"/>
  <c r="AH98" i="10" s="1"/>
  <c r="AI37" i="10"/>
  <c r="AI98" i="10" s="1"/>
  <c r="AJ37" i="10"/>
  <c r="AJ98" i="10" s="1"/>
  <c r="AK37" i="10"/>
  <c r="AK98" i="10" s="1"/>
  <c r="AL37" i="10"/>
  <c r="AL98" i="10" s="1"/>
  <c r="AM37" i="10"/>
  <c r="AM98" i="10" s="1"/>
  <c r="AN37" i="10"/>
  <c r="AO37" i="10"/>
  <c r="AP37" i="10"/>
  <c r="AQ37" i="10"/>
  <c r="AQ98" i="10" s="1"/>
  <c r="AR37" i="10"/>
  <c r="AR98" i="10" s="1"/>
  <c r="AS37" i="10"/>
  <c r="AS98" i="10" s="1"/>
  <c r="B38" i="10"/>
  <c r="C38" i="10"/>
  <c r="C99" i="10" s="1"/>
  <c r="D38" i="10"/>
  <c r="D99" i="10" s="1"/>
  <c r="E38" i="10"/>
  <c r="E99" i="10" s="1"/>
  <c r="F38" i="10"/>
  <c r="F99" i="10" s="1"/>
  <c r="G38" i="10"/>
  <c r="H38" i="10"/>
  <c r="I38" i="10"/>
  <c r="J38" i="10"/>
  <c r="J99" i="10" s="1"/>
  <c r="K38" i="10"/>
  <c r="L38" i="10"/>
  <c r="M38" i="10"/>
  <c r="M99" i="10" s="1"/>
  <c r="N38" i="10"/>
  <c r="N99" i="10" s="1"/>
  <c r="O38" i="10"/>
  <c r="O99" i="10" s="1"/>
  <c r="P38" i="10"/>
  <c r="P99" i="10" s="1"/>
  <c r="Q38" i="10"/>
  <c r="R38" i="10"/>
  <c r="R99" i="10" s="1"/>
  <c r="S38" i="10"/>
  <c r="S99" i="10" s="1"/>
  <c r="T38" i="10"/>
  <c r="U38" i="10"/>
  <c r="U99" i="10" s="1"/>
  <c r="V38" i="10"/>
  <c r="W38" i="10"/>
  <c r="W99" i="10" s="1"/>
  <c r="X38" i="10"/>
  <c r="X99" i="10" s="1"/>
  <c r="Y38" i="10"/>
  <c r="Y99" i="10" s="1"/>
  <c r="Z38" i="10"/>
  <c r="Z99" i="10" s="1"/>
  <c r="AA38" i="10"/>
  <c r="AB38" i="10"/>
  <c r="AB99" i="10" s="1"/>
  <c r="AC38" i="10"/>
  <c r="AD38" i="10"/>
  <c r="AE38" i="10"/>
  <c r="AF38" i="10"/>
  <c r="AF99" i="10" s="1"/>
  <c r="AG38" i="10"/>
  <c r="AG99" i="10" s="1"/>
  <c r="AH38" i="10"/>
  <c r="AH99" i="10" s="1"/>
  <c r="AI38" i="10"/>
  <c r="AI99" i="10" s="1"/>
  <c r="AJ38" i="10"/>
  <c r="AJ99" i="10" s="1"/>
  <c r="AK38" i="10"/>
  <c r="AK99" i="10" s="1"/>
  <c r="AL38" i="10"/>
  <c r="AL99" i="10" s="1"/>
  <c r="AM38" i="10"/>
  <c r="AM99" i="10" s="1"/>
  <c r="AN38" i="10"/>
  <c r="AO38" i="10"/>
  <c r="AP38" i="10"/>
  <c r="AP99" i="10" s="1"/>
  <c r="AQ38" i="10"/>
  <c r="AQ99" i="10" s="1"/>
  <c r="AR38" i="10"/>
  <c r="AR99" i="10" s="1"/>
  <c r="AS38" i="10"/>
  <c r="AS99" i="10" s="1"/>
  <c r="B39" i="10"/>
  <c r="C39" i="10"/>
  <c r="C100" i="10" s="1"/>
  <c r="D39" i="10"/>
  <c r="D100" i="10" s="1"/>
  <c r="E39" i="10"/>
  <c r="E100" i="10" s="1"/>
  <c r="F39" i="10"/>
  <c r="F100" i="10" s="1"/>
  <c r="G39" i="10"/>
  <c r="H39" i="10"/>
  <c r="I39" i="10"/>
  <c r="J39" i="10"/>
  <c r="J100" i="10" s="1"/>
  <c r="K39" i="10"/>
  <c r="L39" i="10"/>
  <c r="M39" i="10"/>
  <c r="M100" i="10" s="1"/>
  <c r="N39" i="10"/>
  <c r="N100" i="10" s="1"/>
  <c r="O39" i="10"/>
  <c r="O100" i="10" s="1"/>
  <c r="P39" i="10"/>
  <c r="P100" i="10" s="1"/>
  <c r="Q39" i="10"/>
  <c r="R39" i="10"/>
  <c r="R100" i="10" s="1"/>
  <c r="S39" i="10"/>
  <c r="S100" i="10" s="1"/>
  <c r="T39" i="10"/>
  <c r="U39" i="10"/>
  <c r="U100" i="10" s="1"/>
  <c r="V39" i="10"/>
  <c r="W39" i="10"/>
  <c r="W100" i="10" s="1"/>
  <c r="X39" i="10"/>
  <c r="X100" i="10" s="1"/>
  <c r="Y39" i="10"/>
  <c r="Y100" i="10" s="1"/>
  <c r="Z39" i="10"/>
  <c r="Z100" i="10" s="1"/>
  <c r="AA39" i="10"/>
  <c r="AB39" i="10"/>
  <c r="AC39" i="10"/>
  <c r="AD39" i="10"/>
  <c r="AE39" i="10"/>
  <c r="AF39" i="10"/>
  <c r="AF100" i="10" s="1"/>
  <c r="AG39" i="10"/>
  <c r="AG100" i="10" s="1"/>
  <c r="AH39" i="10"/>
  <c r="AH100" i="10" s="1"/>
  <c r="AI39" i="10"/>
  <c r="AI100" i="10" s="1"/>
  <c r="AJ39" i="10"/>
  <c r="AJ100" i="10" s="1"/>
  <c r="AK39" i="10"/>
  <c r="AK100" i="10" s="1"/>
  <c r="AL39" i="10"/>
  <c r="AL100" i="10" s="1"/>
  <c r="AM39" i="10"/>
  <c r="AM100" i="10" s="1"/>
  <c r="AN39" i="10"/>
  <c r="AO39" i="10"/>
  <c r="AP39" i="10"/>
  <c r="AP100" i="10" s="1"/>
  <c r="AQ39" i="10"/>
  <c r="AQ100" i="10" s="1"/>
  <c r="AR39" i="10"/>
  <c r="AR100" i="10" s="1"/>
  <c r="AS39" i="10"/>
  <c r="AS100" i="10" s="1"/>
  <c r="B40" i="10"/>
  <c r="C40" i="10"/>
  <c r="C101" i="10" s="1"/>
  <c r="D40" i="10"/>
  <c r="D101" i="10" s="1"/>
  <c r="E40" i="10"/>
  <c r="E101" i="10" s="1"/>
  <c r="F40" i="10"/>
  <c r="F101" i="10" s="1"/>
  <c r="G40" i="10"/>
  <c r="H40" i="10"/>
  <c r="I40" i="10"/>
  <c r="J40" i="10"/>
  <c r="J101" i="10" s="1"/>
  <c r="K40" i="10"/>
  <c r="L40" i="10"/>
  <c r="L101" i="10" s="1"/>
  <c r="M40" i="10"/>
  <c r="M101" i="10" s="1"/>
  <c r="N40" i="10"/>
  <c r="N101" i="10" s="1"/>
  <c r="O40" i="10"/>
  <c r="O101" i="10" s="1"/>
  <c r="P40" i="10"/>
  <c r="P101" i="10" s="1"/>
  <c r="Q40" i="10"/>
  <c r="R40" i="10"/>
  <c r="R101" i="10" s="1"/>
  <c r="S40" i="10"/>
  <c r="S101" i="10" s="1"/>
  <c r="T40" i="10"/>
  <c r="U40" i="10"/>
  <c r="U101" i="10" s="1"/>
  <c r="V40" i="10"/>
  <c r="W40" i="10"/>
  <c r="W101" i="10" s="1"/>
  <c r="X40" i="10"/>
  <c r="X101" i="10" s="1"/>
  <c r="Y40" i="10"/>
  <c r="Y101" i="10" s="1"/>
  <c r="Z40" i="10"/>
  <c r="Z101" i="10" s="1"/>
  <c r="AA40" i="10"/>
  <c r="AB40" i="10"/>
  <c r="AC40" i="10"/>
  <c r="AD40" i="10"/>
  <c r="AE40" i="10"/>
  <c r="AF40" i="10"/>
  <c r="AF101" i="10" s="1"/>
  <c r="AG40" i="10"/>
  <c r="AG101" i="10" s="1"/>
  <c r="AH40" i="10"/>
  <c r="AH101" i="10" s="1"/>
  <c r="AI40" i="10"/>
  <c r="AI101" i="10" s="1"/>
  <c r="AJ40" i="10"/>
  <c r="AJ101" i="10" s="1"/>
  <c r="AK40" i="10"/>
  <c r="AK101" i="10" s="1"/>
  <c r="AL40" i="10"/>
  <c r="AL101" i="10" s="1"/>
  <c r="AM40" i="10"/>
  <c r="AM101" i="10" s="1"/>
  <c r="AN40" i="10"/>
  <c r="AO40" i="10"/>
  <c r="AP40" i="10"/>
  <c r="AP101" i="10" s="1"/>
  <c r="AQ40" i="10"/>
  <c r="AQ101" i="10" s="1"/>
  <c r="AR40" i="10"/>
  <c r="AR101" i="10" s="1"/>
  <c r="AS40" i="10"/>
  <c r="AS101" i="10" s="1"/>
  <c r="B41" i="10"/>
  <c r="C41" i="10"/>
  <c r="C102" i="10" s="1"/>
  <c r="D41" i="10"/>
  <c r="D102" i="10" s="1"/>
  <c r="E41" i="10"/>
  <c r="E102" i="10" s="1"/>
  <c r="F41" i="10"/>
  <c r="F102" i="10" s="1"/>
  <c r="G41" i="10"/>
  <c r="H41" i="10"/>
  <c r="I41" i="10"/>
  <c r="J41" i="10"/>
  <c r="J102" i="10" s="1"/>
  <c r="K41" i="10"/>
  <c r="L41" i="10"/>
  <c r="L102" i="10" s="1"/>
  <c r="M41" i="10"/>
  <c r="M102" i="10" s="1"/>
  <c r="N41" i="10"/>
  <c r="N102" i="10" s="1"/>
  <c r="O41" i="10"/>
  <c r="O102" i="10" s="1"/>
  <c r="P41" i="10"/>
  <c r="P102" i="10" s="1"/>
  <c r="Q41" i="10"/>
  <c r="R41" i="10"/>
  <c r="R102" i="10" s="1"/>
  <c r="S41" i="10"/>
  <c r="S102" i="10" s="1"/>
  <c r="T41" i="10"/>
  <c r="U41" i="10"/>
  <c r="U102" i="10" s="1"/>
  <c r="V41" i="10"/>
  <c r="W41" i="10"/>
  <c r="W102" i="10" s="1"/>
  <c r="X41" i="10"/>
  <c r="X102" i="10" s="1"/>
  <c r="Y41" i="10"/>
  <c r="Y102" i="10" s="1"/>
  <c r="Z41" i="10"/>
  <c r="Z102" i="10" s="1"/>
  <c r="AA41" i="10"/>
  <c r="AB41" i="10"/>
  <c r="AC41" i="10"/>
  <c r="AD41" i="10"/>
  <c r="AE41" i="10"/>
  <c r="AF41" i="10"/>
  <c r="AF102" i="10" s="1"/>
  <c r="AG41" i="10"/>
  <c r="AG102" i="10" s="1"/>
  <c r="AH41" i="10"/>
  <c r="AH102" i="10" s="1"/>
  <c r="AI41" i="10"/>
  <c r="AI102" i="10" s="1"/>
  <c r="AJ41" i="10"/>
  <c r="AJ102" i="10" s="1"/>
  <c r="AK41" i="10"/>
  <c r="AK102" i="10" s="1"/>
  <c r="AL41" i="10"/>
  <c r="AL102" i="10" s="1"/>
  <c r="AM41" i="10"/>
  <c r="AM102" i="10" s="1"/>
  <c r="AN41" i="10"/>
  <c r="AO41" i="10"/>
  <c r="AP41" i="10"/>
  <c r="AP102" i="10" s="1"/>
  <c r="AQ41" i="10"/>
  <c r="AQ102" i="10" s="1"/>
  <c r="AR41" i="10"/>
  <c r="AR102" i="10" s="1"/>
  <c r="AS41" i="10"/>
  <c r="AS102" i="10" s="1"/>
  <c r="B42" i="10"/>
  <c r="C42" i="10"/>
  <c r="C103" i="10" s="1"/>
  <c r="D42" i="10"/>
  <c r="D103" i="10" s="1"/>
  <c r="E42" i="10"/>
  <c r="E103" i="10" s="1"/>
  <c r="F42" i="10"/>
  <c r="F103" i="10" s="1"/>
  <c r="G42" i="10"/>
  <c r="H42" i="10"/>
  <c r="I42" i="10"/>
  <c r="J42" i="10"/>
  <c r="J103" i="10" s="1"/>
  <c r="K42" i="10"/>
  <c r="K103" i="10" s="1"/>
  <c r="L42" i="10"/>
  <c r="L103" i="10" s="1"/>
  <c r="M42" i="10"/>
  <c r="N42" i="10"/>
  <c r="N103" i="10" s="1"/>
  <c r="O42" i="10"/>
  <c r="O103" i="10" s="1"/>
  <c r="P42" i="10"/>
  <c r="P103" i="10" s="1"/>
  <c r="Q42" i="10"/>
  <c r="R42" i="10"/>
  <c r="R103" i="10" s="1"/>
  <c r="S42" i="10"/>
  <c r="S103" i="10" s="1"/>
  <c r="T42" i="10"/>
  <c r="U42" i="10"/>
  <c r="U103" i="10" s="1"/>
  <c r="V42" i="10"/>
  <c r="W42" i="10"/>
  <c r="W103" i="10" s="1"/>
  <c r="X42" i="10"/>
  <c r="X103" i="10" s="1"/>
  <c r="Y42" i="10"/>
  <c r="Y103" i="10" s="1"/>
  <c r="Z42" i="10"/>
  <c r="Z103" i="10" s="1"/>
  <c r="AA42" i="10"/>
  <c r="AB42" i="10"/>
  <c r="AC42" i="10"/>
  <c r="AD42" i="10"/>
  <c r="AE42" i="10"/>
  <c r="AF42" i="10"/>
  <c r="AF103" i="10" s="1"/>
  <c r="AG42" i="10"/>
  <c r="AG103" i="10" s="1"/>
  <c r="AH42" i="10"/>
  <c r="AH103" i="10" s="1"/>
  <c r="AI42" i="10"/>
  <c r="AI103" i="10" s="1"/>
  <c r="AJ42" i="10"/>
  <c r="AJ103" i="10" s="1"/>
  <c r="AK42" i="10"/>
  <c r="AK103" i="10" s="1"/>
  <c r="AL42" i="10"/>
  <c r="AL103" i="10" s="1"/>
  <c r="AM42" i="10"/>
  <c r="AM103" i="10" s="1"/>
  <c r="AN42" i="10"/>
  <c r="AO42" i="10"/>
  <c r="AP42" i="10"/>
  <c r="AP103" i="10" s="1"/>
  <c r="AQ42" i="10"/>
  <c r="AQ103" i="10" s="1"/>
  <c r="AR42" i="10"/>
  <c r="AR103" i="10" s="1"/>
  <c r="AS42" i="10"/>
  <c r="AS103" i="10" s="1"/>
  <c r="B43" i="10"/>
  <c r="C43" i="10"/>
  <c r="C104" i="10" s="1"/>
  <c r="D43" i="10"/>
  <c r="D104" i="10" s="1"/>
  <c r="E43" i="10"/>
  <c r="E104" i="10" s="1"/>
  <c r="F43" i="10"/>
  <c r="G43" i="10"/>
  <c r="H43" i="10"/>
  <c r="I43" i="10"/>
  <c r="J43" i="10"/>
  <c r="J104" i="10" s="1"/>
  <c r="K43" i="10"/>
  <c r="L43" i="10"/>
  <c r="L104" i="10" s="1"/>
  <c r="M43" i="10"/>
  <c r="N43" i="10"/>
  <c r="N104" i="10" s="1"/>
  <c r="O43" i="10"/>
  <c r="O104" i="10" s="1"/>
  <c r="P43" i="10"/>
  <c r="P104" i="10" s="1"/>
  <c r="Q43" i="10"/>
  <c r="R43" i="10"/>
  <c r="R104" i="10" s="1"/>
  <c r="S43" i="10"/>
  <c r="S104" i="10" s="1"/>
  <c r="T43" i="10"/>
  <c r="U43" i="10"/>
  <c r="U104" i="10" s="1"/>
  <c r="V43" i="10"/>
  <c r="W43" i="10"/>
  <c r="W104" i="10" s="1"/>
  <c r="X43" i="10"/>
  <c r="X104" i="10" s="1"/>
  <c r="Y43" i="10"/>
  <c r="Y104" i="10" s="1"/>
  <c r="Z43" i="10"/>
  <c r="Z104" i="10" s="1"/>
  <c r="AA43" i="10"/>
  <c r="AB43" i="10"/>
  <c r="AC43" i="10"/>
  <c r="AD43" i="10"/>
  <c r="AE43" i="10"/>
  <c r="AF43" i="10"/>
  <c r="AF104" i="10" s="1"/>
  <c r="AG43" i="10"/>
  <c r="AH43" i="10"/>
  <c r="AH104" i="10" s="1"/>
  <c r="AI43" i="10"/>
  <c r="AI104" i="10" s="1"/>
  <c r="AJ43" i="10"/>
  <c r="AJ104" i="10" s="1"/>
  <c r="AK43" i="10"/>
  <c r="AK104" i="10" s="1"/>
  <c r="AL43" i="10"/>
  <c r="AM43" i="10"/>
  <c r="AM104" i="10" s="1"/>
  <c r="AN43" i="10"/>
  <c r="AO43" i="10"/>
  <c r="AP43" i="10"/>
  <c r="AP104" i="10" s="1"/>
  <c r="AQ43" i="10"/>
  <c r="AQ104" i="10" s="1"/>
  <c r="AR43" i="10"/>
  <c r="AR104" i="10" s="1"/>
  <c r="AS43" i="10"/>
  <c r="AS104" i="10" s="1"/>
  <c r="B44" i="10"/>
  <c r="C44" i="10"/>
  <c r="C105" i="10" s="1"/>
  <c r="D44" i="10"/>
  <c r="D105" i="10" s="1"/>
  <c r="E44" i="10"/>
  <c r="E105" i="10" s="1"/>
  <c r="F44" i="10"/>
  <c r="G44" i="10"/>
  <c r="H44" i="10"/>
  <c r="I44" i="10"/>
  <c r="J44" i="10"/>
  <c r="K44" i="10"/>
  <c r="L44" i="10"/>
  <c r="L105" i="10" s="1"/>
  <c r="M44" i="10"/>
  <c r="N44" i="10"/>
  <c r="N105" i="10" s="1"/>
  <c r="O44" i="10"/>
  <c r="O105" i="10" s="1"/>
  <c r="P44" i="10"/>
  <c r="P105" i="10" s="1"/>
  <c r="Q44" i="10"/>
  <c r="R44" i="10"/>
  <c r="R105" i="10" s="1"/>
  <c r="S44" i="10"/>
  <c r="S105" i="10" s="1"/>
  <c r="T44" i="10"/>
  <c r="U44" i="10"/>
  <c r="U105" i="10" s="1"/>
  <c r="V44" i="10"/>
  <c r="W44" i="10"/>
  <c r="W105" i="10" s="1"/>
  <c r="X44" i="10"/>
  <c r="X105" i="10" s="1"/>
  <c r="Y44" i="10"/>
  <c r="Y105" i="10" s="1"/>
  <c r="Z44" i="10"/>
  <c r="Z105" i="10" s="1"/>
  <c r="AA44" i="10"/>
  <c r="AB44" i="10"/>
  <c r="AC44" i="10"/>
  <c r="AD44" i="10"/>
  <c r="AE44" i="10"/>
  <c r="AF44" i="10"/>
  <c r="AF105" i="10" s="1"/>
  <c r="AG44" i="10"/>
  <c r="AH44" i="10"/>
  <c r="AH105" i="10" s="1"/>
  <c r="AI44" i="10"/>
  <c r="AI105" i="10" s="1"/>
  <c r="AJ44" i="10"/>
  <c r="AJ105" i="10" s="1"/>
  <c r="AK44" i="10"/>
  <c r="AL44" i="10"/>
  <c r="AM44" i="10"/>
  <c r="AM105" i="10" s="1"/>
  <c r="AN44" i="10"/>
  <c r="AO44" i="10"/>
  <c r="AP44" i="10"/>
  <c r="AQ44" i="10"/>
  <c r="AR44" i="10"/>
  <c r="AR105" i="10" s="1"/>
  <c r="AS44" i="10"/>
  <c r="AS105" i="10" s="1"/>
  <c r="B45" i="10"/>
  <c r="C45" i="10"/>
  <c r="D45" i="10"/>
  <c r="D106" i="10" s="1"/>
  <c r="E45" i="10"/>
  <c r="E106" i="10" s="1"/>
  <c r="F45" i="10"/>
  <c r="G45" i="10"/>
  <c r="H45" i="10"/>
  <c r="I45" i="10"/>
  <c r="J45" i="10"/>
  <c r="K45" i="10"/>
  <c r="L45" i="10"/>
  <c r="L106" i="10" s="1"/>
  <c r="M45" i="10"/>
  <c r="N45" i="10"/>
  <c r="N106" i="10" s="1"/>
  <c r="O45" i="10"/>
  <c r="O106" i="10" s="1"/>
  <c r="P45" i="10"/>
  <c r="P106" i="10" s="1"/>
  <c r="Q45" i="10"/>
  <c r="R45" i="10"/>
  <c r="R106" i="10" s="1"/>
  <c r="S45" i="10"/>
  <c r="S106" i="10" s="1"/>
  <c r="T45" i="10"/>
  <c r="U45" i="10"/>
  <c r="U106" i="10" s="1"/>
  <c r="V45" i="10"/>
  <c r="W45" i="10"/>
  <c r="W106" i="10" s="1"/>
  <c r="X45" i="10"/>
  <c r="X106" i="10" s="1"/>
  <c r="Y45" i="10"/>
  <c r="Y106" i="10" s="1"/>
  <c r="Z45" i="10"/>
  <c r="Z106" i="10" s="1"/>
  <c r="AA45" i="10"/>
  <c r="AB45" i="10"/>
  <c r="AC45" i="10"/>
  <c r="AD45" i="10"/>
  <c r="AE45" i="10"/>
  <c r="AF45" i="10"/>
  <c r="AF106" i="10" s="1"/>
  <c r="AG45" i="10"/>
  <c r="AH45" i="10"/>
  <c r="AH106" i="10" s="1"/>
  <c r="AI45" i="10"/>
  <c r="AI106" i="10" s="1"/>
  <c r="AJ45" i="10"/>
  <c r="AJ106" i="10" s="1"/>
  <c r="AK45" i="10"/>
  <c r="AL45" i="10"/>
  <c r="AM45" i="10"/>
  <c r="AN45" i="10"/>
  <c r="AO45" i="10"/>
  <c r="AP45" i="10"/>
  <c r="AQ45" i="10"/>
  <c r="AR45" i="10"/>
  <c r="AS45" i="10"/>
  <c r="AS106" i="10" s="1"/>
  <c r="B46" i="10"/>
  <c r="C46" i="10"/>
  <c r="D46" i="10"/>
  <c r="D107" i="10" s="1"/>
  <c r="E46" i="10"/>
  <c r="E107" i="10" s="1"/>
  <c r="F46" i="10"/>
  <c r="G46" i="10"/>
  <c r="H46" i="10"/>
  <c r="I46" i="10"/>
  <c r="J46" i="10"/>
  <c r="J107" i="10" s="1"/>
  <c r="K46" i="10"/>
  <c r="L46" i="10"/>
  <c r="L107" i="10" s="1"/>
  <c r="M46" i="10"/>
  <c r="N46" i="10"/>
  <c r="N107" i="10" s="1"/>
  <c r="O46" i="10"/>
  <c r="O107" i="10" s="1"/>
  <c r="P46" i="10"/>
  <c r="P107" i="10" s="1"/>
  <c r="Q46" i="10"/>
  <c r="R46" i="10"/>
  <c r="S46" i="10"/>
  <c r="S107" i="10" s="1"/>
  <c r="T46" i="10"/>
  <c r="U46" i="10"/>
  <c r="U107" i="10" s="1"/>
  <c r="V46" i="10"/>
  <c r="W46" i="10"/>
  <c r="W107" i="10" s="1"/>
  <c r="X46" i="10"/>
  <c r="X107" i="10" s="1"/>
  <c r="Y46" i="10"/>
  <c r="Y107" i="10" s="1"/>
  <c r="Z46" i="10"/>
  <c r="Z107" i="10" s="1"/>
  <c r="AA46" i="10"/>
  <c r="AB46" i="10"/>
  <c r="AC46" i="10"/>
  <c r="AD46" i="10"/>
  <c r="AE46" i="10"/>
  <c r="AF46" i="10"/>
  <c r="AF107" i="10" s="1"/>
  <c r="AG46" i="10"/>
  <c r="AH46" i="10"/>
  <c r="AH107" i="10" s="1"/>
  <c r="AI46" i="10"/>
  <c r="AI107" i="10" s="1"/>
  <c r="AJ46" i="10"/>
  <c r="AJ107" i="10" s="1"/>
  <c r="AK46" i="10"/>
  <c r="AL46" i="10"/>
  <c r="AM46" i="10"/>
  <c r="AN46" i="10"/>
  <c r="AO46" i="10"/>
  <c r="AP46" i="10"/>
  <c r="AP107" i="10" s="1"/>
  <c r="AQ46" i="10"/>
  <c r="AR46" i="10"/>
  <c r="AS46" i="10"/>
  <c r="AS107" i="10" s="1"/>
  <c r="B47" i="10"/>
  <c r="C47" i="10"/>
  <c r="D47" i="10"/>
  <c r="D108" i="10" s="1"/>
  <c r="E47" i="10"/>
  <c r="E108" i="10" s="1"/>
  <c r="F47" i="10"/>
  <c r="G47" i="10"/>
  <c r="H47" i="10"/>
  <c r="I47" i="10"/>
  <c r="J47" i="10"/>
  <c r="J108" i="10" s="1"/>
  <c r="K47" i="10"/>
  <c r="L47" i="10"/>
  <c r="L108" i="10" s="1"/>
  <c r="M47" i="10"/>
  <c r="N47" i="10"/>
  <c r="N108" i="10" s="1"/>
  <c r="O47" i="10"/>
  <c r="O108" i="10" s="1"/>
  <c r="P47" i="10"/>
  <c r="P108" i="10" s="1"/>
  <c r="Q47" i="10"/>
  <c r="R47" i="10"/>
  <c r="S47" i="10"/>
  <c r="S108" i="10" s="1"/>
  <c r="T47" i="10"/>
  <c r="U47" i="10"/>
  <c r="U108" i="10" s="1"/>
  <c r="V47" i="10"/>
  <c r="W47" i="10"/>
  <c r="W108" i="10" s="1"/>
  <c r="X47" i="10"/>
  <c r="X108" i="10" s="1"/>
  <c r="Y47" i="10"/>
  <c r="Y108" i="10" s="1"/>
  <c r="Z47" i="10"/>
  <c r="Z108" i="10" s="1"/>
  <c r="AA47" i="10"/>
  <c r="AB47" i="10"/>
  <c r="AC47" i="10"/>
  <c r="AD47" i="10"/>
  <c r="AE47" i="10"/>
  <c r="AF47" i="10"/>
  <c r="AF108" i="10" s="1"/>
  <c r="AG47" i="10"/>
  <c r="AH47" i="10"/>
  <c r="AH108" i="10" s="1"/>
  <c r="AI47" i="10"/>
  <c r="AI108" i="10" s="1"/>
  <c r="AJ47" i="10"/>
  <c r="AJ108" i="10" s="1"/>
  <c r="AK47" i="10"/>
  <c r="AL47" i="10"/>
  <c r="AM47" i="10"/>
  <c r="AN47" i="10"/>
  <c r="AO47" i="10"/>
  <c r="AP47" i="10"/>
  <c r="AP108" i="10" s="1"/>
  <c r="AQ47" i="10"/>
  <c r="AR47" i="10"/>
  <c r="AS47" i="10"/>
  <c r="AS108" i="10" s="1"/>
  <c r="B48" i="10"/>
  <c r="C48" i="10"/>
  <c r="D48" i="10"/>
  <c r="D109" i="10" s="1"/>
  <c r="E48" i="10"/>
  <c r="E109" i="10" s="1"/>
  <c r="F48" i="10"/>
  <c r="G48" i="10"/>
  <c r="H48" i="10"/>
  <c r="I48" i="10"/>
  <c r="I109" i="10" s="1"/>
  <c r="J48" i="10"/>
  <c r="J109" i="10" s="1"/>
  <c r="K48" i="10"/>
  <c r="L48" i="10"/>
  <c r="L109" i="10" s="1"/>
  <c r="M48" i="10"/>
  <c r="N48" i="10"/>
  <c r="N109" i="10" s="1"/>
  <c r="O48" i="10"/>
  <c r="O109" i="10" s="1"/>
  <c r="P48" i="10"/>
  <c r="P109" i="10" s="1"/>
  <c r="Q48" i="10"/>
  <c r="R48" i="10"/>
  <c r="R109" i="10" s="1"/>
  <c r="S48" i="10"/>
  <c r="S109" i="10" s="1"/>
  <c r="T48" i="10"/>
  <c r="U48" i="10"/>
  <c r="U109" i="10" s="1"/>
  <c r="V48" i="10"/>
  <c r="W48" i="10"/>
  <c r="W109" i="10" s="1"/>
  <c r="X48" i="10"/>
  <c r="X109" i="10" s="1"/>
  <c r="Y48" i="10"/>
  <c r="Y109" i="10" s="1"/>
  <c r="Z48" i="10"/>
  <c r="Z109" i="10" s="1"/>
  <c r="AA48" i="10"/>
  <c r="AB48" i="10"/>
  <c r="AC48" i="10"/>
  <c r="AC109" i="10" s="1"/>
  <c r="AD48" i="10"/>
  <c r="AD109" i="10" s="1"/>
  <c r="AE48" i="10"/>
  <c r="AF48" i="10"/>
  <c r="AF109" i="10" s="1"/>
  <c r="AG48" i="10"/>
  <c r="AH48" i="10"/>
  <c r="AI48" i="10"/>
  <c r="AI109" i="10" s="1"/>
  <c r="AJ48" i="10"/>
  <c r="AJ109" i="10" s="1"/>
  <c r="AK48" i="10"/>
  <c r="AK109" i="10" s="1"/>
  <c r="AL48" i="10"/>
  <c r="AM48" i="10"/>
  <c r="AN48" i="10"/>
  <c r="AO48" i="10"/>
  <c r="AP48" i="10"/>
  <c r="AP109" i="10" s="1"/>
  <c r="AQ48" i="10"/>
  <c r="AR48" i="10"/>
  <c r="AR109" i="10" s="1"/>
  <c r="AS48" i="10"/>
  <c r="AS109" i="10" s="1"/>
  <c r="B49" i="10"/>
  <c r="C49" i="10"/>
  <c r="D49" i="10"/>
  <c r="D110" i="10" s="1"/>
  <c r="E49" i="10"/>
  <c r="E110" i="10" s="1"/>
  <c r="F49" i="10"/>
  <c r="G49" i="10"/>
  <c r="H49" i="10"/>
  <c r="I49" i="10"/>
  <c r="I110" i="10" s="1"/>
  <c r="J49" i="10"/>
  <c r="J110" i="10" s="1"/>
  <c r="K49" i="10"/>
  <c r="L49" i="10"/>
  <c r="L110" i="10" s="1"/>
  <c r="M49" i="10"/>
  <c r="N49" i="10"/>
  <c r="N110" i="10" s="1"/>
  <c r="O49" i="10"/>
  <c r="O110" i="10" s="1"/>
  <c r="P49" i="10"/>
  <c r="P110" i="10" s="1"/>
  <c r="Q49" i="10"/>
  <c r="R49" i="10"/>
  <c r="R110" i="10" s="1"/>
  <c r="S49" i="10"/>
  <c r="S110" i="10" s="1"/>
  <c r="T49" i="10"/>
  <c r="U49" i="10"/>
  <c r="U110" i="10" s="1"/>
  <c r="V49" i="10"/>
  <c r="W49" i="10"/>
  <c r="W110" i="10" s="1"/>
  <c r="X49" i="10"/>
  <c r="X110" i="10" s="1"/>
  <c r="Y49" i="10"/>
  <c r="Y110" i="10" s="1"/>
  <c r="Z49" i="10"/>
  <c r="Z110" i="10" s="1"/>
  <c r="AA49" i="10"/>
  <c r="AB49" i="10"/>
  <c r="AC49" i="10"/>
  <c r="AC110" i="10" s="1"/>
  <c r="AD49" i="10"/>
  <c r="AD110" i="10" s="1"/>
  <c r="AE49" i="10"/>
  <c r="AF49" i="10"/>
  <c r="AF110" i="10" s="1"/>
  <c r="AG49" i="10"/>
  <c r="AG110" i="10" s="1"/>
  <c r="AH49" i="10"/>
  <c r="AH110" i="10" s="1"/>
  <c r="AI49" i="10"/>
  <c r="AI110" i="10" s="1"/>
  <c r="AJ49" i="10"/>
  <c r="AJ110" i="10" s="1"/>
  <c r="AK49" i="10"/>
  <c r="AK110" i="10" s="1"/>
  <c r="AL49" i="10"/>
  <c r="AM49" i="10"/>
  <c r="AM110" i="10" s="1"/>
  <c r="AN49" i="10"/>
  <c r="AN110" i="10" s="1"/>
  <c r="AO49" i="10"/>
  <c r="AP49" i="10"/>
  <c r="AP110" i="10" s="1"/>
  <c r="AQ49" i="10"/>
  <c r="AR49" i="10"/>
  <c r="AR110" i="10" s="1"/>
  <c r="AS49" i="10"/>
  <c r="AS110" i="10" s="1"/>
  <c r="B50" i="10"/>
  <c r="B111" i="10" s="1"/>
  <c r="C50" i="10"/>
  <c r="D50" i="10"/>
  <c r="D111" i="10" s="1"/>
  <c r="E50" i="10"/>
  <c r="E111" i="10" s="1"/>
  <c r="F50" i="10"/>
  <c r="G50" i="10"/>
  <c r="H50" i="10"/>
  <c r="I50" i="10"/>
  <c r="I111" i="10" s="1"/>
  <c r="J50" i="10"/>
  <c r="J111" i="10" s="1"/>
  <c r="K50" i="10"/>
  <c r="L50" i="10"/>
  <c r="L111" i="10" s="1"/>
  <c r="M50" i="10"/>
  <c r="N50" i="10"/>
  <c r="N111" i="10" s="1"/>
  <c r="O50" i="10"/>
  <c r="O111" i="10" s="1"/>
  <c r="P50" i="10"/>
  <c r="P111" i="10" s="1"/>
  <c r="Q50" i="10"/>
  <c r="R50" i="10"/>
  <c r="S50" i="10"/>
  <c r="S111" i="10" s="1"/>
  <c r="T50" i="10"/>
  <c r="U50" i="10"/>
  <c r="U111" i="10" s="1"/>
  <c r="V50" i="10"/>
  <c r="W50" i="10"/>
  <c r="W111" i="10" s="1"/>
  <c r="X50" i="10"/>
  <c r="Y50" i="10"/>
  <c r="Y111" i="10" s="1"/>
  <c r="Z50" i="10"/>
  <c r="Z111" i="10" s="1"/>
  <c r="AA50" i="10"/>
  <c r="AB50" i="10"/>
  <c r="AC50" i="10"/>
  <c r="AD50" i="10"/>
  <c r="AE50" i="10"/>
  <c r="AF50" i="10"/>
  <c r="AF111" i="10" s="1"/>
  <c r="AG50" i="10"/>
  <c r="AG111" i="10" s="1"/>
  <c r="AH50" i="10"/>
  <c r="AH111" i="10" s="1"/>
  <c r="AI50" i="10"/>
  <c r="AI111" i="10" s="1"/>
  <c r="AJ50" i="10"/>
  <c r="AJ111" i="10" s="1"/>
  <c r="AK50" i="10"/>
  <c r="AK111" i="10" s="1"/>
  <c r="AL50" i="10"/>
  <c r="AM50" i="10"/>
  <c r="AN50" i="10"/>
  <c r="AN111" i="10" s="1"/>
  <c r="AO50" i="10"/>
  <c r="AP50" i="10"/>
  <c r="AP111" i="10" s="1"/>
  <c r="AQ50" i="10"/>
  <c r="AQ111" i="10" s="1"/>
  <c r="AR50" i="10"/>
  <c r="AR111" i="10" s="1"/>
  <c r="AS50" i="10"/>
  <c r="AS111" i="10" s="1"/>
  <c r="B51" i="10"/>
  <c r="B112" i="10" s="1"/>
  <c r="C51" i="10"/>
  <c r="C112" i="10" s="1"/>
  <c r="D51" i="10"/>
  <c r="D112" i="10" s="1"/>
  <c r="E51" i="10"/>
  <c r="E112" i="10" s="1"/>
  <c r="F51" i="10"/>
  <c r="F112" i="10" s="1"/>
  <c r="G51" i="10"/>
  <c r="G112" i="10" s="1"/>
  <c r="H51" i="10"/>
  <c r="I51" i="10"/>
  <c r="I112" i="10" s="1"/>
  <c r="J51" i="10"/>
  <c r="J112" i="10" s="1"/>
  <c r="K51" i="10"/>
  <c r="K112" i="10" s="1"/>
  <c r="L51" i="10"/>
  <c r="L112" i="10" s="1"/>
  <c r="M51" i="10"/>
  <c r="N51" i="10"/>
  <c r="N112" i="10" s="1"/>
  <c r="O51" i="10"/>
  <c r="O112" i="10" s="1"/>
  <c r="P51" i="10"/>
  <c r="P112" i="10" s="1"/>
  <c r="Q51" i="10"/>
  <c r="R51" i="10"/>
  <c r="R112" i="10" s="1"/>
  <c r="S51" i="10"/>
  <c r="S112" i="10" s="1"/>
  <c r="T51" i="10"/>
  <c r="U51" i="10"/>
  <c r="U112" i="10" s="1"/>
  <c r="V51" i="10"/>
  <c r="W51" i="10"/>
  <c r="W112" i="10" s="1"/>
  <c r="X51" i="10"/>
  <c r="Y51" i="10"/>
  <c r="Y112" i="10" s="1"/>
  <c r="Z51" i="10"/>
  <c r="Z112" i="10" s="1"/>
  <c r="AA51" i="10"/>
  <c r="AB51" i="10"/>
  <c r="AC51" i="10"/>
  <c r="AC112" i="10" s="1"/>
  <c r="AD51" i="10"/>
  <c r="AD112" i="10" s="1"/>
  <c r="AE51" i="10"/>
  <c r="AF51" i="10"/>
  <c r="AF112" i="10" s="1"/>
  <c r="AG51" i="10"/>
  <c r="AG112" i="10" s="1"/>
  <c r="AH51" i="10"/>
  <c r="AI51" i="10"/>
  <c r="AI112" i="10" s="1"/>
  <c r="AJ51" i="10"/>
  <c r="AJ112" i="10" s="1"/>
  <c r="AK51" i="10"/>
  <c r="AK112" i="10" s="1"/>
  <c r="AL51" i="10"/>
  <c r="AM51" i="10"/>
  <c r="AN51" i="10"/>
  <c r="AN112" i="10" s="1"/>
  <c r="AO51" i="10"/>
  <c r="AP51" i="10"/>
  <c r="AP112" i="10" s="1"/>
  <c r="AQ51" i="10"/>
  <c r="AQ112" i="10" s="1"/>
  <c r="AR51" i="10"/>
  <c r="AR112" i="10" s="1"/>
  <c r="AS51" i="10"/>
  <c r="AS112" i="10" s="1"/>
  <c r="B52" i="10"/>
  <c r="B113" i="10" s="1"/>
  <c r="C52" i="10"/>
  <c r="C113" i="10" s="1"/>
  <c r="D52" i="10"/>
  <c r="D113" i="10" s="1"/>
  <c r="E52" i="10"/>
  <c r="E113" i="10" s="1"/>
  <c r="F52" i="10"/>
  <c r="G52" i="10"/>
  <c r="G113" i="10" s="1"/>
  <c r="H52" i="10"/>
  <c r="I52" i="10"/>
  <c r="I113" i="10" s="1"/>
  <c r="J52" i="10"/>
  <c r="J113" i="10" s="1"/>
  <c r="K52" i="10"/>
  <c r="K113" i="10" s="1"/>
  <c r="L52" i="10"/>
  <c r="L113" i="10" s="1"/>
  <c r="M52" i="10"/>
  <c r="N52" i="10"/>
  <c r="N113" i="10" s="1"/>
  <c r="O52" i="10"/>
  <c r="O113" i="10" s="1"/>
  <c r="P52" i="10"/>
  <c r="P113" i="10" s="1"/>
  <c r="Q52" i="10"/>
  <c r="R52" i="10"/>
  <c r="R113" i="10" s="1"/>
  <c r="S52" i="10"/>
  <c r="S113" i="10" s="1"/>
  <c r="T52" i="10"/>
  <c r="U52" i="10"/>
  <c r="V52" i="10"/>
  <c r="W52" i="10"/>
  <c r="W113" i="10" s="1"/>
  <c r="X52" i="10"/>
  <c r="Y52" i="10"/>
  <c r="Y113" i="10" s="1"/>
  <c r="Z52" i="10"/>
  <c r="Z113" i="10" s="1"/>
  <c r="AA52" i="10"/>
  <c r="AB52" i="10"/>
  <c r="AC52" i="10"/>
  <c r="AC113" i="10" s="1"/>
  <c r="AD52" i="10"/>
  <c r="AD113" i="10" s="1"/>
  <c r="AE52" i="10"/>
  <c r="AE113" i="10" s="1"/>
  <c r="AF52" i="10"/>
  <c r="AF113" i="10" s="1"/>
  <c r="AG52" i="10"/>
  <c r="AG113" i="10" s="1"/>
  <c r="AH52" i="10"/>
  <c r="AH113" i="10" s="1"/>
  <c r="AI52" i="10"/>
  <c r="AI113" i="10" s="1"/>
  <c r="AJ52" i="10"/>
  <c r="AJ113" i="10" s="1"/>
  <c r="AK52" i="10"/>
  <c r="AK113" i="10" s="1"/>
  <c r="AL52" i="10"/>
  <c r="AL113" i="10" s="1"/>
  <c r="AM52" i="10"/>
  <c r="AM113" i="10" s="1"/>
  <c r="AN52" i="10"/>
  <c r="AN113" i="10" s="1"/>
  <c r="AO52" i="10"/>
  <c r="AP52" i="10"/>
  <c r="AP113" i="10" s="1"/>
  <c r="AQ52" i="10"/>
  <c r="AQ113" i="10" s="1"/>
  <c r="AR52" i="10"/>
  <c r="AR113" i="10" s="1"/>
  <c r="AS52" i="10"/>
  <c r="AS113" i="10" s="1"/>
  <c r="B53" i="10"/>
  <c r="B114" i="10" s="1"/>
  <c r="C53" i="10"/>
  <c r="C114" i="10" s="1"/>
  <c r="D53" i="10"/>
  <c r="D114" i="10" s="1"/>
  <c r="E53" i="10"/>
  <c r="E114" i="10" s="1"/>
  <c r="F53" i="10"/>
  <c r="G53" i="10"/>
  <c r="G114" i="10" s="1"/>
  <c r="H53" i="10"/>
  <c r="I53" i="10"/>
  <c r="I114" i="10" s="1"/>
  <c r="J53" i="10"/>
  <c r="J114" i="10" s="1"/>
  <c r="K53" i="10"/>
  <c r="K114" i="10" s="1"/>
  <c r="L53" i="10"/>
  <c r="L114" i="10" s="1"/>
  <c r="M53" i="10"/>
  <c r="N53" i="10"/>
  <c r="N114" i="10" s="1"/>
  <c r="O53" i="10"/>
  <c r="O114" i="10" s="1"/>
  <c r="P53" i="10"/>
  <c r="P114" i="10" s="1"/>
  <c r="Q53" i="10"/>
  <c r="Q114" i="10" s="1"/>
  <c r="R53" i="10"/>
  <c r="R114" i="10" s="1"/>
  <c r="S53" i="10"/>
  <c r="S114" i="10" s="1"/>
  <c r="T53" i="10"/>
  <c r="T114" i="10" s="1"/>
  <c r="U53" i="10"/>
  <c r="V53" i="10"/>
  <c r="V114" i="10" s="1"/>
  <c r="W53" i="10"/>
  <c r="W114" i="10" s="1"/>
  <c r="X53" i="10"/>
  <c r="Y53" i="10"/>
  <c r="Y114" i="10" s="1"/>
  <c r="Z53" i="10"/>
  <c r="Z114" i="10" s="1"/>
  <c r="AA53" i="10"/>
  <c r="AB53" i="10"/>
  <c r="AC53" i="10"/>
  <c r="AD53" i="10"/>
  <c r="AD114" i="10" s="1"/>
  <c r="AE53" i="10"/>
  <c r="AE114" i="10" s="1"/>
  <c r="AF53" i="10"/>
  <c r="AF114" i="10" s="1"/>
  <c r="AG53" i="10"/>
  <c r="AG114" i="10" s="1"/>
  <c r="AH53" i="10"/>
  <c r="AH114" i="10" s="1"/>
  <c r="AI53" i="10"/>
  <c r="AI114" i="10" s="1"/>
  <c r="AJ53" i="10"/>
  <c r="AJ114" i="10" s="1"/>
  <c r="AK53" i="10"/>
  <c r="AK114" i="10" s="1"/>
  <c r="AL53" i="10"/>
  <c r="AL114" i="10" s="1"/>
  <c r="AM53" i="10"/>
  <c r="AM114" i="10" s="1"/>
  <c r="AN53" i="10"/>
  <c r="AN114" i="10" s="1"/>
  <c r="AO53" i="10"/>
  <c r="AP53" i="10"/>
  <c r="AP114" i="10" s="1"/>
  <c r="AQ53" i="10"/>
  <c r="AQ114" i="10" s="1"/>
  <c r="AR53" i="10"/>
  <c r="AR114" i="10" s="1"/>
  <c r="AS53" i="10"/>
  <c r="AS114" i="10" s="1"/>
  <c r="B54" i="10"/>
  <c r="B115" i="10" s="1"/>
  <c r="C54" i="10"/>
  <c r="C115" i="10" s="1"/>
  <c r="D54" i="10"/>
  <c r="E54" i="10"/>
  <c r="E115" i="10" s="1"/>
  <c r="F54" i="10"/>
  <c r="G54" i="10"/>
  <c r="G115" i="10" s="1"/>
  <c r="H54" i="10"/>
  <c r="H115" i="10" s="1"/>
  <c r="I54" i="10"/>
  <c r="I115" i="10" s="1"/>
  <c r="J54" i="10"/>
  <c r="J115" i="10" s="1"/>
  <c r="K54" i="10"/>
  <c r="K115" i="10" s="1"/>
  <c r="L54" i="10"/>
  <c r="L115" i="10" s="1"/>
  <c r="M54" i="10"/>
  <c r="N54" i="10"/>
  <c r="N115" i="10" s="1"/>
  <c r="O54" i="10"/>
  <c r="O115" i="10" s="1"/>
  <c r="P54" i="10"/>
  <c r="P115" i="10" s="1"/>
  <c r="Q54" i="10"/>
  <c r="Q115" i="10" s="1"/>
  <c r="R54" i="10"/>
  <c r="R115" i="10" s="1"/>
  <c r="S54" i="10"/>
  <c r="S115" i="10" s="1"/>
  <c r="T54" i="10"/>
  <c r="T115" i="10" s="1"/>
  <c r="U54" i="10"/>
  <c r="U115" i="10" s="1"/>
  <c r="V54" i="10"/>
  <c r="V115" i="10" s="1"/>
  <c r="W54" i="10"/>
  <c r="W115" i="10" s="1"/>
  <c r="X54" i="10"/>
  <c r="X115" i="10" s="1"/>
  <c r="Y54" i="10"/>
  <c r="Y115" i="10" s="1"/>
  <c r="Z54" i="10"/>
  <c r="Z115" i="10" s="1"/>
  <c r="AA54" i="10"/>
  <c r="AB54" i="10"/>
  <c r="AC54" i="10"/>
  <c r="AD54" i="10"/>
  <c r="AD115" i="10" s="1"/>
  <c r="AE54" i="10"/>
  <c r="AE115" i="10" s="1"/>
  <c r="AF54" i="10"/>
  <c r="AF115" i="10" s="1"/>
  <c r="AG54" i="10"/>
  <c r="AG115" i="10" s="1"/>
  <c r="AH54" i="10"/>
  <c r="AH115" i="10" s="1"/>
  <c r="AI54" i="10"/>
  <c r="AI115" i="10" s="1"/>
  <c r="AJ54" i="10"/>
  <c r="AJ115" i="10" s="1"/>
  <c r="AK54" i="10"/>
  <c r="AK115" i="10" s="1"/>
  <c r="AL54" i="10"/>
  <c r="AL115" i="10" s="1"/>
  <c r="AM54" i="10"/>
  <c r="AM115" i="10" s="1"/>
  <c r="AN54" i="10"/>
  <c r="AN115" i="10" s="1"/>
  <c r="AO54" i="10"/>
  <c r="AP54" i="10"/>
  <c r="AP115" i="10" s="1"/>
  <c r="AQ54" i="10"/>
  <c r="AQ115" i="10" s="1"/>
  <c r="AR54" i="10"/>
  <c r="AR115" i="10" s="1"/>
  <c r="AS54" i="10"/>
  <c r="AS115" i="10" s="1"/>
  <c r="B55" i="10"/>
  <c r="B116" i="10" s="1"/>
  <c r="C55" i="10"/>
  <c r="C116" i="10" s="1"/>
  <c r="D55" i="10"/>
  <c r="D116" i="10" s="1"/>
  <c r="E55" i="10"/>
  <c r="E116" i="10" s="1"/>
  <c r="F55" i="10"/>
  <c r="F116" i="10" s="1"/>
  <c r="G55" i="10"/>
  <c r="G116" i="10" s="1"/>
  <c r="H55" i="10"/>
  <c r="H116" i="10" s="1"/>
  <c r="I55" i="10"/>
  <c r="I116" i="10" s="1"/>
  <c r="J55" i="10"/>
  <c r="J116" i="10" s="1"/>
  <c r="K55" i="10"/>
  <c r="K116" i="10" s="1"/>
  <c r="L55" i="10"/>
  <c r="L116" i="10" s="1"/>
  <c r="M55" i="10"/>
  <c r="N55" i="10"/>
  <c r="N116" i="10" s="1"/>
  <c r="O55" i="10"/>
  <c r="O116" i="10" s="1"/>
  <c r="P55" i="10"/>
  <c r="P116" i="10" s="1"/>
  <c r="Q55" i="10"/>
  <c r="Q116" i="10" s="1"/>
  <c r="R55" i="10"/>
  <c r="R116" i="10" s="1"/>
  <c r="S55" i="10"/>
  <c r="S116" i="10" s="1"/>
  <c r="T55" i="10"/>
  <c r="T116" i="10" s="1"/>
  <c r="U55" i="10"/>
  <c r="U116" i="10" s="1"/>
  <c r="V55" i="10"/>
  <c r="V116" i="10" s="1"/>
  <c r="W55" i="10"/>
  <c r="W116" i="10" s="1"/>
  <c r="X55" i="10"/>
  <c r="X116" i="10" s="1"/>
  <c r="Y55" i="10"/>
  <c r="Y116" i="10" s="1"/>
  <c r="Z55" i="10"/>
  <c r="Z116" i="10" s="1"/>
  <c r="AA55" i="10"/>
  <c r="AB55" i="10"/>
  <c r="AC55" i="10"/>
  <c r="AC116" i="10" s="1"/>
  <c r="AD55" i="10"/>
  <c r="AD116" i="10" s="1"/>
  <c r="AE55" i="10"/>
  <c r="AF55" i="10"/>
  <c r="AF116" i="10" s="1"/>
  <c r="AG55" i="10"/>
  <c r="AG116" i="10" s="1"/>
  <c r="AH55" i="10"/>
  <c r="AH116" i="10" s="1"/>
  <c r="AI55" i="10"/>
  <c r="AI116" i="10" s="1"/>
  <c r="AJ55" i="10"/>
  <c r="AJ116" i="10" s="1"/>
  <c r="AK55" i="10"/>
  <c r="AK116" i="10" s="1"/>
  <c r="AL55" i="10"/>
  <c r="AL116" i="10" s="1"/>
  <c r="AM55" i="10"/>
  <c r="AM116" i="10" s="1"/>
  <c r="AN55" i="10"/>
  <c r="AN116" i="10" s="1"/>
  <c r="AO55" i="10"/>
  <c r="AP55" i="10"/>
  <c r="AP116" i="10" s="1"/>
  <c r="AQ55" i="10"/>
  <c r="AQ116" i="10" s="1"/>
  <c r="AR55" i="10"/>
  <c r="AR116" i="10" s="1"/>
  <c r="AS55" i="10"/>
  <c r="AS116" i="10" s="1"/>
  <c r="B56" i="10"/>
  <c r="B117" i="10" s="1"/>
  <c r="C56" i="10"/>
  <c r="C117" i="10" s="1"/>
  <c r="D56" i="10"/>
  <c r="D117" i="10" s="1"/>
  <c r="E56" i="10"/>
  <c r="E117" i="10" s="1"/>
  <c r="F56" i="10"/>
  <c r="F117" i="10" s="1"/>
  <c r="G56" i="10"/>
  <c r="G117" i="10" s="1"/>
  <c r="H56" i="10"/>
  <c r="H117" i="10" s="1"/>
  <c r="I56" i="10"/>
  <c r="I117" i="10" s="1"/>
  <c r="J56" i="10"/>
  <c r="J117" i="10" s="1"/>
  <c r="K56" i="10"/>
  <c r="K117" i="10" s="1"/>
  <c r="L56" i="10"/>
  <c r="L117" i="10" s="1"/>
  <c r="M56" i="10"/>
  <c r="N56" i="10"/>
  <c r="N117" i="10" s="1"/>
  <c r="O56" i="10"/>
  <c r="O117" i="10" s="1"/>
  <c r="P56" i="10"/>
  <c r="P117" i="10" s="1"/>
  <c r="Q56" i="10"/>
  <c r="Q117" i="10" s="1"/>
  <c r="R56" i="10"/>
  <c r="R117" i="10" s="1"/>
  <c r="S56" i="10"/>
  <c r="S117" i="10" s="1"/>
  <c r="T56" i="10"/>
  <c r="T117" i="10" s="1"/>
  <c r="U56" i="10"/>
  <c r="U117" i="10" s="1"/>
  <c r="V56" i="10"/>
  <c r="V117" i="10" s="1"/>
  <c r="W56" i="10"/>
  <c r="X56" i="10"/>
  <c r="X117" i="10" s="1"/>
  <c r="Y56" i="10"/>
  <c r="Y117" i="10" s="1"/>
  <c r="Z56" i="10"/>
  <c r="Z117" i="10" s="1"/>
  <c r="AA56" i="10"/>
  <c r="AB56" i="10"/>
  <c r="AC56" i="10"/>
  <c r="AC117" i="10" s="1"/>
  <c r="AD56" i="10"/>
  <c r="AD117" i="10" s="1"/>
  <c r="AE56" i="10"/>
  <c r="AE117" i="10" s="1"/>
  <c r="AF56" i="10"/>
  <c r="AF117" i="10" s="1"/>
  <c r="AG56" i="10"/>
  <c r="AG117" i="10" s="1"/>
  <c r="AH56" i="10"/>
  <c r="AH117" i="10" s="1"/>
  <c r="AI56" i="10"/>
  <c r="AI117" i="10" s="1"/>
  <c r="AJ56" i="10"/>
  <c r="AJ117" i="10" s="1"/>
  <c r="AK56" i="10"/>
  <c r="AK117" i="10" s="1"/>
  <c r="AL56" i="10"/>
  <c r="AL117" i="10" s="1"/>
  <c r="AM56" i="10"/>
  <c r="AM117" i="10" s="1"/>
  <c r="AN56" i="10"/>
  <c r="AN117" i="10" s="1"/>
  <c r="AO56" i="10"/>
  <c r="AP56" i="10"/>
  <c r="AQ56" i="10"/>
  <c r="AQ117" i="10" s="1"/>
  <c r="AR56" i="10"/>
  <c r="AR117" i="10" s="1"/>
  <c r="AS56" i="10"/>
  <c r="AS117" i="10" s="1"/>
  <c r="B57" i="10"/>
  <c r="C57" i="10"/>
  <c r="C118" i="10" s="1"/>
  <c r="D57" i="10"/>
  <c r="D118" i="10" s="1"/>
  <c r="E57" i="10"/>
  <c r="E118" i="10" s="1"/>
  <c r="F57" i="10"/>
  <c r="F118" i="10" s="1"/>
  <c r="G57" i="10"/>
  <c r="G118" i="10" s="1"/>
  <c r="H57" i="10"/>
  <c r="H118" i="10" s="1"/>
  <c r="I57" i="10"/>
  <c r="I118" i="10" s="1"/>
  <c r="J57" i="10"/>
  <c r="J118" i="10" s="1"/>
  <c r="K57" i="10"/>
  <c r="K118" i="10" s="1"/>
  <c r="L57" i="10"/>
  <c r="L118" i="10" s="1"/>
  <c r="M57" i="10"/>
  <c r="N57" i="10"/>
  <c r="N118" i="10" s="1"/>
  <c r="O57" i="10"/>
  <c r="O118" i="10" s="1"/>
  <c r="P57" i="10"/>
  <c r="P118" i="10" s="1"/>
  <c r="Q57" i="10"/>
  <c r="Q118" i="10" s="1"/>
  <c r="R57" i="10"/>
  <c r="R118" i="10" s="1"/>
  <c r="S57" i="10"/>
  <c r="S118" i="10" s="1"/>
  <c r="T57" i="10"/>
  <c r="T118" i="10" s="1"/>
  <c r="U57" i="10"/>
  <c r="U118" i="10" s="1"/>
  <c r="V57" i="10"/>
  <c r="V118" i="10" s="1"/>
  <c r="W57" i="10"/>
  <c r="W118" i="10" s="1"/>
  <c r="X57" i="10"/>
  <c r="X118" i="10" s="1"/>
  <c r="Y57" i="10"/>
  <c r="Y118" i="10" s="1"/>
  <c r="Z57" i="10"/>
  <c r="Z118" i="10" s="1"/>
  <c r="AA57" i="10"/>
  <c r="AB57" i="10"/>
  <c r="AC57" i="10"/>
  <c r="AC118" i="10" s="1"/>
  <c r="AD57" i="10"/>
  <c r="AD118" i="10" s="1"/>
  <c r="AE57" i="10"/>
  <c r="AE118" i="10" s="1"/>
  <c r="AF57" i="10"/>
  <c r="AF118" i="10" s="1"/>
  <c r="AG57" i="10"/>
  <c r="AG118" i="10" s="1"/>
  <c r="AH57" i="10"/>
  <c r="AH118" i="10" s="1"/>
  <c r="AI57" i="10"/>
  <c r="AI118" i="10" s="1"/>
  <c r="AJ57" i="10"/>
  <c r="AJ118" i="10" s="1"/>
  <c r="AK57" i="10"/>
  <c r="AK118" i="10" s="1"/>
  <c r="AL57" i="10"/>
  <c r="AM57" i="10"/>
  <c r="AM118" i="10" s="1"/>
  <c r="AN57" i="10"/>
  <c r="AN118" i="10" s="1"/>
  <c r="AO57" i="10"/>
  <c r="AP57" i="10"/>
  <c r="AP118" i="10" s="1"/>
  <c r="AQ57" i="10"/>
  <c r="AQ118" i="10" s="1"/>
  <c r="AR57" i="10"/>
  <c r="AR118" i="10" s="1"/>
  <c r="AS57" i="10"/>
  <c r="AS118" i="10" s="1"/>
  <c r="B58" i="10"/>
  <c r="C58" i="10"/>
  <c r="C119" i="10" s="1"/>
  <c r="D58" i="10"/>
  <c r="D119" i="10" s="1"/>
  <c r="E58" i="10"/>
  <c r="E119" i="10" s="1"/>
  <c r="F58" i="10"/>
  <c r="F119" i="10" s="1"/>
  <c r="G58" i="10"/>
  <c r="G119" i="10" s="1"/>
  <c r="H58" i="10"/>
  <c r="H119" i="10" s="1"/>
  <c r="I58" i="10"/>
  <c r="I119" i="10" s="1"/>
  <c r="J58" i="10"/>
  <c r="J119" i="10" s="1"/>
  <c r="K58" i="10"/>
  <c r="K119" i="10" s="1"/>
  <c r="L58" i="10"/>
  <c r="L119" i="10" s="1"/>
  <c r="M58" i="10"/>
  <c r="M119" i="10" s="1"/>
  <c r="N58" i="10"/>
  <c r="N119" i="10" s="1"/>
  <c r="O58" i="10"/>
  <c r="O119" i="10" s="1"/>
  <c r="P58" i="10"/>
  <c r="P119" i="10" s="1"/>
  <c r="Q58" i="10"/>
  <c r="Q119" i="10" s="1"/>
  <c r="R58" i="10"/>
  <c r="R119" i="10" s="1"/>
  <c r="S58" i="10"/>
  <c r="S119" i="10" s="1"/>
  <c r="T58" i="10"/>
  <c r="T119" i="10" s="1"/>
  <c r="U58" i="10"/>
  <c r="U119" i="10" s="1"/>
  <c r="V58" i="10"/>
  <c r="V119" i="10" s="1"/>
  <c r="W58" i="10"/>
  <c r="W119" i="10" s="1"/>
  <c r="X58" i="10"/>
  <c r="X119" i="10" s="1"/>
  <c r="Y58" i="10"/>
  <c r="Y119" i="10" s="1"/>
  <c r="Z58" i="10"/>
  <c r="Z119" i="10" s="1"/>
  <c r="AA58" i="10"/>
  <c r="AB58" i="10"/>
  <c r="AC58" i="10"/>
  <c r="AC119" i="10" s="1"/>
  <c r="AD58" i="10"/>
  <c r="AD119" i="10" s="1"/>
  <c r="AE58" i="10"/>
  <c r="AE119" i="10" s="1"/>
  <c r="AF58" i="10"/>
  <c r="AF119" i="10" s="1"/>
  <c r="AG58" i="10"/>
  <c r="AG119" i="10" s="1"/>
  <c r="AH58" i="10"/>
  <c r="AH119" i="10" s="1"/>
  <c r="AI58" i="10"/>
  <c r="AI119" i="10" s="1"/>
  <c r="AJ58" i="10"/>
  <c r="AJ119" i="10" s="1"/>
  <c r="AK58" i="10"/>
  <c r="AK119" i="10" s="1"/>
  <c r="AL58" i="10"/>
  <c r="AM58" i="10"/>
  <c r="AM119" i="10" s="1"/>
  <c r="AN58" i="10"/>
  <c r="AN119" i="10" s="1"/>
  <c r="AO58" i="10"/>
  <c r="AP58" i="10"/>
  <c r="AP119" i="10" s="1"/>
  <c r="AQ58" i="10"/>
  <c r="AQ119" i="10" s="1"/>
  <c r="AR58" i="10"/>
  <c r="AR119" i="10" s="1"/>
  <c r="AS58" i="10"/>
  <c r="AS119" i="10" s="1"/>
  <c r="B59" i="10"/>
  <c r="C59" i="10"/>
  <c r="C120" i="10" s="1"/>
  <c r="D59" i="10"/>
  <c r="D120" i="10" s="1"/>
  <c r="E59" i="10"/>
  <c r="E120" i="10" s="1"/>
  <c r="F59" i="10"/>
  <c r="F120" i="10" s="1"/>
  <c r="G59" i="10"/>
  <c r="G120" i="10" s="1"/>
  <c r="H59" i="10"/>
  <c r="H120" i="10" s="1"/>
  <c r="I59" i="10"/>
  <c r="I120" i="10" s="1"/>
  <c r="J59" i="10"/>
  <c r="J120" i="10" s="1"/>
  <c r="K59" i="10"/>
  <c r="K120" i="10" s="1"/>
  <c r="L59" i="10"/>
  <c r="L120" i="10" s="1"/>
  <c r="M59" i="10"/>
  <c r="M120" i="10" s="1"/>
  <c r="N59" i="10"/>
  <c r="N120" i="10" s="1"/>
  <c r="O59" i="10"/>
  <c r="O120" i="10" s="1"/>
  <c r="P59" i="10"/>
  <c r="P120" i="10" s="1"/>
  <c r="Q59" i="10"/>
  <c r="Q120" i="10" s="1"/>
  <c r="R59" i="10"/>
  <c r="R120" i="10" s="1"/>
  <c r="S59" i="10"/>
  <c r="S120" i="10" s="1"/>
  <c r="T59" i="10"/>
  <c r="T120" i="10" s="1"/>
  <c r="U59" i="10"/>
  <c r="U120" i="10" s="1"/>
  <c r="V59" i="10"/>
  <c r="V120" i="10" s="1"/>
  <c r="W59" i="10"/>
  <c r="W120" i="10" s="1"/>
  <c r="X59" i="10"/>
  <c r="X120" i="10" s="1"/>
  <c r="Y59" i="10"/>
  <c r="Y120" i="10" s="1"/>
  <c r="Z59" i="10"/>
  <c r="Z120" i="10" s="1"/>
  <c r="AA59" i="10"/>
  <c r="AB59" i="10"/>
  <c r="AC59" i="10"/>
  <c r="AC120" i="10" s="1"/>
  <c r="AD59" i="10"/>
  <c r="AD120" i="10" s="1"/>
  <c r="AE59" i="10"/>
  <c r="AE120" i="10" s="1"/>
  <c r="AF59" i="10"/>
  <c r="AF120" i="10" s="1"/>
  <c r="AG59" i="10"/>
  <c r="AG120" i="10" s="1"/>
  <c r="AH59" i="10"/>
  <c r="AH120" i="10" s="1"/>
  <c r="AI59" i="10"/>
  <c r="AI120" i="10" s="1"/>
  <c r="AJ59" i="10"/>
  <c r="AJ120" i="10" s="1"/>
  <c r="AK59" i="10"/>
  <c r="AK120" i="10" s="1"/>
  <c r="AL59" i="10"/>
  <c r="AM59" i="10"/>
  <c r="AM120" i="10" s="1"/>
  <c r="AN59" i="10"/>
  <c r="AN120" i="10" s="1"/>
  <c r="AO59" i="10"/>
  <c r="AP59" i="10"/>
  <c r="AP120" i="10" s="1"/>
  <c r="AQ59" i="10"/>
  <c r="AQ120" i="10" s="1"/>
  <c r="AR59" i="10"/>
  <c r="AR120" i="10" s="1"/>
  <c r="AS59" i="10"/>
  <c r="AS120" i="10" s="1"/>
  <c r="B60" i="10"/>
  <c r="C60" i="10"/>
  <c r="C121" i="10" s="1"/>
  <c r="D60" i="10"/>
  <c r="D121" i="10" s="1"/>
  <c r="E60" i="10"/>
  <c r="E121" i="10" s="1"/>
  <c r="F60" i="10"/>
  <c r="G60" i="10"/>
  <c r="G121" i="10" s="1"/>
  <c r="H60" i="10"/>
  <c r="H121" i="10" s="1"/>
  <c r="I60" i="10"/>
  <c r="I121" i="10" s="1"/>
  <c r="J60" i="10"/>
  <c r="J121" i="10" s="1"/>
  <c r="K60" i="10"/>
  <c r="K121" i="10" s="1"/>
  <c r="L60" i="10"/>
  <c r="L121" i="10" s="1"/>
  <c r="M60" i="10"/>
  <c r="M121" i="10" s="1"/>
  <c r="N60" i="10"/>
  <c r="N121" i="10" s="1"/>
  <c r="O60" i="10"/>
  <c r="O121" i="10" s="1"/>
  <c r="P60" i="10"/>
  <c r="P121" i="10" s="1"/>
  <c r="Q60" i="10"/>
  <c r="Q121" i="10" s="1"/>
  <c r="R60" i="10"/>
  <c r="R121" i="10" s="1"/>
  <c r="S60" i="10"/>
  <c r="S121" i="10" s="1"/>
  <c r="T60" i="10"/>
  <c r="T121" i="10" s="1"/>
  <c r="U60" i="10"/>
  <c r="U121" i="10" s="1"/>
  <c r="V60" i="10"/>
  <c r="V121" i="10" s="1"/>
  <c r="W60" i="10"/>
  <c r="W121" i="10" s="1"/>
  <c r="X60" i="10"/>
  <c r="X121" i="10" s="1"/>
  <c r="Y60" i="10"/>
  <c r="Y121" i="10" s="1"/>
  <c r="Z60" i="10"/>
  <c r="Z121" i="10" s="1"/>
  <c r="AA60" i="10"/>
  <c r="AB60" i="10"/>
  <c r="AB121" i="10" s="1"/>
  <c r="AC60" i="10"/>
  <c r="AC121" i="10" s="1"/>
  <c r="AD60" i="10"/>
  <c r="AD121" i="10" s="1"/>
  <c r="AE60" i="10"/>
  <c r="AE121" i="10" s="1"/>
  <c r="AF60" i="10"/>
  <c r="AF121" i="10" s="1"/>
  <c r="AG60" i="10"/>
  <c r="AG121" i="10" s="1"/>
  <c r="AH60" i="10"/>
  <c r="AH121" i="10" s="1"/>
  <c r="AI60" i="10"/>
  <c r="AI121" i="10" s="1"/>
  <c r="AJ60" i="10"/>
  <c r="AJ121" i="10" s="1"/>
  <c r="AK60" i="10"/>
  <c r="AK121" i="10" s="1"/>
  <c r="AL60" i="10"/>
  <c r="AM60" i="10"/>
  <c r="AM121" i="10" s="1"/>
  <c r="AN60" i="10"/>
  <c r="AN121" i="10" s="1"/>
  <c r="AO60" i="10"/>
  <c r="AP60" i="10"/>
  <c r="AP121" i="10" s="1"/>
  <c r="AQ60" i="10"/>
  <c r="AQ121" i="10" s="1"/>
  <c r="AR60" i="10"/>
  <c r="AR121" i="10" s="1"/>
  <c r="AS60" i="10"/>
  <c r="AS121" i="10" s="1"/>
  <c r="C3" i="10"/>
  <c r="C64" i="10" s="1"/>
  <c r="D3" i="10"/>
  <c r="D64" i="10" s="1"/>
  <c r="E3" i="10"/>
  <c r="E64" i="10" s="1"/>
  <c r="F3" i="10"/>
  <c r="F64" i="10" s="1"/>
  <c r="G3" i="10"/>
  <c r="G64" i="10" s="1"/>
  <c r="H3" i="10"/>
  <c r="H64" i="10" s="1"/>
  <c r="I3" i="10"/>
  <c r="I64" i="10" s="1"/>
  <c r="J3" i="10"/>
  <c r="J64" i="10" s="1"/>
  <c r="K3" i="10"/>
  <c r="K64" i="10" s="1"/>
  <c r="L3" i="10"/>
  <c r="L64" i="10" s="1"/>
  <c r="M3" i="10"/>
  <c r="M64" i="10" s="1"/>
  <c r="N3" i="10"/>
  <c r="N64" i="10" s="1"/>
  <c r="O3" i="10"/>
  <c r="O64" i="10" s="1"/>
  <c r="P3" i="10"/>
  <c r="P64" i="10" s="1"/>
  <c r="Q3" i="10"/>
  <c r="Q64" i="10" s="1"/>
  <c r="R3" i="10"/>
  <c r="R64" i="10" s="1"/>
  <c r="S3" i="10"/>
  <c r="S64" i="10" s="1"/>
  <c r="T3" i="10"/>
  <c r="T64" i="10" s="1"/>
  <c r="U3" i="10"/>
  <c r="U64" i="10" s="1"/>
  <c r="V3" i="10"/>
  <c r="V64" i="10" s="1"/>
  <c r="W3" i="10"/>
  <c r="W64" i="10" s="1"/>
  <c r="X3" i="10"/>
  <c r="X64" i="10" s="1"/>
  <c r="Y3" i="10"/>
  <c r="Y64" i="10" s="1"/>
  <c r="Z3" i="10"/>
  <c r="Z64" i="10" s="1"/>
  <c r="AA3" i="10"/>
  <c r="AA64" i="10" s="1"/>
  <c r="AB3" i="10"/>
  <c r="AB64" i="10" s="1"/>
  <c r="AC3" i="10"/>
  <c r="AC64" i="10" s="1"/>
  <c r="AD3" i="10"/>
  <c r="AD64" i="10" s="1"/>
  <c r="AE3" i="10"/>
  <c r="AE64" i="10" s="1"/>
  <c r="AF3" i="10"/>
  <c r="AF64" i="10" s="1"/>
  <c r="AG3" i="10"/>
  <c r="AG64" i="10" s="1"/>
  <c r="AH3" i="10"/>
  <c r="AH64" i="10" s="1"/>
  <c r="AI3" i="10"/>
  <c r="AI64" i="10" s="1"/>
  <c r="AJ3" i="10"/>
  <c r="AJ64" i="10" s="1"/>
  <c r="AK3" i="10"/>
  <c r="AK64" i="10" s="1"/>
  <c r="AL3" i="10"/>
  <c r="AL64" i="10" s="1"/>
  <c r="AM3" i="10"/>
  <c r="AM64" i="10" s="1"/>
  <c r="AN3" i="10"/>
  <c r="AN64" i="10" s="1"/>
  <c r="AO3" i="10"/>
  <c r="AO64" i="10" s="1"/>
  <c r="AP3" i="10"/>
  <c r="AP64" i="10" s="1"/>
  <c r="AQ3" i="10"/>
  <c r="AQ64" i="10" s="1"/>
  <c r="AR3" i="10"/>
  <c r="AR64" i="10" s="1"/>
  <c r="AS3" i="10"/>
  <c r="AS64" i="10" s="1"/>
  <c r="B3" i="10"/>
  <c r="B64" i="10" s="1"/>
  <c r="V65" i="10"/>
  <c r="AQ86" i="10"/>
  <c r="O88" i="10"/>
  <c r="AA88" i="10"/>
  <c r="K111" i="10"/>
  <c r="D115" i="10"/>
  <c r="AE116" i="10"/>
  <c r="O71" i="10"/>
  <c r="AH88" i="10"/>
  <c r="AI88" i="10"/>
  <c r="C91" i="10"/>
  <c r="Z91" i="10"/>
  <c r="AH109" i="10"/>
  <c r="R111" i="10"/>
  <c r="AD111" i="10"/>
  <c r="AH112" i="10"/>
  <c r="W117" i="10"/>
  <c r="AP117" i="10"/>
  <c r="B65" i="10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2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J31" i="9"/>
  <c r="C31" i="9" s="1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J32" i="9"/>
  <c r="K32" i="9"/>
  <c r="C32" i="9" s="1"/>
  <c r="L32" i="9"/>
  <c r="M32" i="9"/>
  <c r="N32" i="9"/>
  <c r="O32" i="9"/>
  <c r="D32" i="9" s="1"/>
  <c r="P32" i="9"/>
  <c r="Q32" i="9"/>
  <c r="F32" i="9" s="1"/>
  <c r="R32" i="9"/>
  <c r="G32" i="9" s="1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J33" i="9"/>
  <c r="E33" i="9" s="1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J34" i="9"/>
  <c r="C34" i="9" s="1"/>
  <c r="K34" i="9"/>
  <c r="F34" i="9" s="1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J35" i="9"/>
  <c r="G35" i="9" s="1"/>
  <c r="K35" i="9"/>
  <c r="L35" i="9"/>
  <c r="M35" i="9"/>
  <c r="N35" i="9"/>
  <c r="F35" i="9" s="1"/>
  <c r="O35" i="9"/>
  <c r="P35" i="9"/>
  <c r="Q35" i="9"/>
  <c r="C35" i="9" s="1"/>
  <c r="R35" i="9"/>
  <c r="D35" i="9" s="1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J36" i="9"/>
  <c r="C36" i="9" s="1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J37" i="9"/>
  <c r="D37" i="9" s="1"/>
  <c r="K37" i="9"/>
  <c r="C37" i="9" s="1"/>
  <c r="L37" i="9"/>
  <c r="M37" i="9"/>
  <c r="E37" i="9" s="1"/>
  <c r="N37" i="9"/>
  <c r="F37" i="9" s="1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J38" i="9"/>
  <c r="D38" i="9" s="1"/>
  <c r="K38" i="9"/>
  <c r="L38" i="9"/>
  <c r="M38" i="9"/>
  <c r="N38" i="9"/>
  <c r="C38" i="9" s="1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J39" i="9"/>
  <c r="C39" i="9" s="1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J40" i="9"/>
  <c r="F40" i="9" s="1"/>
  <c r="K40" i="9"/>
  <c r="L40" i="9"/>
  <c r="M40" i="9"/>
  <c r="N40" i="9"/>
  <c r="C40" i="9" s="1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J41" i="9"/>
  <c r="C41" i="9" s="1"/>
  <c r="K41" i="9"/>
  <c r="E41" i="9" s="1"/>
  <c r="L41" i="9"/>
  <c r="M41" i="9"/>
  <c r="N41" i="9"/>
  <c r="O41" i="9"/>
  <c r="G41" i="9" s="1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J42" i="9"/>
  <c r="E42" i="9" s="1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J43" i="9"/>
  <c r="C43" i="9" s="1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J44" i="9"/>
  <c r="K44" i="9"/>
  <c r="C44" i="9" s="1"/>
  <c r="L44" i="9"/>
  <c r="M44" i="9"/>
  <c r="N44" i="9"/>
  <c r="E44" i="9" s="1"/>
  <c r="O44" i="9"/>
  <c r="D44" i="9" s="1"/>
  <c r="P44" i="9"/>
  <c r="Q44" i="9"/>
  <c r="F44" i="9" s="1"/>
  <c r="R44" i="9"/>
  <c r="G44" i="9" s="1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J45" i="9"/>
  <c r="E45" i="9" s="1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J46" i="9"/>
  <c r="C46" i="9" s="1"/>
  <c r="K46" i="9"/>
  <c r="F46" i="9" s="1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J47" i="9"/>
  <c r="G47" i="9" s="1"/>
  <c r="K47" i="9"/>
  <c r="L47" i="9"/>
  <c r="M47" i="9"/>
  <c r="F47" i="9" s="1"/>
  <c r="N47" i="9"/>
  <c r="O47" i="9"/>
  <c r="P47" i="9"/>
  <c r="Q47" i="9"/>
  <c r="C47" i="9" s="1"/>
  <c r="R47" i="9"/>
  <c r="D47" i="9" s="1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J48" i="9"/>
  <c r="C48" i="9" s="1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J49" i="9"/>
  <c r="D49" i="9" s="1"/>
  <c r="K49" i="9"/>
  <c r="C49" i="9" s="1"/>
  <c r="L49" i="9"/>
  <c r="M49" i="9"/>
  <c r="E49" i="9" s="1"/>
  <c r="N49" i="9"/>
  <c r="F49" i="9" s="1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J50" i="9"/>
  <c r="D50" i="9" s="1"/>
  <c r="K50" i="9"/>
  <c r="L50" i="9"/>
  <c r="M50" i="9"/>
  <c r="C50" i="9" s="1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J51" i="9"/>
  <c r="C51" i="9" s="1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J52" i="9"/>
  <c r="F52" i="9" s="1"/>
  <c r="K52" i="9"/>
  <c r="L52" i="9"/>
  <c r="M52" i="9"/>
  <c r="N52" i="9"/>
  <c r="C52" i="9" s="1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J53" i="9"/>
  <c r="C53" i="9" s="1"/>
  <c r="K53" i="9"/>
  <c r="L53" i="9"/>
  <c r="M53" i="9"/>
  <c r="N53" i="9"/>
  <c r="O53" i="9"/>
  <c r="G53" i="9" s="1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J54" i="9"/>
  <c r="E54" i="9" s="1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J55" i="9"/>
  <c r="C55" i="9" s="1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J56" i="9"/>
  <c r="C56" i="9" s="1"/>
  <c r="K56" i="9"/>
  <c r="E56" i="9" s="1"/>
  <c r="L56" i="9"/>
  <c r="M56" i="9"/>
  <c r="N56" i="9"/>
  <c r="O56" i="9"/>
  <c r="D56" i="9" s="1"/>
  <c r="P56" i="9"/>
  <c r="Q56" i="9"/>
  <c r="F56" i="9" s="1"/>
  <c r="R56" i="9"/>
  <c r="G56" i="9" s="1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J57" i="9"/>
  <c r="E57" i="9" s="1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J58" i="9"/>
  <c r="C58" i="9" s="1"/>
  <c r="K58" i="9"/>
  <c r="F58" i="9" s="1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J59" i="9"/>
  <c r="G59" i="9" s="1"/>
  <c r="K59" i="9"/>
  <c r="F59" i="9" s="1"/>
  <c r="L59" i="9"/>
  <c r="M59" i="9"/>
  <c r="N59" i="9"/>
  <c r="O59" i="9"/>
  <c r="P59" i="9"/>
  <c r="Q59" i="9"/>
  <c r="C59" i="9" s="1"/>
  <c r="R59" i="9"/>
  <c r="D59" i="9" s="1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J60" i="9"/>
  <c r="C60" i="9" s="1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J3" i="9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I39" i="8" s="1"/>
  <c r="K48" i="8" s="1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I38" i="8" s="1"/>
  <c r="K47" i="8" s="1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I37" i="8" s="1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I35" i="8" s="1"/>
  <c r="K44" i="8" s="1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I34" i="8" s="1"/>
  <c r="N34" i="8"/>
  <c r="M34" i="8"/>
  <c r="L34" i="8"/>
  <c r="K34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I33" i="8" s="1"/>
  <c r="L27" i="8"/>
  <c r="M27" i="8"/>
  <c r="N27" i="8"/>
  <c r="O27" i="8"/>
  <c r="P27" i="8"/>
  <c r="Q27" i="8"/>
  <c r="R27" i="8"/>
  <c r="S27" i="8"/>
  <c r="T27" i="8"/>
  <c r="U27" i="8"/>
  <c r="I27" i="8" s="1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L28" i="8"/>
  <c r="M28" i="8"/>
  <c r="N28" i="8"/>
  <c r="O28" i="8"/>
  <c r="I28" i="8" s="1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L29" i="8"/>
  <c r="M29" i="8"/>
  <c r="N29" i="8"/>
  <c r="O29" i="8"/>
  <c r="P29" i="8"/>
  <c r="Q29" i="8"/>
  <c r="R29" i="8"/>
  <c r="S29" i="8"/>
  <c r="T29" i="8"/>
  <c r="U29" i="8"/>
  <c r="I29" i="8" s="1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K28" i="8"/>
  <c r="K29" i="8"/>
  <c r="K27" i="8"/>
  <c r="L23" i="8"/>
  <c r="M23" i="8"/>
  <c r="N23" i="8"/>
  <c r="I23" i="8" s="1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L24" i="8"/>
  <c r="M24" i="8"/>
  <c r="I24" i="8" s="1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L25" i="8"/>
  <c r="M25" i="8"/>
  <c r="N25" i="8"/>
  <c r="O25" i="8"/>
  <c r="P25" i="8"/>
  <c r="Q25" i="8"/>
  <c r="R25" i="8"/>
  <c r="S25" i="8"/>
  <c r="I25" i="8" s="1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K23" i="8"/>
  <c r="K24" i="8"/>
  <c r="K25" i="8"/>
  <c r="I36" i="8"/>
  <c r="K45" i="8" s="1"/>
  <c r="I26" i="8"/>
  <c r="L45" i="8" s="1"/>
  <c r="O5" i="8"/>
  <c r="L41" i="8"/>
  <c r="K41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K5" i="8"/>
  <c r="L5" i="8"/>
  <c r="M5" i="8"/>
  <c r="N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K3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K13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U113" i="10" l="1"/>
  <c r="E88" i="10"/>
  <c r="AE77" i="10"/>
  <c r="AL118" i="10"/>
  <c r="AL119" i="10" s="1"/>
  <c r="AL120" i="10" s="1"/>
  <c r="AL121" i="10" s="1"/>
  <c r="R107" i="10"/>
  <c r="R108" i="10" s="1"/>
  <c r="R124" i="10" s="1"/>
  <c r="F121" i="10"/>
  <c r="AB65" i="10"/>
  <c r="AA89" i="10"/>
  <c r="AL65" i="10"/>
  <c r="AC72" i="10"/>
  <c r="AC73" i="10" s="1"/>
  <c r="AC74" i="10" s="1"/>
  <c r="AC75" i="10" s="1"/>
  <c r="AC76" i="10" s="1"/>
  <c r="W84" i="10"/>
  <c r="W85" i="10" s="1"/>
  <c r="AE78" i="10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E101" i="10" s="1"/>
  <c r="AE102" i="10" s="1"/>
  <c r="AE103" i="10" s="1"/>
  <c r="AE104" i="10" s="1"/>
  <c r="AE105" i="10" s="1"/>
  <c r="AE106" i="10" s="1"/>
  <c r="AE107" i="10" s="1"/>
  <c r="AE108" i="10" s="1"/>
  <c r="AE109" i="10" s="1"/>
  <c r="AE110" i="10" s="1"/>
  <c r="AE111" i="10" s="1"/>
  <c r="AE112" i="10" s="1"/>
  <c r="AA76" i="10"/>
  <c r="AA77" i="10" s="1"/>
  <c r="M103" i="10"/>
  <c r="AG84" i="10"/>
  <c r="AG85" i="10" s="1"/>
  <c r="AG86" i="10" s="1"/>
  <c r="AG87" i="10" s="1"/>
  <c r="AG88" i="10" s="1"/>
  <c r="AG89" i="10" s="1"/>
  <c r="AG90" i="10" s="1"/>
  <c r="AG91" i="10" s="1"/>
  <c r="AG92" i="10" s="1"/>
  <c r="AG93" i="10" s="1"/>
  <c r="AC83" i="10"/>
  <c r="AC84" i="10" s="1"/>
  <c r="AC85" i="10" s="1"/>
  <c r="AK76" i="10"/>
  <c r="AK77" i="10" s="1"/>
  <c r="AK78" i="10" s="1"/>
  <c r="AK79" i="10" s="1"/>
  <c r="AK80" i="10" s="1"/>
  <c r="AK81" i="10" s="1"/>
  <c r="AK82" i="10" s="1"/>
  <c r="AK83" i="10" s="1"/>
  <c r="AK84" i="10" s="1"/>
  <c r="AK85" i="10" s="1"/>
  <c r="AK86" i="10" s="1"/>
  <c r="AK87" i="10" s="1"/>
  <c r="AK88" i="10" s="1"/>
  <c r="AK89" i="10" s="1"/>
  <c r="AK90" i="10" s="1"/>
  <c r="AK91" i="10" s="1"/>
  <c r="AO71" i="10"/>
  <c r="AO72" i="10" s="1"/>
  <c r="AO73" i="10" s="1"/>
  <c r="AO74" i="10" s="1"/>
  <c r="AO75" i="10" s="1"/>
  <c r="AO76" i="10" s="1"/>
  <c r="AO77" i="10" s="1"/>
  <c r="AO78" i="10" s="1"/>
  <c r="AO79" i="10" s="1"/>
  <c r="AO80" i="10" s="1"/>
  <c r="AO81" i="10" s="1"/>
  <c r="AO82" i="10" s="1"/>
  <c r="AO83" i="10" s="1"/>
  <c r="AO84" i="10" s="1"/>
  <c r="AO85" i="10" s="1"/>
  <c r="AO86" i="10" s="1"/>
  <c r="AO87" i="10" s="1"/>
  <c r="AO88" i="10" s="1"/>
  <c r="AO89" i="10" s="1"/>
  <c r="AO90" i="10" s="1"/>
  <c r="AO91" i="10" s="1"/>
  <c r="AO92" i="10" s="1"/>
  <c r="AO93" i="10" s="1"/>
  <c r="AO94" i="10" s="1"/>
  <c r="AO95" i="10" s="1"/>
  <c r="AO96" i="10" s="1"/>
  <c r="AO97" i="10" s="1"/>
  <c r="AO98" i="10" s="1"/>
  <c r="AO99" i="10" s="1"/>
  <c r="AO100" i="10" s="1"/>
  <c r="AO101" i="10" s="1"/>
  <c r="AO102" i="10" s="1"/>
  <c r="AO103" i="10" s="1"/>
  <c r="AO104" i="10" s="1"/>
  <c r="AO105" i="10" s="1"/>
  <c r="AO106" i="10" s="1"/>
  <c r="AO107" i="10" s="1"/>
  <c r="AO108" i="10" s="1"/>
  <c r="AO109" i="10" s="1"/>
  <c r="AO110" i="10" s="1"/>
  <c r="AO111" i="10" s="1"/>
  <c r="AO112" i="10" s="1"/>
  <c r="AO113" i="10" s="1"/>
  <c r="AO114" i="10" s="1"/>
  <c r="AO115" i="10" s="1"/>
  <c r="AO116" i="10" s="1"/>
  <c r="AO117" i="10" s="1"/>
  <c r="AO118" i="10" s="1"/>
  <c r="AO119" i="10" s="1"/>
  <c r="AO120" i="10" s="1"/>
  <c r="AO121" i="10" s="1"/>
  <c r="AC71" i="10"/>
  <c r="P95" i="10"/>
  <c r="AF90" i="10"/>
  <c r="AB86" i="10"/>
  <c r="U114" i="10"/>
  <c r="E89" i="10"/>
  <c r="E90" i="10" s="1"/>
  <c r="E91" i="10" s="1"/>
  <c r="AQ105" i="10"/>
  <c r="AP105" i="10"/>
  <c r="AP106" i="10" s="1"/>
  <c r="AL104" i="10"/>
  <c r="AL105" i="10" s="1"/>
  <c r="AL106" i="10" s="1"/>
  <c r="AL107" i="10" s="1"/>
  <c r="AL108" i="10" s="1"/>
  <c r="AA87" i="10"/>
  <c r="AI80" i="10"/>
  <c r="AI81" i="10" s="1"/>
  <c r="AI82" i="10" s="1"/>
  <c r="AI83" i="10" s="1"/>
  <c r="AI84" i="10" s="1"/>
  <c r="AI85" i="10" s="1"/>
  <c r="S79" i="10"/>
  <c r="F115" i="10"/>
  <c r="AD103" i="10"/>
  <c r="AD104" i="10" s="1"/>
  <c r="AD105" i="10" s="1"/>
  <c r="AD106" i="10" s="1"/>
  <c r="AD107" i="10" s="1"/>
  <c r="AD108" i="10" s="1"/>
  <c r="AL66" i="10"/>
  <c r="X111" i="10"/>
  <c r="X112" i="10" s="1"/>
  <c r="X113" i="10" s="1"/>
  <c r="AB100" i="10"/>
  <c r="AB101" i="10" s="1"/>
  <c r="D85" i="10"/>
  <c r="D86" i="10" s="1"/>
  <c r="D87" i="10" s="1"/>
  <c r="D88" i="10" s="1"/>
  <c r="D89" i="10" s="1"/>
  <c r="D90" i="10" s="1"/>
  <c r="AB82" i="10"/>
  <c r="AB83" i="10" s="1"/>
  <c r="AB84" i="10" s="1"/>
  <c r="AB79" i="10"/>
  <c r="AB80" i="10" s="1"/>
  <c r="AR65" i="10"/>
  <c r="AQ110" i="10"/>
  <c r="C106" i="10"/>
  <c r="C107" i="10" s="1"/>
  <c r="C108" i="10" s="1"/>
  <c r="AA81" i="10"/>
  <c r="AA82" i="10" s="1"/>
  <c r="AA83" i="10" s="1"/>
  <c r="AA84" i="10" s="1"/>
  <c r="AG104" i="10"/>
  <c r="AG105" i="10" s="1"/>
  <c r="AG106" i="10" s="1"/>
  <c r="AG107" i="10" s="1"/>
  <c r="AG108" i="10" s="1"/>
  <c r="AG109" i="10" s="1"/>
  <c r="Y75" i="10"/>
  <c r="AK66" i="10"/>
  <c r="F113" i="10"/>
  <c r="F114" i="10" s="1"/>
  <c r="Q92" i="10"/>
  <c r="Q93" i="10" s="1"/>
  <c r="AS66" i="10"/>
  <c r="AK92" i="10"/>
  <c r="AK93" i="10" s="1"/>
  <c r="AK94" i="10" s="1"/>
  <c r="AA78" i="10"/>
  <c r="AA79" i="10" s="1"/>
  <c r="AA80" i="10" s="1"/>
  <c r="AC115" i="10"/>
  <c r="Q97" i="10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I74" i="10"/>
  <c r="I75" i="10" s="1"/>
  <c r="I76" i="10" s="1"/>
  <c r="I77" i="10" s="1"/>
  <c r="I78" i="10" s="1"/>
  <c r="I79" i="10" s="1"/>
  <c r="B118" i="10"/>
  <c r="B119" i="10" s="1"/>
  <c r="B120" i="10" s="1"/>
  <c r="B121" i="10" s="1"/>
  <c r="AC111" i="10"/>
  <c r="M104" i="10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AA72" i="10"/>
  <c r="I98" i="10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AS65" i="10"/>
  <c r="B91" i="10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V66" i="10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V84" i="10" s="1"/>
  <c r="V85" i="10" s="1"/>
  <c r="V86" i="10" s="1"/>
  <c r="V87" i="10" s="1"/>
  <c r="V88" i="10" s="1"/>
  <c r="V89" i="10" s="1"/>
  <c r="V90" i="10" s="1"/>
  <c r="V91" i="10" s="1"/>
  <c r="V92" i="10" s="1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V113" i="10" s="1"/>
  <c r="AB120" i="10"/>
  <c r="L89" i="10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K104" i="10"/>
  <c r="K105" i="10" s="1"/>
  <c r="K106" i="10" s="1"/>
  <c r="K107" i="10" s="1"/>
  <c r="K108" i="10" s="1"/>
  <c r="K109" i="10" s="1"/>
  <c r="K110" i="10" s="1"/>
  <c r="AK105" i="10"/>
  <c r="AK106" i="10" s="1"/>
  <c r="AK107" i="10" s="1"/>
  <c r="AK108" i="10" s="1"/>
  <c r="AL82" i="10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M106" i="10"/>
  <c r="AM107" i="10" s="1"/>
  <c r="AM108" i="10" s="1"/>
  <c r="AM109" i="10" s="1"/>
  <c r="AC114" i="10"/>
  <c r="J105" i="10"/>
  <c r="J106" i="10" s="1"/>
  <c r="F104" i="10"/>
  <c r="F105" i="10" s="1"/>
  <c r="F106" i="10" s="1"/>
  <c r="F107" i="10" s="1"/>
  <c r="F108" i="10" s="1"/>
  <c r="F109" i="10" s="1"/>
  <c r="F110" i="10" s="1"/>
  <c r="F111" i="10" s="1"/>
  <c r="AQ106" i="10"/>
  <c r="AQ107" i="10" s="1"/>
  <c r="AQ108" i="10" s="1"/>
  <c r="AQ109" i="10" s="1"/>
  <c r="G65" i="10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J65" i="10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AG65" i="10"/>
  <c r="AG66" i="10" s="1"/>
  <c r="AG67" i="10" s="1"/>
  <c r="AG68" i="10" s="1"/>
  <c r="AG69" i="10" s="1"/>
  <c r="AG70" i="10" s="1"/>
  <c r="AG71" i="10" s="1"/>
  <c r="AG72" i="10" s="1"/>
  <c r="AG73" i="10" s="1"/>
  <c r="AG74" i="10" s="1"/>
  <c r="AG75" i="10" s="1"/>
  <c r="AG76" i="10" s="1"/>
  <c r="AG77" i="10" s="1"/>
  <c r="AG78" i="10" s="1"/>
  <c r="U65" i="10"/>
  <c r="U66" i="10" s="1"/>
  <c r="U67" i="10" s="1"/>
  <c r="U68" i="10" s="1"/>
  <c r="U69" i="10" s="1"/>
  <c r="U70" i="10" s="1"/>
  <c r="U71" i="10" s="1"/>
  <c r="U72" i="10" s="1"/>
  <c r="U73" i="10" s="1"/>
  <c r="H65" i="10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AH124" i="10"/>
  <c r="AF65" i="10"/>
  <c r="AF66" i="10" s="1"/>
  <c r="AF67" i="10" s="1"/>
  <c r="AF68" i="10" s="1"/>
  <c r="AF69" i="10" s="1"/>
  <c r="AF70" i="10" s="1"/>
  <c r="AF71" i="10" s="1"/>
  <c r="AF72" i="10" s="1"/>
  <c r="AF73" i="10" s="1"/>
  <c r="AF74" i="10" s="1"/>
  <c r="AF75" i="10" s="1"/>
  <c r="AF76" i="10" s="1"/>
  <c r="AF77" i="10" s="1"/>
  <c r="AF78" i="10" s="1"/>
  <c r="AF79" i="10" s="1"/>
  <c r="AF80" i="10" s="1"/>
  <c r="AF81" i="10" s="1"/>
  <c r="AF82" i="10" s="1"/>
  <c r="AF83" i="10" s="1"/>
  <c r="AF84" i="10" s="1"/>
  <c r="AF85" i="10" s="1"/>
  <c r="AF86" i="10" s="1"/>
  <c r="AF87" i="10" s="1"/>
  <c r="AN69" i="10"/>
  <c r="AN70" i="10" s="1"/>
  <c r="AN71" i="10" s="1"/>
  <c r="AN72" i="10" s="1"/>
  <c r="AN73" i="10" s="1"/>
  <c r="AN74" i="10" s="1"/>
  <c r="AN75" i="10" s="1"/>
  <c r="AN76" i="10" s="1"/>
  <c r="AN77" i="10" s="1"/>
  <c r="AN78" i="10" s="1"/>
  <c r="AN79" i="10" s="1"/>
  <c r="AN80" i="10" s="1"/>
  <c r="AN81" i="10" s="1"/>
  <c r="AN82" i="10" s="1"/>
  <c r="AN83" i="10" s="1"/>
  <c r="AN84" i="10" s="1"/>
  <c r="AN85" i="10" s="1"/>
  <c r="AN86" i="10" s="1"/>
  <c r="AN87" i="10" s="1"/>
  <c r="AN88" i="10" s="1"/>
  <c r="AN89" i="10" s="1"/>
  <c r="AN90" i="10" s="1"/>
  <c r="AN91" i="10" s="1"/>
  <c r="AN92" i="10" s="1"/>
  <c r="AN93" i="10" s="1"/>
  <c r="AN94" i="10" s="1"/>
  <c r="AN95" i="10" s="1"/>
  <c r="AN96" i="10" s="1"/>
  <c r="AN97" i="10" s="1"/>
  <c r="AN98" i="10" s="1"/>
  <c r="AN99" i="10" s="1"/>
  <c r="AN100" i="10" s="1"/>
  <c r="AN101" i="10" s="1"/>
  <c r="AN102" i="10" s="1"/>
  <c r="AN103" i="10" s="1"/>
  <c r="AN104" i="10" s="1"/>
  <c r="AN105" i="10" s="1"/>
  <c r="AN106" i="10" s="1"/>
  <c r="AN107" i="10" s="1"/>
  <c r="AN108" i="10" s="1"/>
  <c r="AN109" i="10" s="1"/>
  <c r="AA90" i="10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AA113" i="10" s="1"/>
  <c r="AA114" i="10" s="1"/>
  <c r="AA115" i="10" s="1"/>
  <c r="AA116" i="10" s="1"/>
  <c r="AA117" i="10" s="1"/>
  <c r="AA118" i="10" s="1"/>
  <c r="AA119" i="10" s="1"/>
  <c r="AA120" i="10" s="1"/>
  <c r="AA121" i="10" s="1"/>
  <c r="T65" i="10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AC99" i="10"/>
  <c r="AC100" i="10" s="1"/>
  <c r="AC101" i="10" s="1"/>
  <c r="AC102" i="10" s="1"/>
  <c r="AC103" i="10" s="1"/>
  <c r="AC104" i="10" s="1"/>
  <c r="AC105" i="10" s="1"/>
  <c r="AC106" i="10" s="1"/>
  <c r="AC107" i="10" s="1"/>
  <c r="AC108" i="10" s="1"/>
  <c r="F65" i="10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AB66" i="10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102" i="10"/>
  <c r="AB103" i="10" s="1"/>
  <c r="AB104" i="10" s="1"/>
  <c r="AB105" i="10" s="1"/>
  <c r="AB106" i="10" s="1"/>
  <c r="AB107" i="10" s="1"/>
  <c r="AB108" i="10" s="1"/>
  <c r="AB109" i="10" s="1"/>
  <c r="AB110" i="10" s="1"/>
  <c r="AB111" i="10" s="1"/>
  <c r="AB112" i="10" s="1"/>
  <c r="AB113" i="10" s="1"/>
  <c r="AB114" i="10" s="1"/>
  <c r="AB115" i="10" s="1"/>
  <c r="AB116" i="10" s="1"/>
  <c r="AB117" i="10" s="1"/>
  <c r="AB118" i="10" s="1"/>
  <c r="AB119" i="10" s="1"/>
  <c r="AM111" i="10"/>
  <c r="AM112" i="10" s="1"/>
  <c r="AR106" i="10"/>
  <c r="AR107" i="10" s="1"/>
  <c r="AR108" i="10" s="1"/>
  <c r="Z65" i="10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124" i="10" s="1"/>
  <c r="Y65" i="10"/>
  <c r="Y66" i="10" s="1"/>
  <c r="Y67" i="10" s="1"/>
  <c r="Y68" i="10" s="1"/>
  <c r="Y69" i="10" s="1"/>
  <c r="Y70" i="10" s="1"/>
  <c r="Y71" i="10" s="1"/>
  <c r="Y72" i="10" s="1"/>
  <c r="N65" i="10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AJ65" i="10"/>
  <c r="AJ66" i="10" s="1"/>
  <c r="AJ67" i="10" s="1"/>
  <c r="AJ68" i="10" s="1"/>
  <c r="AJ69" i="10" s="1"/>
  <c r="AJ70" i="10" s="1"/>
  <c r="AJ71" i="10" s="1"/>
  <c r="AJ72" i="10" s="1"/>
  <c r="AJ73" i="10" s="1"/>
  <c r="AJ74" i="10" s="1"/>
  <c r="AJ75" i="10" s="1"/>
  <c r="AJ76" i="10" s="1"/>
  <c r="W65" i="10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L65" i="10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K65" i="10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O65" i="10"/>
  <c r="O66" i="10" s="1"/>
  <c r="O67" i="10" s="1"/>
  <c r="O68" i="10" s="1"/>
  <c r="O69" i="10" s="1"/>
  <c r="O70" i="10" s="1"/>
  <c r="AP65" i="10"/>
  <c r="AP66" i="10" s="1"/>
  <c r="AP67" i="10" s="1"/>
  <c r="AP68" i="10" s="1"/>
  <c r="AP69" i="10" s="1"/>
  <c r="AP70" i="10" s="1"/>
  <c r="AP71" i="10" s="1"/>
  <c r="AP72" i="10" s="1"/>
  <c r="AP73" i="10" s="1"/>
  <c r="AP74" i="10" s="1"/>
  <c r="AP75" i="10" s="1"/>
  <c r="AP76" i="10" s="1"/>
  <c r="AP77" i="10" s="1"/>
  <c r="AP78" i="10" s="1"/>
  <c r="AP79" i="10" s="1"/>
  <c r="AP80" i="10" s="1"/>
  <c r="AP81" i="10" s="1"/>
  <c r="AP82" i="10" s="1"/>
  <c r="AP83" i="10" s="1"/>
  <c r="AP84" i="10" s="1"/>
  <c r="AP85" i="10" s="1"/>
  <c r="AP86" i="10" s="1"/>
  <c r="AP87" i="10" s="1"/>
  <c r="AP88" i="10" s="1"/>
  <c r="AP89" i="10" s="1"/>
  <c r="AP90" i="10" s="1"/>
  <c r="AP91" i="10" s="1"/>
  <c r="AP92" i="10" s="1"/>
  <c r="AP93" i="10" s="1"/>
  <c r="AP94" i="10" s="1"/>
  <c r="AP95" i="10" s="1"/>
  <c r="AP96" i="10" s="1"/>
  <c r="AP97" i="10" s="1"/>
  <c r="AP98" i="10" s="1"/>
  <c r="E65" i="10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AD65" i="10"/>
  <c r="AD66" i="10" s="1"/>
  <c r="AD67" i="10" s="1"/>
  <c r="AD68" i="10" s="1"/>
  <c r="AD69" i="10" s="1"/>
  <c r="AD70" i="10" s="1"/>
  <c r="AD71" i="10" s="1"/>
  <c r="AD72" i="10" s="1"/>
  <c r="AD73" i="10" s="1"/>
  <c r="AD74" i="10" s="1"/>
  <c r="AD75" i="10" s="1"/>
  <c r="AD76" i="10" s="1"/>
  <c r="AD77" i="10" s="1"/>
  <c r="AD78" i="10" s="1"/>
  <c r="AD79" i="10" s="1"/>
  <c r="AD80" i="10" s="1"/>
  <c r="AD81" i="10" s="1"/>
  <c r="AD82" i="10" s="1"/>
  <c r="AD83" i="10" s="1"/>
  <c r="AD84" i="10" s="1"/>
  <c r="AD85" i="10" s="1"/>
  <c r="AD86" i="10" s="1"/>
  <c r="AD87" i="10" s="1"/>
  <c r="AD88" i="10" s="1"/>
  <c r="AD89" i="10" s="1"/>
  <c r="AD90" i="10" s="1"/>
  <c r="AD91" i="10" s="1"/>
  <c r="AD92" i="10" s="1"/>
  <c r="AD93" i="10" s="1"/>
  <c r="AD94" i="10" s="1"/>
  <c r="AD95" i="10" s="1"/>
  <c r="AD96" i="10" s="1"/>
  <c r="AD97" i="10" s="1"/>
  <c r="AD98" i="10" s="1"/>
  <c r="AD99" i="10" s="1"/>
  <c r="AD100" i="10" s="1"/>
  <c r="AD101" i="10" s="1"/>
  <c r="AD102" i="10" s="1"/>
  <c r="P65" i="10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AI65" i="10"/>
  <c r="AI66" i="10" s="1"/>
  <c r="AI67" i="10" s="1"/>
  <c r="AI68" i="10" s="1"/>
  <c r="AI69" i="10" s="1"/>
  <c r="AI70" i="10" s="1"/>
  <c r="AI71" i="10" s="1"/>
  <c r="AI72" i="10" s="1"/>
  <c r="AI73" i="10" s="1"/>
  <c r="AI74" i="10" s="1"/>
  <c r="AI75" i="10" s="1"/>
  <c r="AI76" i="10" s="1"/>
  <c r="AI77" i="10" s="1"/>
  <c r="AI78" i="10" s="1"/>
  <c r="AI79" i="10" s="1"/>
  <c r="S65" i="10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Q65" i="10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AC65" i="10"/>
  <c r="AM65" i="10"/>
  <c r="AM66" i="10" s="1"/>
  <c r="AM67" i="10" s="1"/>
  <c r="AM68" i="10" s="1"/>
  <c r="AM69" i="10" s="1"/>
  <c r="AM70" i="10" s="1"/>
  <c r="AM71" i="10" s="1"/>
  <c r="AM72" i="10" s="1"/>
  <c r="AM73" i="10" s="1"/>
  <c r="AM74" i="10" s="1"/>
  <c r="AM75" i="10" s="1"/>
  <c r="AM76" i="10" s="1"/>
  <c r="AM77" i="10" s="1"/>
  <c r="AM78" i="10" s="1"/>
  <c r="AM79" i="10" s="1"/>
  <c r="AM80" i="10" s="1"/>
  <c r="AM81" i="10" s="1"/>
  <c r="D57" i="9"/>
  <c r="G54" i="9"/>
  <c r="E52" i="9"/>
  <c r="D45" i="9"/>
  <c r="G42" i="9"/>
  <c r="E40" i="9"/>
  <c r="D33" i="9"/>
  <c r="E59" i="9"/>
  <c r="C57" i="9"/>
  <c r="F54" i="9"/>
  <c r="D52" i="9"/>
  <c r="G49" i="9"/>
  <c r="E47" i="9"/>
  <c r="C45" i="9"/>
  <c r="F42" i="9"/>
  <c r="D40" i="9"/>
  <c r="G37" i="9"/>
  <c r="E35" i="9"/>
  <c r="C33" i="9"/>
  <c r="D54" i="9"/>
  <c r="G51" i="9"/>
  <c r="D42" i="9"/>
  <c r="G39" i="9"/>
  <c r="G58" i="9"/>
  <c r="C54" i="9"/>
  <c r="F51" i="9"/>
  <c r="G46" i="9"/>
  <c r="C42" i="9"/>
  <c r="F39" i="9"/>
  <c r="G34" i="9"/>
  <c r="E32" i="9"/>
  <c r="E51" i="9"/>
  <c r="E39" i="9"/>
  <c r="G60" i="9"/>
  <c r="E58" i="9"/>
  <c r="F53" i="9"/>
  <c r="D51" i="9"/>
  <c r="G48" i="9"/>
  <c r="E46" i="9"/>
  <c r="F41" i="9"/>
  <c r="D39" i="9"/>
  <c r="G36" i="9"/>
  <c r="E34" i="9"/>
  <c r="F60" i="9"/>
  <c r="D58" i="9"/>
  <c r="G55" i="9"/>
  <c r="E53" i="9"/>
  <c r="F48" i="9"/>
  <c r="D46" i="9"/>
  <c r="G43" i="9"/>
  <c r="F36" i="9"/>
  <c r="D34" i="9"/>
  <c r="G31" i="9"/>
  <c r="E60" i="9"/>
  <c r="F55" i="9"/>
  <c r="D53" i="9"/>
  <c r="G50" i="9"/>
  <c r="E48" i="9"/>
  <c r="F43" i="9"/>
  <c r="D41" i="9"/>
  <c r="G38" i="9"/>
  <c r="E36" i="9"/>
  <c r="F31" i="9"/>
  <c r="D60" i="9"/>
  <c r="G57" i="9"/>
  <c r="E55" i="9"/>
  <c r="F50" i="9"/>
  <c r="D48" i="9"/>
  <c r="G45" i="9"/>
  <c r="E43" i="9"/>
  <c r="F38" i="9"/>
  <c r="D36" i="9"/>
  <c r="G33" i="9"/>
  <c r="E31" i="9"/>
  <c r="F57" i="9"/>
  <c r="D55" i="9"/>
  <c r="G52" i="9"/>
  <c r="E50" i="9"/>
  <c r="F45" i="9"/>
  <c r="D43" i="9"/>
  <c r="G40" i="9"/>
  <c r="E38" i="9"/>
  <c r="F33" i="9"/>
  <c r="D31" i="9"/>
  <c r="BD28" i="9"/>
  <c r="BD10" i="9"/>
  <c r="BF47" i="9"/>
  <c r="BD58" i="9"/>
  <c r="BF38" i="9"/>
  <c r="BD53" i="9"/>
  <c r="BD41" i="9"/>
  <c r="BD29" i="9"/>
  <c r="BD17" i="9"/>
  <c r="BD14" i="9"/>
  <c r="BD5" i="9"/>
  <c r="H31" i="9"/>
  <c r="BE26" i="9"/>
  <c r="BD56" i="9"/>
  <c r="BD50" i="9"/>
  <c r="BD44" i="9"/>
  <c r="BD38" i="9"/>
  <c r="BD32" i="9"/>
  <c r="BF29" i="9"/>
  <c r="BD26" i="9"/>
  <c r="BD20" i="9"/>
  <c r="BF17" i="9"/>
  <c r="BD8" i="9"/>
  <c r="BF5" i="9"/>
  <c r="BD22" i="9"/>
  <c r="BD34" i="9"/>
  <c r="BF25" i="9"/>
  <c r="BD52" i="9"/>
  <c r="BF13" i="9"/>
  <c r="BE17" i="9"/>
  <c r="BE5" i="9"/>
  <c r="BD48" i="9"/>
  <c r="BD36" i="9"/>
  <c r="BD30" i="9"/>
  <c r="BD27" i="9"/>
  <c r="BD24" i="9"/>
  <c r="BD21" i="9"/>
  <c r="BD18" i="9"/>
  <c r="BD15" i="9"/>
  <c r="BD12" i="9"/>
  <c r="BD9" i="9"/>
  <c r="BD6" i="9"/>
  <c r="BD40" i="9"/>
  <c r="BF59" i="9"/>
  <c r="BD59" i="9"/>
  <c r="BD55" i="9"/>
  <c r="BD47" i="9"/>
  <c r="BD43" i="9"/>
  <c r="BD35" i="9"/>
  <c r="BD31" i="9"/>
  <c r="BD23" i="9"/>
  <c r="BD19" i="9"/>
  <c r="BD11" i="9"/>
  <c r="BD7" i="9"/>
  <c r="BF3" i="9"/>
  <c r="BD46" i="9"/>
  <c r="BD16" i="9"/>
  <c r="BF50" i="9"/>
  <c r="BE3" i="9"/>
  <c r="BD60" i="9"/>
  <c r="BE59" i="9"/>
  <c r="BE55" i="9"/>
  <c r="BE47" i="9"/>
  <c r="BE43" i="9"/>
  <c r="BF35" i="9"/>
  <c r="H32" i="9"/>
  <c r="BF31" i="9"/>
  <c r="BF26" i="9"/>
  <c r="BF23" i="9"/>
  <c r="BF22" i="9"/>
  <c r="BF19" i="9"/>
  <c r="BF14" i="9"/>
  <c r="BE13" i="9"/>
  <c r="BF11" i="9"/>
  <c r="BF10" i="9"/>
  <c r="BD37" i="9"/>
  <c r="BD25" i="9"/>
  <c r="BD13" i="9"/>
  <c r="BD4" i="9"/>
  <c r="H60" i="9"/>
  <c r="H58" i="9"/>
  <c r="H56" i="9"/>
  <c r="H54" i="9"/>
  <c r="H52" i="9"/>
  <c r="H50" i="9"/>
  <c r="H48" i="9"/>
  <c r="H46" i="9"/>
  <c r="H44" i="9"/>
  <c r="H42" i="9"/>
  <c r="H40" i="9"/>
  <c r="H38" i="9"/>
  <c r="H36" i="9"/>
  <c r="H34" i="9"/>
  <c r="BF55" i="9"/>
  <c r="BF51" i="9"/>
  <c r="BF43" i="9"/>
  <c r="BF39" i="9"/>
  <c r="BF27" i="9"/>
  <c r="BF15" i="9"/>
  <c r="BF7" i="9"/>
  <c r="BE51" i="9"/>
  <c r="BE39" i="9"/>
  <c r="BE35" i="9"/>
  <c r="BE31" i="9"/>
  <c r="BE27" i="9"/>
  <c r="BE23" i="9"/>
  <c r="BE19" i="9"/>
  <c r="BE15" i="9"/>
  <c r="BE11" i="9"/>
  <c r="BE7" i="9"/>
  <c r="BF54" i="9"/>
  <c r="BF46" i="9"/>
  <c r="BF42" i="9"/>
  <c r="BF34" i="9"/>
  <c r="BF18" i="9"/>
  <c r="BF6" i="9"/>
  <c r="BE58" i="9"/>
  <c r="BE54" i="9"/>
  <c r="BE50" i="9"/>
  <c r="BE46" i="9"/>
  <c r="BE42" i="9"/>
  <c r="BE38" i="9"/>
  <c r="BE34" i="9"/>
  <c r="BE30" i="9"/>
  <c r="BE22" i="9"/>
  <c r="BE18" i="9"/>
  <c r="BE14" i="9"/>
  <c r="BE10" i="9"/>
  <c r="BE6" i="9"/>
  <c r="BF58" i="9"/>
  <c r="BF30" i="9"/>
  <c r="BD54" i="9"/>
  <c r="BD42" i="9"/>
  <c r="H59" i="9"/>
  <c r="H57" i="9"/>
  <c r="H55" i="9"/>
  <c r="H53" i="9"/>
  <c r="H51" i="9"/>
  <c r="H49" i="9"/>
  <c r="H47" i="9"/>
  <c r="H45" i="9"/>
  <c r="H43" i="9"/>
  <c r="H41" i="9"/>
  <c r="H39" i="9"/>
  <c r="H37" i="9"/>
  <c r="H35" i="9"/>
  <c r="H33" i="9"/>
  <c r="BF57" i="9"/>
  <c r="BF53" i="9"/>
  <c r="BF49" i="9"/>
  <c r="BF45" i="9"/>
  <c r="BF41" i="9"/>
  <c r="BF37" i="9"/>
  <c r="BF33" i="9"/>
  <c r="BF21" i="9"/>
  <c r="BF9" i="9"/>
  <c r="BD3" i="9"/>
  <c r="BE57" i="9"/>
  <c r="BE53" i="9"/>
  <c r="BE49" i="9"/>
  <c r="BE45" i="9"/>
  <c r="BE41" i="9"/>
  <c r="BE37" i="9"/>
  <c r="BE33" i="9"/>
  <c r="BE29" i="9"/>
  <c r="BE25" i="9"/>
  <c r="BE21" i="9"/>
  <c r="BE9" i="9"/>
  <c r="BD51" i="9"/>
  <c r="BD39" i="9"/>
  <c r="BD49" i="9"/>
  <c r="BF60" i="9"/>
  <c r="BF56" i="9"/>
  <c r="BF52" i="9"/>
  <c r="BF48" i="9"/>
  <c r="BF44" i="9"/>
  <c r="BF40" i="9"/>
  <c r="BF36" i="9"/>
  <c r="BF32" i="9"/>
  <c r="BF28" i="9"/>
  <c r="BF24" i="9"/>
  <c r="BF20" i="9"/>
  <c r="BF16" i="9"/>
  <c r="BF12" i="9"/>
  <c r="BF8" i="9"/>
  <c r="BF4" i="9"/>
  <c r="BD57" i="9"/>
  <c r="BD45" i="9"/>
  <c r="BD33" i="9"/>
  <c r="BE60" i="9"/>
  <c r="BE56" i="9"/>
  <c r="BE52" i="9"/>
  <c r="BE48" i="9"/>
  <c r="BE44" i="9"/>
  <c r="BE40" i="9"/>
  <c r="BE36" i="9"/>
  <c r="BE32" i="9"/>
  <c r="BE28" i="9"/>
  <c r="BE24" i="9"/>
  <c r="BE20" i="9"/>
  <c r="BE16" i="9"/>
  <c r="BE12" i="9"/>
  <c r="BE8" i="9"/>
  <c r="BE4" i="9"/>
  <c r="L44" i="8"/>
  <c r="K42" i="8"/>
  <c r="K43" i="8"/>
  <c r="K46" i="8"/>
  <c r="L46" i="8"/>
  <c r="L42" i="8"/>
  <c r="L43" i="8"/>
  <c r="F1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G288" i="6" s="1"/>
  <c r="D289" i="6"/>
  <c r="D290" i="6"/>
  <c r="D291" i="6"/>
  <c r="D292" i="6"/>
  <c r="D293" i="6"/>
  <c r="D294" i="6"/>
  <c r="D295" i="6"/>
  <c r="D296" i="6"/>
  <c r="D297" i="6"/>
  <c r="D298" i="6"/>
  <c r="D299" i="6"/>
  <c r="D300" i="6"/>
  <c r="G300" i="6" s="1"/>
  <c r="D301" i="6"/>
  <c r="D302" i="6"/>
  <c r="D303" i="6"/>
  <c r="D304" i="6"/>
  <c r="D305" i="6"/>
  <c r="D306" i="6"/>
  <c r="D307" i="6"/>
  <c r="D308" i="6"/>
  <c r="D309" i="6"/>
  <c r="D310" i="6"/>
  <c r="D311" i="6"/>
  <c r="D312" i="6"/>
  <c r="G312" i="6" s="1"/>
  <c r="D313" i="6"/>
  <c r="D314" i="6"/>
  <c r="D315" i="6"/>
  <c r="D316" i="6"/>
  <c r="D317" i="6"/>
  <c r="D318" i="6"/>
  <c r="D319" i="6"/>
  <c r="D320" i="6"/>
  <c r="D321" i="6"/>
  <c r="D322" i="6"/>
  <c r="D323" i="6"/>
  <c r="D324" i="6"/>
  <c r="G324" i="6" s="1"/>
  <c r="D325" i="6"/>
  <c r="D326" i="6"/>
  <c r="D327" i="6"/>
  <c r="D328" i="6"/>
  <c r="D329" i="6"/>
  <c r="D330" i="6"/>
  <c r="D331" i="6"/>
  <c r="D332" i="6"/>
  <c r="D333" i="6"/>
  <c r="D334" i="6"/>
  <c r="D335" i="6"/>
  <c r="D336" i="6"/>
  <c r="G336" i="6" s="1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G624" i="6" s="1"/>
  <c r="D625" i="6"/>
  <c r="D626" i="6"/>
  <c r="D627" i="6"/>
  <c r="D628" i="6"/>
  <c r="D629" i="6"/>
  <c r="D630" i="6"/>
  <c r="D631" i="6"/>
  <c r="D632" i="6"/>
  <c r="D633" i="6"/>
  <c r="D634" i="6"/>
  <c r="D635" i="6"/>
  <c r="D636" i="6"/>
  <c r="G636" i="6" s="1"/>
  <c r="D637" i="6"/>
  <c r="D638" i="6"/>
  <c r="D639" i="6"/>
  <c r="D640" i="6"/>
  <c r="D641" i="6"/>
  <c r="D642" i="6"/>
  <c r="D643" i="6"/>
  <c r="D644" i="6"/>
  <c r="D645" i="6"/>
  <c r="D646" i="6"/>
  <c r="D647" i="6"/>
  <c r="D648" i="6"/>
  <c r="G648" i="6" s="1"/>
  <c r="D649" i="6"/>
  <c r="D650" i="6"/>
  <c r="D651" i="6"/>
  <c r="D652" i="6"/>
  <c r="D653" i="6"/>
  <c r="D654" i="6"/>
  <c r="D655" i="6"/>
  <c r="D656" i="6"/>
  <c r="D657" i="6"/>
  <c r="D658" i="6"/>
  <c r="D659" i="6"/>
  <c r="D660" i="6"/>
  <c r="G660" i="6" s="1"/>
  <c r="D661" i="6"/>
  <c r="D662" i="6"/>
  <c r="D663" i="6"/>
  <c r="D664" i="6"/>
  <c r="D665" i="6"/>
  <c r="D666" i="6"/>
  <c r="D667" i="6"/>
  <c r="D668" i="6"/>
  <c r="D669" i="6"/>
  <c r="D670" i="6"/>
  <c r="D671" i="6"/>
  <c r="D672" i="6"/>
  <c r="G672" i="6" s="1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F759" i="6" s="1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G960" i="6" s="1"/>
  <c r="D961" i="6"/>
  <c r="D962" i="6"/>
  <c r="D963" i="6"/>
  <c r="D964" i="6"/>
  <c r="D965" i="6"/>
  <c r="D966" i="6"/>
  <c r="D967" i="6"/>
  <c r="D968" i="6"/>
  <c r="D969" i="6"/>
  <c r="D970" i="6"/>
  <c r="D971" i="6"/>
  <c r="D972" i="6"/>
  <c r="G972" i="6" s="1"/>
  <c r="D973" i="6"/>
  <c r="D974" i="6"/>
  <c r="D975" i="6"/>
  <c r="D976" i="6"/>
  <c r="D977" i="6"/>
  <c r="D978" i="6"/>
  <c r="D979" i="6"/>
  <c r="D980" i="6"/>
  <c r="D981" i="6"/>
  <c r="D982" i="6"/>
  <c r="D983" i="6"/>
  <c r="D984" i="6"/>
  <c r="G984" i="6" s="1"/>
  <c r="D985" i="6"/>
  <c r="D986" i="6"/>
  <c r="D987" i="6"/>
  <c r="D988" i="6"/>
  <c r="D989" i="6"/>
  <c r="D990" i="6"/>
  <c r="D991" i="6"/>
  <c r="D992" i="6"/>
  <c r="D993" i="6"/>
  <c r="D994" i="6"/>
  <c r="D995" i="6"/>
  <c r="D996" i="6"/>
  <c r="G996" i="6" s="1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G1008" i="6" s="1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F1319" i="6" s="1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F1811" i="6" s="1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" i="6"/>
  <c r="B3" i="6"/>
  <c r="B4" i="6"/>
  <c r="B5" i="6"/>
  <c r="B6" i="6"/>
  <c r="F6" i="6" s="1"/>
  <c r="B7" i="6"/>
  <c r="F7" i="6" s="1"/>
  <c r="B8" i="6"/>
  <c r="F8" i="6" s="1"/>
  <c r="B9" i="6"/>
  <c r="F9" i="6" s="1"/>
  <c r="B10" i="6"/>
  <c r="B11" i="6"/>
  <c r="B12" i="6"/>
  <c r="B13" i="6"/>
  <c r="B14" i="6"/>
  <c r="B15" i="6"/>
  <c r="B16" i="6"/>
  <c r="B17" i="6"/>
  <c r="B18" i="6"/>
  <c r="F18" i="6" s="1"/>
  <c r="B19" i="6"/>
  <c r="F19" i="6" s="1"/>
  <c r="B20" i="6"/>
  <c r="F20" i="6" s="1"/>
  <c r="B21" i="6"/>
  <c r="F21" i="6" s="1"/>
  <c r="B22" i="6"/>
  <c r="B23" i="6"/>
  <c r="B24" i="6"/>
  <c r="B25" i="6"/>
  <c r="B26" i="6"/>
  <c r="B27" i="6"/>
  <c r="B28" i="6"/>
  <c r="B29" i="6"/>
  <c r="B30" i="6"/>
  <c r="F30" i="6" s="1"/>
  <c r="B31" i="6"/>
  <c r="F31" i="6" s="1"/>
  <c r="B32" i="6"/>
  <c r="F32" i="6" s="1"/>
  <c r="B33" i="6"/>
  <c r="F33" i="6" s="1"/>
  <c r="B34" i="6"/>
  <c r="B35" i="6"/>
  <c r="B36" i="6"/>
  <c r="B37" i="6"/>
  <c r="B38" i="6"/>
  <c r="B39" i="6"/>
  <c r="B40" i="6"/>
  <c r="B41" i="6"/>
  <c r="B42" i="6"/>
  <c r="F42" i="6" s="1"/>
  <c r="B43" i="6"/>
  <c r="F43" i="6" s="1"/>
  <c r="B44" i="6"/>
  <c r="F44" i="6" s="1"/>
  <c r="B45" i="6"/>
  <c r="F45" i="6" s="1"/>
  <c r="B46" i="6"/>
  <c r="B47" i="6"/>
  <c r="B48" i="6"/>
  <c r="B49" i="6"/>
  <c r="B50" i="6"/>
  <c r="B51" i="6"/>
  <c r="B52" i="6"/>
  <c r="B53" i="6"/>
  <c r="B54" i="6"/>
  <c r="F54" i="6" s="1"/>
  <c r="B55" i="6"/>
  <c r="F55" i="6" s="1"/>
  <c r="B56" i="6"/>
  <c r="F56" i="6" s="1"/>
  <c r="B57" i="6"/>
  <c r="F57" i="6" s="1"/>
  <c r="B58" i="6"/>
  <c r="B59" i="6"/>
  <c r="B60" i="6"/>
  <c r="B61" i="6"/>
  <c r="B62" i="6"/>
  <c r="B63" i="6"/>
  <c r="B64" i="6"/>
  <c r="B65" i="6"/>
  <c r="B66" i="6"/>
  <c r="F66" i="6" s="1"/>
  <c r="B67" i="6"/>
  <c r="F67" i="6" s="1"/>
  <c r="B68" i="6"/>
  <c r="B69" i="6"/>
  <c r="F69" i="6" s="1"/>
  <c r="B70" i="6"/>
  <c r="B71" i="6"/>
  <c r="B72" i="6"/>
  <c r="B73" i="6"/>
  <c r="B74" i="6"/>
  <c r="B75" i="6"/>
  <c r="B76" i="6"/>
  <c r="B77" i="6"/>
  <c r="F77" i="6" s="1"/>
  <c r="B78" i="6"/>
  <c r="F78" i="6" s="1"/>
  <c r="B79" i="6"/>
  <c r="F79" i="6" s="1"/>
  <c r="B80" i="6"/>
  <c r="B81" i="6"/>
  <c r="F81" i="6" s="1"/>
  <c r="B82" i="6"/>
  <c r="B83" i="6"/>
  <c r="B84" i="6"/>
  <c r="B85" i="6"/>
  <c r="B86" i="6"/>
  <c r="B87" i="6"/>
  <c r="B88" i="6"/>
  <c r="B89" i="6"/>
  <c r="B90" i="6"/>
  <c r="F90" i="6" s="1"/>
  <c r="B91" i="6"/>
  <c r="F91" i="6" s="1"/>
  <c r="B92" i="6"/>
  <c r="B93" i="6"/>
  <c r="F93" i="6" s="1"/>
  <c r="B94" i="6"/>
  <c r="B95" i="6"/>
  <c r="B96" i="6"/>
  <c r="B97" i="6"/>
  <c r="B98" i="6"/>
  <c r="B99" i="6"/>
  <c r="B100" i="6"/>
  <c r="B101" i="6"/>
  <c r="B102" i="6"/>
  <c r="F102" i="6" s="1"/>
  <c r="B103" i="6"/>
  <c r="F103" i="6" s="1"/>
  <c r="B104" i="6"/>
  <c r="B105" i="6"/>
  <c r="F105" i="6" s="1"/>
  <c r="B106" i="6"/>
  <c r="B107" i="6"/>
  <c r="B108" i="6"/>
  <c r="B109" i="6"/>
  <c r="B110" i="6"/>
  <c r="B111" i="6"/>
  <c r="B112" i="6"/>
  <c r="B113" i="6"/>
  <c r="B114" i="6"/>
  <c r="B115" i="6"/>
  <c r="F115" i="6" s="1"/>
  <c r="B116" i="6"/>
  <c r="F116" i="6" s="1"/>
  <c r="B117" i="6"/>
  <c r="F117" i="6" s="1"/>
  <c r="B118" i="6"/>
  <c r="B119" i="6"/>
  <c r="B120" i="6"/>
  <c r="B121" i="6"/>
  <c r="B122" i="6"/>
  <c r="B123" i="6"/>
  <c r="B124" i="6"/>
  <c r="B125" i="6"/>
  <c r="B126" i="6"/>
  <c r="B127" i="6"/>
  <c r="F127" i="6" s="1"/>
  <c r="B128" i="6"/>
  <c r="F128" i="6" s="1"/>
  <c r="B129" i="6"/>
  <c r="F129" i="6" s="1"/>
  <c r="B130" i="6"/>
  <c r="B131" i="6"/>
  <c r="B132" i="6"/>
  <c r="B133" i="6"/>
  <c r="B134" i="6"/>
  <c r="B135" i="6"/>
  <c r="B136" i="6"/>
  <c r="B137" i="6"/>
  <c r="B138" i="6"/>
  <c r="B139" i="6"/>
  <c r="F139" i="6" s="1"/>
  <c r="B140" i="6"/>
  <c r="F140" i="6" s="1"/>
  <c r="B141" i="6"/>
  <c r="F141" i="6" s="1"/>
  <c r="B142" i="6"/>
  <c r="B143" i="6"/>
  <c r="B144" i="6"/>
  <c r="B145" i="6"/>
  <c r="B146" i="6"/>
  <c r="B147" i="6"/>
  <c r="B148" i="6"/>
  <c r="B149" i="6"/>
  <c r="B150" i="6"/>
  <c r="B151" i="6"/>
  <c r="F151" i="6" s="1"/>
  <c r="B152" i="6"/>
  <c r="F152" i="6" s="1"/>
  <c r="B153" i="6"/>
  <c r="F153" i="6" s="1"/>
  <c r="B154" i="6"/>
  <c r="B155" i="6"/>
  <c r="B156" i="6"/>
  <c r="B157" i="6"/>
  <c r="B158" i="6"/>
  <c r="B159" i="6"/>
  <c r="B160" i="6"/>
  <c r="B161" i="6"/>
  <c r="B162" i="6"/>
  <c r="B163" i="6"/>
  <c r="F163" i="6" s="1"/>
  <c r="B164" i="6"/>
  <c r="F164" i="6" s="1"/>
  <c r="B165" i="6"/>
  <c r="F165" i="6" s="1"/>
  <c r="B166" i="6"/>
  <c r="B167" i="6"/>
  <c r="B168" i="6"/>
  <c r="B169" i="6"/>
  <c r="B170" i="6"/>
  <c r="B171" i="6"/>
  <c r="B172" i="6"/>
  <c r="B173" i="6"/>
  <c r="B174" i="6"/>
  <c r="F174" i="6" s="1"/>
  <c r="B175" i="6"/>
  <c r="F175" i="6" s="1"/>
  <c r="B176" i="6"/>
  <c r="F176" i="6" s="1"/>
  <c r="B177" i="6"/>
  <c r="F177" i="6" s="1"/>
  <c r="B178" i="6"/>
  <c r="B179" i="6"/>
  <c r="B180" i="6"/>
  <c r="B181" i="6"/>
  <c r="B182" i="6"/>
  <c r="B183" i="6"/>
  <c r="B184" i="6"/>
  <c r="B185" i="6"/>
  <c r="B186" i="6"/>
  <c r="F186" i="6" s="1"/>
  <c r="B187" i="6"/>
  <c r="F187" i="6" s="1"/>
  <c r="B188" i="6"/>
  <c r="F188" i="6" s="1"/>
  <c r="B189" i="6"/>
  <c r="F189" i="6" s="1"/>
  <c r="B190" i="6"/>
  <c r="B191" i="6"/>
  <c r="B192" i="6"/>
  <c r="B193" i="6"/>
  <c r="B194" i="6"/>
  <c r="B195" i="6"/>
  <c r="B196" i="6"/>
  <c r="B197" i="6"/>
  <c r="B198" i="6"/>
  <c r="F198" i="6" s="1"/>
  <c r="B199" i="6"/>
  <c r="F199" i="6" s="1"/>
  <c r="B200" i="6"/>
  <c r="F200" i="6" s="1"/>
  <c r="B201" i="6"/>
  <c r="F201" i="6" s="1"/>
  <c r="B202" i="6"/>
  <c r="B203" i="6"/>
  <c r="B204" i="6"/>
  <c r="B205" i="6"/>
  <c r="B206" i="6"/>
  <c r="B207" i="6"/>
  <c r="B208" i="6"/>
  <c r="B209" i="6"/>
  <c r="B210" i="6"/>
  <c r="F210" i="6" s="1"/>
  <c r="B211" i="6"/>
  <c r="F211" i="6" s="1"/>
  <c r="B212" i="6"/>
  <c r="F212" i="6" s="1"/>
  <c r="B213" i="6"/>
  <c r="F213" i="6" s="1"/>
  <c r="B214" i="6"/>
  <c r="B215" i="6"/>
  <c r="B216" i="6"/>
  <c r="B217" i="6"/>
  <c r="B218" i="6"/>
  <c r="B219" i="6"/>
  <c r="B220" i="6"/>
  <c r="B221" i="6"/>
  <c r="B222" i="6"/>
  <c r="F222" i="6" s="1"/>
  <c r="B223" i="6"/>
  <c r="F223" i="6" s="1"/>
  <c r="B224" i="6"/>
  <c r="F224" i="6" s="1"/>
  <c r="B225" i="6"/>
  <c r="F225" i="6" s="1"/>
  <c r="B226" i="6"/>
  <c r="B227" i="6"/>
  <c r="B228" i="6"/>
  <c r="B229" i="6"/>
  <c r="B230" i="6"/>
  <c r="B231" i="6"/>
  <c r="B232" i="6"/>
  <c r="B233" i="6"/>
  <c r="B234" i="6"/>
  <c r="F234" i="6" s="1"/>
  <c r="B235" i="6"/>
  <c r="F235" i="6" s="1"/>
  <c r="B236" i="6"/>
  <c r="F236" i="6" s="1"/>
  <c r="B237" i="6"/>
  <c r="F237" i="6" s="1"/>
  <c r="B238" i="6"/>
  <c r="B239" i="6"/>
  <c r="B240" i="6"/>
  <c r="B241" i="6"/>
  <c r="B242" i="6"/>
  <c r="B243" i="6"/>
  <c r="B244" i="6"/>
  <c r="B245" i="6"/>
  <c r="B246" i="6"/>
  <c r="F246" i="6" s="1"/>
  <c r="B247" i="6"/>
  <c r="F247" i="6" s="1"/>
  <c r="B248" i="6"/>
  <c r="F248" i="6" s="1"/>
  <c r="B249" i="6"/>
  <c r="F249" i="6" s="1"/>
  <c r="B250" i="6"/>
  <c r="B251" i="6"/>
  <c r="B252" i="6"/>
  <c r="B253" i="6"/>
  <c r="B254" i="6"/>
  <c r="B255" i="6"/>
  <c r="B256" i="6"/>
  <c r="B257" i="6"/>
  <c r="B258" i="6"/>
  <c r="F258" i="6" s="1"/>
  <c r="B259" i="6"/>
  <c r="F259" i="6" s="1"/>
  <c r="B260" i="6"/>
  <c r="F260" i="6" s="1"/>
  <c r="B261" i="6"/>
  <c r="F261" i="6" s="1"/>
  <c r="B262" i="6"/>
  <c r="B263" i="6"/>
  <c r="B264" i="6"/>
  <c r="B265" i="6"/>
  <c r="B266" i="6"/>
  <c r="B267" i="6"/>
  <c r="B268" i="6"/>
  <c r="B269" i="6"/>
  <c r="B270" i="6"/>
  <c r="F270" i="6" s="1"/>
  <c r="B271" i="6"/>
  <c r="F271" i="6" s="1"/>
  <c r="B272" i="6"/>
  <c r="F272" i="6" s="1"/>
  <c r="B273" i="6"/>
  <c r="F273" i="6" s="1"/>
  <c r="B274" i="6"/>
  <c r="B275" i="6"/>
  <c r="B276" i="6"/>
  <c r="B277" i="6"/>
  <c r="B278" i="6"/>
  <c r="B279" i="6"/>
  <c r="B280" i="6"/>
  <c r="B281" i="6"/>
  <c r="B282" i="6"/>
  <c r="F282" i="6" s="1"/>
  <c r="B283" i="6"/>
  <c r="F283" i="6" s="1"/>
  <c r="B284" i="6"/>
  <c r="F284" i="6" s="1"/>
  <c r="B285" i="6"/>
  <c r="F285" i="6" s="1"/>
  <c r="B286" i="6"/>
  <c r="B287" i="6"/>
  <c r="B288" i="6"/>
  <c r="B289" i="6"/>
  <c r="B290" i="6"/>
  <c r="B291" i="6"/>
  <c r="B292" i="6"/>
  <c r="B293" i="6"/>
  <c r="B294" i="6"/>
  <c r="F294" i="6" s="1"/>
  <c r="B295" i="6"/>
  <c r="F295" i="6" s="1"/>
  <c r="B296" i="6"/>
  <c r="F296" i="6" s="1"/>
  <c r="B297" i="6"/>
  <c r="F297" i="6" s="1"/>
  <c r="B298" i="6"/>
  <c r="B299" i="6"/>
  <c r="B300" i="6"/>
  <c r="B301" i="6"/>
  <c r="B302" i="6"/>
  <c r="B303" i="6"/>
  <c r="B304" i="6"/>
  <c r="B305" i="6"/>
  <c r="B306" i="6"/>
  <c r="F306" i="6" s="1"/>
  <c r="B307" i="6"/>
  <c r="F307" i="6" s="1"/>
  <c r="B308" i="6"/>
  <c r="F308" i="6" s="1"/>
  <c r="B309" i="6"/>
  <c r="F309" i="6" s="1"/>
  <c r="B310" i="6"/>
  <c r="B311" i="6"/>
  <c r="B312" i="6"/>
  <c r="B313" i="6"/>
  <c r="B314" i="6"/>
  <c r="B315" i="6"/>
  <c r="B316" i="6"/>
  <c r="B317" i="6"/>
  <c r="B318" i="6"/>
  <c r="F318" i="6" s="1"/>
  <c r="B319" i="6"/>
  <c r="F319" i="6" s="1"/>
  <c r="B320" i="6"/>
  <c r="F320" i="6" s="1"/>
  <c r="B321" i="6"/>
  <c r="F321" i="6" s="1"/>
  <c r="B322" i="6"/>
  <c r="B323" i="6"/>
  <c r="B324" i="6"/>
  <c r="B325" i="6"/>
  <c r="B326" i="6"/>
  <c r="B327" i="6"/>
  <c r="B328" i="6"/>
  <c r="B329" i="6"/>
  <c r="B330" i="6"/>
  <c r="F330" i="6" s="1"/>
  <c r="B331" i="6"/>
  <c r="F331" i="6" s="1"/>
  <c r="B332" i="6"/>
  <c r="F332" i="6" s="1"/>
  <c r="B333" i="6"/>
  <c r="F333" i="6" s="1"/>
  <c r="B334" i="6"/>
  <c r="B335" i="6"/>
  <c r="B336" i="6"/>
  <c r="B337" i="6"/>
  <c r="B338" i="6"/>
  <c r="B339" i="6"/>
  <c r="B340" i="6"/>
  <c r="B341" i="6"/>
  <c r="B342" i="6"/>
  <c r="F342" i="6" s="1"/>
  <c r="B343" i="6"/>
  <c r="F343" i="6" s="1"/>
  <c r="B344" i="6"/>
  <c r="F344" i="6" s="1"/>
  <c r="B345" i="6"/>
  <c r="F345" i="6" s="1"/>
  <c r="B346" i="6"/>
  <c r="B347" i="6"/>
  <c r="B348" i="6"/>
  <c r="B349" i="6"/>
  <c r="B350" i="6"/>
  <c r="B351" i="6"/>
  <c r="B352" i="6"/>
  <c r="B353" i="6"/>
  <c r="B354" i="6"/>
  <c r="F354" i="6" s="1"/>
  <c r="B355" i="6"/>
  <c r="F355" i="6" s="1"/>
  <c r="B356" i="6"/>
  <c r="F356" i="6" s="1"/>
  <c r="B357" i="6"/>
  <c r="F357" i="6" s="1"/>
  <c r="B358" i="6"/>
  <c r="B359" i="6"/>
  <c r="B360" i="6"/>
  <c r="B361" i="6"/>
  <c r="B362" i="6"/>
  <c r="B363" i="6"/>
  <c r="B364" i="6"/>
  <c r="B365" i="6"/>
  <c r="B366" i="6"/>
  <c r="F366" i="6" s="1"/>
  <c r="B367" i="6"/>
  <c r="F367" i="6" s="1"/>
  <c r="B368" i="6"/>
  <c r="F368" i="6" s="1"/>
  <c r="B369" i="6"/>
  <c r="F369" i="6" s="1"/>
  <c r="B370" i="6"/>
  <c r="B371" i="6"/>
  <c r="B372" i="6"/>
  <c r="B373" i="6"/>
  <c r="B374" i="6"/>
  <c r="B375" i="6"/>
  <c r="B376" i="6"/>
  <c r="B377" i="6"/>
  <c r="B378" i="6"/>
  <c r="F378" i="6" s="1"/>
  <c r="B379" i="6"/>
  <c r="F379" i="6" s="1"/>
  <c r="B380" i="6"/>
  <c r="F380" i="6" s="1"/>
  <c r="B381" i="6"/>
  <c r="F381" i="6" s="1"/>
  <c r="B382" i="6"/>
  <c r="B383" i="6"/>
  <c r="B384" i="6"/>
  <c r="B385" i="6"/>
  <c r="B386" i="6"/>
  <c r="B387" i="6"/>
  <c r="B388" i="6"/>
  <c r="B389" i="6"/>
  <c r="B390" i="6"/>
  <c r="F390" i="6" s="1"/>
  <c r="B391" i="6"/>
  <c r="F391" i="6" s="1"/>
  <c r="B392" i="6"/>
  <c r="F392" i="6" s="1"/>
  <c r="B393" i="6"/>
  <c r="F393" i="6" s="1"/>
  <c r="B394" i="6"/>
  <c r="B395" i="6"/>
  <c r="B396" i="6"/>
  <c r="B397" i="6"/>
  <c r="B398" i="6"/>
  <c r="B399" i="6"/>
  <c r="B400" i="6"/>
  <c r="B401" i="6"/>
  <c r="B402" i="6"/>
  <c r="F402" i="6" s="1"/>
  <c r="B403" i="6"/>
  <c r="F403" i="6" s="1"/>
  <c r="B404" i="6"/>
  <c r="B405" i="6"/>
  <c r="F405" i="6" s="1"/>
  <c r="B406" i="6"/>
  <c r="B407" i="6"/>
  <c r="B408" i="6"/>
  <c r="B409" i="6"/>
  <c r="B410" i="6"/>
  <c r="B411" i="6"/>
  <c r="B412" i="6"/>
  <c r="B413" i="6"/>
  <c r="B414" i="6"/>
  <c r="F414" i="6" s="1"/>
  <c r="B415" i="6"/>
  <c r="F415" i="6" s="1"/>
  <c r="B416" i="6"/>
  <c r="B417" i="6"/>
  <c r="F417" i="6" s="1"/>
  <c r="B418" i="6"/>
  <c r="B419" i="6"/>
  <c r="B420" i="6"/>
  <c r="B421" i="6"/>
  <c r="B422" i="6"/>
  <c r="B423" i="6"/>
  <c r="B424" i="6"/>
  <c r="B425" i="6"/>
  <c r="B426" i="6"/>
  <c r="F426" i="6" s="1"/>
  <c r="B427" i="6"/>
  <c r="F427" i="6" s="1"/>
  <c r="B428" i="6"/>
  <c r="B429" i="6"/>
  <c r="F429" i="6" s="1"/>
  <c r="B430" i="6"/>
  <c r="B431" i="6"/>
  <c r="B432" i="6"/>
  <c r="B433" i="6"/>
  <c r="B434" i="6"/>
  <c r="B435" i="6"/>
  <c r="B436" i="6"/>
  <c r="B437" i="6"/>
  <c r="B438" i="6"/>
  <c r="F438" i="6" s="1"/>
  <c r="B439" i="6"/>
  <c r="F439" i="6" s="1"/>
  <c r="B440" i="6"/>
  <c r="B441" i="6"/>
  <c r="F441" i="6" s="1"/>
  <c r="B442" i="6"/>
  <c r="B443" i="6"/>
  <c r="B444" i="6"/>
  <c r="B445" i="6"/>
  <c r="B446" i="6"/>
  <c r="B447" i="6"/>
  <c r="B448" i="6"/>
  <c r="B449" i="6"/>
  <c r="B450" i="6"/>
  <c r="B451" i="6"/>
  <c r="F451" i="6" s="1"/>
  <c r="B452" i="6"/>
  <c r="F452" i="6" s="1"/>
  <c r="B453" i="6"/>
  <c r="F453" i="6" s="1"/>
  <c r="B454" i="6"/>
  <c r="B455" i="6"/>
  <c r="B456" i="6"/>
  <c r="B457" i="6"/>
  <c r="B458" i="6"/>
  <c r="B459" i="6"/>
  <c r="B460" i="6"/>
  <c r="B461" i="6"/>
  <c r="B462" i="6"/>
  <c r="B463" i="6"/>
  <c r="F463" i="6" s="1"/>
  <c r="B464" i="6"/>
  <c r="F464" i="6" s="1"/>
  <c r="B465" i="6"/>
  <c r="F465" i="6" s="1"/>
  <c r="B466" i="6"/>
  <c r="B467" i="6"/>
  <c r="B468" i="6"/>
  <c r="B469" i="6"/>
  <c r="B470" i="6"/>
  <c r="B471" i="6"/>
  <c r="B472" i="6"/>
  <c r="B473" i="6"/>
  <c r="B474" i="6"/>
  <c r="B475" i="6"/>
  <c r="F475" i="6" s="1"/>
  <c r="B476" i="6"/>
  <c r="F476" i="6" s="1"/>
  <c r="B477" i="6"/>
  <c r="F477" i="6" s="1"/>
  <c r="B478" i="6"/>
  <c r="B479" i="6"/>
  <c r="B480" i="6"/>
  <c r="B481" i="6"/>
  <c r="B482" i="6"/>
  <c r="B483" i="6"/>
  <c r="B484" i="6"/>
  <c r="B485" i="6"/>
  <c r="B486" i="6"/>
  <c r="B487" i="6"/>
  <c r="F487" i="6" s="1"/>
  <c r="B488" i="6"/>
  <c r="F488" i="6" s="1"/>
  <c r="B489" i="6"/>
  <c r="F489" i="6" s="1"/>
  <c r="B490" i="6"/>
  <c r="B491" i="6"/>
  <c r="B492" i="6"/>
  <c r="B493" i="6"/>
  <c r="B494" i="6"/>
  <c r="B495" i="6"/>
  <c r="F495" i="6" s="1"/>
  <c r="B496" i="6"/>
  <c r="B497" i="6"/>
  <c r="B498" i="6"/>
  <c r="B499" i="6"/>
  <c r="F499" i="6" s="1"/>
  <c r="B500" i="6"/>
  <c r="F500" i="6" s="1"/>
  <c r="B501" i="6"/>
  <c r="F501" i="6" s="1"/>
  <c r="B502" i="6"/>
  <c r="B503" i="6"/>
  <c r="B504" i="6"/>
  <c r="B505" i="6"/>
  <c r="B506" i="6"/>
  <c r="B507" i="6"/>
  <c r="B508" i="6"/>
  <c r="B509" i="6"/>
  <c r="B510" i="6"/>
  <c r="F510" i="6" s="1"/>
  <c r="B511" i="6"/>
  <c r="F511" i="6" s="1"/>
  <c r="B512" i="6"/>
  <c r="F512" i="6" s="1"/>
  <c r="B513" i="6"/>
  <c r="F513" i="6" s="1"/>
  <c r="B514" i="6"/>
  <c r="B515" i="6"/>
  <c r="B516" i="6"/>
  <c r="B517" i="6"/>
  <c r="B518" i="6"/>
  <c r="B519" i="6"/>
  <c r="B520" i="6"/>
  <c r="B521" i="6"/>
  <c r="B522" i="6"/>
  <c r="F522" i="6" s="1"/>
  <c r="B523" i="6"/>
  <c r="F523" i="6" s="1"/>
  <c r="B524" i="6"/>
  <c r="F524" i="6" s="1"/>
  <c r="B525" i="6"/>
  <c r="F525" i="6" s="1"/>
  <c r="B526" i="6"/>
  <c r="B527" i="6"/>
  <c r="B528" i="6"/>
  <c r="B529" i="6"/>
  <c r="B530" i="6"/>
  <c r="B531" i="6"/>
  <c r="B532" i="6"/>
  <c r="B533" i="6"/>
  <c r="B534" i="6"/>
  <c r="F534" i="6" s="1"/>
  <c r="B535" i="6"/>
  <c r="F535" i="6" s="1"/>
  <c r="B536" i="6"/>
  <c r="F536" i="6" s="1"/>
  <c r="B537" i="6"/>
  <c r="F537" i="6" s="1"/>
  <c r="B538" i="6"/>
  <c r="B539" i="6"/>
  <c r="B540" i="6"/>
  <c r="B541" i="6"/>
  <c r="B542" i="6"/>
  <c r="B543" i="6"/>
  <c r="B544" i="6"/>
  <c r="B545" i="6"/>
  <c r="B546" i="6"/>
  <c r="F546" i="6" s="1"/>
  <c r="B547" i="6"/>
  <c r="F547" i="6" s="1"/>
  <c r="B548" i="6"/>
  <c r="F548" i="6" s="1"/>
  <c r="B549" i="6"/>
  <c r="F549" i="6" s="1"/>
  <c r="B550" i="6"/>
  <c r="B551" i="6"/>
  <c r="B552" i="6"/>
  <c r="B553" i="6"/>
  <c r="B554" i="6"/>
  <c r="B555" i="6"/>
  <c r="B556" i="6"/>
  <c r="B557" i="6"/>
  <c r="B558" i="6"/>
  <c r="F558" i="6" s="1"/>
  <c r="B559" i="6"/>
  <c r="F559" i="6" s="1"/>
  <c r="B560" i="6"/>
  <c r="F560" i="6" s="1"/>
  <c r="B561" i="6"/>
  <c r="F561" i="6" s="1"/>
  <c r="B562" i="6"/>
  <c r="B563" i="6"/>
  <c r="B564" i="6"/>
  <c r="B565" i="6"/>
  <c r="B566" i="6"/>
  <c r="B567" i="6"/>
  <c r="B568" i="6"/>
  <c r="B569" i="6"/>
  <c r="B570" i="6"/>
  <c r="F570" i="6" s="1"/>
  <c r="B571" i="6"/>
  <c r="F571" i="6" s="1"/>
  <c r="B572" i="6"/>
  <c r="F572" i="6" s="1"/>
  <c r="B573" i="6"/>
  <c r="F573" i="6" s="1"/>
  <c r="B574" i="6"/>
  <c r="B575" i="6"/>
  <c r="B576" i="6"/>
  <c r="B577" i="6"/>
  <c r="B578" i="6"/>
  <c r="B579" i="6"/>
  <c r="B580" i="6"/>
  <c r="B581" i="6"/>
  <c r="B582" i="6"/>
  <c r="F582" i="6" s="1"/>
  <c r="B583" i="6"/>
  <c r="F583" i="6" s="1"/>
  <c r="B584" i="6"/>
  <c r="F584" i="6" s="1"/>
  <c r="B585" i="6"/>
  <c r="F585" i="6" s="1"/>
  <c r="B586" i="6"/>
  <c r="B587" i="6"/>
  <c r="B588" i="6"/>
  <c r="B589" i="6"/>
  <c r="B590" i="6"/>
  <c r="B591" i="6"/>
  <c r="B592" i="6"/>
  <c r="B593" i="6"/>
  <c r="B594" i="6"/>
  <c r="F594" i="6" s="1"/>
  <c r="B595" i="6"/>
  <c r="F595" i="6" s="1"/>
  <c r="B596" i="6"/>
  <c r="F596" i="6" s="1"/>
  <c r="B597" i="6"/>
  <c r="F597" i="6" s="1"/>
  <c r="B598" i="6"/>
  <c r="B599" i="6"/>
  <c r="B600" i="6"/>
  <c r="B601" i="6"/>
  <c r="B602" i="6"/>
  <c r="B603" i="6"/>
  <c r="B604" i="6"/>
  <c r="B605" i="6"/>
  <c r="B606" i="6"/>
  <c r="F606" i="6" s="1"/>
  <c r="B607" i="6"/>
  <c r="F607" i="6" s="1"/>
  <c r="B608" i="6"/>
  <c r="F608" i="6" s="1"/>
  <c r="B609" i="6"/>
  <c r="F609" i="6" s="1"/>
  <c r="B610" i="6"/>
  <c r="B611" i="6"/>
  <c r="B612" i="6"/>
  <c r="B613" i="6"/>
  <c r="B614" i="6"/>
  <c r="B615" i="6"/>
  <c r="B616" i="6"/>
  <c r="B617" i="6"/>
  <c r="B618" i="6"/>
  <c r="F618" i="6" s="1"/>
  <c r="B619" i="6"/>
  <c r="F619" i="6" s="1"/>
  <c r="B620" i="6"/>
  <c r="F620" i="6" s="1"/>
  <c r="B621" i="6"/>
  <c r="F621" i="6" s="1"/>
  <c r="B622" i="6"/>
  <c r="B623" i="6"/>
  <c r="B624" i="6"/>
  <c r="B625" i="6"/>
  <c r="B626" i="6"/>
  <c r="B627" i="6"/>
  <c r="B628" i="6"/>
  <c r="B629" i="6"/>
  <c r="B630" i="6"/>
  <c r="F630" i="6" s="1"/>
  <c r="B631" i="6"/>
  <c r="F631" i="6" s="1"/>
  <c r="B632" i="6"/>
  <c r="F632" i="6" s="1"/>
  <c r="B633" i="6"/>
  <c r="F633" i="6" s="1"/>
  <c r="B634" i="6"/>
  <c r="B635" i="6"/>
  <c r="B636" i="6"/>
  <c r="B637" i="6"/>
  <c r="B638" i="6"/>
  <c r="B639" i="6"/>
  <c r="B640" i="6"/>
  <c r="B641" i="6"/>
  <c r="B642" i="6"/>
  <c r="F642" i="6" s="1"/>
  <c r="B643" i="6"/>
  <c r="F643" i="6" s="1"/>
  <c r="B644" i="6"/>
  <c r="F644" i="6" s="1"/>
  <c r="B645" i="6"/>
  <c r="F645" i="6" s="1"/>
  <c r="B646" i="6"/>
  <c r="B647" i="6"/>
  <c r="B648" i="6"/>
  <c r="B649" i="6"/>
  <c r="B650" i="6"/>
  <c r="B651" i="6"/>
  <c r="B652" i="6"/>
  <c r="B653" i="6"/>
  <c r="B654" i="6"/>
  <c r="F654" i="6" s="1"/>
  <c r="B655" i="6"/>
  <c r="F655" i="6" s="1"/>
  <c r="B656" i="6"/>
  <c r="F656" i="6" s="1"/>
  <c r="B657" i="6"/>
  <c r="F657" i="6" s="1"/>
  <c r="B658" i="6"/>
  <c r="B659" i="6"/>
  <c r="B660" i="6"/>
  <c r="B661" i="6"/>
  <c r="B662" i="6"/>
  <c r="B663" i="6"/>
  <c r="B664" i="6"/>
  <c r="B665" i="6"/>
  <c r="B666" i="6"/>
  <c r="F666" i="6" s="1"/>
  <c r="B667" i="6"/>
  <c r="F667" i="6" s="1"/>
  <c r="B668" i="6"/>
  <c r="F668" i="6" s="1"/>
  <c r="B669" i="6"/>
  <c r="F669" i="6" s="1"/>
  <c r="B670" i="6"/>
  <c r="B671" i="6"/>
  <c r="B672" i="6"/>
  <c r="B673" i="6"/>
  <c r="B674" i="6"/>
  <c r="B675" i="6"/>
  <c r="B676" i="6"/>
  <c r="B677" i="6"/>
  <c r="B678" i="6"/>
  <c r="F678" i="6" s="1"/>
  <c r="B679" i="6"/>
  <c r="F679" i="6" s="1"/>
  <c r="B680" i="6"/>
  <c r="F680" i="6" s="1"/>
  <c r="B681" i="6"/>
  <c r="F681" i="6" s="1"/>
  <c r="B682" i="6"/>
  <c r="B683" i="6"/>
  <c r="B684" i="6"/>
  <c r="B685" i="6"/>
  <c r="B686" i="6"/>
  <c r="B687" i="6"/>
  <c r="B688" i="6"/>
  <c r="B689" i="6"/>
  <c r="F689" i="6" s="1"/>
  <c r="B690" i="6"/>
  <c r="F690" i="6" s="1"/>
  <c r="B691" i="6"/>
  <c r="F691" i="6" s="1"/>
  <c r="B692" i="6"/>
  <c r="F692" i="6" s="1"/>
  <c r="B693" i="6"/>
  <c r="F693" i="6" s="1"/>
  <c r="B694" i="6"/>
  <c r="B695" i="6"/>
  <c r="B696" i="6"/>
  <c r="B697" i="6"/>
  <c r="B698" i="6"/>
  <c r="B699" i="6"/>
  <c r="B700" i="6"/>
  <c r="B701" i="6"/>
  <c r="B702" i="6"/>
  <c r="F702" i="6" s="1"/>
  <c r="B703" i="6"/>
  <c r="F703" i="6" s="1"/>
  <c r="B704" i="6"/>
  <c r="F704" i="6" s="1"/>
  <c r="B705" i="6"/>
  <c r="F705" i="6" s="1"/>
  <c r="B706" i="6"/>
  <c r="B707" i="6"/>
  <c r="B708" i="6"/>
  <c r="B709" i="6"/>
  <c r="B710" i="6"/>
  <c r="B711" i="6"/>
  <c r="B712" i="6"/>
  <c r="B713" i="6"/>
  <c r="B714" i="6"/>
  <c r="F714" i="6" s="1"/>
  <c r="B715" i="6"/>
  <c r="F715" i="6" s="1"/>
  <c r="B716" i="6"/>
  <c r="F716" i="6" s="1"/>
  <c r="B717" i="6"/>
  <c r="F717" i="6" s="1"/>
  <c r="B718" i="6"/>
  <c r="B719" i="6"/>
  <c r="B720" i="6"/>
  <c r="B721" i="6"/>
  <c r="B722" i="6"/>
  <c r="B723" i="6"/>
  <c r="B724" i="6"/>
  <c r="B725" i="6"/>
  <c r="B726" i="6"/>
  <c r="F726" i="6" s="1"/>
  <c r="B727" i="6"/>
  <c r="F727" i="6" s="1"/>
  <c r="B728" i="6"/>
  <c r="F728" i="6" s="1"/>
  <c r="B729" i="6"/>
  <c r="F729" i="6" s="1"/>
  <c r="B730" i="6"/>
  <c r="B731" i="6"/>
  <c r="B732" i="6"/>
  <c r="B733" i="6"/>
  <c r="B734" i="6"/>
  <c r="B735" i="6"/>
  <c r="B736" i="6"/>
  <c r="B737" i="6"/>
  <c r="B738" i="6"/>
  <c r="F738" i="6" s="1"/>
  <c r="B739" i="6"/>
  <c r="F739" i="6" s="1"/>
  <c r="B740" i="6"/>
  <c r="B741" i="6"/>
  <c r="F741" i="6" s="1"/>
  <c r="B742" i="6"/>
  <c r="B743" i="6"/>
  <c r="B744" i="6"/>
  <c r="B745" i="6"/>
  <c r="B746" i="6"/>
  <c r="B747" i="6"/>
  <c r="B748" i="6"/>
  <c r="B749" i="6"/>
  <c r="B750" i="6"/>
  <c r="F750" i="6" s="1"/>
  <c r="B751" i="6"/>
  <c r="F751" i="6" s="1"/>
  <c r="B752" i="6"/>
  <c r="B753" i="6"/>
  <c r="F753" i="6" s="1"/>
  <c r="B754" i="6"/>
  <c r="B755" i="6"/>
  <c r="B756" i="6"/>
  <c r="B757" i="6"/>
  <c r="B758" i="6"/>
  <c r="B759" i="6"/>
  <c r="B760" i="6"/>
  <c r="B761" i="6"/>
  <c r="B762" i="6"/>
  <c r="F762" i="6" s="1"/>
  <c r="B763" i="6"/>
  <c r="F763" i="6" s="1"/>
  <c r="B764" i="6"/>
  <c r="F764" i="6" s="1"/>
  <c r="B765" i="6"/>
  <c r="F765" i="6" s="1"/>
  <c r="B766" i="6"/>
  <c r="B767" i="6"/>
  <c r="B768" i="6"/>
  <c r="B769" i="6"/>
  <c r="B770" i="6"/>
  <c r="B771" i="6"/>
  <c r="B772" i="6"/>
  <c r="B773" i="6"/>
  <c r="B774" i="6"/>
  <c r="F774" i="6" s="1"/>
  <c r="B775" i="6"/>
  <c r="F775" i="6" s="1"/>
  <c r="B776" i="6"/>
  <c r="B777" i="6"/>
  <c r="F777" i="6" s="1"/>
  <c r="B778" i="6"/>
  <c r="B779" i="6"/>
  <c r="B780" i="6"/>
  <c r="B781" i="6"/>
  <c r="B782" i="6"/>
  <c r="B783" i="6"/>
  <c r="B784" i="6"/>
  <c r="B785" i="6"/>
  <c r="B786" i="6"/>
  <c r="B787" i="6"/>
  <c r="F787" i="6" s="1"/>
  <c r="B788" i="6"/>
  <c r="F788" i="6" s="1"/>
  <c r="B789" i="6"/>
  <c r="F789" i="6" s="1"/>
  <c r="B790" i="6"/>
  <c r="B791" i="6"/>
  <c r="B792" i="6"/>
  <c r="B793" i="6"/>
  <c r="B794" i="6"/>
  <c r="B795" i="6"/>
  <c r="B796" i="6"/>
  <c r="B797" i="6"/>
  <c r="B798" i="6"/>
  <c r="B799" i="6"/>
  <c r="F799" i="6" s="1"/>
  <c r="B800" i="6"/>
  <c r="F800" i="6" s="1"/>
  <c r="B801" i="6"/>
  <c r="F801" i="6" s="1"/>
  <c r="B802" i="6"/>
  <c r="B803" i="6"/>
  <c r="B804" i="6"/>
  <c r="B805" i="6"/>
  <c r="B806" i="6"/>
  <c r="B807" i="6"/>
  <c r="B808" i="6"/>
  <c r="B809" i="6"/>
  <c r="B810" i="6"/>
  <c r="B811" i="6"/>
  <c r="F811" i="6" s="1"/>
  <c r="B812" i="6"/>
  <c r="F812" i="6" s="1"/>
  <c r="B813" i="6"/>
  <c r="F813" i="6" s="1"/>
  <c r="B814" i="6"/>
  <c r="B815" i="6"/>
  <c r="B816" i="6"/>
  <c r="B817" i="6"/>
  <c r="B818" i="6"/>
  <c r="B819" i="6"/>
  <c r="B820" i="6"/>
  <c r="B821" i="6"/>
  <c r="B822" i="6"/>
  <c r="B823" i="6"/>
  <c r="F823" i="6" s="1"/>
  <c r="B824" i="6"/>
  <c r="F824" i="6" s="1"/>
  <c r="B825" i="6"/>
  <c r="F825" i="6" s="1"/>
  <c r="B826" i="6"/>
  <c r="B827" i="6"/>
  <c r="B828" i="6"/>
  <c r="B829" i="6"/>
  <c r="B830" i="6"/>
  <c r="B831" i="6"/>
  <c r="B832" i="6"/>
  <c r="B833" i="6"/>
  <c r="B834" i="6"/>
  <c r="B835" i="6"/>
  <c r="F835" i="6" s="1"/>
  <c r="B836" i="6"/>
  <c r="F836" i="6" s="1"/>
  <c r="B837" i="6"/>
  <c r="F837" i="6" s="1"/>
  <c r="B838" i="6"/>
  <c r="B839" i="6"/>
  <c r="B840" i="6"/>
  <c r="B841" i="6"/>
  <c r="B842" i="6"/>
  <c r="B843" i="6"/>
  <c r="B844" i="6"/>
  <c r="B845" i="6"/>
  <c r="B846" i="6"/>
  <c r="F846" i="6" s="1"/>
  <c r="B847" i="6"/>
  <c r="F847" i="6" s="1"/>
  <c r="B848" i="6"/>
  <c r="F848" i="6" s="1"/>
  <c r="B849" i="6"/>
  <c r="F849" i="6" s="1"/>
  <c r="B850" i="6"/>
  <c r="B851" i="6"/>
  <c r="B852" i="6"/>
  <c r="B853" i="6"/>
  <c r="B854" i="6"/>
  <c r="B855" i="6"/>
  <c r="B856" i="6"/>
  <c r="B857" i="6"/>
  <c r="B858" i="6"/>
  <c r="F858" i="6" s="1"/>
  <c r="B859" i="6"/>
  <c r="F859" i="6" s="1"/>
  <c r="B860" i="6"/>
  <c r="F860" i="6" s="1"/>
  <c r="B861" i="6"/>
  <c r="F861" i="6" s="1"/>
  <c r="B862" i="6"/>
  <c r="B863" i="6"/>
  <c r="B864" i="6"/>
  <c r="B865" i="6"/>
  <c r="B866" i="6"/>
  <c r="B867" i="6"/>
  <c r="B868" i="6"/>
  <c r="B869" i="6"/>
  <c r="B870" i="6"/>
  <c r="F870" i="6" s="1"/>
  <c r="B871" i="6"/>
  <c r="F871" i="6" s="1"/>
  <c r="B872" i="6"/>
  <c r="F872" i="6" s="1"/>
  <c r="B873" i="6"/>
  <c r="F873" i="6" s="1"/>
  <c r="B874" i="6"/>
  <c r="B875" i="6"/>
  <c r="B876" i="6"/>
  <c r="B877" i="6"/>
  <c r="B878" i="6"/>
  <c r="B879" i="6"/>
  <c r="B880" i="6"/>
  <c r="B881" i="6"/>
  <c r="B882" i="6"/>
  <c r="F882" i="6" s="1"/>
  <c r="B883" i="6"/>
  <c r="F883" i="6" s="1"/>
  <c r="B884" i="6"/>
  <c r="F884" i="6" s="1"/>
  <c r="B885" i="6"/>
  <c r="F885" i="6" s="1"/>
  <c r="B886" i="6"/>
  <c r="B887" i="6"/>
  <c r="B888" i="6"/>
  <c r="B889" i="6"/>
  <c r="B890" i="6"/>
  <c r="B891" i="6"/>
  <c r="B892" i="6"/>
  <c r="B893" i="6"/>
  <c r="B894" i="6"/>
  <c r="F894" i="6" s="1"/>
  <c r="B895" i="6"/>
  <c r="F895" i="6" s="1"/>
  <c r="B896" i="6"/>
  <c r="F896" i="6" s="1"/>
  <c r="B897" i="6"/>
  <c r="F897" i="6" s="1"/>
  <c r="B898" i="6"/>
  <c r="B899" i="6"/>
  <c r="B900" i="6"/>
  <c r="B901" i="6"/>
  <c r="B902" i="6"/>
  <c r="B903" i="6"/>
  <c r="B904" i="6"/>
  <c r="B905" i="6"/>
  <c r="B906" i="6"/>
  <c r="F906" i="6" s="1"/>
  <c r="B907" i="6"/>
  <c r="F907" i="6" s="1"/>
  <c r="B908" i="6"/>
  <c r="F908" i="6" s="1"/>
  <c r="B909" i="6"/>
  <c r="F909" i="6" s="1"/>
  <c r="B910" i="6"/>
  <c r="B911" i="6"/>
  <c r="B912" i="6"/>
  <c r="B913" i="6"/>
  <c r="B914" i="6"/>
  <c r="B915" i="6"/>
  <c r="B916" i="6"/>
  <c r="B917" i="6"/>
  <c r="B918" i="6"/>
  <c r="F918" i="6" s="1"/>
  <c r="B919" i="6"/>
  <c r="F919" i="6" s="1"/>
  <c r="B920" i="6"/>
  <c r="F920" i="6" s="1"/>
  <c r="B921" i="6"/>
  <c r="F921" i="6" s="1"/>
  <c r="B922" i="6"/>
  <c r="B923" i="6"/>
  <c r="B924" i="6"/>
  <c r="B925" i="6"/>
  <c r="B926" i="6"/>
  <c r="B927" i="6"/>
  <c r="B928" i="6"/>
  <c r="B929" i="6"/>
  <c r="B930" i="6"/>
  <c r="F930" i="6" s="1"/>
  <c r="B931" i="6"/>
  <c r="F931" i="6" s="1"/>
  <c r="B932" i="6"/>
  <c r="F932" i="6" s="1"/>
  <c r="B933" i="6"/>
  <c r="F933" i="6" s="1"/>
  <c r="B934" i="6"/>
  <c r="B935" i="6"/>
  <c r="B936" i="6"/>
  <c r="B937" i="6"/>
  <c r="B938" i="6"/>
  <c r="B939" i="6"/>
  <c r="B940" i="6"/>
  <c r="B941" i="6"/>
  <c r="B942" i="6"/>
  <c r="F942" i="6" s="1"/>
  <c r="B943" i="6"/>
  <c r="F943" i="6" s="1"/>
  <c r="B944" i="6"/>
  <c r="F944" i="6" s="1"/>
  <c r="B945" i="6"/>
  <c r="F945" i="6" s="1"/>
  <c r="B946" i="6"/>
  <c r="B947" i="6"/>
  <c r="B948" i="6"/>
  <c r="B949" i="6"/>
  <c r="B950" i="6"/>
  <c r="B951" i="6"/>
  <c r="B952" i="6"/>
  <c r="B953" i="6"/>
  <c r="B954" i="6"/>
  <c r="F954" i="6" s="1"/>
  <c r="B955" i="6"/>
  <c r="F955" i="6" s="1"/>
  <c r="B956" i="6"/>
  <c r="F956" i="6" s="1"/>
  <c r="B957" i="6"/>
  <c r="F957" i="6" s="1"/>
  <c r="B958" i="6"/>
  <c r="B959" i="6"/>
  <c r="B960" i="6"/>
  <c r="B961" i="6"/>
  <c r="B962" i="6"/>
  <c r="B963" i="6"/>
  <c r="B964" i="6"/>
  <c r="B965" i="6"/>
  <c r="B966" i="6"/>
  <c r="F966" i="6" s="1"/>
  <c r="B967" i="6"/>
  <c r="F967" i="6" s="1"/>
  <c r="B968" i="6"/>
  <c r="F968" i="6" s="1"/>
  <c r="B969" i="6"/>
  <c r="F969" i="6" s="1"/>
  <c r="B970" i="6"/>
  <c r="B971" i="6"/>
  <c r="B972" i="6"/>
  <c r="B973" i="6"/>
  <c r="B974" i="6"/>
  <c r="B975" i="6"/>
  <c r="B976" i="6"/>
  <c r="B977" i="6"/>
  <c r="B978" i="6"/>
  <c r="F978" i="6" s="1"/>
  <c r="B979" i="6"/>
  <c r="F979" i="6" s="1"/>
  <c r="B980" i="6"/>
  <c r="F980" i="6" s="1"/>
  <c r="B981" i="6"/>
  <c r="F981" i="6" s="1"/>
  <c r="B982" i="6"/>
  <c r="B983" i="6"/>
  <c r="B984" i="6"/>
  <c r="B985" i="6"/>
  <c r="B986" i="6"/>
  <c r="F986" i="6" s="1"/>
  <c r="B987" i="6"/>
  <c r="B988" i="6"/>
  <c r="B989" i="6"/>
  <c r="B990" i="6"/>
  <c r="F990" i="6" s="1"/>
  <c r="B991" i="6"/>
  <c r="F991" i="6" s="1"/>
  <c r="B992" i="6"/>
  <c r="F992" i="6" s="1"/>
  <c r="B993" i="6"/>
  <c r="F993" i="6" s="1"/>
  <c r="B994" i="6"/>
  <c r="B995" i="6"/>
  <c r="B996" i="6"/>
  <c r="B997" i="6"/>
  <c r="B998" i="6"/>
  <c r="F998" i="6" s="1"/>
  <c r="B999" i="6"/>
  <c r="B1000" i="6"/>
  <c r="B1001" i="6"/>
  <c r="B1002" i="6"/>
  <c r="F1002" i="6" s="1"/>
  <c r="B1003" i="6"/>
  <c r="F1003" i="6" s="1"/>
  <c r="B1004" i="6"/>
  <c r="F1004" i="6" s="1"/>
  <c r="B1005" i="6"/>
  <c r="F1005" i="6" s="1"/>
  <c r="B1006" i="6"/>
  <c r="B1007" i="6"/>
  <c r="B1008" i="6"/>
  <c r="B1009" i="6"/>
  <c r="B1010" i="6"/>
  <c r="F1010" i="6" s="1"/>
  <c r="B1011" i="6"/>
  <c r="B1012" i="6"/>
  <c r="B1013" i="6"/>
  <c r="B1014" i="6"/>
  <c r="F1014" i="6" s="1"/>
  <c r="B1015" i="6"/>
  <c r="F1015" i="6" s="1"/>
  <c r="B1016" i="6"/>
  <c r="F1016" i="6" s="1"/>
  <c r="B1017" i="6"/>
  <c r="F1017" i="6" s="1"/>
  <c r="B1018" i="6"/>
  <c r="B1019" i="6"/>
  <c r="B1020" i="6"/>
  <c r="B1021" i="6"/>
  <c r="B1022" i="6"/>
  <c r="F1022" i="6" s="1"/>
  <c r="B1023" i="6"/>
  <c r="B1024" i="6"/>
  <c r="B1025" i="6"/>
  <c r="B1026" i="6"/>
  <c r="F1026" i="6" s="1"/>
  <c r="B1027" i="6"/>
  <c r="F1027" i="6" s="1"/>
  <c r="B1028" i="6"/>
  <c r="F1028" i="6" s="1"/>
  <c r="B1029" i="6"/>
  <c r="F1029" i="6" s="1"/>
  <c r="B1030" i="6"/>
  <c r="B1031" i="6"/>
  <c r="B1032" i="6"/>
  <c r="B1033" i="6"/>
  <c r="B1034" i="6"/>
  <c r="F1034" i="6" s="1"/>
  <c r="B1035" i="6"/>
  <c r="B1036" i="6"/>
  <c r="B1037" i="6"/>
  <c r="B1038" i="6"/>
  <c r="F1038" i="6" s="1"/>
  <c r="B1039" i="6"/>
  <c r="F1039" i="6" s="1"/>
  <c r="B1040" i="6"/>
  <c r="F1040" i="6" s="1"/>
  <c r="B1041" i="6"/>
  <c r="F1041" i="6" s="1"/>
  <c r="B1042" i="6"/>
  <c r="B1043" i="6"/>
  <c r="B1044" i="6"/>
  <c r="B1045" i="6"/>
  <c r="B1046" i="6"/>
  <c r="F1046" i="6" s="1"/>
  <c r="B1047" i="6"/>
  <c r="B1048" i="6"/>
  <c r="B1049" i="6"/>
  <c r="B1050" i="6"/>
  <c r="F1050" i="6" s="1"/>
  <c r="B1051" i="6"/>
  <c r="F1051" i="6" s="1"/>
  <c r="B1052" i="6"/>
  <c r="F1052" i="6" s="1"/>
  <c r="B1053" i="6"/>
  <c r="F1053" i="6" s="1"/>
  <c r="B1054" i="6"/>
  <c r="B1055" i="6"/>
  <c r="B1056" i="6"/>
  <c r="B1057" i="6"/>
  <c r="B1058" i="6"/>
  <c r="F1058" i="6" s="1"/>
  <c r="B1059" i="6"/>
  <c r="B1060" i="6"/>
  <c r="B1061" i="6"/>
  <c r="B1062" i="6"/>
  <c r="F1062" i="6" s="1"/>
  <c r="B1063" i="6"/>
  <c r="F1063" i="6" s="1"/>
  <c r="B1064" i="6"/>
  <c r="F1064" i="6" s="1"/>
  <c r="B1065" i="6"/>
  <c r="F1065" i="6" s="1"/>
  <c r="B1066" i="6"/>
  <c r="B1067" i="6"/>
  <c r="B1068" i="6"/>
  <c r="B1069" i="6"/>
  <c r="B1070" i="6"/>
  <c r="F1070" i="6" s="1"/>
  <c r="B1071" i="6"/>
  <c r="B1072" i="6"/>
  <c r="B1073" i="6"/>
  <c r="B1074" i="6"/>
  <c r="F1074" i="6" s="1"/>
  <c r="B1075" i="6"/>
  <c r="F1075" i="6" s="1"/>
  <c r="B1076" i="6"/>
  <c r="B1077" i="6"/>
  <c r="F1077" i="6" s="1"/>
  <c r="B1078" i="6"/>
  <c r="B1079" i="6"/>
  <c r="B1080" i="6"/>
  <c r="B1081" i="6"/>
  <c r="B1082" i="6"/>
  <c r="F1082" i="6" s="1"/>
  <c r="B1083" i="6"/>
  <c r="B1084" i="6"/>
  <c r="B1085" i="6"/>
  <c r="B1086" i="6"/>
  <c r="F1086" i="6" s="1"/>
  <c r="B1087" i="6"/>
  <c r="F1087" i="6" s="1"/>
  <c r="B1088" i="6"/>
  <c r="B1089" i="6"/>
  <c r="F1089" i="6" s="1"/>
  <c r="B1090" i="6"/>
  <c r="B1091" i="6"/>
  <c r="B1092" i="6"/>
  <c r="B1093" i="6"/>
  <c r="B1094" i="6"/>
  <c r="F1094" i="6" s="1"/>
  <c r="B1095" i="6"/>
  <c r="B1096" i="6"/>
  <c r="B1097" i="6"/>
  <c r="B1098" i="6"/>
  <c r="F1098" i="6" s="1"/>
  <c r="B1099" i="6"/>
  <c r="F1099" i="6" s="1"/>
  <c r="B1100" i="6"/>
  <c r="B1101" i="6"/>
  <c r="F1101" i="6" s="1"/>
  <c r="B1102" i="6"/>
  <c r="B1103" i="6"/>
  <c r="B1104" i="6"/>
  <c r="B1105" i="6"/>
  <c r="B1106" i="6"/>
  <c r="F1106" i="6" s="1"/>
  <c r="B1107" i="6"/>
  <c r="B1108" i="6"/>
  <c r="B1109" i="6"/>
  <c r="B1110" i="6"/>
  <c r="F1110" i="6" s="1"/>
  <c r="B1111" i="6"/>
  <c r="F1111" i="6" s="1"/>
  <c r="B1112" i="6"/>
  <c r="B1113" i="6"/>
  <c r="F1113" i="6" s="1"/>
  <c r="B1114" i="6"/>
  <c r="B1115" i="6"/>
  <c r="B1116" i="6"/>
  <c r="B1117" i="6"/>
  <c r="B1118" i="6"/>
  <c r="F1118" i="6" s="1"/>
  <c r="B1119" i="6"/>
  <c r="B1120" i="6"/>
  <c r="B1121" i="6"/>
  <c r="B1122" i="6"/>
  <c r="B1123" i="6"/>
  <c r="F1123" i="6" s="1"/>
  <c r="B1124" i="6"/>
  <c r="F1124" i="6" s="1"/>
  <c r="B1125" i="6"/>
  <c r="F1125" i="6" s="1"/>
  <c r="B1126" i="6"/>
  <c r="B1127" i="6"/>
  <c r="B1128" i="6"/>
  <c r="B1129" i="6"/>
  <c r="B1130" i="6"/>
  <c r="F1130" i="6" s="1"/>
  <c r="B1131" i="6"/>
  <c r="B1132" i="6"/>
  <c r="B1133" i="6"/>
  <c r="B1134" i="6"/>
  <c r="B1135" i="6"/>
  <c r="F1135" i="6" s="1"/>
  <c r="B1136" i="6"/>
  <c r="F1136" i="6" s="1"/>
  <c r="B1137" i="6"/>
  <c r="F1137" i="6" s="1"/>
  <c r="B1138" i="6"/>
  <c r="B1139" i="6"/>
  <c r="B1140" i="6"/>
  <c r="B1141" i="6"/>
  <c r="B1142" i="6"/>
  <c r="F1142" i="6" s="1"/>
  <c r="B1143" i="6"/>
  <c r="B1144" i="6"/>
  <c r="B1145" i="6"/>
  <c r="B1146" i="6"/>
  <c r="B1147" i="6"/>
  <c r="F1147" i="6" s="1"/>
  <c r="B1148" i="6"/>
  <c r="F1148" i="6" s="1"/>
  <c r="B1149" i="6"/>
  <c r="F1149" i="6" s="1"/>
  <c r="B1150" i="6"/>
  <c r="B1151" i="6"/>
  <c r="B1152" i="6"/>
  <c r="B1153" i="6"/>
  <c r="B1154" i="6"/>
  <c r="F1154" i="6" s="1"/>
  <c r="B1155" i="6"/>
  <c r="B1156" i="6"/>
  <c r="B1157" i="6"/>
  <c r="B1158" i="6"/>
  <c r="B1159" i="6"/>
  <c r="F1159" i="6" s="1"/>
  <c r="B1160" i="6"/>
  <c r="F1160" i="6" s="1"/>
  <c r="B1161" i="6"/>
  <c r="F1161" i="6" s="1"/>
  <c r="B1162" i="6"/>
  <c r="B1163" i="6"/>
  <c r="B1164" i="6"/>
  <c r="B1165" i="6"/>
  <c r="B1166" i="6"/>
  <c r="F1166" i="6" s="1"/>
  <c r="B1167" i="6"/>
  <c r="B1168" i="6"/>
  <c r="B1169" i="6"/>
  <c r="B1170" i="6"/>
  <c r="B1171" i="6"/>
  <c r="F1171" i="6" s="1"/>
  <c r="B1172" i="6"/>
  <c r="F1172" i="6" s="1"/>
  <c r="B1173" i="6"/>
  <c r="F1173" i="6" s="1"/>
  <c r="B1174" i="6"/>
  <c r="B1175" i="6"/>
  <c r="B1176" i="6"/>
  <c r="B1177" i="6"/>
  <c r="B1178" i="6"/>
  <c r="F1178" i="6" s="1"/>
  <c r="B1179" i="6"/>
  <c r="B1180" i="6"/>
  <c r="B1181" i="6"/>
  <c r="B1182" i="6"/>
  <c r="F1182" i="6" s="1"/>
  <c r="B1183" i="6"/>
  <c r="F1183" i="6" s="1"/>
  <c r="B1184" i="6"/>
  <c r="F1184" i="6" s="1"/>
  <c r="B1185" i="6"/>
  <c r="F1185" i="6" s="1"/>
  <c r="B1186" i="6"/>
  <c r="B1187" i="6"/>
  <c r="B1188" i="6"/>
  <c r="B1189" i="6"/>
  <c r="B1190" i="6"/>
  <c r="F1190" i="6" s="1"/>
  <c r="B1191" i="6"/>
  <c r="B1192" i="6"/>
  <c r="B1193" i="6"/>
  <c r="B1194" i="6"/>
  <c r="F1194" i="6" s="1"/>
  <c r="B1195" i="6"/>
  <c r="F1195" i="6" s="1"/>
  <c r="B1196" i="6"/>
  <c r="F1196" i="6" s="1"/>
  <c r="B1197" i="6"/>
  <c r="F1197" i="6" s="1"/>
  <c r="B1198" i="6"/>
  <c r="B1199" i="6"/>
  <c r="B1200" i="6"/>
  <c r="B1201" i="6"/>
  <c r="B1202" i="6"/>
  <c r="F1202" i="6" s="1"/>
  <c r="B1203" i="6"/>
  <c r="B1204" i="6"/>
  <c r="B1205" i="6"/>
  <c r="B1206" i="6"/>
  <c r="F1206" i="6" s="1"/>
  <c r="B1207" i="6"/>
  <c r="F1207" i="6" s="1"/>
  <c r="B1208" i="6"/>
  <c r="F1208" i="6" s="1"/>
  <c r="B1209" i="6"/>
  <c r="F1209" i="6" s="1"/>
  <c r="B1210" i="6"/>
  <c r="B1211" i="6"/>
  <c r="B1212" i="6"/>
  <c r="B1213" i="6"/>
  <c r="B1214" i="6"/>
  <c r="F1214" i="6" s="1"/>
  <c r="B1215" i="6"/>
  <c r="B1216" i="6"/>
  <c r="B1217" i="6"/>
  <c r="B1218" i="6"/>
  <c r="F1218" i="6" s="1"/>
  <c r="B1219" i="6"/>
  <c r="F1219" i="6" s="1"/>
  <c r="B1220" i="6"/>
  <c r="F1220" i="6" s="1"/>
  <c r="B1221" i="6"/>
  <c r="F1221" i="6" s="1"/>
  <c r="B1222" i="6"/>
  <c r="B1223" i="6"/>
  <c r="B1224" i="6"/>
  <c r="B1225" i="6"/>
  <c r="B1226" i="6"/>
  <c r="F1226" i="6" s="1"/>
  <c r="B1227" i="6"/>
  <c r="B1228" i="6"/>
  <c r="B1229" i="6"/>
  <c r="B1230" i="6"/>
  <c r="F1230" i="6" s="1"/>
  <c r="B1231" i="6"/>
  <c r="F1231" i="6" s="1"/>
  <c r="B1232" i="6"/>
  <c r="F1232" i="6" s="1"/>
  <c r="B1233" i="6"/>
  <c r="F1233" i="6" s="1"/>
  <c r="B1234" i="6"/>
  <c r="B1235" i="6"/>
  <c r="B1236" i="6"/>
  <c r="B1237" i="6"/>
  <c r="B1238" i="6"/>
  <c r="B1239" i="6"/>
  <c r="B1240" i="6"/>
  <c r="B1241" i="6"/>
  <c r="B1242" i="6"/>
  <c r="F1242" i="6" s="1"/>
  <c r="B1243" i="6"/>
  <c r="F1243" i="6" s="1"/>
  <c r="B1244" i="6"/>
  <c r="F1244" i="6" s="1"/>
  <c r="B1245" i="6"/>
  <c r="F1245" i="6" s="1"/>
  <c r="B1246" i="6"/>
  <c r="B1247" i="6"/>
  <c r="B1248" i="6"/>
  <c r="B1249" i="6"/>
  <c r="B1250" i="6"/>
  <c r="B1251" i="6"/>
  <c r="B1252" i="6"/>
  <c r="B1253" i="6"/>
  <c r="B1254" i="6"/>
  <c r="F1254" i="6" s="1"/>
  <c r="B1255" i="6"/>
  <c r="F1255" i="6" s="1"/>
  <c r="B1256" i="6"/>
  <c r="F1256" i="6" s="1"/>
  <c r="B1257" i="6"/>
  <c r="F1257" i="6" s="1"/>
  <c r="B1258" i="6"/>
  <c r="B1259" i="6"/>
  <c r="B1260" i="6"/>
  <c r="B1261" i="6"/>
  <c r="B1262" i="6"/>
  <c r="B1263" i="6"/>
  <c r="B1264" i="6"/>
  <c r="B1265" i="6"/>
  <c r="B1266" i="6"/>
  <c r="F1266" i="6" s="1"/>
  <c r="B1267" i="6"/>
  <c r="F1267" i="6" s="1"/>
  <c r="B1268" i="6"/>
  <c r="F1268" i="6" s="1"/>
  <c r="B1269" i="6"/>
  <c r="F1269" i="6" s="1"/>
  <c r="B1270" i="6"/>
  <c r="B1271" i="6"/>
  <c r="B1272" i="6"/>
  <c r="B1273" i="6"/>
  <c r="B1274" i="6"/>
  <c r="B1275" i="6"/>
  <c r="B1276" i="6"/>
  <c r="B1277" i="6"/>
  <c r="B1278" i="6"/>
  <c r="F1278" i="6" s="1"/>
  <c r="B1279" i="6"/>
  <c r="F1279" i="6" s="1"/>
  <c r="B1280" i="6"/>
  <c r="F1280" i="6" s="1"/>
  <c r="B1281" i="6"/>
  <c r="F1281" i="6" s="1"/>
  <c r="B1282" i="6"/>
  <c r="B1283" i="6"/>
  <c r="B1284" i="6"/>
  <c r="B1285" i="6"/>
  <c r="B1286" i="6"/>
  <c r="B1287" i="6"/>
  <c r="B1288" i="6"/>
  <c r="B1289" i="6"/>
  <c r="B1290" i="6"/>
  <c r="F1290" i="6" s="1"/>
  <c r="B1291" i="6"/>
  <c r="F1291" i="6" s="1"/>
  <c r="B1292" i="6"/>
  <c r="F1292" i="6" s="1"/>
  <c r="B1293" i="6"/>
  <c r="F1293" i="6" s="1"/>
  <c r="B1294" i="6"/>
  <c r="B1295" i="6"/>
  <c r="B1296" i="6"/>
  <c r="B1297" i="6"/>
  <c r="B1298" i="6"/>
  <c r="F1298" i="6" s="1"/>
  <c r="B1299" i="6"/>
  <c r="F1299" i="6" s="1"/>
  <c r="B1300" i="6"/>
  <c r="B1301" i="6"/>
  <c r="B1302" i="6"/>
  <c r="F1302" i="6" s="1"/>
  <c r="B1303" i="6"/>
  <c r="F1303" i="6" s="1"/>
  <c r="B1304" i="6"/>
  <c r="F1304" i="6" s="1"/>
  <c r="B1305" i="6"/>
  <c r="F1305" i="6" s="1"/>
  <c r="B1306" i="6"/>
  <c r="B1307" i="6"/>
  <c r="B1308" i="6"/>
  <c r="B1309" i="6"/>
  <c r="B1310" i="6"/>
  <c r="F1310" i="6" s="1"/>
  <c r="B1311" i="6"/>
  <c r="F1311" i="6" s="1"/>
  <c r="B1312" i="6"/>
  <c r="B1313" i="6"/>
  <c r="B1314" i="6"/>
  <c r="F1314" i="6" s="1"/>
  <c r="B1315" i="6"/>
  <c r="F1315" i="6" s="1"/>
  <c r="B1316" i="6"/>
  <c r="F1316" i="6" s="1"/>
  <c r="B1317" i="6"/>
  <c r="F1317" i="6" s="1"/>
  <c r="B1318" i="6"/>
  <c r="B1319" i="6"/>
  <c r="B1320" i="6"/>
  <c r="B1321" i="6"/>
  <c r="B1322" i="6"/>
  <c r="F1322" i="6" s="1"/>
  <c r="B1323" i="6"/>
  <c r="F1323" i="6" s="1"/>
  <c r="B1324" i="6"/>
  <c r="B1325" i="6"/>
  <c r="B1326" i="6"/>
  <c r="F1326" i="6" s="1"/>
  <c r="B1327" i="6"/>
  <c r="F1327" i="6" s="1"/>
  <c r="B1328" i="6"/>
  <c r="F1328" i="6" s="1"/>
  <c r="B1329" i="6"/>
  <c r="F1329" i="6" s="1"/>
  <c r="B1330" i="6"/>
  <c r="B1331" i="6"/>
  <c r="B1332" i="6"/>
  <c r="B1333" i="6"/>
  <c r="B1334" i="6"/>
  <c r="F1334" i="6" s="1"/>
  <c r="B1335" i="6"/>
  <c r="F1335" i="6" s="1"/>
  <c r="B1336" i="6"/>
  <c r="B1337" i="6"/>
  <c r="B1338" i="6"/>
  <c r="F1338" i="6" s="1"/>
  <c r="B1339" i="6"/>
  <c r="F1339" i="6" s="1"/>
  <c r="B1340" i="6"/>
  <c r="F1340" i="6" s="1"/>
  <c r="B1341" i="6"/>
  <c r="F1341" i="6" s="1"/>
  <c r="B1342" i="6"/>
  <c r="B1343" i="6"/>
  <c r="B1344" i="6"/>
  <c r="B1345" i="6"/>
  <c r="B1346" i="6"/>
  <c r="F1346" i="6" s="1"/>
  <c r="B1347" i="6"/>
  <c r="F1347" i="6" s="1"/>
  <c r="B1348" i="6"/>
  <c r="B1349" i="6"/>
  <c r="B1350" i="6"/>
  <c r="F1350" i="6" s="1"/>
  <c r="B1351" i="6"/>
  <c r="F1351" i="6" s="1"/>
  <c r="B1352" i="6"/>
  <c r="F1352" i="6" s="1"/>
  <c r="B1353" i="6"/>
  <c r="F1353" i="6" s="1"/>
  <c r="B1354" i="6"/>
  <c r="B1355" i="6"/>
  <c r="B1356" i="6"/>
  <c r="B1357" i="6"/>
  <c r="B1358" i="6"/>
  <c r="F1358" i="6" s="1"/>
  <c r="B1359" i="6"/>
  <c r="F1359" i="6" s="1"/>
  <c r="B1360" i="6"/>
  <c r="B1361" i="6"/>
  <c r="B1362" i="6"/>
  <c r="F1362" i="6" s="1"/>
  <c r="B1363" i="6"/>
  <c r="F1363" i="6" s="1"/>
  <c r="B1364" i="6"/>
  <c r="F1364" i="6" s="1"/>
  <c r="B1365" i="6"/>
  <c r="F1365" i="6" s="1"/>
  <c r="B1366" i="6"/>
  <c r="B1367" i="6"/>
  <c r="B1368" i="6"/>
  <c r="B1369" i="6"/>
  <c r="B1370" i="6"/>
  <c r="F1370" i="6" s="1"/>
  <c r="B1371" i="6"/>
  <c r="F1371" i="6" s="1"/>
  <c r="B1372" i="6"/>
  <c r="B1373" i="6"/>
  <c r="B1374" i="6"/>
  <c r="F1374" i="6" s="1"/>
  <c r="B1375" i="6"/>
  <c r="F1375" i="6" s="1"/>
  <c r="B1376" i="6"/>
  <c r="F1376" i="6" s="1"/>
  <c r="B1377" i="6"/>
  <c r="F1377" i="6" s="1"/>
  <c r="B1378" i="6"/>
  <c r="B1379" i="6"/>
  <c r="B1380" i="6"/>
  <c r="B1381" i="6"/>
  <c r="B1382" i="6"/>
  <c r="F1382" i="6" s="1"/>
  <c r="B1383" i="6"/>
  <c r="F1383" i="6" s="1"/>
  <c r="B1384" i="6"/>
  <c r="B1385" i="6"/>
  <c r="B1386" i="6"/>
  <c r="F1386" i="6" s="1"/>
  <c r="B1387" i="6"/>
  <c r="F1387" i="6" s="1"/>
  <c r="B1388" i="6"/>
  <c r="F1388" i="6" s="1"/>
  <c r="B1389" i="6"/>
  <c r="F1389" i="6" s="1"/>
  <c r="B1390" i="6"/>
  <c r="B1391" i="6"/>
  <c r="B1392" i="6"/>
  <c r="B1393" i="6"/>
  <c r="B1394" i="6"/>
  <c r="F1394" i="6" s="1"/>
  <c r="B1395" i="6"/>
  <c r="F1395" i="6" s="1"/>
  <c r="B1396" i="6"/>
  <c r="B1397" i="6"/>
  <c r="B1398" i="6"/>
  <c r="F1398" i="6" s="1"/>
  <c r="B1399" i="6"/>
  <c r="F1399" i="6" s="1"/>
  <c r="B1400" i="6"/>
  <c r="F1400" i="6" s="1"/>
  <c r="B1401" i="6"/>
  <c r="F1401" i="6" s="1"/>
  <c r="B1402" i="6"/>
  <c r="B1403" i="6"/>
  <c r="B1404" i="6"/>
  <c r="B1405" i="6"/>
  <c r="B1406" i="6"/>
  <c r="F1406" i="6" s="1"/>
  <c r="B1407" i="6"/>
  <c r="F1407" i="6" s="1"/>
  <c r="B1408" i="6"/>
  <c r="B1409" i="6"/>
  <c r="B1410" i="6"/>
  <c r="F1410" i="6" s="1"/>
  <c r="B1411" i="6"/>
  <c r="F1411" i="6" s="1"/>
  <c r="B1412" i="6"/>
  <c r="B1413" i="6"/>
  <c r="F1413" i="6" s="1"/>
  <c r="B1414" i="6"/>
  <c r="B1415" i="6"/>
  <c r="B1416" i="6"/>
  <c r="B1417" i="6"/>
  <c r="B1418" i="6"/>
  <c r="F1418" i="6" s="1"/>
  <c r="B1419" i="6"/>
  <c r="F1419" i="6" s="1"/>
  <c r="B1420" i="6"/>
  <c r="B1421" i="6"/>
  <c r="B1422" i="6"/>
  <c r="F1422" i="6" s="1"/>
  <c r="B1423" i="6"/>
  <c r="F1423" i="6" s="1"/>
  <c r="B1424" i="6"/>
  <c r="B1425" i="6"/>
  <c r="F1425" i="6" s="1"/>
  <c r="B1426" i="6"/>
  <c r="B1427" i="6"/>
  <c r="B1428" i="6"/>
  <c r="B1429" i="6"/>
  <c r="B1430" i="6"/>
  <c r="F1430" i="6" s="1"/>
  <c r="B1431" i="6"/>
  <c r="F1431" i="6" s="1"/>
  <c r="B1432" i="6"/>
  <c r="B1433" i="6"/>
  <c r="B1434" i="6"/>
  <c r="F1434" i="6" s="1"/>
  <c r="B1435" i="6"/>
  <c r="F1435" i="6" s="1"/>
  <c r="B1436" i="6"/>
  <c r="B1437" i="6"/>
  <c r="F1437" i="6" s="1"/>
  <c r="B1438" i="6"/>
  <c r="B1439" i="6"/>
  <c r="B1440" i="6"/>
  <c r="B1441" i="6"/>
  <c r="B1442" i="6"/>
  <c r="F1442" i="6" s="1"/>
  <c r="B1443" i="6"/>
  <c r="F1443" i="6" s="1"/>
  <c r="B1444" i="6"/>
  <c r="B1445" i="6"/>
  <c r="B1446" i="6"/>
  <c r="F1446" i="6" s="1"/>
  <c r="B1447" i="6"/>
  <c r="F1447" i="6" s="1"/>
  <c r="B1448" i="6"/>
  <c r="B1449" i="6"/>
  <c r="F1449" i="6" s="1"/>
  <c r="B1450" i="6"/>
  <c r="B1451" i="6"/>
  <c r="B1452" i="6"/>
  <c r="B1453" i="6"/>
  <c r="B1454" i="6"/>
  <c r="F1454" i="6" s="1"/>
  <c r="B1455" i="6"/>
  <c r="F1455" i="6" s="1"/>
  <c r="B1456" i="6"/>
  <c r="B1457" i="6"/>
  <c r="B1458" i="6"/>
  <c r="B1459" i="6"/>
  <c r="F1459" i="6" s="1"/>
  <c r="B1460" i="6"/>
  <c r="F1460" i="6" s="1"/>
  <c r="B1461" i="6"/>
  <c r="F1461" i="6" s="1"/>
  <c r="B1462" i="6"/>
  <c r="B1463" i="6"/>
  <c r="B1464" i="6"/>
  <c r="B1465" i="6"/>
  <c r="B1466" i="6"/>
  <c r="F1466" i="6" s="1"/>
  <c r="B1467" i="6"/>
  <c r="F1467" i="6" s="1"/>
  <c r="B1468" i="6"/>
  <c r="B1469" i="6"/>
  <c r="B1470" i="6"/>
  <c r="B1471" i="6"/>
  <c r="F1471" i="6" s="1"/>
  <c r="B1472" i="6"/>
  <c r="F1472" i="6" s="1"/>
  <c r="B1473" i="6"/>
  <c r="F1473" i="6" s="1"/>
  <c r="B1474" i="6"/>
  <c r="B1475" i="6"/>
  <c r="B1476" i="6"/>
  <c r="B1477" i="6"/>
  <c r="B1478" i="6"/>
  <c r="F1478" i="6" s="1"/>
  <c r="B1479" i="6"/>
  <c r="F1479" i="6" s="1"/>
  <c r="B1480" i="6"/>
  <c r="B1481" i="6"/>
  <c r="B1482" i="6"/>
  <c r="B1483" i="6"/>
  <c r="F1483" i="6" s="1"/>
  <c r="B1484" i="6"/>
  <c r="F1484" i="6" s="1"/>
  <c r="B1485" i="6"/>
  <c r="F1485" i="6" s="1"/>
  <c r="B1486" i="6"/>
  <c r="B1487" i="6"/>
  <c r="B1488" i="6"/>
  <c r="B1489" i="6"/>
  <c r="B1490" i="6"/>
  <c r="F1490" i="6" s="1"/>
  <c r="B1491" i="6"/>
  <c r="F1491" i="6" s="1"/>
  <c r="B1492" i="6"/>
  <c r="B1493" i="6"/>
  <c r="B1494" i="6"/>
  <c r="B1495" i="6"/>
  <c r="F1495" i="6" s="1"/>
  <c r="B1496" i="6"/>
  <c r="F1496" i="6" s="1"/>
  <c r="B1497" i="6"/>
  <c r="F1497" i="6" s="1"/>
  <c r="B1498" i="6"/>
  <c r="B1499" i="6"/>
  <c r="B1500" i="6"/>
  <c r="B1501" i="6"/>
  <c r="B1502" i="6"/>
  <c r="F1502" i="6" s="1"/>
  <c r="B1503" i="6"/>
  <c r="F1503" i="6" s="1"/>
  <c r="B1504" i="6"/>
  <c r="B1505" i="6"/>
  <c r="B1506" i="6"/>
  <c r="B1507" i="6"/>
  <c r="F1507" i="6" s="1"/>
  <c r="B1508" i="6"/>
  <c r="F1508" i="6" s="1"/>
  <c r="B1509" i="6"/>
  <c r="F1509" i="6" s="1"/>
  <c r="B1510" i="6"/>
  <c r="B1511" i="6"/>
  <c r="B1512" i="6"/>
  <c r="B1513" i="6"/>
  <c r="B1514" i="6"/>
  <c r="F1514" i="6" s="1"/>
  <c r="B1515" i="6"/>
  <c r="F1515" i="6" s="1"/>
  <c r="B1516" i="6"/>
  <c r="B1517" i="6"/>
  <c r="B1518" i="6"/>
  <c r="F1518" i="6" s="1"/>
  <c r="B1519" i="6"/>
  <c r="F1519" i="6" s="1"/>
  <c r="B1520" i="6"/>
  <c r="F1520" i="6" s="1"/>
  <c r="B1521" i="6"/>
  <c r="F1521" i="6" s="1"/>
  <c r="B1522" i="6"/>
  <c r="B1523" i="6"/>
  <c r="B1524" i="6"/>
  <c r="B1525" i="6"/>
  <c r="B1526" i="6"/>
  <c r="F1526" i="6" s="1"/>
  <c r="B1527" i="6"/>
  <c r="F1527" i="6" s="1"/>
  <c r="B1528" i="6"/>
  <c r="B1529" i="6"/>
  <c r="B1530" i="6"/>
  <c r="F1530" i="6" s="1"/>
  <c r="B1531" i="6"/>
  <c r="F1531" i="6" s="1"/>
  <c r="B1532" i="6"/>
  <c r="F1532" i="6" s="1"/>
  <c r="B1533" i="6"/>
  <c r="F1533" i="6" s="1"/>
  <c r="B1534" i="6"/>
  <c r="B1535" i="6"/>
  <c r="B1536" i="6"/>
  <c r="B1537" i="6"/>
  <c r="B1538" i="6"/>
  <c r="F1538" i="6" s="1"/>
  <c r="B1539" i="6"/>
  <c r="F1539" i="6" s="1"/>
  <c r="B1540" i="6"/>
  <c r="B1541" i="6"/>
  <c r="B1542" i="6"/>
  <c r="F1542" i="6" s="1"/>
  <c r="B1543" i="6"/>
  <c r="F1543" i="6" s="1"/>
  <c r="B1544" i="6"/>
  <c r="F1544" i="6" s="1"/>
  <c r="B1545" i="6"/>
  <c r="F1545" i="6" s="1"/>
  <c r="B1546" i="6"/>
  <c r="B1547" i="6"/>
  <c r="B1548" i="6"/>
  <c r="B1549" i="6"/>
  <c r="B1550" i="6"/>
  <c r="F1550" i="6" s="1"/>
  <c r="B1551" i="6"/>
  <c r="F1551" i="6" s="1"/>
  <c r="B1552" i="6"/>
  <c r="B1553" i="6"/>
  <c r="B1554" i="6"/>
  <c r="F1554" i="6" s="1"/>
  <c r="B1555" i="6"/>
  <c r="F1555" i="6" s="1"/>
  <c r="B1556" i="6"/>
  <c r="F1556" i="6" s="1"/>
  <c r="B1557" i="6"/>
  <c r="F1557" i="6" s="1"/>
  <c r="B1558" i="6"/>
  <c r="B1559" i="6"/>
  <c r="B1560" i="6"/>
  <c r="B1561" i="6"/>
  <c r="B1562" i="6"/>
  <c r="F1562" i="6" s="1"/>
  <c r="B1563" i="6"/>
  <c r="F1563" i="6" s="1"/>
  <c r="B1564" i="6"/>
  <c r="B1565" i="6"/>
  <c r="F1565" i="6" s="1"/>
  <c r="B1566" i="6"/>
  <c r="F1566" i="6" s="1"/>
  <c r="B1567" i="6"/>
  <c r="F1567" i="6" s="1"/>
  <c r="B1568" i="6"/>
  <c r="F1568" i="6" s="1"/>
  <c r="B1569" i="6"/>
  <c r="F1569" i="6" s="1"/>
  <c r="B1570" i="6"/>
  <c r="B1571" i="6"/>
  <c r="B1572" i="6"/>
  <c r="B1573" i="6"/>
  <c r="B1574" i="6"/>
  <c r="B1575" i="6"/>
  <c r="F1575" i="6" s="1"/>
  <c r="B1576" i="6"/>
  <c r="B1577" i="6"/>
  <c r="F1577" i="6" s="1"/>
  <c r="B1578" i="6"/>
  <c r="F1578" i="6" s="1"/>
  <c r="B1579" i="6"/>
  <c r="F1579" i="6" s="1"/>
  <c r="B1580" i="6"/>
  <c r="F1580" i="6" s="1"/>
  <c r="B1581" i="6"/>
  <c r="F1581" i="6" s="1"/>
  <c r="B1582" i="6"/>
  <c r="B1583" i="6"/>
  <c r="B1584" i="6"/>
  <c r="B1585" i="6"/>
  <c r="B1586" i="6"/>
  <c r="B1587" i="6"/>
  <c r="F1587" i="6" s="1"/>
  <c r="B1588" i="6"/>
  <c r="B1589" i="6"/>
  <c r="F1589" i="6" s="1"/>
  <c r="B1590" i="6"/>
  <c r="F1590" i="6" s="1"/>
  <c r="B1591" i="6"/>
  <c r="F1591" i="6" s="1"/>
  <c r="B1592" i="6"/>
  <c r="F1592" i="6" s="1"/>
  <c r="B1593" i="6"/>
  <c r="F1593" i="6" s="1"/>
  <c r="B1594" i="6"/>
  <c r="B1595" i="6"/>
  <c r="B1596" i="6"/>
  <c r="B1597" i="6"/>
  <c r="B1598" i="6"/>
  <c r="B1599" i="6"/>
  <c r="F1599" i="6" s="1"/>
  <c r="B1600" i="6"/>
  <c r="B1601" i="6"/>
  <c r="F1601" i="6" s="1"/>
  <c r="B1602" i="6"/>
  <c r="F1602" i="6" s="1"/>
  <c r="B1603" i="6"/>
  <c r="F1603" i="6" s="1"/>
  <c r="B1604" i="6"/>
  <c r="F1604" i="6" s="1"/>
  <c r="B1605" i="6"/>
  <c r="F1605" i="6" s="1"/>
  <c r="B1606" i="6"/>
  <c r="B1607" i="6"/>
  <c r="B1608" i="6"/>
  <c r="B1609" i="6"/>
  <c r="B1610" i="6"/>
  <c r="B1611" i="6"/>
  <c r="F1611" i="6" s="1"/>
  <c r="B1612" i="6"/>
  <c r="B1613" i="6"/>
  <c r="F1613" i="6" s="1"/>
  <c r="B1614" i="6"/>
  <c r="F1614" i="6" s="1"/>
  <c r="B1615" i="6"/>
  <c r="F1615" i="6" s="1"/>
  <c r="B1616" i="6"/>
  <c r="F1616" i="6" s="1"/>
  <c r="B1617" i="6"/>
  <c r="F1617" i="6" s="1"/>
  <c r="B1618" i="6"/>
  <c r="B1619" i="6"/>
  <c r="B1620" i="6"/>
  <c r="B1621" i="6"/>
  <c r="B1622" i="6"/>
  <c r="B1623" i="6"/>
  <c r="F1623" i="6" s="1"/>
  <c r="B1624" i="6"/>
  <c r="B1625" i="6"/>
  <c r="F1625" i="6" s="1"/>
  <c r="B1626" i="6"/>
  <c r="F1626" i="6" s="1"/>
  <c r="B1627" i="6"/>
  <c r="F1627" i="6" s="1"/>
  <c r="B1628" i="6"/>
  <c r="F1628" i="6" s="1"/>
  <c r="B1629" i="6"/>
  <c r="F1629" i="6" s="1"/>
  <c r="B1630" i="6"/>
  <c r="B1631" i="6"/>
  <c r="B1632" i="6"/>
  <c r="B1633" i="6"/>
  <c r="F1633" i="6" s="1"/>
  <c r="B1634" i="6"/>
  <c r="F1634" i="6" s="1"/>
  <c r="B1635" i="6"/>
  <c r="F1635" i="6" s="1"/>
  <c r="B1636" i="6"/>
  <c r="B1637" i="6"/>
  <c r="F1637" i="6" s="1"/>
  <c r="B1638" i="6"/>
  <c r="F1638" i="6" s="1"/>
  <c r="B1639" i="6"/>
  <c r="F1639" i="6" s="1"/>
  <c r="B1640" i="6"/>
  <c r="F1640" i="6" s="1"/>
  <c r="B1641" i="6"/>
  <c r="F1641" i="6" s="1"/>
  <c r="B1642" i="6"/>
  <c r="B1643" i="6"/>
  <c r="B1644" i="6"/>
  <c r="B1645" i="6"/>
  <c r="B1646" i="6"/>
  <c r="F1646" i="6" s="1"/>
  <c r="B1647" i="6"/>
  <c r="F1647" i="6" s="1"/>
  <c r="B1648" i="6"/>
  <c r="B1649" i="6"/>
  <c r="F1649" i="6" s="1"/>
  <c r="B1650" i="6"/>
  <c r="F1650" i="6" s="1"/>
  <c r="B1651" i="6"/>
  <c r="F1651" i="6" s="1"/>
  <c r="B1652" i="6"/>
  <c r="F1652" i="6" s="1"/>
  <c r="B1653" i="6"/>
  <c r="F1653" i="6" s="1"/>
  <c r="B1654" i="6"/>
  <c r="B1655" i="6"/>
  <c r="B1656" i="6"/>
  <c r="B1657" i="6"/>
  <c r="B1658" i="6"/>
  <c r="F1658" i="6" s="1"/>
  <c r="B1659" i="6"/>
  <c r="F1659" i="6" s="1"/>
  <c r="B1660" i="6"/>
  <c r="B1661" i="6"/>
  <c r="F1661" i="6" s="1"/>
  <c r="B1662" i="6"/>
  <c r="F1662" i="6" s="1"/>
  <c r="B1663" i="6"/>
  <c r="F1663" i="6" s="1"/>
  <c r="B1664" i="6"/>
  <c r="F1664" i="6" s="1"/>
  <c r="B1665" i="6"/>
  <c r="F1665" i="6" s="1"/>
  <c r="B1666" i="6"/>
  <c r="B1667" i="6"/>
  <c r="B1668" i="6"/>
  <c r="B1669" i="6"/>
  <c r="F1669" i="6" s="1"/>
  <c r="B1670" i="6"/>
  <c r="F1670" i="6" s="1"/>
  <c r="B1671" i="6"/>
  <c r="F1671" i="6" s="1"/>
  <c r="B1672" i="6"/>
  <c r="B1673" i="6"/>
  <c r="F1673" i="6" s="1"/>
  <c r="B1674" i="6"/>
  <c r="F1674" i="6" s="1"/>
  <c r="B1675" i="6"/>
  <c r="F1675" i="6" s="1"/>
  <c r="B1676" i="6"/>
  <c r="F1676" i="6" s="1"/>
  <c r="B1677" i="6"/>
  <c r="F1677" i="6" s="1"/>
  <c r="B1678" i="6"/>
  <c r="B1679" i="6"/>
  <c r="B1680" i="6"/>
  <c r="B1681" i="6"/>
  <c r="F1681" i="6" s="1"/>
  <c r="B1682" i="6"/>
  <c r="F1682" i="6" s="1"/>
  <c r="B1683" i="6"/>
  <c r="F1683" i="6" s="1"/>
  <c r="B1684" i="6"/>
  <c r="B1685" i="6"/>
  <c r="F1685" i="6" s="1"/>
  <c r="B1686" i="6"/>
  <c r="F1686" i="6" s="1"/>
  <c r="B1687" i="6"/>
  <c r="F1687" i="6" s="1"/>
  <c r="B1688" i="6"/>
  <c r="F1688" i="6" s="1"/>
  <c r="B1689" i="6"/>
  <c r="F1689" i="6" s="1"/>
  <c r="B1690" i="6"/>
  <c r="B1691" i="6"/>
  <c r="B1692" i="6"/>
  <c r="B1693" i="6"/>
  <c r="F1693" i="6" s="1"/>
  <c r="B1694" i="6"/>
  <c r="F1694" i="6" s="1"/>
  <c r="B1695" i="6"/>
  <c r="F1695" i="6" s="1"/>
  <c r="B1696" i="6"/>
  <c r="B1697" i="6"/>
  <c r="F1697" i="6" s="1"/>
  <c r="B1698" i="6"/>
  <c r="F1698" i="6" s="1"/>
  <c r="B1699" i="6"/>
  <c r="F1699" i="6" s="1"/>
  <c r="B1700" i="6"/>
  <c r="F1700" i="6" s="1"/>
  <c r="B1701" i="6"/>
  <c r="F1701" i="6" s="1"/>
  <c r="B1702" i="6"/>
  <c r="B1703" i="6"/>
  <c r="B1704" i="6"/>
  <c r="B1705" i="6"/>
  <c r="F1705" i="6" s="1"/>
  <c r="B1706" i="6"/>
  <c r="F1706" i="6" s="1"/>
  <c r="B1707" i="6"/>
  <c r="F1707" i="6" s="1"/>
  <c r="B1708" i="6"/>
  <c r="B1709" i="6"/>
  <c r="F1709" i="6" s="1"/>
  <c r="B1710" i="6"/>
  <c r="F1710" i="6" s="1"/>
  <c r="B1711" i="6"/>
  <c r="F1711" i="6" s="1"/>
  <c r="B1712" i="6"/>
  <c r="F1712" i="6" s="1"/>
  <c r="B1713" i="6"/>
  <c r="F1713" i="6" s="1"/>
  <c r="B1714" i="6"/>
  <c r="B1715" i="6"/>
  <c r="B1716" i="6"/>
  <c r="B1717" i="6"/>
  <c r="F1717" i="6" s="1"/>
  <c r="B1718" i="6"/>
  <c r="F1718" i="6" s="1"/>
  <c r="B1719" i="6"/>
  <c r="F1719" i="6" s="1"/>
  <c r="B1720" i="6"/>
  <c r="B1721" i="6"/>
  <c r="F1721" i="6" s="1"/>
  <c r="B1722" i="6"/>
  <c r="F1722" i="6" s="1"/>
  <c r="B1723" i="6"/>
  <c r="F1723" i="6" s="1"/>
  <c r="B1724" i="6"/>
  <c r="F1724" i="6" s="1"/>
  <c r="B1725" i="6"/>
  <c r="F1725" i="6" s="1"/>
  <c r="B1726" i="6"/>
  <c r="B1727" i="6"/>
  <c r="B1728" i="6"/>
  <c r="B1729" i="6"/>
  <c r="F1729" i="6" s="1"/>
  <c r="B1730" i="6"/>
  <c r="F1730" i="6" s="1"/>
  <c r="B1731" i="6"/>
  <c r="F1731" i="6" s="1"/>
  <c r="B1732" i="6"/>
  <c r="B1733" i="6"/>
  <c r="F1733" i="6" s="1"/>
  <c r="B1734" i="6"/>
  <c r="F1734" i="6" s="1"/>
  <c r="B1735" i="6"/>
  <c r="F1735" i="6" s="1"/>
  <c r="B1736" i="6"/>
  <c r="F1736" i="6" s="1"/>
  <c r="B1737" i="6"/>
  <c r="F1737" i="6" s="1"/>
  <c r="B1738" i="6"/>
  <c r="B1739" i="6"/>
  <c r="B1740" i="6"/>
  <c r="B1741" i="6"/>
  <c r="F1741" i="6" s="1"/>
  <c r="B1742" i="6"/>
  <c r="F1742" i="6" s="1"/>
  <c r="B1743" i="6"/>
  <c r="F1743" i="6" s="1"/>
  <c r="B1744" i="6"/>
  <c r="B1745" i="6"/>
  <c r="F1745" i="6" s="1"/>
  <c r="B1746" i="6"/>
  <c r="F1746" i="6" s="1"/>
  <c r="B1747" i="6"/>
  <c r="F1747" i="6" s="1"/>
  <c r="B1748" i="6"/>
  <c r="B1749" i="6"/>
  <c r="F1749" i="6" s="1"/>
  <c r="B1750" i="6"/>
  <c r="B1751" i="6"/>
  <c r="B1752" i="6"/>
  <c r="B1753" i="6"/>
  <c r="F1753" i="6" s="1"/>
  <c r="B1754" i="6"/>
  <c r="F1754" i="6" s="1"/>
  <c r="B1755" i="6"/>
  <c r="F1755" i="6" s="1"/>
  <c r="B1756" i="6"/>
  <c r="B1757" i="6"/>
  <c r="F1757" i="6" s="1"/>
  <c r="B1758" i="6"/>
  <c r="F1758" i="6" s="1"/>
  <c r="B1759" i="6"/>
  <c r="F1759" i="6" s="1"/>
  <c r="B1760" i="6"/>
  <c r="B1761" i="6"/>
  <c r="F1761" i="6" s="1"/>
  <c r="B1762" i="6"/>
  <c r="B1763" i="6"/>
  <c r="B1764" i="6"/>
  <c r="B1765" i="6"/>
  <c r="F1765" i="6" s="1"/>
  <c r="B1766" i="6"/>
  <c r="F1766" i="6" s="1"/>
  <c r="B1767" i="6"/>
  <c r="F1767" i="6" s="1"/>
  <c r="B1768" i="6"/>
  <c r="F1768" i="6" s="1"/>
  <c r="B1769" i="6"/>
  <c r="F1769" i="6" s="1"/>
  <c r="B1770" i="6"/>
  <c r="F1770" i="6" s="1"/>
  <c r="B1771" i="6"/>
  <c r="F1771" i="6" s="1"/>
  <c r="B1772" i="6"/>
  <c r="B1773" i="6"/>
  <c r="F1773" i="6" s="1"/>
  <c r="B1774" i="6"/>
  <c r="B1775" i="6"/>
  <c r="B1776" i="6"/>
  <c r="B1777" i="6"/>
  <c r="F1777" i="6" s="1"/>
  <c r="B1778" i="6"/>
  <c r="F1778" i="6" s="1"/>
  <c r="B1779" i="6"/>
  <c r="F1779" i="6" s="1"/>
  <c r="B1780" i="6"/>
  <c r="F1780" i="6" s="1"/>
  <c r="B1781" i="6"/>
  <c r="F1781" i="6" s="1"/>
  <c r="B1782" i="6"/>
  <c r="F1782" i="6" s="1"/>
  <c r="B1783" i="6"/>
  <c r="F1783" i="6" s="1"/>
  <c r="B1784" i="6"/>
  <c r="B1785" i="6"/>
  <c r="F1785" i="6" s="1"/>
  <c r="B1786" i="6"/>
  <c r="B1787" i="6"/>
  <c r="B1788" i="6"/>
  <c r="B1789" i="6"/>
  <c r="F1789" i="6" s="1"/>
  <c r="B1790" i="6"/>
  <c r="F1790" i="6" s="1"/>
  <c r="B1791" i="6"/>
  <c r="F1791" i="6" s="1"/>
  <c r="B1792" i="6"/>
  <c r="F1792" i="6" s="1"/>
  <c r="B1793" i="6"/>
  <c r="F1793" i="6" s="1"/>
  <c r="B1794" i="6"/>
  <c r="B1795" i="6"/>
  <c r="F1795" i="6" s="1"/>
  <c r="B1796" i="6"/>
  <c r="F1796" i="6" s="1"/>
  <c r="B1797" i="6"/>
  <c r="F1797" i="6" s="1"/>
  <c r="B1798" i="6"/>
  <c r="B1799" i="6"/>
  <c r="B1800" i="6"/>
  <c r="B1801" i="6"/>
  <c r="F1801" i="6" s="1"/>
  <c r="B1802" i="6"/>
  <c r="F1802" i="6" s="1"/>
  <c r="B1803" i="6"/>
  <c r="F1803" i="6" s="1"/>
  <c r="B1804" i="6"/>
  <c r="F1804" i="6" s="1"/>
  <c r="B1805" i="6"/>
  <c r="F1805" i="6" s="1"/>
  <c r="B1806" i="6"/>
  <c r="B1807" i="6"/>
  <c r="F1807" i="6" s="1"/>
  <c r="B1808" i="6"/>
  <c r="F1808" i="6" s="1"/>
  <c r="B1809" i="6"/>
  <c r="F1809" i="6" s="1"/>
  <c r="B1810" i="6"/>
  <c r="B1811" i="6"/>
  <c r="B1812" i="6"/>
  <c r="B1813" i="6"/>
  <c r="F1813" i="6" s="1"/>
  <c r="B1814" i="6"/>
  <c r="F1814" i="6" s="1"/>
  <c r="B1815" i="6"/>
  <c r="F1815" i="6" s="1"/>
  <c r="B1816" i="6"/>
  <c r="F1816" i="6" s="1"/>
  <c r="B1817" i="6"/>
  <c r="F1817" i="6" s="1"/>
  <c r="B1818" i="6"/>
  <c r="B1819" i="6"/>
  <c r="F1819" i="6" s="1"/>
  <c r="B1820" i="6"/>
  <c r="F1820" i="6" s="1"/>
  <c r="B1821" i="6"/>
  <c r="F1821" i="6" s="1"/>
  <c r="B1822" i="6"/>
  <c r="B1823" i="6"/>
  <c r="B1824" i="6"/>
  <c r="B1825" i="6"/>
  <c r="F1825" i="6" s="1"/>
  <c r="B1826" i="6"/>
  <c r="F1826" i="6" s="1"/>
  <c r="B1827" i="6"/>
  <c r="F1827" i="6" s="1"/>
  <c r="B1828" i="6"/>
  <c r="F1828" i="6" s="1"/>
  <c r="B1829" i="6"/>
  <c r="F1829" i="6" s="1"/>
  <c r="B1830" i="6"/>
  <c r="F1830" i="6" s="1"/>
  <c r="B1831" i="6"/>
  <c r="F1831" i="6" s="1"/>
  <c r="B1832" i="6"/>
  <c r="F1832" i="6" s="1"/>
  <c r="B1833" i="6"/>
  <c r="F1833" i="6" s="1"/>
  <c r="B1834" i="6"/>
  <c r="B1835" i="6"/>
  <c r="B1836" i="6"/>
  <c r="B1837" i="6"/>
  <c r="F1837" i="6" s="1"/>
  <c r="B1838" i="6"/>
  <c r="F1838" i="6" s="1"/>
  <c r="B1839" i="6"/>
  <c r="F1839" i="6" s="1"/>
  <c r="B1840" i="6"/>
  <c r="F1840" i="6" s="1"/>
  <c r="B1841" i="6"/>
  <c r="F1841" i="6" s="1"/>
  <c r="B1842" i="6"/>
  <c r="B1843" i="6"/>
  <c r="F1843" i="6" s="1"/>
  <c r="B1844" i="6"/>
  <c r="F1844" i="6" s="1"/>
  <c r="B1845" i="6"/>
  <c r="F1845" i="6" s="1"/>
  <c r="B1846" i="6"/>
  <c r="B1847" i="6"/>
  <c r="B1848" i="6"/>
  <c r="B1849" i="6"/>
  <c r="F1849" i="6" s="1"/>
  <c r="B1850" i="6"/>
  <c r="F1850" i="6" s="1"/>
  <c r="B1851" i="6"/>
  <c r="F1851" i="6" s="1"/>
  <c r="B1852" i="6"/>
  <c r="B1853" i="6"/>
  <c r="F1853" i="6" s="1"/>
  <c r="B1854" i="6"/>
  <c r="F1854" i="6" s="1"/>
  <c r="B1855" i="6"/>
  <c r="F1855" i="6" s="1"/>
  <c r="B1856" i="6"/>
  <c r="F1856" i="6" s="1"/>
  <c r="B1857" i="6"/>
  <c r="F1857" i="6" s="1"/>
  <c r="B1858" i="6"/>
  <c r="B1859" i="6"/>
  <c r="B1860" i="6"/>
  <c r="B1861" i="6"/>
  <c r="F1861" i="6" s="1"/>
  <c r="B1862" i="6"/>
  <c r="F1862" i="6" s="1"/>
  <c r="B1863" i="6"/>
  <c r="F1863" i="6" s="1"/>
  <c r="B1864" i="6"/>
  <c r="F1864" i="6" s="1"/>
  <c r="B1865" i="6"/>
  <c r="F1865" i="6" s="1"/>
  <c r="B1866" i="6"/>
  <c r="F1866" i="6" s="1"/>
  <c r="B1867" i="6"/>
  <c r="F1867" i="6" s="1"/>
  <c r="B1868" i="6"/>
  <c r="F1868" i="6" s="1"/>
  <c r="B1869" i="6"/>
  <c r="F1869" i="6" s="1"/>
  <c r="B1870" i="6"/>
  <c r="B1871" i="6"/>
  <c r="B1872" i="6"/>
  <c r="B1873" i="6"/>
  <c r="F1873" i="6" s="1"/>
  <c r="B1874" i="6"/>
  <c r="F1874" i="6" s="1"/>
  <c r="B1875" i="6"/>
  <c r="F1875" i="6" s="1"/>
  <c r="B1876" i="6"/>
  <c r="F1876" i="6" s="1"/>
  <c r="B1877" i="6"/>
  <c r="F1877" i="6" s="1"/>
  <c r="B1878" i="6"/>
  <c r="F1878" i="6" s="1"/>
  <c r="B1879" i="6"/>
  <c r="F1879" i="6" s="1"/>
  <c r="B1880" i="6"/>
  <c r="F1880" i="6" s="1"/>
  <c r="B1881" i="6"/>
  <c r="F1881" i="6" s="1"/>
  <c r="B1882" i="6"/>
  <c r="B1883" i="6"/>
  <c r="B1884" i="6"/>
  <c r="B1885" i="6"/>
  <c r="F1885" i="6" s="1"/>
  <c r="B1886" i="6"/>
  <c r="F1886" i="6" s="1"/>
  <c r="B1887" i="6"/>
  <c r="F1887" i="6" s="1"/>
  <c r="B1888" i="6"/>
  <c r="F1888" i="6" s="1"/>
  <c r="B1889" i="6"/>
  <c r="F1889" i="6" s="1"/>
  <c r="B1890" i="6"/>
  <c r="F1890" i="6" s="1"/>
  <c r="B1891" i="6"/>
  <c r="F1891" i="6" s="1"/>
  <c r="B1892" i="6"/>
  <c r="F1892" i="6" s="1"/>
  <c r="B1893" i="6"/>
  <c r="F1893" i="6" s="1"/>
  <c r="B1894" i="6"/>
  <c r="B1895" i="6"/>
  <c r="B1896" i="6"/>
  <c r="B1897" i="6"/>
  <c r="F1897" i="6" s="1"/>
  <c r="B1898" i="6"/>
  <c r="F1898" i="6" s="1"/>
  <c r="B1899" i="6"/>
  <c r="F1899" i="6" s="1"/>
  <c r="B1900" i="6"/>
  <c r="F1900" i="6" s="1"/>
  <c r="B1901" i="6"/>
  <c r="F1901" i="6" s="1"/>
  <c r="B1902" i="6"/>
  <c r="F1902" i="6" s="1"/>
  <c r="B1903" i="6"/>
  <c r="F1903" i="6" s="1"/>
  <c r="B1904" i="6"/>
  <c r="F1904" i="6" s="1"/>
  <c r="B1905" i="6"/>
  <c r="F1905" i="6" s="1"/>
  <c r="B1906" i="6"/>
  <c r="B1907" i="6"/>
  <c r="B1908" i="6"/>
  <c r="B1909" i="6"/>
  <c r="F1909" i="6" s="1"/>
  <c r="B1910" i="6"/>
  <c r="F1910" i="6" s="1"/>
  <c r="B1911" i="6"/>
  <c r="F1911" i="6" s="1"/>
  <c r="B1912" i="6"/>
  <c r="F1912" i="6" s="1"/>
  <c r="B1913" i="6"/>
  <c r="F1913" i="6" s="1"/>
  <c r="B1914" i="6"/>
  <c r="F1914" i="6" s="1"/>
  <c r="B1915" i="6"/>
  <c r="F1915" i="6" s="1"/>
  <c r="B1916" i="6"/>
  <c r="F1916" i="6" s="1"/>
  <c r="B1917" i="6"/>
  <c r="F1917" i="6" s="1"/>
  <c r="B1918" i="6"/>
  <c r="B1919" i="6"/>
  <c r="B1920" i="6"/>
  <c r="B1921" i="6"/>
  <c r="F1921" i="6" s="1"/>
  <c r="B1922" i="6"/>
  <c r="F1922" i="6" s="1"/>
  <c r="B1923" i="6"/>
  <c r="F1923" i="6" s="1"/>
  <c r="B1924" i="6"/>
  <c r="F1924" i="6" s="1"/>
  <c r="B1925" i="6"/>
  <c r="F1925" i="6" s="1"/>
  <c r="B1926" i="6"/>
  <c r="F1926" i="6" s="1"/>
  <c r="B1927" i="6"/>
  <c r="F1927" i="6" s="1"/>
  <c r="B1928" i="6"/>
  <c r="F1928" i="6" s="1"/>
  <c r="B1929" i="6"/>
  <c r="F1929" i="6" s="1"/>
  <c r="B1930" i="6"/>
  <c r="B1931" i="6"/>
  <c r="B1932" i="6"/>
  <c r="B1933" i="6"/>
  <c r="F1933" i="6" s="1"/>
  <c r="B1934" i="6"/>
  <c r="F1934" i="6" s="1"/>
  <c r="B1935" i="6"/>
  <c r="F1935" i="6" s="1"/>
  <c r="B1936" i="6"/>
  <c r="F1936" i="6" s="1"/>
  <c r="B1937" i="6"/>
  <c r="F1937" i="6" s="1"/>
  <c r="B1938" i="6"/>
  <c r="F1938" i="6" s="1"/>
  <c r="B1939" i="6"/>
  <c r="F1939" i="6" s="1"/>
  <c r="B1940" i="6"/>
  <c r="F1940" i="6" s="1"/>
  <c r="B1941" i="6"/>
  <c r="F1941" i="6" s="1"/>
  <c r="B1942" i="6"/>
  <c r="B1943" i="6"/>
  <c r="B1944" i="6"/>
  <c r="B1945" i="6"/>
  <c r="F1945" i="6" s="1"/>
  <c r="B1946" i="6"/>
  <c r="F1946" i="6" s="1"/>
  <c r="B1947" i="6"/>
  <c r="F1947" i="6" s="1"/>
  <c r="B1948" i="6"/>
  <c r="F1948" i="6" s="1"/>
  <c r="B1949" i="6"/>
  <c r="F1949" i="6" s="1"/>
  <c r="B1950" i="6"/>
  <c r="F1950" i="6" s="1"/>
  <c r="B1951" i="6"/>
  <c r="F1951" i="6" s="1"/>
  <c r="B1952" i="6"/>
  <c r="F1952" i="6" s="1"/>
  <c r="B1953" i="6"/>
  <c r="F1953" i="6" s="1"/>
  <c r="B1954" i="6"/>
  <c r="B1955" i="6"/>
  <c r="B1956" i="6"/>
  <c r="B1957" i="6"/>
  <c r="F1957" i="6" s="1"/>
  <c r="B1958" i="6"/>
  <c r="F1958" i="6" s="1"/>
  <c r="B1959" i="6"/>
  <c r="F1959" i="6" s="1"/>
  <c r="B1960" i="6"/>
  <c r="F1960" i="6" s="1"/>
  <c r="B1961" i="6"/>
  <c r="F1961" i="6" s="1"/>
  <c r="B1962" i="6"/>
  <c r="F1962" i="6" s="1"/>
  <c r="B1963" i="6"/>
  <c r="F1963" i="6" s="1"/>
  <c r="B1964" i="6"/>
  <c r="F1964" i="6" s="1"/>
  <c r="B1965" i="6"/>
  <c r="F1965" i="6" s="1"/>
  <c r="B1966" i="6"/>
  <c r="B1967" i="6"/>
  <c r="B1968" i="6"/>
  <c r="B1969" i="6"/>
  <c r="F1969" i="6" s="1"/>
  <c r="B1970" i="6"/>
  <c r="F1970" i="6" s="1"/>
  <c r="B1971" i="6"/>
  <c r="F1971" i="6" s="1"/>
  <c r="B1972" i="6"/>
  <c r="F1972" i="6" s="1"/>
  <c r="B1973" i="6"/>
  <c r="F1973" i="6" s="1"/>
  <c r="B1974" i="6"/>
  <c r="F1974" i="6" s="1"/>
  <c r="B1975" i="6"/>
  <c r="F1975" i="6" s="1"/>
  <c r="B1976" i="6"/>
  <c r="F1976" i="6" s="1"/>
  <c r="B1977" i="6"/>
  <c r="F1977" i="6" s="1"/>
  <c r="B1978" i="6"/>
  <c r="B1979" i="6"/>
  <c r="B1980" i="6"/>
  <c r="B1981" i="6"/>
  <c r="F1981" i="6" s="1"/>
  <c r="B1982" i="6"/>
  <c r="F1982" i="6" s="1"/>
  <c r="B1983" i="6"/>
  <c r="F1983" i="6" s="1"/>
  <c r="B1984" i="6"/>
  <c r="F1984" i="6" s="1"/>
  <c r="B1985" i="6"/>
  <c r="F1985" i="6" s="1"/>
  <c r="B1986" i="6"/>
  <c r="F1986" i="6" s="1"/>
  <c r="B1987" i="6"/>
  <c r="F1987" i="6" s="1"/>
  <c r="B1988" i="6"/>
  <c r="F1988" i="6" s="1"/>
  <c r="B1989" i="6"/>
  <c r="F1989" i="6" s="1"/>
  <c r="B1990" i="6"/>
  <c r="B1991" i="6"/>
  <c r="B1992" i="6"/>
  <c r="B1993" i="6"/>
  <c r="F1993" i="6" s="1"/>
  <c r="B1994" i="6"/>
  <c r="F1994" i="6" s="1"/>
  <c r="B1995" i="6"/>
  <c r="F1995" i="6" s="1"/>
  <c r="B1996" i="6"/>
  <c r="F1996" i="6" s="1"/>
  <c r="B1997" i="6"/>
  <c r="F1997" i="6" s="1"/>
  <c r="B1998" i="6"/>
  <c r="F1998" i="6" s="1"/>
  <c r="B1999" i="6"/>
  <c r="F1999" i="6" s="1"/>
  <c r="B2000" i="6"/>
  <c r="F2000" i="6" s="1"/>
  <c r="B2001" i="6"/>
  <c r="F2001" i="6" s="1"/>
  <c r="B2002" i="6"/>
  <c r="B2003" i="6"/>
  <c r="B2004" i="6"/>
  <c r="B2005" i="6"/>
  <c r="F2005" i="6" s="1"/>
  <c r="B2006" i="6"/>
  <c r="F2006" i="6" s="1"/>
  <c r="B2007" i="6"/>
  <c r="F2007" i="6" s="1"/>
  <c r="B2008" i="6"/>
  <c r="F2008" i="6" s="1"/>
  <c r="B2009" i="6"/>
  <c r="F2009" i="6" s="1"/>
  <c r="B2010" i="6"/>
  <c r="F2010" i="6" s="1"/>
  <c r="B2011" i="6"/>
  <c r="F2011" i="6" s="1"/>
  <c r="B2012" i="6"/>
  <c r="F2012" i="6" s="1"/>
  <c r="B2013" i="6"/>
  <c r="F2013" i="6" s="1"/>
  <c r="B2014" i="6"/>
  <c r="B2015" i="6"/>
  <c r="B2016" i="6"/>
  <c r="B2017" i="6"/>
  <c r="F2017" i="6" s="1"/>
  <c r="B2018" i="6"/>
  <c r="F2018" i="6" s="1"/>
  <c r="B2019" i="6"/>
  <c r="F2019" i="6" s="1"/>
  <c r="B2020" i="6"/>
  <c r="F2020" i="6" s="1"/>
  <c r="B2021" i="6"/>
  <c r="F2021" i="6" s="1"/>
  <c r="B2022" i="6"/>
  <c r="F2022" i="6" s="1"/>
  <c r="B2023" i="6"/>
  <c r="F2023" i="6" s="1"/>
  <c r="B2024" i="6"/>
  <c r="F2024" i="6" s="1"/>
  <c r="B2025" i="6"/>
  <c r="F2025" i="6" s="1"/>
  <c r="B2026" i="6"/>
  <c r="B2027" i="6"/>
  <c r="B2028" i="6"/>
  <c r="B2029" i="6"/>
  <c r="F2029" i="6" s="1"/>
  <c r="B2030" i="6"/>
  <c r="F2030" i="6" s="1"/>
  <c r="B2031" i="6"/>
  <c r="F2031" i="6" s="1"/>
  <c r="B2032" i="6"/>
  <c r="F2032" i="6" s="1"/>
  <c r="B2033" i="6"/>
  <c r="F2033" i="6" s="1"/>
  <c r="B2034" i="6"/>
  <c r="F2034" i="6" s="1"/>
  <c r="B2035" i="6"/>
  <c r="F2035" i="6" s="1"/>
  <c r="B2036" i="6"/>
  <c r="F2036" i="6" s="1"/>
  <c r="B2037" i="6"/>
  <c r="F2037" i="6" s="1"/>
  <c r="B2038" i="6"/>
  <c r="B2039" i="6"/>
  <c r="B2040" i="6"/>
  <c r="B2041" i="6"/>
  <c r="F2041" i="6" s="1"/>
  <c r="B2042" i="6"/>
  <c r="F2042" i="6" s="1"/>
  <c r="B2043" i="6"/>
  <c r="F2043" i="6" s="1"/>
  <c r="B2044" i="6"/>
  <c r="F2044" i="6" s="1"/>
  <c r="B2045" i="6"/>
  <c r="F2045" i="6" s="1"/>
  <c r="B2046" i="6"/>
  <c r="F2046" i="6" s="1"/>
  <c r="B2047" i="6"/>
  <c r="F2047" i="6" s="1"/>
  <c r="B2048" i="6"/>
  <c r="F2048" i="6" s="1"/>
  <c r="B2049" i="6"/>
  <c r="F2049" i="6" s="1"/>
  <c r="B2050" i="6"/>
  <c r="B2051" i="6"/>
  <c r="B2052" i="6"/>
  <c r="B2053" i="6"/>
  <c r="F2053" i="6" s="1"/>
  <c r="B2054" i="6"/>
  <c r="F2054" i="6" s="1"/>
  <c r="B2055" i="6"/>
  <c r="F2055" i="6" s="1"/>
  <c r="B2056" i="6"/>
  <c r="F2056" i="6" s="1"/>
  <c r="B2057" i="6"/>
  <c r="F2057" i="6" s="1"/>
  <c r="B2058" i="6"/>
  <c r="F2058" i="6" s="1"/>
  <c r="B2059" i="6"/>
  <c r="F2059" i="6" s="1"/>
  <c r="B2060" i="6"/>
  <c r="F2060" i="6" s="1"/>
  <c r="B2061" i="6"/>
  <c r="F2061" i="6" s="1"/>
  <c r="B2062" i="6"/>
  <c r="B2063" i="6"/>
  <c r="B2064" i="6"/>
  <c r="B2065" i="6"/>
  <c r="F2065" i="6" s="1"/>
  <c r="B2066" i="6"/>
  <c r="F2066" i="6" s="1"/>
  <c r="B2067" i="6"/>
  <c r="F2067" i="6" s="1"/>
  <c r="B2068" i="6"/>
  <c r="F2068" i="6" s="1"/>
  <c r="B2069" i="6"/>
  <c r="F2069" i="6" s="1"/>
  <c r="B2070" i="6"/>
  <c r="F2070" i="6" s="1"/>
  <c r="B2071" i="6"/>
  <c r="F2071" i="6" s="1"/>
  <c r="B2072" i="6"/>
  <c r="F2072" i="6" s="1"/>
  <c r="B2073" i="6"/>
  <c r="F2073" i="6" s="1"/>
  <c r="B2074" i="6"/>
  <c r="B2075" i="6"/>
  <c r="B2076" i="6"/>
  <c r="B2077" i="6"/>
  <c r="F2077" i="6" s="1"/>
  <c r="B2078" i="6"/>
  <c r="F2078" i="6" s="1"/>
  <c r="B2079" i="6"/>
  <c r="F2079" i="6" s="1"/>
  <c r="B2080" i="6"/>
  <c r="F2080" i="6" s="1"/>
  <c r="B2081" i="6"/>
  <c r="F2081" i="6" s="1"/>
  <c r="B2082" i="6"/>
  <c r="F2082" i="6" s="1"/>
  <c r="B2083" i="6"/>
  <c r="F2083" i="6" s="1"/>
  <c r="B2084" i="6"/>
  <c r="F2084" i="6" s="1"/>
  <c r="B2085" i="6"/>
  <c r="F2085" i="6" s="1"/>
  <c r="B2086" i="6"/>
  <c r="B2087" i="6"/>
  <c r="B2088" i="6"/>
  <c r="B2089" i="6"/>
  <c r="F2089" i="6" s="1"/>
  <c r="B2090" i="6"/>
  <c r="F2090" i="6" s="1"/>
  <c r="B2091" i="6"/>
  <c r="F2091" i="6" s="1"/>
  <c r="B2092" i="6"/>
  <c r="F2092" i="6" s="1"/>
  <c r="B2093" i="6"/>
  <c r="F2093" i="6" s="1"/>
  <c r="B2094" i="6"/>
  <c r="F2094" i="6" s="1"/>
  <c r="B2095" i="6"/>
  <c r="F2095" i="6" s="1"/>
  <c r="B2096" i="6"/>
  <c r="F2096" i="6" s="1"/>
  <c r="B2097" i="6"/>
  <c r="F2097" i="6" s="1"/>
  <c r="B2098" i="6"/>
  <c r="B2099" i="6"/>
  <c r="B2100" i="6"/>
  <c r="B2101" i="6"/>
  <c r="F2101" i="6" s="1"/>
  <c r="B2102" i="6"/>
  <c r="F2102" i="6" s="1"/>
  <c r="B2103" i="6"/>
  <c r="F2103" i="6" s="1"/>
  <c r="B2104" i="6"/>
  <c r="F2104" i="6" s="1"/>
  <c r="B2105" i="6"/>
  <c r="F2105" i="6" s="1"/>
  <c r="B2106" i="6"/>
  <c r="F2106" i="6" s="1"/>
  <c r="B2107" i="6"/>
  <c r="F2107" i="6" s="1"/>
  <c r="B2108" i="6"/>
  <c r="F2108" i="6" s="1"/>
  <c r="B2109" i="6"/>
  <c r="F2109" i="6" s="1"/>
  <c r="B2110" i="6"/>
  <c r="B2111" i="6"/>
  <c r="B2112" i="6"/>
  <c r="B2113" i="6"/>
  <c r="F2113" i="6" s="1"/>
  <c r="B2114" i="6"/>
  <c r="F2114" i="6" s="1"/>
  <c r="B2115" i="6"/>
  <c r="F2115" i="6" s="1"/>
  <c r="B2116" i="6"/>
  <c r="F2116" i="6" s="1"/>
  <c r="B2117" i="6"/>
  <c r="F2117" i="6" s="1"/>
  <c r="B2118" i="6"/>
  <c r="F2118" i="6" s="1"/>
  <c r="B2119" i="6"/>
  <c r="F2119" i="6" s="1"/>
  <c r="B2120" i="6"/>
  <c r="F2120" i="6" s="1"/>
  <c r="B2121" i="6"/>
  <c r="F2121" i="6" s="1"/>
  <c r="B2122" i="6"/>
  <c r="B2123" i="6"/>
  <c r="B2124" i="6"/>
  <c r="B2125" i="6"/>
  <c r="F2125" i="6" s="1"/>
  <c r="B2126" i="6"/>
  <c r="F2126" i="6" s="1"/>
  <c r="B2127" i="6"/>
  <c r="F2127" i="6" s="1"/>
  <c r="B2128" i="6"/>
  <c r="F2128" i="6" s="1"/>
  <c r="B2129" i="6"/>
  <c r="F2129" i="6" s="1"/>
  <c r="B2130" i="6"/>
  <c r="F2130" i="6" s="1"/>
  <c r="B2131" i="6"/>
  <c r="F2131" i="6" s="1"/>
  <c r="B2132" i="6"/>
  <c r="F2132" i="6" s="1"/>
  <c r="B2133" i="6"/>
  <c r="F2133" i="6" s="1"/>
  <c r="B2134" i="6"/>
  <c r="B2135" i="6"/>
  <c r="B2136" i="6"/>
  <c r="B2137" i="6"/>
  <c r="F2137" i="6" s="1"/>
  <c r="B2138" i="6"/>
  <c r="F2138" i="6" s="1"/>
  <c r="B2139" i="6"/>
  <c r="F2139" i="6" s="1"/>
  <c r="B2140" i="6"/>
  <c r="F2140" i="6" s="1"/>
  <c r="B2141" i="6"/>
  <c r="F2141" i="6" s="1"/>
  <c r="B2142" i="6"/>
  <c r="F2142" i="6" s="1"/>
  <c r="B2143" i="6"/>
  <c r="F2143" i="6" s="1"/>
  <c r="B2144" i="6"/>
  <c r="F2144" i="6" s="1"/>
  <c r="B2145" i="6"/>
  <c r="F2145" i="6" s="1"/>
  <c r="B2146" i="6"/>
  <c r="B2147" i="6"/>
  <c r="B2148" i="6"/>
  <c r="B2149" i="6"/>
  <c r="F2149" i="6" s="1"/>
  <c r="B2150" i="6"/>
  <c r="F2150" i="6" s="1"/>
  <c r="B2151" i="6"/>
  <c r="F2151" i="6" s="1"/>
  <c r="B2152" i="6"/>
  <c r="F2152" i="6" s="1"/>
  <c r="B2153" i="6"/>
  <c r="F2153" i="6" s="1"/>
  <c r="B2154" i="6"/>
  <c r="F2154" i="6" s="1"/>
  <c r="B2155" i="6"/>
  <c r="F2155" i="6" s="1"/>
  <c r="B2156" i="6"/>
  <c r="F2156" i="6" s="1"/>
  <c r="B2157" i="6"/>
  <c r="F2157" i="6" s="1"/>
  <c r="B2158" i="6"/>
  <c r="B2159" i="6"/>
  <c r="B2160" i="6"/>
  <c r="B2161" i="6"/>
  <c r="F2161" i="6" s="1"/>
  <c r="B2162" i="6"/>
  <c r="F2162" i="6" s="1"/>
  <c r="B2163" i="6"/>
  <c r="F2163" i="6" s="1"/>
  <c r="B2164" i="6"/>
  <c r="F2164" i="6" s="1"/>
  <c r="B2165" i="6"/>
  <c r="F2165" i="6" s="1"/>
  <c r="B2166" i="6"/>
  <c r="F2166" i="6" s="1"/>
  <c r="B2167" i="6"/>
  <c r="F2167" i="6" s="1"/>
  <c r="B2168" i="6"/>
  <c r="F2168" i="6" s="1"/>
  <c r="B2169" i="6"/>
  <c r="F2169" i="6" s="1"/>
  <c r="B2170" i="6"/>
  <c r="B2171" i="6"/>
  <c r="B2172" i="6"/>
  <c r="B2173" i="6"/>
  <c r="F2173" i="6" s="1"/>
  <c r="B2174" i="6"/>
  <c r="F2174" i="6" s="1"/>
  <c r="B2175" i="6"/>
  <c r="F2175" i="6" s="1"/>
  <c r="B2176" i="6"/>
  <c r="F2176" i="6" s="1"/>
  <c r="B2177" i="6"/>
  <c r="F2177" i="6" s="1"/>
  <c r="B2178" i="6"/>
  <c r="F2178" i="6" s="1"/>
  <c r="B2179" i="6"/>
  <c r="F2179" i="6" s="1"/>
  <c r="B2180" i="6"/>
  <c r="F2180" i="6" s="1"/>
  <c r="B2181" i="6"/>
  <c r="F2181" i="6" s="1"/>
  <c r="B2182" i="6"/>
  <c r="B2183" i="6"/>
  <c r="B2184" i="6"/>
  <c r="B2185" i="6"/>
  <c r="F2185" i="6" s="1"/>
  <c r="B2186" i="6"/>
  <c r="F2186" i="6" s="1"/>
  <c r="B2187" i="6"/>
  <c r="F2187" i="6" s="1"/>
  <c r="B2188" i="6"/>
  <c r="F2188" i="6" s="1"/>
  <c r="B2189" i="6"/>
  <c r="F2189" i="6" s="1"/>
  <c r="B2190" i="6"/>
  <c r="F2190" i="6" s="1"/>
  <c r="B2191" i="6"/>
  <c r="F2191" i="6" s="1"/>
  <c r="B2192" i="6"/>
  <c r="F2192" i="6" s="1"/>
  <c r="B2193" i="6"/>
  <c r="F2193" i="6" s="1"/>
  <c r="B2194" i="6"/>
  <c r="B2195" i="6"/>
  <c r="B2196" i="6"/>
  <c r="B2197" i="6"/>
  <c r="F2197" i="6" s="1"/>
  <c r="B2198" i="6"/>
  <c r="F2198" i="6" s="1"/>
  <c r="B2199" i="6"/>
  <c r="F2199" i="6" s="1"/>
  <c r="B2200" i="6"/>
  <c r="F2200" i="6" s="1"/>
  <c r="B2201" i="6"/>
  <c r="F2201" i="6" s="1"/>
  <c r="B2202" i="6"/>
  <c r="F2202" i="6" s="1"/>
  <c r="B2203" i="6"/>
  <c r="F2203" i="6" s="1"/>
  <c r="B2204" i="6"/>
  <c r="F2204" i="6" s="1"/>
  <c r="B2205" i="6"/>
  <c r="F2205" i="6" s="1"/>
  <c r="B2206" i="6"/>
  <c r="B2207" i="6"/>
  <c r="B2208" i="6"/>
  <c r="B2209" i="6"/>
  <c r="F2209" i="6" s="1"/>
  <c r="B2210" i="6"/>
  <c r="F2210" i="6" s="1"/>
  <c r="B2211" i="6"/>
  <c r="F2211" i="6" s="1"/>
  <c r="B2212" i="6"/>
  <c r="F2212" i="6" s="1"/>
  <c r="B2213" i="6"/>
  <c r="F2213" i="6" s="1"/>
  <c r="B2214" i="6"/>
  <c r="F2214" i="6" s="1"/>
  <c r="B2215" i="6"/>
  <c r="F2215" i="6" s="1"/>
  <c r="B2216" i="6"/>
  <c r="F2216" i="6" s="1"/>
  <c r="B2217" i="6"/>
  <c r="F2217" i="6" s="1"/>
  <c r="B2218" i="6"/>
  <c r="B2219" i="6"/>
  <c r="B2220" i="6"/>
  <c r="B2221" i="6"/>
  <c r="F2221" i="6" s="1"/>
  <c r="B2222" i="6"/>
  <c r="F2222" i="6" s="1"/>
  <c r="B2223" i="6"/>
  <c r="F2223" i="6" s="1"/>
  <c r="B2224" i="6"/>
  <c r="F2224" i="6" s="1"/>
  <c r="B2225" i="6"/>
  <c r="F2225" i="6" s="1"/>
  <c r="B2226" i="6"/>
  <c r="F2226" i="6" s="1"/>
  <c r="B2227" i="6"/>
  <c r="F2227" i="6" s="1"/>
  <c r="B2228" i="6"/>
  <c r="F2228" i="6" s="1"/>
  <c r="B2229" i="6"/>
  <c r="F2229" i="6" s="1"/>
  <c r="B2230" i="6"/>
  <c r="B2231" i="6"/>
  <c r="B2232" i="6"/>
  <c r="B2233" i="6"/>
  <c r="F2233" i="6" s="1"/>
  <c r="B2234" i="6"/>
  <c r="F2234" i="6" s="1"/>
  <c r="B2235" i="6"/>
  <c r="F2235" i="6" s="1"/>
  <c r="B2236" i="6"/>
  <c r="F2236" i="6" s="1"/>
  <c r="B2237" i="6"/>
  <c r="F2237" i="6" s="1"/>
  <c r="B2238" i="6"/>
  <c r="F2238" i="6" s="1"/>
  <c r="B2239" i="6"/>
  <c r="F2239" i="6" s="1"/>
  <c r="B2240" i="6"/>
  <c r="F2240" i="6" s="1"/>
  <c r="B2241" i="6"/>
  <c r="F2241" i="6" s="1"/>
  <c r="B2242" i="6"/>
  <c r="B2243" i="6"/>
  <c r="B2244" i="6"/>
  <c r="B2245" i="6"/>
  <c r="F2245" i="6" s="1"/>
  <c r="B2246" i="6"/>
  <c r="F2246" i="6" s="1"/>
  <c r="B2247" i="6"/>
  <c r="F2247" i="6" s="1"/>
  <c r="B2248" i="6"/>
  <c r="F2248" i="6" s="1"/>
  <c r="B2249" i="6"/>
  <c r="F2249" i="6" s="1"/>
  <c r="B2250" i="6"/>
  <c r="F2250" i="6" s="1"/>
  <c r="B2251" i="6"/>
  <c r="F2251" i="6" s="1"/>
  <c r="B2252" i="6"/>
  <c r="F2252" i="6" s="1"/>
  <c r="B2253" i="6"/>
  <c r="F2253" i="6" s="1"/>
  <c r="B2254" i="6"/>
  <c r="B2255" i="6"/>
  <c r="B2256" i="6"/>
  <c r="B2257" i="6"/>
  <c r="F2257" i="6" s="1"/>
  <c r="B2258" i="6"/>
  <c r="F2258" i="6" s="1"/>
  <c r="B2259" i="6"/>
  <c r="F2259" i="6" s="1"/>
  <c r="B2260" i="6"/>
  <c r="F2260" i="6" s="1"/>
  <c r="B2261" i="6"/>
  <c r="F2261" i="6" s="1"/>
  <c r="B2262" i="6"/>
  <c r="F2262" i="6" s="1"/>
  <c r="B2263" i="6"/>
  <c r="F2263" i="6" s="1"/>
  <c r="B2264" i="6"/>
  <c r="F2264" i="6" s="1"/>
  <c r="B2265" i="6"/>
  <c r="F2265" i="6" s="1"/>
  <c r="B2266" i="6"/>
  <c r="B2267" i="6"/>
  <c r="B2268" i="6"/>
  <c r="B2269" i="6"/>
  <c r="F2269" i="6" s="1"/>
  <c r="B2270" i="6"/>
  <c r="F2270" i="6" s="1"/>
  <c r="B2271" i="6"/>
  <c r="F2271" i="6" s="1"/>
  <c r="B2272" i="6"/>
  <c r="F2272" i="6" s="1"/>
  <c r="B2273" i="6"/>
  <c r="F2273" i="6" s="1"/>
  <c r="B2274" i="6"/>
  <c r="F2274" i="6" s="1"/>
  <c r="B2275" i="6"/>
  <c r="F2275" i="6" s="1"/>
  <c r="B2276" i="6"/>
  <c r="F2276" i="6" s="1"/>
  <c r="B2277" i="6"/>
  <c r="F2277" i="6" s="1"/>
  <c r="B2278" i="6"/>
  <c r="B2279" i="6"/>
  <c r="B2280" i="6"/>
  <c r="B2281" i="6"/>
  <c r="F2281" i="6" s="1"/>
  <c r="B2282" i="6"/>
  <c r="F2282" i="6" s="1"/>
  <c r="B2283" i="6"/>
  <c r="F2283" i="6" s="1"/>
  <c r="B2284" i="6"/>
  <c r="F2284" i="6" s="1"/>
  <c r="B2285" i="6"/>
  <c r="F2285" i="6" s="1"/>
  <c r="B2286" i="6"/>
  <c r="F2286" i="6" s="1"/>
  <c r="B2287" i="6"/>
  <c r="F2287" i="6" s="1"/>
  <c r="B2288" i="6"/>
  <c r="F2288" i="6" s="1"/>
  <c r="B2289" i="6"/>
  <c r="F2289" i="6" s="1"/>
  <c r="B2290" i="6"/>
  <c r="B2291" i="6"/>
  <c r="B2292" i="6"/>
  <c r="B2293" i="6"/>
  <c r="F2293" i="6" s="1"/>
  <c r="B2294" i="6"/>
  <c r="F2294" i="6" s="1"/>
  <c r="B2295" i="6"/>
  <c r="F2295" i="6" s="1"/>
  <c r="B2296" i="6"/>
  <c r="F2296" i="6" s="1"/>
  <c r="B2297" i="6"/>
  <c r="F2297" i="6" s="1"/>
  <c r="B2298" i="6"/>
  <c r="F2298" i="6" s="1"/>
  <c r="B2299" i="6"/>
  <c r="F2299" i="6" s="1"/>
  <c r="B2300" i="6"/>
  <c r="F2300" i="6" s="1"/>
  <c r="B2301" i="6"/>
  <c r="F2301" i="6" s="1"/>
  <c r="B2302" i="6"/>
  <c r="B2303" i="6"/>
  <c r="B2304" i="6"/>
  <c r="B2305" i="6"/>
  <c r="F2305" i="6" s="1"/>
  <c r="B2306" i="6"/>
  <c r="F2306" i="6" s="1"/>
  <c r="B2307" i="6"/>
  <c r="F2307" i="6" s="1"/>
  <c r="B2308" i="6"/>
  <c r="F2308" i="6" s="1"/>
  <c r="B2309" i="6"/>
  <c r="F2309" i="6" s="1"/>
  <c r="B2310" i="6"/>
  <c r="F2310" i="6" s="1"/>
  <c r="B2311" i="6"/>
  <c r="F2311" i="6" s="1"/>
  <c r="B2312" i="6"/>
  <c r="F2312" i="6" s="1"/>
  <c r="B2313" i="6"/>
  <c r="F2313" i="6" s="1"/>
  <c r="B2314" i="6"/>
  <c r="B2315" i="6"/>
  <c r="B2316" i="6"/>
  <c r="B2317" i="6"/>
  <c r="F2317" i="6" s="1"/>
  <c r="B2318" i="6"/>
  <c r="F2318" i="6" s="1"/>
  <c r="B2319" i="6"/>
  <c r="F2319" i="6" s="1"/>
  <c r="B2320" i="6"/>
  <c r="F2320" i="6" s="1"/>
  <c r="B2321" i="6"/>
  <c r="F2321" i="6" s="1"/>
  <c r="B2322" i="6"/>
  <c r="F2322" i="6" s="1"/>
  <c r="B2323" i="6"/>
  <c r="F2323" i="6" s="1"/>
  <c r="B2324" i="6"/>
  <c r="F2324" i="6" s="1"/>
  <c r="B2325" i="6"/>
  <c r="F2325" i="6" s="1"/>
  <c r="B2326" i="6"/>
  <c r="B2327" i="6"/>
  <c r="B2328" i="6"/>
  <c r="B2329" i="6"/>
  <c r="F2329" i="6" s="1"/>
  <c r="B2330" i="6"/>
  <c r="F2330" i="6" s="1"/>
  <c r="B2331" i="6"/>
  <c r="F2331" i="6" s="1"/>
  <c r="B2332" i="6"/>
  <c r="F2332" i="6" s="1"/>
  <c r="B2333" i="6"/>
  <c r="F2333" i="6" s="1"/>
  <c r="B2334" i="6"/>
  <c r="F2334" i="6" s="1"/>
  <c r="B2335" i="6"/>
  <c r="F2335" i="6" s="1"/>
  <c r="B2336" i="6"/>
  <c r="F2336" i="6" s="1"/>
  <c r="B2337" i="6"/>
  <c r="F2337" i="6" s="1"/>
  <c r="B2338" i="6"/>
  <c r="B2339" i="6"/>
  <c r="B2340" i="6"/>
  <c r="B2341" i="6"/>
  <c r="F2341" i="6" s="1"/>
  <c r="B2342" i="6"/>
  <c r="F2342" i="6" s="1"/>
  <c r="B2343" i="6"/>
  <c r="F2343" i="6" s="1"/>
  <c r="B2344" i="6"/>
  <c r="F2344" i="6" s="1"/>
  <c r="B2345" i="6"/>
  <c r="F2345" i="6" s="1"/>
  <c r="B2346" i="6"/>
  <c r="F2346" i="6" s="1"/>
  <c r="B2347" i="6"/>
  <c r="F2347" i="6" s="1"/>
  <c r="B2348" i="6"/>
  <c r="F2348" i="6" s="1"/>
  <c r="B2349" i="6"/>
  <c r="F2349" i="6" s="1"/>
  <c r="B2350" i="6"/>
  <c r="B2351" i="6"/>
  <c r="B2352" i="6"/>
  <c r="B2353" i="6"/>
  <c r="F2353" i="6" s="1"/>
  <c r="B2354" i="6"/>
  <c r="F2354" i="6" s="1"/>
  <c r="B2355" i="6"/>
  <c r="F2355" i="6" s="1"/>
  <c r="B2356" i="6"/>
  <c r="F2356" i="6" s="1"/>
  <c r="B2357" i="6"/>
  <c r="F2357" i="6" s="1"/>
  <c r="B2358" i="6"/>
  <c r="F2358" i="6" s="1"/>
  <c r="B2359" i="6"/>
  <c r="F2359" i="6" s="1"/>
  <c r="B2360" i="6"/>
  <c r="F2360" i="6" s="1"/>
  <c r="B2361" i="6"/>
  <c r="F2361" i="6" s="1"/>
  <c r="B2362" i="6"/>
  <c r="B2363" i="6"/>
  <c r="B2364" i="6"/>
  <c r="B2365" i="6"/>
  <c r="F2365" i="6" s="1"/>
  <c r="B2366" i="6"/>
  <c r="F2366" i="6" s="1"/>
  <c r="B2367" i="6"/>
  <c r="F2367" i="6" s="1"/>
  <c r="B2368" i="6"/>
  <c r="F2368" i="6" s="1"/>
  <c r="B2369" i="6"/>
  <c r="F2369" i="6" s="1"/>
  <c r="B2370" i="6"/>
  <c r="F2370" i="6" s="1"/>
  <c r="B2371" i="6"/>
  <c r="F2371" i="6" s="1"/>
  <c r="B2372" i="6"/>
  <c r="F2372" i="6" s="1"/>
  <c r="B2373" i="6"/>
  <c r="F2373" i="6" s="1"/>
  <c r="B2374" i="6"/>
  <c r="B2375" i="6"/>
  <c r="B2376" i="6"/>
  <c r="B2377" i="6"/>
  <c r="F2377" i="6" s="1"/>
  <c r="B2378" i="6"/>
  <c r="F2378" i="6" s="1"/>
  <c r="B2379" i="6"/>
  <c r="F2379" i="6" s="1"/>
  <c r="B2380" i="6"/>
  <c r="F2380" i="6" s="1"/>
  <c r="B2381" i="6"/>
  <c r="F2381" i="6" s="1"/>
  <c r="B2382" i="6"/>
  <c r="F2382" i="6" s="1"/>
  <c r="B2383" i="6"/>
  <c r="F2383" i="6" s="1"/>
  <c r="B2384" i="6"/>
  <c r="F2384" i="6" s="1"/>
  <c r="B2385" i="6"/>
  <c r="F2385" i="6" s="1"/>
  <c r="B2386" i="6"/>
  <c r="B2387" i="6"/>
  <c r="B2388" i="6"/>
  <c r="B2389" i="6"/>
  <c r="F2389" i="6" s="1"/>
  <c r="B2390" i="6"/>
  <c r="F2390" i="6" s="1"/>
  <c r="B2391" i="6"/>
  <c r="F2391" i="6" s="1"/>
  <c r="B2392" i="6"/>
  <c r="F2392" i="6" s="1"/>
  <c r="B2393" i="6"/>
  <c r="F2393" i="6" s="1"/>
  <c r="B2394" i="6"/>
  <c r="F2394" i="6" s="1"/>
  <c r="B2395" i="6"/>
  <c r="F2395" i="6" s="1"/>
  <c r="B2396" i="6"/>
  <c r="F2396" i="6" s="1"/>
  <c r="B2397" i="6"/>
  <c r="F2397" i="6" s="1"/>
  <c r="B2398" i="6"/>
  <c r="B2399" i="6"/>
  <c r="B2400" i="6"/>
  <c r="B2401" i="6"/>
  <c r="F2401" i="6" s="1"/>
  <c r="B2402" i="6"/>
  <c r="F2402" i="6" s="1"/>
  <c r="B2403" i="6"/>
  <c r="F2403" i="6" s="1"/>
  <c r="B2404" i="6"/>
  <c r="F2404" i="6" s="1"/>
  <c r="B2405" i="6"/>
  <c r="F2405" i="6" s="1"/>
  <c r="B2406" i="6"/>
  <c r="F2406" i="6" s="1"/>
  <c r="B2407" i="6"/>
  <c r="F2407" i="6" s="1"/>
  <c r="B2408" i="6"/>
  <c r="F2408" i="6" s="1"/>
  <c r="B2409" i="6"/>
  <c r="F2409" i="6" s="1"/>
  <c r="B2410" i="6"/>
  <c r="B2411" i="6"/>
  <c r="B2412" i="6"/>
  <c r="B2413" i="6"/>
  <c r="F2413" i="6" s="1"/>
  <c r="B2414" i="6"/>
  <c r="F2414" i="6" s="1"/>
  <c r="B2415" i="6"/>
  <c r="F2415" i="6" s="1"/>
  <c r="B2416" i="6"/>
  <c r="F2416" i="6" s="1"/>
  <c r="B2417" i="6"/>
  <c r="F2417" i="6" s="1"/>
  <c r="B2418" i="6"/>
  <c r="F2418" i="6" s="1"/>
  <c r="B2419" i="6"/>
  <c r="F2419" i="6" s="1"/>
  <c r="B2420" i="6"/>
  <c r="F2420" i="6" s="1"/>
  <c r="B2421" i="6"/>
  <c r="F2421" i="6" s="1"/>
  <c r="B2422" i="6"/>
  <c r="B2423" i="6"/>
  <c r="B2424" i="6"/>
  <c r="B2425" i="6"/>
  <c r="F2425" i="6" s="1"/>
  <c r="B2426" i="6"/>
  <c r="F2426" i="6" s="1"/>
  <c r="B2427" i="6"/>
  <c r="F2427" i="6" s="1"/>
  <c r="B2428" i="6"/>
  <c r="F2428" i="6" s="1"/>
  <c r="B2429" i="6"/>
  <c r="F2429" i="6" s="1"/>
  <c r="B2430" i="6"/>
  <c r="F2430" i="6" s="1"/>
  <c r="B2431" i="6"/>
  <c r="F2431" i="6" s="1"/>
  <c r="B2432" i="6"/>
  <c r="F2432" i="6" s="1"/>
  <c r="B2433" i="6"/>
  <c r="F2433" i="6" s="1"/>
  <c r="B2434" i="6"/>
  <c r="B2435" i="6"/>
  <c r="B2436" i="6"/>
  <c r="B2437" i="6"/>
  <c r="F2437" i="6" s="1"/>
  <c r="B2438" i="6"/>
  <c r="F2438" i="6" s="1"/>
  <c r="B2439" i="6"/>
  <c r="F2439" i="6" s="1"/>
  <c r="B2440" i="6"/>
  <c r="F2440" i="6" s="1"/>
  <c r="B2441" i="6"/>
  <c r="F2441" i="6" s="1"/>
  <c r="B2442" i="6"/>
  <c r="F2442" i="6" s="1"/>
  <c r="B2443" i="6"/>
  <c r="F2443" i="6" s="1"/>
  <c r="B2444" i="6"/>
  <c r="F2444" i="6" s="1"/>
  <c r="B2445" i="6"/>
  <c r="F2445" i="6" s="1"/>
  <c r="B2446" i="6"/>
  <c r="B2447" i="6"/>
  <c r="B2448" i="6"/>
  <c r="B2449" i="6"/>
  <c r="F2449" i="6" s="1"/>
  <c r="B2450" i="6"/>
  <c r="F2450" i="6" s="1"/>
  <c r="B2451" i="6"/>
  <c r="F2451" i="6" s="1"/>
  <c r="B2452" i="6"/>
  <c r="F2452" i="6" s="1"/>
  <c r="B2453" i="6"/>
  <c r="F2453" i="6" s="1"/>
  <c r="B2454" i="6"/>
  <c r="F2454" i="6" s="1"/>
  <c r="B2455" i="6"/>
  <c r="F2455" i="6" s="1"/>
  <c r="B2456" i="6"/>
  <c r="F2456" i="6" s="1"/>
  <c r="B2457" i="6"/>
  <c r="F2457" i="6" s="1"/>
  <c r="B2458" i="6"/>
  <c r="B2459" i="6"/>
  <c r="B2460" i="6"/>
  <c r="B2461" i="6"/>
  <c r="F2461" i="6" s="1"/>
  <c r="B2462" i="6"/>
  <c r="F2462" i="6" s="1"/>
  <c r="B2463" i="6"/>
  <c r="F2463" i="6" s="1"/>
  <c r="B2464" i="6"/>
  <c r="F2464" i="6" s="1"/>
  <c r="B2465" i="6"/>
  <c r="F2465" i="6" s="1"/>
  <c r="B2" i="6"/>
  <c r="F2" i="6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P2553" i="4"/>
  <c r="P2552" i="4"/>
  <c r="P2551" i="4"/>
  <c r="P2550" i="4"/>
  <c r="P2549" i="4"/>
  <c r="P2548" i="4"/>
  <c r="P2547" i="4"/>
  <c r="P2546" i="4"/>
  <c r="P2545" i="4"/>
  <c r="P2544" i="4"/>
  <c r="P2543" i="4"/>
  <c r="P2542" i="4"/>
  <c r="P2541" i="4"/>
  <c r="P2540" i="4"/>
  <c r="P2539" i="4"/>
  <c r="P2538" i="4"/>
  <c r="P2537" i="4"/>
  <c r="P2536" i="4"/>
  <c r="P2535" i="4"/>
  <c r="P2534" i="4"/>
  <c r="P2533" i="4"/>
  <c r="P2532" i="4"/>
  <c r="P2531" i="4"/>
  <c r="P2530" i="4"/>
  <c r="P2529" i="4"/>
  <c r="P2528" i="4"/>
  <c r="P2527" i="4"/>
  <c r="P2526" i="4"/>
  <c r="P2525" i="4"/>
  <c r="P2524" i="4"/>
  <c r="P2523" i="4"/>
  <c r="P2522" i="4"/>
  <c r="P2521" i="4"/>
  <c r="P2520" i="4"/>
  <c r="P2519" i="4"/>
  <c r="P2518" i="4"/>
  <c r="P2517" i="4"/>
  <c r="P2516" i="4"/>
  <c r="P2515" i="4"/>
  <c r="P2514" i="4"/>
  <c r="P2513" i="4"/>
  <c r="P2512" i="4"/>
  <c r="P2511" i="4"/>
  <c r="P2510" i="4"/>
  <c r="P2509" i="4"/>
  <c r="P2508" i="4"/>
  <c r="P2507" i="4"/>
  <c r="P2506" i="4"/>
  <c r="P2505" i="4"/>
  <c r="P2504" i="4"/>
  <c r="P2503" i="4"/>
  <c r="P2502" i="4"/>
  <c r="P2501" i="4"/>
  <c r="P2500" i="4"/>
  <c r="P2499" i="4"/>
  <c r="P2498" i="4"/>
  <c r="P2497" i="4"/>
  <c r="P2496" i="4"/>
  <c r="P2495" i="4"/>
  <c r="P2494" i="4"/>
  <c r="P2493" i="4"/>
  <c r="P2492" i="4"/>
  <c r="P2491" i="4"/>
  <c r="P2490" i="4"/>
  <c r="P2489" i="4"/>
  <c r="P2488" i="4"/>
  <c r="P2487" i="4"/>
  <c r="P2486" i="4"/>
  <c r="P2485" i="4"/>
  <c r="P2484" i="4"/>
  <c r="P2483" i="4"/>
  <c r="P2482" i="4"/>
  <c r="P2481" i="4"/>
  <c r="P2480" i="4"/>
  <c r="P2479" i="4"/>
  <c r="P2478" i="4"/>
  <c r="P2477" i="4"/>
  <c r="P2476" i="4"/>
  <c r="P2475" i="4"/>
  <c r="P2474" i="4"/>
  <c r="P2473" i="4"/>
  <c r="P2472" i="4"/>
  <c r="P2471" i="4"/>
  <c r="P2470" i="4"/>
  <c r="P2469" i="4"/>
  <c r="P2468" i="4"/>
  <c r="P2467" i="4"/>
  <c r="P2466" i="4"/>
  <c r="P2465" i="4"/>
  <c r="P2464" i="4"/>
  <c r="P2463" i="4"/>
  <c r="P2462" i="4"/>
  <c r="P2461" i="4"/>
  <c r="P2460" i="4"/>
  <c r="P2459" i="4"/>
  <c r="P2458" i="4"/>
  <c r="P2457" i="4"/>
  <c r="P2456" i="4"/>
  <c r="P2455" i="4"/>
  <c r="P2454" i="4"/>
  <c r="P2453" i="4"/>
  <c r="P2452" i="4"/>
  <c r="P2451" i="4"/>
  <c r="P2450" i="4"/>
  <c r="P2449" i="4"/>
  <c r="P2448" i="4"/>
  <c r="P2447" i="4"/>
  <c r="P2446" i="4"/>
  <c r="P2445" i="4"/>
  <c r="P2444" i="4"/>
  <c r="P2443" i="4"/>
  <c r="P2442" i="4"/>
  <c r="P2441" i="4"/>
  <c r="P2440" i="4"/>
  <c r="P2439" i="4"/>
  <c r="P2438" i="4"/>
  <c r="P2437" i="4"/>
  <c r="P2436" i="4"/>
  <c r="P2435" i="4"/>
  <c r="P2434" i="4"/>
  <c r="P2433" i="4"/>
  <c r="P2432" i="4"/>
  <c r="P2431" i="4"/>
  <c r="P2430" i="4"/>
  <c r="P2429" i="4"/>
  <c r="P2428" i="4"/>
  <c r="P2427" i="4"/>
  <c r="P2426" i="4"/>
  <c r="P2425" i="4"/>
  <c r="P2424" i="4"/>
  <c r="P2423" i="4"/>
  <c r="P2422" i="4"/>
  <c r="P2421" i="4"/>
  <c r="P2420" i="4"/>
  <c r="P2419" i="4"/>
  <c r="P2418" i="4"/>
  <c r="P2417" i="4"/>
  <c r="P2416" i="4"/>
  <c r="P2415" i="4"/>
  <c r="P2414" i="4"/>
  <c r="P2413" i="4"/>
  <c r="P2412" i="4"/>
  <c r="P2411" i="4"/>
  <c r="P2410" i="4"/>
  <c r="P2409" i="4"/>
  <c r="P2408" i="4"/>
  <c r="P2407" i="4"/>
  <c r="P2406" i="4"/>
  <c r="P2405" i="4"/>
  <c r="P2404" i="4"/>
  <c r="P2403" i="4"/>
  <c r="P2402" i="4"/>
  <c r="P2401" i="4"/>
  <c r="P2400" i="4"/>
  <c r="P2399" i="4"/>
  <c r="P2398" i="4"/>
  <c r="P2397" i="4"/>
  <c r="P2396" i="4"/>
  <c r="P2395" i="4"/>
  <c r="P2394" i="4"/>
  <c r="P2393" i="4"/>
  <c r="P2392" i="4"/>
  <c r="P2391" i="4"/>
  <c r="P2390" i="4"/>
  <c r="P2389" i="4"/>
  <c r="P2388" i="4"/>
  <c r="P2387" i="4"/>
  <c r="P2386" i="4"/>
  <c r="P2385" i="4"/>
  <c r="P2384" i="4"/>
  <c r="P2383" i="4"/>
  <c r="P2382" i="4"/>
  <c r="P2381" i="4"/>
  <c r="P2380" i="4"/>
  <c r="P2379" i="4"/>
  <c r="P2378" i="4"/>
  <c r="P2377" i="4"/>
  <c r="P2376" i="4"/>
  <c r="P2375" i="4"/>
  <c r="P2374" i="4"/>
  <c r="P2373" i="4"/>
  <c r="P2372" i="4"/>
  <c r="P2371" i="4"/>
  <c r="P2370" i="4"/>
  <c r="P2369" i="4"/>
  <c r="P2368" i="4"/>
  <c r="P2367" i="4"/>
  <c r="P2366" i="4"/>
  <c r="P2365" i="4"/>
  <c r="P2364" i="4"/>
  <c r="P2363" i="4"/>
  <c r="P2362" i="4"/>
  <c r="P2361" i="4"/>
  <c r="P2360" i="4"/>
  <c r="P2359" i="4"/>
  <c r="P2358" i="4"/>
  <c r="P2357" i="4"/>
  <c r="P2356" i="4"/>
  <c r="P2355" i="4"/>
  <c r="P2354" i="4"/>
  <c r="P2353" i="4"/>
  <c r="P2352" i="4"/>
  <c r="P2351" i="4"/>
  <c r="P2350" i="4"/>
  <c r="P2349" i="4"/>
  <c r="P2348" i="4"/>
  <c r="P2347" i="4"/>
  <c r="P2346" i="4"/>
  <c r="P2345" i="4"/>
  <c r="P2344" i="4"/>
  <c r="P2343" i="4"/>
  <c r="P2342" i="4"/>
  <c r="P2341" i="4"/>
  <c r="P2340" i="4"/>
  <c r="P2339" i="4"/>
  <c r="P2338" i="4"/>
  <c r="P2337" i="4"/>
  <c r="P2336" i="4"/>
  <c r="P2335" i="4"/>
  <c r="P2334" i="4"/>
  <c r="P2333" i="4"/>
  <c r="P2332" i="4"/>
  <c r="P2331" i="4"/>
  <c r="P2330" i="4"/>
  <c r="P2329" i="4"/>
  <c r="P2328" i="4"/>
  <c r="P2327" i="4"/>
  <c r="P2326" i="4"/>
  <c r="P2325" i="4"/>
  <c r="P2324" i="4"/>
  <c r="P2323" i="4"/>
  <c r="P2322" i="4"/>
  <c r="P2321" i="4"/>
  <c r="P2320" i="4"/>
  <c r="P2319" i="4"/>
  <c r="P2318" i="4"/>
  <c r="P2317" i="4"/>
  <c r="P2316" i="4"/>
  <c r="P2315" i="4"/>
  <c r="P2314" i="4"/>
  <c r="P2313" i="4"/>
  <c r="P2312" i="4"/>
  <c r="P2311" i="4"/>
  <c r="P2310" i="4"/>
  <c r="P2309" i="4"/>
  <c r="P2308" i="4"/>
  <c r="P2307" i="4"/>
  <c r="P2306" i="4"/>
  <c r="P2305" i="4"/>
  <c r="P2304" i="4"/>
  <c r="P2303" i="4"/>
  <c r="P2302" i="4"/>
  <c r="P2301" i="4"/>
  <c r="P2300" i="4"/>
  <c r="P2299" i="4"/>
  <c r="P2298" i="4"/>
  <c r="P2297" i="4"/>
  <c r="P2296" i="4"/>
  <c r="P2295" i="4"/>
  <c r="P2294" i="4"/>
  <c r="P2293" i="4"/>
  <c r="P2292" i="4"/>
  <c r="P2291" i="4"/>
  <c r="P2290" i="4"/>
  <c r="P2289" i="4"/>
  <c r="P2288" i="4"/>
  <c r="P2287" i="4"/>
  <c r="P2286" i="4"/>
  <c r="P2285" i="4"/>
  <c r="P2284" i="4"/>
  <c r="P2283" i="4"/>
  <c r="P2282" i="4"/>
  <c r="P2281" i="4"/>
  <c r="P2280" i="4"/>
  <c r="P2279" i="4"/>
  <c r="P2278" i="4"/>
  <c r="P2277" i="4"/>
  <c r="P2276" i="4"/>
  <c r="P2275" i="4"/>
  <c r="P2274" i="4"/>
  <c r="P2273" i="4"/>
  <c r="P2272" i="4"/>
  <c r="P2271" i="4"/>
  <c r="P2270" i="4"/>
  <c r="P2269" i="4"/>
  <c r="P2268" i="4"/>
  <c r="P2267" i="4"/>
  <c r="P2266" i="4"/>
  <c r="P2265" i="4"/>
  <c r="P2264" i="4"/>
  <c r="P2263" i="4"/>
  <c r="P2262" i="4"/>
  <c r="P2261" i="4"/>
  <c r="P2260" i="4"/>
  <c r="P2259" i="4"/>
  <c r="P2258" i="4"/>
  <c r="P2257" i="4"/>
  <c r="P2256" i="4"/>
  <c r="P2255" i="4"/>
  <c r="P2254" i="4"/>
  <c r="P2253" i="4"/>
  <c r="P2252" i="4"/>
  <c r="P2251" i="4"/>
  <c r="P2250" i="4"/>
  <c r="P2249" i="4"/>
  <c r="P2248" i="4"/>
  <c r="P2247" i="4"/>
  <c r="P2246" i="4"/>
  <c r="P2245" i="4"/>
  <c r="P2244" i="4"/>
  <c r="P2243" i="4"/>
  <c r="P2242" i="4"/>
  <c r="P2241" i="4"/>
  <c r="P2240" i="4"/>
  <c r="P2239" i="4"/>
  <c r="P2238" i="4"/>
  <c r="P2237" i="4"/>
  <c r="P2236" i="4"/>
  <c r="P2235" i="4"/>
  <c r="P2234" i="4"/>
  <c r="P2233" i="4"/>
  <c r="P2232" i="4"/>
  <c r="P2231" i="4"/>
  <c r="P2230" i="4"/>
  <c r="P2229" i="4"/>
  <c r="P2228" i="4"/>
  <c r="P2227" i="4"/>
  <c r="P2226" i="4"/>
  <c r="P2225" i="4"/>
  <c r="P2224" i="4"/>
  <c r="P2223" i="4"/>
  <c r="P2222" i="4"/>
  <c r="P2221" i="4"/>
  <c r="P2220" i="4"/>
  <c r="P2219" i="4"/>
  <c r="P2218" i="4"/>
  <c r="P2217" i="4"/>
  <c r="P2216" i="4"/>
  <c r="P2215" i="4"/>
  <c r="P2214" i="4"/>
  <c r="P2213" i="4"/>
  <c r="P2212" i="4"/>
  <c r="P2211" i="4"/>
  <c r="P2210" i="4"/>
  <c r="P2209" i="4"/>
  <c r="P2208" i="4"/>
  <c r="P2207" i="4"/>
  <c r="P2206" i="4"/>
  <c r="P2205" i="4"/>
  <c r="P2204" i="4"/>
  <c r="P2203" i="4"/>
  <c r="P2202" i="4"/>
  <c r="P2201" i="4"/>
  <c r="P2200" i="4"/>
  <c r="P2199" i="4"/>
  <c r="P2198" i="4"/>
  <c r="P2197" i="4"/>
  <c r="P2196" i="4"/>
  <c r="P2195" i="4"/>
  <c r="P2194" i="4"/>
  <c r="P2193" i="4"/>
  <c r="P2192" i="4"/>
  <c r="P2191" i="4"/>
  <c r="P2190" i="4"/>
  <c r="P2189" i="4"/>
  <c r="P2188" i="4"/>
  <c r="P2187" i="4"/>
  <c r="P2186" i="4"/>
  <c r="P2185" i="4"/>
  <c r="P2184" i="4"/>
  <c r="P2183" i="4"/>
  <c r="P2182" i="4"/>
  <c r="P2181" i="4"/>
  <c r="P2180" i="4"/>
  <c r="P2179" i="4"/>
  <c r="P2178" i="4"/>
  <c r="P2177" i="4"/>
  <c r="P2176" i="4"/>
  <c r="P2175" i="4"/>
  <c r="P2174" i="4"/>
  <c r="P2173" i="4"/>
  <c r="P2172" i="4"/>
  <c r="P2171" i="4"/>
  <c r="P2170" i="4"/>
  <c r="P2169" i="4"/>
  <c r="P2168" i="4"/>
  <c r="P2167" i="4"/>
  <c r="P2166" i="4"/>
  <c r="P2165" i="4"/>
  <c r="P2164" i="4"/>
  <c r="P2163" i="4"/>
  <c r="P2162" i="4"/>
  <c r="P2161" i="4"/>
  <c r="P2160" i="4"/>
  <c r="P2159" i="4"/>
  <c r="P2158" i="4"/>
  <c r="P2157" i="4"/>
  <c r="P2156" i="4"/>
  <c r="P2155" i="4"/>
  <c r="P2154" i="4"/>
  <c r="P2153" i="4"/>
  <c r="P2152" i="4"/>
  <c r="P2151" i="4"/>
  <c r="P2150" i="4"/>
  <c r="P2149" i="4"/>
  <c r="P2148" i="4"/>
  <c r="P2147" i="4"/>
  <c r="P2146" i="4"/>
  <c r="P2145" i="4"/>
  <c r="P2144" i="4"/>
  <c r="P2143" i="4"/>
  <c r="P2142" i="4"/>
  <c r="P2141" i="4"/>
  <c r="P2140" i="4"/>
  <c r="P2139" i="4"/>
  <c r="P2138" i="4"/>
  <c r="P2137" i="4"/>
  <c r="P2136" i="4"/>
  <c r="P2135" i="4"/>
  <c r="P2134" i="4"/>
  <c r="P2133" i="4"/>
  <c r="P2132" i="4"/>
  <c r="P2131" i="4"/>
  <c r="P2130" i="4"/>
  <c r="P2129" i="4"/>
  <c r="P2128" i="4"/>
  <c r="P2127" i="4"/>
  <c r="P2126" i="4"/>
  <c r="P2125" i="4"/>
  <c r="P2124" i="4"/>
  <c r="P2123" i="4"/>
  <c r="P2122" i="4"/>
  <c r="P2121" i="4"/>
  <c r="P2120" i="4"/>
  <c r="P2119" i="4"/>
  <c r="P2118" i="4"/>
  <c r="P2117" i="4"/>
  <c r="P2116" i="4"/>
  <c r="P2115" i="4"/>
  <c r="P2114" i="4"/>
  <c r="P2113" i="4"/>
  <c r="P2112" i="4"/>
  <c r="P2111" i="4"/>
  <c r="P2110" i="4"/>
  <c r="P2109" i="4"/>
  <c r="P2108" i="4"/>
  <c r="P2107" i="4"/>
  <c r="P2106" i="4"/>
  <c r="P2105" i="4"/>
  <c r="P2104" i="4"/>
  <c r="P2103" i="4"/>
  <c r="P2102" i="4"/>
  <c r="P2101" i="4"/>
  <c r="P2100" i="4"/>
  <c r="P2099" i="4"/>
  <c r="P2098" i="4"/>
  <c r="P2097" i="4"/>
  <c r="P2096" i="4"/>
  <c r="P2095" i="4"/>
  <c r="P2094" i="4"/>
  <c r="P2093" i="4"/>
  <c r="P2092" i="4"/>
  <c r="P2091" i="4"/>
  <c r="P2090" i="4"/>
  <c r="P2089" i="4"/>
  <c r="P2088" i="4"/>
  <c r="P2087" i="4"/>
  <c r="P2086" i="4"/>
  <c r="P2085" i="4"/>
  <c r="P2084" i="4"/>
  <c r="P2083" i="4"/>
  <c r="P2082" i="4"/>
  <c r="P2081" i="4"/>
  <c r="P2080" i="4"/>
  <c r="P2079" i="4"/>
  <c r="P2078" i="4"/>
  <c r="P2077" i="4"/>
  <c r="P2076" i="4"/>
  <c r="P2075" i="4"/>
  <c r="P2074" i="4"/>
  <c r="P2073" i="4"/>
  <c r="P2072" i="4"/>
  <c r="P2071" i="4"/>
  <c r="P2070" i="4"/>
  <c r="P2069" i="4"/>
  <c r="P2068" i="4"/>
  <c r="P2067" i="4"/>
  <c r="P2066" i="4"/>
  <c r="P2065" i="4"/>
  <c r="P2064" i="4"/>
  <c r="P2063" i="4"/>
  <c r="P2062" i="4"/>
  <c r="P2061" i="4"/>
  <c r="P2060" i="4"/>
  <c r="P2059" i="4"/>
  <c r="P2058" i="4"/>
  <c r="P2057" i="4"/>
  <c r="P2056" i="4"/>
  <c r="P2055" i="4"/>
  <c r="P2054" i="4"/>
  <c r="P2053" i="4"/>
  <c r="P2052" i="4"/>
  <c r="P2051" i="4"/>
  <c r="P2050" i="4"/>
  <c r="P2049" i="4"/>
  <c r="P2048" i="4"/>
  <c r="P2047" i="4"/>
  <c r="P2046" i="4"/>
  <c r="P2045" i="4"/>
  <c r="P2044" i="4"/>
  <c r="P2043" i="4"/>
  <c r="P2042" i="4"/>
  <c r="P2041" i="4"/>
  <c r="P2040" i="4"/>
  <c r="P2039" i="4"/>
  <c r="P2038" i="4"/>
  <c r="P2037" i="4"/>
  <c r="P2036" i="4"/>
  <c r="P2035" i="4"/>
  <c r="P2034" i="4"/>
  <c r="P2033" i="4"/>
  <c r="P2032" i="4"/>
  <c r="P2031" i="4"/>
  <c r="P2030" i="4"/>
  <c r="P2029" i="4"/>
  <c r="P2028" i="4"/>
  <c r="P2027" i="4"/>
  <c r="P2026" i="4"/>
  <c r="P2025" i="4"/>
  <c r="P2024" i="4"/>
  <c r="P2023" i="4"/>
  <c r="P2022" i="4"/>
  <c r="P2021" i="4"/>
  <c r="P2020" i="4"/>
  <c r="P2019" i="4"/>
  <c r="P2018" i="4"/>
  <c r="P2017" i="4"/>
  <c r="P2016" i="4"/>
  <c r="P2015" i="4"/>
  <c r="P2014" i="4"/>
  <c r="P2013" i="4"/>
  <c r="P2012" i="4"/>
  <c r="P2011" i="4"/>
  <c r="P2010" i="4"/>
  <c r="P2009" i="4"/>
  <c r="P2008" i="4"/>
  <c r="P2007" i="4"/>
  <c r="P2006" i="4"/>
  <c r="P2005" i="4"/>
  <c r="P2004" i="4"/>
  <c r="P2003" i="4"/>
  <c r="P2002" i="4"/>
  <c r="P2001" i="4"/>
  <c r="P2000" i="4"/>
  <c r="P1999" i="4"/>
  <c r="P1998" i="4"/>
  <c r="P1997" i="4"/>
  <c r="P1996" i="4"/>
  <c r="P1995" i="4"/>
  <c r="P1994" i="4"/>
  <c r="P1993" i="4"/>
  <c r="P1992" i="4"/>
  <c r="P1991" i="4"/>
  <c r="P1990" i="4"/>
  <c r="P1989" i="4"/>
  <c r="P1988" i="4"/>
  <c r="P1987" i="4"/>
  <c r="P1986" i="4"/>
  <c r="P1985" i="4"/>
  <c r="P1984" i="4"/>
  <c r="P1983" i="4"/>
  <c r="P1982" i="4"/>
  <c r="P1981" i="4"/>
  <c r="P1980" i="4"/>
  <c r="P1979" i="4"/>
  <c r="P1978" i="4"/>
  <c r="P1977" i="4"/>
  <c r="P1976" i="4"/>
  <c r="P1975" i="4"/>
  <c r="P1974" i="4"/>
  <c r="P1973" i="4"/>
  <c r="P1972" i="4"/>
  <c r="P1971" i="4"/>
  <c r="P1970" i="4"/>
  <c r="P1969" i="4"/>
  <c r="P1968" i="4"/>
  <c r="P1967" i="4"/>
  <c r="P1966" i="4"/>
  <c r="P1965" i="4"/>
  <c r="P1964" i="4"/>
  <c r="P1963" i="4"/>
  <c r="P1962" i="4"/>
  <c r="P1961" i="4"/>
  <c r="P1960" i="4"/>
  <c r="P1959" i="4"/>
  <c r="P1958" i="4"/>
  <c r="P1957" i="4"/>
  <c r="P1956" i="4"/>
  <c r="P1955" i="4"/>
  <c r="P1954" i="4"/>
  <c r="P1953" i="4"/>
  <c r="P1952" i="4"/>
  <c r="P1951" i="4"/>
  <c r="P1950" i="4"/>
  <c r="P1949" i="4"/>
  <c r="P1948" i="4"/>
  <c r="P1947" i="4"/>
  <c r="P1946" i="4"/>
  <c r="P1945" i="4"/>
  <c r="P1944" i="4"/>
  <c r="P1943" i="4"/>
  <c r="P1942" i="4"/>
  <c r="P1941" i="4"/>
  <c r="P1940" i="4"/>
  <c r="P1939" i="4"/>
  <c r="P1938" i="4"/>
  <c r="P1937" i="4"/>
  <c r="P1936" i="4"/>
  <c r="P1935" i="4"/>
  <c r="P1934" i="4"/>
  <c r="P1933" i="4"/>
  <c r="P1932" i="4"/>
  <c r="P1931" i="4"/>
  <c r="P1930" i="4"/>
  <c r="P1929" i="4"/>
  <c r="P1928" i="4"/>
  <c r="P1927" i="4"/>
  <c r="P1926" i="4"/>
  <c r="P1925" i="4"/>
  <c r="P1924" i="4"/>
  <c r="P1923" i="4"/>
  <c r="P1922" i="4"/>
  <c r="P1921" i="4"/>
  <c r="P1920" i="4"/>
  <c r="P1919" i="4"/>
  <c r="P1918" i="4"/>
  <c r="P1917" i="4"/>
  <c r="P1916" i="4"/>
  <c r="P1915" i="4"/>
  <c r="P1914" i="4"/>
  <c r="P1913" i="4"/>
  <c r="P1912" i="4"/>
  <c r="P1911" i="4"/>
  <c r="P1910" i="4"/>
  <c r="P1909" i="4"/>
  <c r="P1908" i="4"/>
  <c r="P1907" i="4"/>
  <c r="P1906" i="4"/>
  <c r="P1905" i="4"/>
  <c r="P1904" i="4"/>
  <c r="P1903" i="4"/>
  <c r="P1902" i="4"/>
  <c r="P1901" i="4"/>
  <c r="P1900" i="4"/>
  <c r="P1899" i="4"/>
  <c r="P1898" i="4"/>
  <c r="P1897" i="4"/>
  <c r="P1896" i="4"/>
  <c r="P1895" i="4"/>
  <c r="P1894" i="4"/>
  <c r="P1893" i="4"/>
  <c r="P1892" i="4"/>
  <c r="P1891" i="4"/>
  <c r="P1890" i="4"/>
  <c r="P1889" i="4"/>
  <c r="P1888" i="4"/>
  <c r="P1887" i="4"/>
  <c r="P1886" i="4"/>
  <c r="P1885" i="4"/>
  <c r="P1884" i="4"/>
  <c r="P1883" i="4"/>
  <c r="P1882" i="4"/>
  <c r="P1881" i="4"/>
  <c r="P1880" i="4"/>
  <c r="P1879" i="4"/>
  <c r="P1878" i="4"/>
  <c r="P1877" i="4"/>
  <c r="P1876" i="4"/>
  <c r="P1875" i="4"/>
  <c r="P1874" i="4"/>
  <c r="P1873" i="4"/>
  <c r="P1872" i="4"/>
  <c r="P1871" i="4"/>
  <c r="P1870" i="4"/>
  <c r="P1869" i="4"/>
  <c r="P1868" i="4"/>
  <c r="P1867" i="4"/>
  <c r="P1866" i="4"/>
  <c r="P1865" i="4"/>
  <c r="P1864" i="4"/>
  <c r="P1863" i="4"/>
  <c r="P1862" i="4"/>
  <c r="P1861" i="4"/>
  <c r="P1860" i="4"/>
  <c r="P1859" i="4"/>
  <c r="P1858" i="4"/>
  <c r="P1857" i="4"/>
  <c r="P1856" i="4"/>
  <c r="P1855" i="4"/>
  <c r="P1854" i="4"/>
  <c r="P1853" i="4"/>
  <c r="P1852" i="4"/>
  <c r="P1851" i="4"/>
  <c r="P1850" i="4"/>
  <c r="P1849" i="4"/>
  <c r="P1848" i="4"/>
  <c r="P1847" i="4"/>
  <c r="P1846" i="4"/>
  <c r="P1845" i="4"/>
  <c r="P1844" i="4"/>
  <c r="P1843" i="4"/>
  <c r="P1842" i="4"/>
  <c r="P1841" i="4"/>
  <c r="P1840" i="4"/>
  <c r="P1839" i="4"/>
  <c r="P1838" i="4"/>
  <c r="P1837" i="4"/>
  <c r="P1836" i="4"/>
  <c r="P1835" i="4"/>
  <c r="P1834" i="4"/>
  <c r="P1833" i="4"/>
  <c r="P1832" i="4"/>
  <c r="P1831" i="4"/>
  <c r="P1830" i="4"/>
  <c r="P1829" i="4"/>
  <c r="P1828" i="4"/>
  <c r="P1827" i="4"/>
  <c r="P1826" i="4"/>
  <c r="P1825" i="4"/>
  <c r="P1824" i="4"/>
  <c r="P1823" i="4"/>
  <c r="P1822" i="4"/>
  <c r="P1821" i="4"/>
  <c r="P1820" i="4"/>
  <c r="P1819" i="4"/>
  <c r="P1818" i="4"/>
  <c r="P1817" i="4"/>
  <c r="P1816" i="4"/>
  <c r="P1815" i="4"/>
  <c r="P1814" i="4"/>
  <c r="P1813" i="4"/>
  <c r="P1812" i="4"/>
  <c r="P1811" i="4"/>
  <c r="P1810" i="4"/>
  <c r="P1809" i="4"/>
  <c r="P1808" i="4"/>
  <c r="P1807" i="4"/>
  <c r="P1806" i="4"/>
  <c r="P1805" i="4"/>
  <c r="P1804" i="4"/>
  <c r="P1803" i="4"/>
  <c r="P1802" i="4"/>
  <c r="P1801" i="4"/>
  <c r="P1800" i="4"/>
  <c r="P1799" i="4"/>
  <c r="P1798" i="4"/>
  <c r="P1797" i="4"/>
  <c r="P1796" i="4"/>
  <c r="P1795" i="4"/>
  <c r="P1794" i="4"/>
  <c r="P1793" i="4"/>
  <c r="P1792" i="4"/>
  <c r="P1791" i="4"/>
  <c r="P1790" i="4"/>
  <c r="P1789" i="4"/>
  <c r="P1788" i="4"/>
  <c r="P1787" i="4"/>
  <c r="P1786" i="4"/>
  <c r="P1785" i="4"/>
  <c r="P1784" i="4"/>
  <c r="P1783" i="4"/>
  <c r="P1782" i="4"/>
  <c r="P1781" i="4"/>
  <c r="P1780" i="4"/>
  <c r="P1779" i="4"/>
  <c r="P1778" i="4"/>
  <c r="P1777" i="4"/>
  <c r="P1776" i="4"/>
  <c r="P1775" i="4"/>
  <c r="P1774" i="4"/>
  <c r="P1773" i="4"/>
  <c r="P1772" i="4"/>
  <c r="P1771" i="4"/>
  <c r="P1770" i="4"/>
  <c r="P1769" i="4"/>
  <c r="P1768" i="4"/>
  <c r="P1767" i="4"/>
  <c r="P1766" i="4"/>
  <c r="P1765" i="4"/>
  <c r="P1764" i="4"/>
  <c r="P1763" i="4"/>
  <c r="P1762" i="4"/>
  <c r="P1761" i="4"/>
  <c r="P1760" i="4"/>
  <c r="P1759" i="4"/>
  <c r="P1758" i="4"/>
  <c r="P1757" i="4"/>
  <c r="P1756" i="4"/>
  <c r="P1755" i="4"/>
  <c r="P1754" i="4"/>
  <c r="P1753" i="4"/>
  <c r="P1752" i="4"/>
  <c r="P1751" i="4"/>
  <c r="P1750" i="4"/>
  <c r="P1749" i="4"/>
  <c r="P1748" i="4"/>
  <c r="P1747" i="4"/>
  <c r="P1746" i="4"/>
  <c r="P1745" i="4"/>
  <c r="P1744" i="4"/>
  <c r="P1743" i="4"/>
  <c r="P1742" i="4"/>
  <c r="P1741" i="4"/>
  <c r="P1740" i="4"/>
  <c r="P1739" i="4"/>
  <c r="P1738" i="4"/>
  <c r="P1737" i="4"/>
  <c r="P1736" i="4"/>
  <c r="P1735" i="4"/>
  <c r="P1734" i="4"/>
  <c r="P1733" i="4"/>
  <c r="P1732" i="4"/>
  <c r="P1731" i="4"/>
  <c r="P1730" i="4"/>
  <c r="P1729" i="4"/>
  <c r="P1728" i="4"/>
  <c r="P1727" i="4"/>
  <c r="P1726" i="4"/>
  <c r="P1725" i="4"/>
  <c r="P1724" i="4"/>
  <c r="P1723" i="4"/>
  <c r="P1722" i="4"/>
  <c r="P1721" i="4"/>
  <c r="P1720" i="4"/>
  <c r="P1719" i="4"/>
  <c r="P1718" i="4"/>
  <c r="P1717" i="4"/>
  <c r="P1716" i="4"/>
  <c r="P1715" i="4"/>
  <c r="P1714" i="4"/>
  <c r="P1713" i="4"/>
  <c r="P1712" i="4"/>
  <c r="P1711" i="4"/>
  <c r="P1710" i="4"/>
  <c r="P1709" i="4"/>
  <c r="P1708" i="4"/>
  <c r="P1707" i="4"/>
  <c r="P1706" i="4"/>
  <c r="P1705" i="4"/>
  <c r="P1704" i="4"/>
  <c r="P1703" i="4"/>
  <c r="P1702" i="4"/>
  <c r="P1701" i="4"/>
  <c r="P1700" i="4"/>
  <c r="P1699" i="4"/>
  <c r="P1698" i="4"/>
  <c r="P1697" i="4"/>
  <c r="P1696" i="4"/>
  <c r="P1695" i="4"/>
  <c r="P1694" i="4"/>
  <c r="P1693" i="4"/>
  <c r="P1692" i="4"/>
  <c r="P1691" i="4"/>
  <c r="P1690" i="4"/>
  <c r="P1689" i="4"/>
  <c r="P1688" i="4"/>
  <c r="P1687" i="4"/>
  <c r="P1686" i="4"/>
  <c r="P1685" i="4"/>
  <c r="P1684" i="4"/>
  <c r="P1683" i="4"/>
  <c r="P1682" i="4"/>
  <c r="P1681" i="4"/>
  <c r="P1680" i="4"/>
  <c r="P1679" i="4"/>
  <c r="P1678" i="4"/>
  <c r="P1677" i="4"/>
  <c r="P1676" i="4"/>
  <c r="P1675" i="4"/>
  <c r="P1674" i="4"/>
  <c r="P1673" i="4"/>
  <c r="P1672" i="4"/>
  <c r="P1671" i="4"/>
  <c r="P1670" i="4"/>
  <c r="P1669" i="4"/>
  <c r="P1668" i="4"/>
  <c r="P1667" i="4"/>
  <c r="P1666" i="4"/>
  <c r="P1665" i="4"/>
  <c r="P1664" i="4"/>
  <c r="P1663" i="4"/>
  <c r="P1662" i="4"/>
  <c r="P1661" i="4"/>
  <c r="P1660" i="4"/>
  <c r="P1659" i="4"/>
  <c r="P1658" i="4"/>
  <c r="P1657" i="4"/>
  <c r="P1656" i="4"/>
  <c r="P1655" i="4"/>
  <c r="P1654" i="4"/>
  <c r="P1653" i="4"/>
  <c r="P1652" i="4"/>
  <c r="P1651" i="4"/>
  <c r="P1650" i="4"/>
  <c r="P1649" i="4"/>
  <c r="P1648" i="4"/>
  <c r="P1647" i="4"/>
  <c r="P1646" i="4"/>
  <c r="P1645" i="4"/>
  <c r="P1644" i="4"/>
  <c r="P1643" i="4"/>
  <c r="P1642" i="4"/>
  <c r="P1641" i="4"/>
  <c r="P1640" i="4"/>
  <c r="P1639" i="4"/>
  <c r="P1638" i="4"/>
  <c r="P1637" i="4"/>
  <c r="P1636" i="4"/>
  <c r="P1635" i="4"/>
  <c r="P1634" i="4"/>
  <c r="P1633" i="4"/>
  <c r="P1632" i="4"/>
  <c r="P1631" i="4"/>
  <c r="P1630" i="4"/>
  <c r="P1629" i="4"/>
  <c r="P1628" i="4"/>
  <c r="P1627" i="4"/>
  <c r="P1626" i="4"/>
  <c r="P1625" i="4"/>
  <c r="P1624" i="4"/>
  <c r="P1623" i="4"/>
  <c r="P1622" i="4"/>
  <c r="P1621" i="4"/>
  <c r="P1620" i="4"/>
  <c r="P1619" i="4"/>
  <c r="P1618" i="4"/>
  <c r="P1617" i="4"/>
  <c r="P1616" i="4"/>
  <c r="P1615" i="4"/>
  <c r="P1614" i="4"/>
  <c r="P1613" i="4"/>
  <c r="P1612" i="4"/>
  <c r="P1611" i="4"/>
  <c r="P1610" i="4"/>
  <c r="P1609" i="4"/>
  <c r="P1608" i="4"/>
  <c r="P1607" i="4"/>
  <c r="P1606" i="4"/>
  <c r="P1605" i="4"/>
  <c r="P1604" i="4"/>
  <c r="P1603" i="4"/>
  <c r="P1602" i="4"/>
  <c r="P1601" i="4"/>
  <c r="P1600" i="4"/>
  <c r="P1599" i="4"/>
  <c r="P1598" i="4"/>
  <c r="P1597" i="4"/>
  <c r="P1596" i="4"/>
  <c r="P1595" i="4"/>
  <c r="P1594" i="4"/>
  <c r="P1593" i="4"/>
  <c r="P1592" i="4"/>
  <c r="P1591" i="4"/>
  <c r="P1590" i="4"/>
  <c r="P1589" i="4"/>
  <c r="P1588" i="4"/>
  <c r="P1587" i="4"/>
  <c r="P1586" i="4"/>
  <c r="P1585" i="4"/>
  <c r="P1584" i="4"/>
  <c r="P1583" i="4"/>
  <c r="P1582" i="4"/>
  <c r="P1581" i="4"/>
  <c r="P1580" i="4"/>
  <c r="P1579" i="4"/>
  <c r="P1578" i="4"/>
  <c r="P1577" i="4"/>
  <c r="P1576" i="4"/>
  <c r="P1575" i="4"/>
  <c r="P1574" i="4"/>
  <c r="P1573" i="4"/>
  <c r="P1572" i="4"/>
  <c r="P1571" i="4"/>
  <c r="P1570" i="4"/>
  <c r="P1569" i="4"/>
  <c r="P1568" i="4"/>
  <c r="P1567" i="4"/>
  <c r="P1566" i="4"/>
  <c r="P1565" i="4"/>
  <c r="P1564" i="4"/>
  <c r="P1563" i="4"/>
  <c r="P1562" i="4"/>
  <c r="P1561" i="4"/>
  <c r="P1560" i="4"/>
  <c r="P1559" i="4"/>
  <c r="P1558" i="4"/>
  <c r="P1557" i="4"/>
  <c r="P1556" i="4"/>
  <c r="P1555" i="4"/>
  <c r="P1554" i="4"/>
  <c r="P1553" i="4"/>
  <c r="P1552" i="4"/>
  <c r="P1551" i="4"/>
  <c r="P1550" i="4"/>
  <c r="P1549" i="4"/>
  <c r="P1548" i="4"/>
  <c r="P1547" i="4"/>
  <c r="P1546" i="4"/>
  <c r="P1545" i="4"/>
  <c r="P1544" i="4"/>
  <c r="P1543" i="4"/>
  <c r="P1542" i="4"/>
  <c r="P1541" i="4"/>
  <c r="P1540" i="4"/>
  <c r="P1539" i="4"/>
  <c r="P1538" i="4"/>
  <c r="P1537" i="4"/>
  <c r="P1536" i="4"/>
  <c r="P1535" i="4"/>
  <c r="P1534" i="4"/>
  <c r="P1533" i="4"/>
  <c r="P1532" i="4"/>
  <c r="P1531" i="4"/>
  <c r="P1530" i="4"/>
  <c r="P1529" i="4"/>
  <c r="P1528" i="4"/>
  <c r="P1527" i="4"/>
  <c r="P1526" i="4"/>
  <c r="P1525" i="4"/>
  <c r="P1524" i="4"/>
  <c r="P1523" i="4"/>
  <c r="P1522" i="4"/>
  <c r="P1521" i="4"/>
  <c r="P1520" i="4"/>
  <c r="P1519" i="4"/>
  <c r="P1518" i="4"/>
  <c r="P1517" i="4"/>
  <c r="P1516" i="4"/>
  <c r="P1515" i="4"/>
  <c r="P1514" i="4"/>
  <c r="P1513" i="4"/>
  <c r="P1512" i="4"/>
  <c r="P1511" i="4"/>
  <c r="P1510" i="4"/>
  <c r="P1509" i="4"/>
  <c r="P1508" i="4"/>
  <c r="P1507" i="4"/>
  <c r="P1506" i="4"/>
  <c r="P1505" i="4"/>
  <c r="P1504" i="4"/>
  <c r="P1503" i="4"/>
  <c r="P1502" i="4"/>
  <c r="P1501" i="4"/>
  <c r="P1500" i="4"/>
  <c r="P1499" i="4"/>
  <c r="P1498" i="4"/>
  <c r="P1497" i="4"/>
  <c r="P1496" i="4"/>
  <c r="P1495" i="4"/>
  <c r="P1494" i="4"/>
  <c r="P1493" i="4"/>
  <c r="P1492" i="4"/>
  <c r="P1491" i="4"/>
  <c r="P1490" i="4"/>
  <c r="P1489" i="4"/>
  <c r="P1488" i="4"/>
  <c r="P1487" i="4"/>
  <c r="P1486" i="4"/>
  <c r="P1485" i="4"/>
  <c r="P1484" i="4"/>
  <c r="P1483" i="4"/>
  <c r="P1482" i="4"/>
  <c r="P1481" i="4"/>
  <c r="P1480" i="4"/>
  <c r="P1479" i="4"/>
  <c r="P1478" i="4"/>
  <c r="P1477" i="4"/>
  <c r="P1476" i="4"/>
  <c r="P1475" i="4"/>
  <c r="P1474" i="4"/>
  <c r="P1473" i="4"/>
  <c r="P1472" i="4"/>
  <c r="P1471" i="4"/>
  <c r="P1470" i="4"/>
  <c r="P1469" i="4"/>
  <c r="P1468" i="4"/>
  <c r="P1467" i="4"/>
  <c r="P1466" i="4"/>
  <c r="P1465" i="4"/>
  <c r="P1464" i="4"/>
  <c r="P1463" i="4"/>
  <c r="P1462" i="4"/>
  <c r="P1461" i="4"/>
  <c r="P1460" i="4"/>
  <c r="P1459" i="4"/>
  <c r="P1458" i="4"/>
  <c r="P1457" i="4"/>
  <c r="P1456" i="4"/>
  <c r="P1455" i="4"/>
  <c r="P1454" i="4"/>
  <c r="P1453" i="4"/>
  <c r="P1452" i="4"/>
  <c r="P1451" i="4"/>
  <c r="P1450" i="4"/>
  <c r="P1449" i="4"/>
  <c r="P1448" i="4"/>
  <c r="P1447" i="4"/>
  <c r="P1446" i="4"/>
  <c r="P1445" i="4"/>
  <c r="P1444" i="4"/>
  <c r="P1443" i="4"/>
  <c r="P1442" i="4"/>
  <c r="P1441" i="4"/>
  <c r="P1440" i="4"/>
  <c r="P1439" i="4"/>
  <c r="P1438" i="4"/>
  <c r="P1437" i="4"/>
  <c r="P1436" i="4"/>
  <c r="P1435" i="4"/>
  <c r="P1434" i="4"/>
  <c r="P1433" i="4"/>
  <c r="P1432" i="4"/>
  <c r="P1431" i="4"/>
  <c r="P1430" i="4"/>
  <c r="P1429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389" i="4"/>
  <c r="P1388" i="4"/>
  <c r="P1387" i="4"/>
  <c r="P1386" i="4"/>
  <c r="P1385" i="4"/>
  <c r="P1384" i="4"/>
  <c r="P1383" i="4"/>
  <c r="P1382" i="4"/>
  <c r="P1381" i="4"/>
  <c r="P1380" i="4"/>
  <c r="P1379" i="4"/>
  <c r="P1378" i="4"/>
  <c r="P1377" i="4"/>
  <c r="P1376" i="4"/>
  <c r="P1375" i="4"/>
  <c r="P1374" i="4"/>
  <c r="P1373" i="4"/>
  <c r="P1372" i="4"/>
  <c r="P1371" i="4"/>
  <c r="P1370" i="4"/>
  <c r="P1369" i="4"/>
  <c r="P1368" i="4"/>
  <c r="P1367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36" i="4"/>
  <c r="P1335" i="4"/>
  <c r="P1334" i="4"/>
  <c r="P1333" i="4"/>
  <c r="P1332" i="4"/>
  <c r="P1331" i="4"/>
  <c r="P1330" i="4"/>
  <c r="P1329" i="4"/>
  <c r="P1328" i="4"/>
  <c r="P1327" i="4"/>
  <c r="P1326" i="4"/>
  <c r="P1325" i="4"/>
  <c r="P1324" i="4"/>
  <c r="P1323" i="4"/>
  <c r="P1322" i="4"/>
  <c r="P1321" i="4"/>
  <c r="P1320" i="4"/>
  <c r="P1319" i="4"/>
  <c r="P1318" i="4"/>
  <c r="P1317" i="4"/>
  <c r="P1316" i="4"/>
  <c r="P1315" i="4"/>
  <c r="P1314" i="4"/>
  <c r="P1313" i="4"/>
  <c r="P1312" i="4"/>
  <c r="P1311" i="4"/>
  <c r="P1310" i="4"/>
  <c r="P1309" i="4"/>
  <c r="P1308" i="4"/>
  <c r="P1307" i="4"/>
  <c r="P1306" i="4"/>
  <c r="P1305" i="4"/>
  <c r="P1304" i="4"/>
  <c r="P1303" i="4"/>
  <c r="P1302" i="4"/>
  <c r="P1301" i="4"/>
  <c r="P1300" i="4"/>
  <c r="P1299" i="4"/>
  <c r="P1298" i="4"/>
  <c r="P1297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P1278" i="4"/>
  <c r="P1277" i="4"/>
  <c r="P1276" i="4"/>
  <c r="P1275" i="4"/>
  <c r="P1274" i="4"/>
  <c r="P1273" i="4"/>
  <c r="P1272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7" i="4"/>
  <c r="P1236" i="4"/>
  <c r="P1235" i="4"/>
  <c r="P1234" i="4"/>
  <c r="P1233" i="4"/>
  <c r="P1232" i="4"/>
  <c r="P1231" i="4"/>
  <c r="P1230" i="4"/>
  <c r="P1229" i="4"/>
  <c r="P1228" i="4"/>
  <c r="P1227" i="4"/>
  <c r="P1226" i="4"/>
  <c r="P1225" i="4"/>
  <c r="P1224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P1156" i="4"/>
  <c r="P1155" i="4"/>
  <c r="P1154" i="4"/>
  <c r="P1153" i="4"/>
  <c r="P1152" i="4"/>
  <c r="P1151" i="4"/>
  <c r="P1150" i="4"/>
  <c r="P1149" i="4"/>
  <c r="P1148" i="4"/>
  <c r="P1147" i="4"/>
  <c r="P1146" i="4"/>
  <c r="P1145" i="4"/>
  <c r="P1144" i="4"/>
  <c r="P1143" i="4"/>
  <c r="P1142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P1122" i="4"/>
  <c r="P1121" i="4"/>
  <c r="P1120" i="4"/>
  <c r="P1119" i="4"/>
  <c r="P1118" i="4"/>
  <c r="P1117" i="4"/>
  <c r="P1116" i="4"/>
  <c r="P1115" i="4"/>
  <c r="P1114" i="4"/>
  <c r="P1113" i="4"/>
  <c r="P1112" i="4"/>
  <c r="P1111" i="4"/>
  <c r="P1110" i="4"/>
  <c r="P1109" i="4"/>
  <c r="P1108" i="4"/>
  <c r="P1107" i="4"/>
  <c r="P1106" i="4"/>
  <c r="P1105" i="4"/>
  <c r="P1104" i="4"/>
  <c r="P1103" i="4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P1072" i="4"/>
  <c r="P1071" i="4"/>
  <c r="P1070" i="4"/>
  <c r="P1069" i="4"/>
  <c r="P1068" i="4"/>
  <c r="P1067" i="4"/>
  <c r="P1066" i="4"/>
  <c r="P1065" i="4"/>
  <c r="P1064" i="4"/>
  <c r="P1063" i="4"/>
  <c r="P1062" i="4"/>
  <c r="P1061" i="4"/>
  <c r="P1060" i="4"/>
  <c r="P1059" i="4"/>
  <c r="P1058" i="4"/>
  <c r="P1057" i="4"/>
  <c r="P1056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P1034" i="4"/>
  <c r="P1033" i="4"/>
  <c r="P1032" i="4"/>
  <c r="P1031" i="4"/>
  <c r="P1030" i="4"/>
  <c r="P1029" i="4"/>
  <c r="P1028" i="4"/>
  <c r="P1027" i="4"/>
  <c r="P1026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N124" i="10" l="1"/>
  <c r="AS124" i="10"/>
  <c r="O124" i="10"/>
  <c r="AQ124" i="10"/>
  <c r="X114" i="10"/>
  <c r="X124" i="10" s="1"/>
  <c r="AG124" i="10"/>
  <c r="C109" i="10"/>
  <c r="C110" i="10" s="1"/>
  <c r="C111" i="10" s="1"/>
  <c r="D124" i="10"/>
  <c r="I80" i="10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124" i="10"/>
  <c r="V124" i="10"/>
  <c r="B124" i="10"/>
  <c r="P124" i="10"/>
  <c r="AJ124" i="10"/>
  <c r="F124" i="10"/>
  <c r="H124" i="10"/>
  <c r="AI124" i="10"/>
  <c r="AE124" i="10"/>
  <c r="W124" i="10"/>
  <c r="T124" i="10"/>
  <c r="J124" i="10"/>
  <c r="AK124" i="10"/>
  <c r="AC124" i="10"/>
  <c r="AL109" i="10"/>
  <c r="AL110" i="10" s="1"/>
  <c r="AL111" i="10" s="1"/>
  <c r="AL112" i="10" s="1"/>
  <c r="G124" i="10"/>
  <c r="Q124" i="10"/>
  <c r="AB124" i="10"/>
  <c r="S124" i="10"/>
  <c r="AN124" i="10"/>
  <c r="K124" i="10"/>
  <c r="Y124" i="10"/>
  <c r="U124" i="10"/>
  <c r="AR124" i="10"/>
  <c r="L124" i="10"/>
  <c r="AO124" i="10"/>
  <c r="M124" i="10"/>
  <c r="AA124" i="10"/>
  <c r="AF124" i="10"/>
  <c r="AP124" i="10"/>
  <c r="E124" i="10"/>
  <c r="AM124" i="10"/>
  <c r="AD124" i="10"/>
  <c r="L48" i="8"/>
  <c r="L47" i="8"/>
  <c r="F1657" i="6"/>
  <c r="F1645" i="6"/>
  <c r="F1621" i="6"/>
  <c r="F1609" i="6"/>
  <c r="F1597" i="6"/>
  <c r="F1585" i="6"/>
  <c r="F1573" i="6"/>
  <c r="F1561" i="6"/>
  <c r="F1549" i="6"/>
  <c r="F1537" i="6"/>
  <c r="F1525" i="6"/>
  <c r="F1513" i="6"/>
  <c r="F1501" i="6"/>
  <c r="F1489" i="6"/>
  <c r="F1477" i="6"/>
  <c r="F1465" i="6"/>
  <c r="F1453" i="6"/>
  <c r="F1441" i="6"/>
  <c r="F1429" i="6"/>
  <c r="F1417" i="6"/>
  <c r="F1405" i="6"/>
  <c r="F1393" i="6"/>
  <c r="F1272" i="6"/>
  <c r="F1008" i="6"/>
  <c r="F1369" i="6"/>
  <c r="F1345" i="6"/>
  <c r="F1321" i="6"/>
  <c r="F1297" i="6"/>
  <c r="F1273" i="6"/>
  <c r="F1249" i="6"/>
  <c r="F1225" i="6"/>
  <c r="F1201" i="6"/>
  <c r="F1177" i="6"/>
  <c r="F1153" i="6"/>
  <c r="F1129" i="6"/>
  <c r="F1105" i="6"/>
  <c r="F1081" i="6"/>
  <c r="F1057" i="6"/>
  <c r="F1033" i="6"/>
  <c r="F1009" i="6"/>
  <c r="F973" i="6"/>
  <c r="F2460" i="6"/>
  <c r="F2436" i="6"/>
  <c r="F2412" i="6"/>
  <c r="F2388" i="6"/>
  <c r="F2364" i="6"/>
  <c r="F2340" i="6"/>
  <c r="F2328" i="6"/>
  <c r="F2292" i="6"/>
  <c r="F2268" i="6"/>
  <c r="F2244" i="6"/>
  <c r="F2220" i="6"/>
  <c r="F2196" i="6"/>
  <c r="F2172" i="6"/>
  <c r="F2148" i="6"/>
  <c r="F2124" i="6"/>
  <c r="F2100" i="6"/>
  <c r="F2076" i="6"/>
  <c r="F2052" i="6"/>
  <c r="F2028" i="6"/>
  <c r="F2004" i="6"/>
  <c r="F1980" i="6"/>
  <c r="F1956" i="6"/>
  <c r="F1932" i="6"/>
  <c r="F1908" i="6"/>
  <c r="F1884" i="6"/>
  <c r="F1860" i="6"/>
  <c r="F1836" i="6"/>
  <c r="F1812" i="6"/>
  <c r="F1788" i="6"/>
  <c r="F1764" i="6"/>
  <c r="F1740" i="6"/>
  <c r="F1716" i="6"/>
  <c r="F1692" i="6"/>
  <c r="F1620" i="6"/>
  <c r="F1596" i="6"/>
  <c r="F1572" i="6"/>
  <c r="F1560" i="6"/>
  <c r="F1536" i="6"/>
  <c r="F1512" i="6"/>
  <c r="F1488" i="6"/>
  <c r="F1464" i="6"/>
  <c r="F1440" i="6"/>
  <c r="F1416" i="6"/>
  <c r="F1392" i="6"/>
  <c r="F1368" i="6"/>
  <c r="F1320" i="6"/>
  <c r="F1260" i="6"/>
  <c r="F1236" i="6"/>
  <c r="F1212" i="6"/>
  <c r="F1188" i="6"/>
  <c r="F1164" i="6"/>
  <c r="F1140" i="6"/>
  <c r="G1552" i="6"/>
  <c r="G1516" i="6"/>
  <c r="G1216" i="6"/>
  <c r="G1192" i="6"/>
  <c r="G892" i="6"/>
  <c r="G868" i="6"/>
  <c r="G844" i="6"/>
  <c r="G544" i="6"/>
  <c r="G520" i="6"/>
  <c r="G208" i="6"/>
  <c r="G184" i="6"/>
  <c r="F1381" i="6"/>
  <c r="F1357" i="6"/>
  <c r="F1333" i="6"/>
  <c r="F1309" i="6"/>
  <c r="F1285" i="6"/>
  <c r="F1261" i="6"/>
  <c r="F1237" i="6"/>
  <c r="F1213" i="6"/>
  <c r="F1189" i="6"/>
  <c r="F1165" i="6"/>
  <c r="F1141" i="6"/>
  <c r="F1117" i="6"/>
  <c r="F1093" i="6"/>
  <c r="F1069" i="6"/>
  <c r="F1045" i="6"/>
  <c r="F1021" i="6"/>
  <c r="F997" i="6"/>
  <c r="F985" i="6"/>
  <c r="F961" i="6"/>
  <c r="F2448" i="6"/>
  <c r="F2424" i="6"/>
  <c r="F2400" i="6"/>
  <c r="F2376" i="6"/>
  <c r="F2352" i="6"/>
  <c r="F2316" i="6"/>
  <c r="F2304" i="6"/>
  <c r="F2280" i="6"/>
  <c r="F2256" i="6"/>
  <c r="F2232" i="6"/>
  <c r="F2208" i="6"/>
  <c r="F2184" i="6"/>
  <c r="F2160" i="6"/>
  <c r="F2136" i="6"/>
  <c r="F2112" i="6"/>
  <c r="F2088" i="6"/>
  <c r="F2064" i="6"/>
  <c r="F2040" i="6"/>
  <c r="F2016" i="6"/>
  <c r="F1992" i="6"/>
  <c r="F1968" i="6"/>
  <c r="F1944" i="6"/>
  <c r="F1920" i="6"/>
  <c r="F1896" i="6"/>
  <c r="F1872" i="6"/>
  <c r="F1848" i="6"/>
  <c r="F1824" i="6"/>
  <c r="F1800" i="6"/>
  <c r="F1776" i="6"/>
  <c r="F1752" i="6"/>
  <c r="F1728" i="6"/>
  <c r="F1704" i="6"/>
  <c r="F1608" i="6"/>
  <c r="F1584" i="6"/>
  <c r="F1548" i="6"/>
  <c r="F1524" i="6"/>
  <c r="F1500" i="6"/>
  <c r="F1476" i="6"/>
  <c r="F1452" i="6"/>
  <c r="F1428" i="6"/>
  <c r="F1404" i="6"/>
  <c r="F1380" i="6"/>
  <c r="F1356" i="6"/>
  <c r="F1284" i="6"/>
  <c r="F1248" i="6"/>
  <c r="F1224" i="6"/>
  <c r="F1200" i="6"/>
  <c r="F1176" i="6"/>
  <c r="F1152" i="6"/>
  <c r="G1564" i="6"/>
  <c r="G1540" i="6"/>
  <c r="G1528" i="6"/>
  <c r="F1288" i="6"/>
  <c r="G1228" i="6"/>
  <c r="G1204" i="6"/>
  <c r="G1180" i="6"/>
  <c r="G880" i="6"/>
  <c r="G856" i="6"/>
  <c r="G556" i="6"/>
  <c r="G532" i="6"/>
  <c r="G508" i="6"/>
  <c r="F280" i="6"/>
  <c r="G220" i="6"/>
  <c r="G196" i="6"/>
  <c r="G172" i="6"/>
  <c r="F863" i="6"/>
  <c r="Y44" i="6" s="1"/>
  <c r="F563" i="6"/>
  <c r="F335" i="6"/>
  <c r="F2350" i="6"/>
  <c r="F1882" i="6"/>
  <c r="G1726" i="6"/>
  <c r="G1714" i="6"/>
  <c r="G1702" i="6"/>
  <c r="G1690" i="6"/>
  <c r="G1390" i="6"/>
  <c r="G1378" i="6"/>
  <c r="G1366" i="6"/>
  <c r="G1354" i="6"/>
  <c r="G1054" i="6"/>
  <c r="G1042" i="6"/>
  <c r="G1030" i="6"/>
  <c r="G1018" i="6"/>
  <c r="F814" i="6"/>
  <c r="G718" i="6"/>
  <c r="G706" i="6"/>
  <c r="G694" i="6"/>
  <c r="G682" i="6"/>
  <c r="F430" i="6"/>
  <c r="G382" i="6"/>
  <c r="G370" i="6"/>
  <c r="G358" i="6"/>
  <c r="G346" i="6"/>
  <c r="G46" i="6"/>
  <c r="G34" i="6"/>
  <c r="G22" i="6"/>
  <c r="G10" i="6"/>
  <c r="F974" i="6"/>
  <c r="F962" i="6"/>
  <c r="F890" i="6"/>
  <c r="F878" i="6"/>
  <c r="F866" i="6"/>
  <c r="F854" i="6"/>
  <c r="F842" i="6"/>
  <c r="F830" i="6"/>
  <c r="F818" i="6"/>
  <c r="F806" i="6"/>
  <c r="F794" i="6"/>
  <c r="F782" i="6"/>
  <c r="F770" i="6"/>
  <c r="F758" i="6"/>
  <c r="F746" i="6"/>
  <c r="F734" i="6"/>
  <c r="F722" i="6"/>
  <c r="F710" i="6"/>
  <c r="F698" i="6"/>
  <c r="F686" i="6"/>
  <c r="F674" i="6"/>
  <c r="F662" i="6"/>
  <c r="F650" i="6"/>
  <c r="F638" i="6"/>
  <c r="F626" i="6"/>
  <c r="F566" i="6"/>
  <c r="F554" i="6"/>
  <c r="F542" i="6"/>
  <c r="F530" i="6"/>
  <c r="F518" i="6"/>
  <c r="F506" i="6"/>
  <c r="F494" i="6"/>
  <c r="F482" i="6"/>
  <c r="F470" i="6"/>
  <c r="F458" i="6"/>
  <c r="F446" i="6"/>
  <c r="F434" i="6"/>
  <c r="F422" i="6"/>
  <c r="F410" i="6"/>
  <c r="F398" i="6"/>
  <c r="F386" i="6"/>
  <c r="F374" i="6"/>
  <c r="F362" i="6"/>
  <c r="F350" i="6"/>
  <c r="F338" i="6"/>
  <c r="F326" i="6"/>
  <c r="F314" i="6"/>
  <c r="F302" i="6"/>
  <c r="F290" i="6"/>
  <c r="F218" i="6"/>
  <c r="F206" i="6"/>
  <c r="F194" i="6"/>
  <c r="F182" i="6"/>
  <c r="F170" i="6"/>
  <c r="F158" i="6"/>
  <c r="F146" i="6"/>
  <c r="F134" i="6"/>
  <c r="F122" i="6"/>
  <c r="F110" i="6"/>
  <c r="F98" i="6"/>
  <c r="F86" i="6"/>
  <c r="F74" i="6"/>
  <c r="F62" i="6"/>
  <c r="F50" i="6"/>
  <c r="F38" i="6"/>
  <c r="F26" i="6"/>
  <c r="F14" i="6"/>
  <c r="F949" i="6"/>
  <c r="F937" i="6"/>
  <c r="F925" i="6"/>
  <c r="F913" i="6"/>
  <c r="F901" i="6"/>
  <c r="F889" i="6"/>
  <c r="F877" i="6"/>
  <c r="F865" i="6"/>
  <c r="F853" i="6"/>
  <c r="F841" i="6"/>
  <c r="F829" i="6"/>
  <c r="F817" i="6"/>
  <c r="F805" i="6"/>
  <c r="F793" i="6"/>
  <c r="F781" i="6"/>
  <c r="F769" i="6"/>
  <c r="F757" i="6"/>
  <c r="F745" i="6"/>
  <c r="F733" i="6"/>
  <c r="F721" i="6"/>
  <c r="F709" i="6"/>
  <c r="F697" i="6"/>
  <c r="F685" i="6"/>
  <c r="F673" i="6"/>
  <c r="F661" i="6"/>
  <c r="F649" i="6"/>
  <c r="F637" i="6"/>
  <c r="F625" i="6"/>
  <c r="F613" i="6"/>
  <c r="F601" i="6"/>
  <c r="F589" i="6"/>
  <c r="F577" i="6"/>
  <c r="F565" i="6"/>
  <c r="F553" i="6"/>
  <c r="F541" i="6"/>
  <c r="F529" i="6"/>
  <c r="F517" i="6"/>
  <c r="S41" i="6" s="1"/>
  <c r="F505" i="6"/>
  <c r="F493" i="6"/>
  <c r="F481" i="6"/>
  <c r="F469" i="6"/>
  <c r="F457" i="6"/>
  <c r="F445" i="6"/>
  <c r="F433" i="6"/>
  <c r="F421" i="6"/>
  <c r="F409" i="6"/>
  <c r="F397" i="6"/>
  <c r="F385" i="6"/>
  <c r="F373" i="6"/>
  <c r="F361" i="6"/>
  <c r="F349" i="6"/>
  <c r="F337" i="6"/>
  <c r="F325" i="6"/>
  <c r="F313" i="6"/>
  <c r="F301" i="6"/>
  <c r="F289" i="6"/>
  <c r="F277" i="6"/>
  <c r="F265" i="6"/>
  <c r="F253" i="6"/>
  <c r="F241" i="6"/>
  <c r="F229" i="6"/>
  <c r="F217" i="6"/>
  <c r="M50" i="6" s="1"/>
  <c r="F205" i="6"/>
  <c r="F193" i="6"/>
  <c r="F181" i="6"/>
  <c r="F169" i="6"/>
  <c r="F157" i="6"/>
  <c r="F145" i="6"/>
  <c r="F133" i="6"/>
  <c r="F121" i="6"/>
  <c r="F109" i="6"/>
  <c r="F97" i="6"/>
  <c r="F85" i="6"/>
  <c r="F73" i="6"/>
  <c r="F61" i="6"/>
  <c r="F49" i="6"/>
  <c r="F37" i="6"/>
  <c r="F25" i="6"/>
  <c r="F13" i="6"/>
  <c r="F1121" i="6"/>
  <c r="F809" i="6"/>
  <c r="F725" i="6"/>
  <c r="F281" i="6"/>
  <c r="F101" i="6"/>
  <c r="G1830" i="6"/>
  <c r="G1794" i="6"/>
  <c r="G1494" i="6"/>
  <c r="G1458" i="6"/>
  <c r="G1170" i="6"/>
  <c r="G1146" i="6"/>
  <c r="G822" i="6"/>
  <c r="G798" i="6"/>
  <c r="G486" i="6"/>
  <c r="G450" i="6"/>
  <c r="F2458" i="6"/>
  <c r="F2446" i="6"/>
  <c r="F2434" i="6"/>
  <c r="F2422" i="6"/>
  <c r="F2410" i="6"/>
  <c r="F2398" i="6"/>
  <c r="F2386" i="6"/>
  <c r="F2374" i="6"/>
  <c r="F2362" i="6"/>
  <c r="F2338" i="6"/>
  <c r="F2326" i="6"/>
  <c r="F2314" i="6"/>
  <c r="F2302" i="6"/>
  <c r="F2290" i="6"/>
  <c r="F2278" i="6"/>
  <c r="F2266" i="6"/>
  <c r="F2254" i="6"/>
  <c r="F2242" i="6"/>
  <c r="F2230" i="6"/>
  <c r="F2218" i="6"/>
  <c r="F2206" i="6"/>
  <c r="F2194" i="6"/>
  <c r="F2182" i="6"/>
  <c r="F2170" i="6"/>
  <c r="AV49" i="6" s="1"/>
  <c r="F2158" i="6"/>
  <c r="AV46" i="6" s="1"/>
  <c r="F2146" i="6"/>
  <c r="AV43" i="6" s="1"/>
  <c r="F2134" i="6"/>
  <c r="F2122" i="6"/>
  <c r="F2110" i="6"/>
  <c r="F2098" i="6"/>
  <c r="F2086" i="6"/>
  <c r="F2074" i="6"/>
  <c r="F2062" i="6"/>
  <c r="F2050" i="6"/>
  <c r="F2038" i="6"/>
  <c r="F2026" i="6"/>
  <c r="F2014" i="6"/>
  <c r="F2002" i="6"/>
  <c r="G1818" i="6"/>
  <c r="G1482" i="6"/>
  <c r="G1122" i="6"/>
  <c r="G834" i="6"/>
  <c r="G786" i="6"/>
  <c r="G498" i="6"/>
  <c r="G462" i="6"/>
  <c r="G162" i="6"/>
  <c r="G138" i="6"/>
  <c r="G126" i="6"/>
  <c r="G1842" i="6"/>
  <c r="G1806" i="6"/>
  <c r="G1506" i="6"/>
  <c r="G1470" i="6"/>
  <c r="G1158" i="6"/>
  <c r="G1134" i="6"/>
  <c r="G810" i="6"/>
  <c r="G474" i="6"/>
  <c r="G150" i="6"/>
  <c r="G114" i="6"/>
  <c r="G1680" i="6"/>
  <c r="G1668" i="6"/>
  <c r="G1656" i="6"/>
  <c r="G1644" i="6"/>
  <c r="G1632" i="6"/>
  <c r="G1344" i="6"/>
  <c r="G1332" i="6"/>
  <c r="G1320" i="6"/>
  <c r="G1308" i="6"/>
  <c r="G1296" i="6"/>
  <c r="F1116" i="6"/>
  <c r="F1092" i="6"/>
  <c r="F1068" i="6"/>
  <c r="F1044" i="6"/>
  <c r="F1020" i="6"/>
  <c r="F936" i="6"/>
  <c r="F912" i="6"/>
  <c r="F876" i="6"/>
  <c r="F852" i="6"/>
  <c r="F828" i="6"/>
  <c r="F804" i="6"/>
  <c r="F792" i="6"/>
  <c r="F768" i="6"/>
  <c r="F744" i="6"/>
  <c r="F720" i="6"/>
  <c r="F684" i="6"/>
  <c r="F600" i="6"/>
  <c r="F576" i="6"/>
  <c r="F552" i="6"/>
  <c r="F528" i="6"/>
  <c r="F504" i="6"/>
  <c r="F468" i="6"/>
  <c r="F444" i="6"/>
  <c r="F432" i="6"/>
  <c r="F408" i="6"/>
  <c r="F372" i="6"/>
  <c r="F360" i="6"/>
  <c r="F276" i="6"/>
  <c r="F264" i="6"/>
  <c r="F240" i="6"/>
  <c r="F204" i="6"/>
  <c r="F180" i="6"/>
  <c r="F168" i="6"/>
  <c r="F144" i="6"/>
  <c r="F120" i="6"/>
  <c r="F96" i="6"/>
  <c r="F72" i="6"/>
  <c r="F48" i="6"/>
  <c r="F24" i="6"/>
  <c r="G1852" i="6"/>
  <c r="F1128" i="6"/>
  <c r="F1104" i="6"/>
  <c r="F1080" i="6"/>
  <c r="F1056" i="6"/>
  <c r="F1032" i="6"/>
  <c r="F948" i="6"/>
  <c r="F924" i="6"/>
  <c r="F900" i="6"/>
  <c r="F888" i="6"/>
  <c r="F864" i="6"/>
  <c r="F840" i="6"/>
  <c r="F816" i="6"/>
  <c r="X46" i="6" s="1"/>
  <c r="F780" i="6"/>
  <c r="F756" i="6"/>
  <c r="F732" i="6"/>
  <c r="F708" i="6"/>
  <c r="F696" i="6"/>
  <c r="F612" i="6"/>
  <c r="F588" i="6"/>
  <c r="F564" i="6"/>
  <c r="F540" i="6"/>
  <c r="S47" i="6" s="1"/>
  <c r="F516" i="6"/>
  <c r="F492" i="6"/>
  <c r="F480" i="6"/>
  <c r="F456" i="6"/>
  <c r="F420" i="6"/>
  <c r="F396" i="6"/>
  <c r="F384" i="6"/>
  <c r="F348" i="6"/>
  <c r="F252" i="6"/>
  <c r="F228" i="6"/>
  <c r="F216" i="6"/>
  <c r="F192" i="6"/>
  <c r="F156" i="6"/>
  <c r="F132" i="6"/>
  <c r="F108" i="6"/>
  <c r="F84" i="6"/>
  <c r="F60" i="6"/>
  <c r="F36" i="6"/>
  <c r="F12" i="6"/>
  <c r="F2459" i="6"/>
  <c r="F2447" i="6"/>
  <c r="F2435" i="6"/>
  <c r="F2423" i="6"/>
  <c r="F2411" i="6"/>
  <c r="F2399" i="6"/>
  <c r="F2387" i="6"/>
  <c r="F2375" i="6"/>
  <c r="F2363" i="6"/>
  <c r="F2351" i="6"/>
  <c r="F2339" i="6"/>
  <c r="F2327" i="6"/>
  <c r="F2315" i="6"/>
  <c r="F2303" i="6"/>
  <c r="F2291" i="6"/>
  <c r="F2279" i="6"/>
  <c r="F2267" i="6"/>
  <c r="F2255" i="6"/>
  <c r="F2243" i="6"/>
  <c r="F2231" i="6"/>
  <c r="F2219" i="6"/>
  <c r="F2207" i="6"/>
  <c r="F2195" i="6"/>
  <c r="F2183" i="6"/>
  <c r="AV52" i="6" s="1"/>
  <c r="F2171" i="6"/>
  <c r="F2159" i="6"/>
  <c r="F2147" i="6"/>
  <c r="F2135" i="6"/>
  <c r="F2123" i="6"/>
  <c r="F2111" i="6"/>
  <c r="F2099" i="6"/>
  <c r="F2087" i="6"/>
  <c r="F2075" i="6"/>
  <c r="F2063" i="6"/>
  <c r="F2051" i="6"/>
  <c r="F2039" i="6"/>
  <c r="F2027" i="6"/>
  <c r="F2015" i="6"/>
  <c r="F2003" i="6"/>
  <c r="F1991" i="6"/>
  <c r="F1979" i="6"/>
  <c r="F1967" i="6"/>
  <c r="F1955" i="6"/>
  <c r="F1943" i="6"/>
  <c r="F1931" i="6"/>
  <c r="F1919" i="6"/>
  <c r="F1907" i="6"/>
  <c r="F1895" i="6"/>
  <c r="F1883" i="6"/>
  <c r="F1871" i="6"/>
  <c r="F1859" i="6"/>
  <c r="F1847" i="6"/>
  <c r="F1835" i="6"/>
  <c r="F1823" i="6"/>
  <c r="F1799" i="6"/>
  <c r="F1787" i="6"/>
  <c r="F1775" i="6"/>
  <c r="F1763" i="6"/>
  <c r="F1751" i="6"/>
  <c r="F1739" i="6"/>
  <c r="F1727" i="6"/>
  <c r="F1715" i="6"/>
  <c r="F1703" i="6"/>
  <c r="F1691" i="6"/>
  <c r="F1679" i="6"/>
  <c r="F1667" i="6"/>
  <c r="F1655" i="6"/>
  <c r="F1643" i="6"/>
  <c r="F1631" i="6"/>
  <c r="F1619" i="6"/>
  <c r="F1607" i="6"/>
  <c r="F1595" i="6"/>
  <c r="F1583" i="6"/>
  <c r="F1571" i="6"/>
  <c r="F1559" i="6"/>
  <c r="F1547" i="6"/>
  <c r="F1535" i="6"/>
  <c r="F1523" i="6"/>
  <c r="F1511" i="6"/>
  <c r="F1499" i="6"/>
  <c r="F1487" i="6"/>
  <c r="F1475" i="6"/>
  <c r="F1463" i="6"/>
  <c r="F1451" i="6"/>
  <c r="F1439" i="6"/>
  <c r="F1427" i="6"/>
  <c r="F1415" i="6"/>
  <c r="F1403" i="6"/>
  <c r="F1391" i="6"/>
  <c r="F1379" i="6"/>
  <c r="F1367" i="6"/>
  <c r="F1355" i="6"/>
  <c r="F1343" i="6"/>
  <c r="F1331" i="6"/>
  <c r="F1307" i="6"/>
  <c r="F1295" i="6"/>
  <c r="F1283" i="6"/>
  <c r="F1271" i="6"/>
  <c r="F1259" i="6"/>
  <c r="F1247" i="6"/>
  <c r="F1235" i="6"/>
  <c r="F1223" i="6"/>
  <c r="F1211" i="6"/>
  <c r="F1199" i="6"/>
  <c r="F1187" i="6"/>
  <c r="F1175" i="6"/>
  <c r="AD52" i="6" s="1"/>
  <c r="F1163" i="6"/>
  <c r="F1151" i="6"/>
  <c r="F1139" i="6"/>
  <c r="F1127" i="6"/>
  <c r="F1115" i="6"/>
  <c r="F1103" i="6"/>
  <c r="F1091" i="6"/>
  <c r="F1079" i="6"/>
  <c r="F1067" i="6"/>
  <c r="F1055" i="6"/>
  <c r="F1043" i="6"/>
  <c r="F1031" i="6"/>
  <c r="F1019" i="6"/>
  <c r="F1007" i="6"/>
  <c r="F995" i="6"/>
  <c r="F983" i="6"/>
  <c r="F971" i="6"/>
  <c r="F959" i="6"/>
  <c r="F947" i="6"/>
  <c r="F935" i="6"/>
  <c r="F923" i="6"/>
  <c r="F911" i="6"/>
  <c r="F899" i="6"/>
  <c r="F887" i="6"/>
  <c r="Y50" i="6" s="1"/>
  <c r="F875" i="6"/>
  <c r="F851" i="6"/>
  <c r="Y41" i="6" s="1"/>
  <c r="F839" i="6"/>
  <c r="F827" i="6"/>
  <c r="F815" i="6"/>
  <c r="F803" i="6"/>
  <c r="F791" i="6"/>
  <c r="F779" i="6"/>
  <c r="F767" i="6"/>
  <c r="F755" i="6"/>
  <c r="F743" i="6"/>
  <c r="F731" i="6"/>
  <c r="F719" i="6"/>
  <c r="F707" i="6"/>
  <c r="F695" i="6"/>
  <c r="F683" i="6"/>
  <c r="F671" i="6"/>
  <c r="F659" i="6"/>
  <c r="F647" i="6"/>
  <c r="F635" i="6"/>
  <c r="F623" i="6"/>
  <c r="F611" i="6"/>
  <c r="F599" i="6"/>
  <c r="F587" i="6"/>
  <c r="F575" i="6"/>
  <c r="F551" i="6"/>
  <c r="S50" i="6" s="1"/>
  <c r="F539" i="6"/>
  <c r="F527" i="6"/>
  <c r="F515" i="6"/>
  <c r="F503" i="6"/>
  <c r="F491" i="6"/>
  <c r="F479" i="6"/>
  <c r="F467" i="6"/>
  <c r="F455" i="6"/>
  <c r="F443" i="6"/>
  <c r="F431" i="6"/>
  <c r="F419" i="6"/>
  <c r="F407" i="6"/>
  <c r="F395" i="6"/>
  <c r="F383" i="6"/>
  <c r="F371" i="6"/>
  <c r="F359" i="6"/>
  <c r="F347" i="6"/>
  <c r="F323" i="6"/>
  <c r="F311" i="6"/>
  <c r="F299" i="6"/>
  <c r="F287" i="6"/>
  <c r="F275" i="6"/>
  <c r="F263" i="6"/>
  <c r="F251" i="6"/>
  <c r="F239" i="6"/>
  <c r="F227" i="6"/>
  <c r="F215" i="6"/>
  <c r="F203" i="6"/>
  <c r="F191" i="6"/>
  <c r="F179" i="6"/>
  <c r="F167" i="6"/>
  <c r="F155" i="6"/>
  <c r="F143" i="6"/>
  <c r="F131" i="6"/>
  <c r="F119" i="6"/>
  <c r="F107" i="6"/>
  <c r="F95" i="6"/>
  <c r="F83" i="6"/>
  <c r="F71" i="6"/>
  <c r="F59" i="6"/>
  <c r="F47" i="6"/>
  <c r="F35" i="6"/>
  <c r="F23" i="6"/>
  <c r="F11" i="6"/>
  <c r="F1990" i="6"/>
  <c r="F1978" i="6"/>
  <c r="F1966" i="6"/>
  <c r="F1954" i="6"/>
  <c r="F1942" i="6"/>
  <c r="F1930" i="6"/>
  <c r="F1918" i="6"/>
  <c r="F1906" i="6"/>
  <c r="F1894" i="6"/>
  <c r="F1870" i="6"/>
  <c r="F1858" i="6"/>
  <c r="F1846" i="6"/>
  <c r="F1834" i="6"/>
  <c r="F1822" i="6"/>
  <c r="AP46" i="6" s="1"/>
  <c r="F1810" i="6"/>
  <c r="AP43" i="6" s="1"/>
  <c r="F1798" i="6"/>
  <c r="F1786" i="6"/>
  <c r="F1774" i="6"/>
  <c r="F1762" i="6"/>
  <c r="F1750" i="6"/>
  <c r="F1738" i="6"/>
  <c r="F1678" i="6"/>
  <c r="F1666" i="6"/>
  <c r="F1654" i="6"/>
  <c r="F1642" i="6"/>
  <c r="F1630" i="6"/>
  <c r="F1618" i="6"/>
  <c r="F1606" i="6"/>
  <c r="F1594" i="6"/>
  <c r="F1582" i="6"/>
  <c r="F1570" i="6"/>
  <c r="F1558" i="6"/>
  <c r="F1546" i="6"/>
  <c r="F1534" i="6"/>
  <c r="F1522" i="6"/>
  <c r="F1510" i="6"/>
  <c r="AJ52" i="6" s="1"/>
  <c r="F1498" i="6"/>
  <c r="AJ49" i="6" s="1"/>
  <c r="F1486" i="6"/>
  <c r="AJ46" i="6" s="1"/>
  <c r="F1474" i="6"/>
  <c r="F1462" i="6"/>
  <c r="AJ40" i="6" s="1"/>
  <c r="F1450" i="6"/>
  <c r="F1438" i="6"/>
  <c r="F1426" i="6"/>
  <c r="F1414" i="6"/>
  <c r="F1402" i="6"/>
  <c r="F1342" i="6"/>
  <c r="F1330" i="6"/>
  <c r="F1318" i="6"/>
  <c r="F1306" i="6"/>
  <c r="F1294" i="6"/>
  <c r="F1282" i="6"/>
  <c r="F1270" i="6"/>
  <c r="F1258" i="6"/>
  <c r="F1246" i="6"/>
  <c r="F1234" i="6"/>
  <c r="F1222" i="6"/>
  <c r="AE50" i="6" s="1"/>
  <c r="F1210" i="6"/>
  <c r="AE47" i="6" s="1"/>
  <c r="F1198" i="6"/>
  <c r="F1186" i="6"/>
  <c r="F1174" i="6"/>
  <c r="F1162" i="6"/>
  <c r="AD49" i="6" s="1"/>
  <c r="F1150" i="6"/>
  <c r="AD46" i="6" s="1"/>
  <c r="F1138" i="6"/>
  <c r="AD43" i="6" s="1"/>
  <c r="F1126" i="6"/>
  <c r="F1114" i="6"/>
  <c r="F1102" i="6"/>
  <c r="F1090" i="6"/>
  <c r="F1078" i="6"/>
  <c r="F1066" i="6"/>
  <c r="F1006" i="6"/>
  <c r="F994" i="6"/>
  <c r="F982" i="6"/>
  <c r="F970" i="6"/>
  <c r="F958" i="6"/>
  <c r="F946" i="6"/>
  <c r="F934" i="6"/>
  <c r="F922" i="6"/>
  <c r="F910" i="6"/>
  <c r="F898" i="6"/>
  <c r="F886" i="6"/>
  <c r="F874" i="6"/>
  <c r="Y47" i="6" s="1"/>
  <c r="F862" i="6"/>
  <c r="F850" i="6"/>
  <c r="F838" i="6"/>
  <c r="X52" i="6" s="1"/>
  <c r="F826" i="6"/>
  <c r="X49" i="6" s="1"/>
  <c r="F802" i="6"/>
  <c r="F790" i="6"/>
  <c r="F778" i="6"/>
  <c r="F766" i="6"/>
  <c r="F754" i="6"/>
  <c r="F742" i="6"/>
  <c r="F730" i="6"/>
  <c r="F670" i="6"/>
  <c r="F658" i="6"/>
  <c r="F646" i="6"/>
  <c r="F634" i="6"/>
  <c r="F622" i="6"/>
  <c r="F610" i="6"/>
  <c r="F598" i="6"/>
  <c r="F586" i="6"/>
  <c r="F574" i="6"/>
  <c r="F562" i="6"/>
  <c r="F550" i="6"/>
  <c r="F538" i="6"/>
  <c r="F526" i="6"/>
  <c r="S44" i="6" s="1"/>
  <c r="F514" i="6"/>
  <c r="F502" i="6"/>
  <c r="F490" i="6"/>
  <c r="F478" i="6"/>
  <c r="R46" i="6" s="1"/>
  <c r="F466" i="6"/>
  <c r="R43" i="6" s="1"/>
  <c r="F454" i="6"/>
  <c r="R40" i="6" s="1"/>
  <c r="F442" i="6"/>
  <c r="F418" i="6"/>
  <c r="F406" i="6"/>
  <c r="F394" i="6"/>
  <c r="F382" i="6"/>
  <c r="F334" i="6"/>
  <c r="F322" i="6"/>
  <c r="F310" i="6"/>
  <c r="F298" i="6"/>
  <c r="F286" i="6"/>
  <c r="F274" i="6"/>
  <c r="F262" i="6"/>
  <c r="F250" i="6"/>
  <c r="F238" i="6"/>
  <c r="F226" i="6"/>
  <c r="F214" i="6"/>
  <c r="F202" i="6"/>
  <c r="F190" i="6"/>
  <c r="M44" i="6" s="1"/>
  <c r="F178" i="6"/>
  <c r="F166" i="6"/>
  <c r="F154" i="6"/>
  <c r="L49" i="6" s="1"/>
  <c r="F142" i="6"/>
  <c r="L46" i="6" s="1"/>
  <c r="F130" i="6"/>
  <c r="L43" i="6" s="1"/>
  <c r="F118" i="6"/>
  <c r="L40" i="6" s="1"/>
  <c r="F106" i="6"/>
  <c r="F94" i="6"/>
  <c r="F82" i="6"/>
  <c r="F70" i="6"/>
  <c r="F58" i="6"/>
  <c r="G1622" i="6"/>
  <c r="G1610" i="6"/>
  <c r="G1598" i="6"/>
  <c r="G1586" i="6"/>
  <c r="G1574" i="6"/>
  <c r="G1286" i="6"/>
  <c r="G1274" i="6"/>
  <c r="G1262" i="6"/>
  <c r="G1250" i="6"/>
  <c r="G1238" i="6"/>
  <c r="G950" i="6"/>
  <c r="G938" i="6"/>
  <c r="G926" i="6"/>
  <c r="G914" i="6"/>
  <c r="G902" i="6"/>
  <c r="G614" i="6"/>
  <c r="G602" i="6"/>
  <c r="G590" i="6"/>
  <c r="G578" i="6"/>
  <c r="G566" i="6"/>
  <c r="G278" i="6"/>
  <c r="G266" i="6"/>
  <c r="G254" i="6"/>
  <c r="G242" i="6"/>
  <c r="G230" i="6"/>
  <c r="F1553" i="6"/>
  <c r="F1541" i="6"/>
  <c r="F1529" i="6"/>
  <c r="F1517" i="6"/>
  <c r="F1505" i="6"/>
  <c r="F1493" i="6"/>
  <c r="F1481" i="6"/>
  <c r="F1469" i="6"/>
  <c r="F1457" i="6"/>
  <c r="F1445" i="6"/>
  <c r="F1433" i="6"/>
  <c r="F1421" i="6"/>
  <c r="AI43" i="6" s="1"/>
  <c r="F1409" i="6"/>
  <c r="F1397" i="6"/>
  <c r="F1385" i="6"/>
  <c r="F1373" i="6"/>
  <c r="F1361" i="6"/>
  <c r="F1349" i="6"/>
  <c r="F1337" i="6"/>
  <c r="F1325" i="6"/>
  <c r="F1313" i="6"/>
  <c r="F1301" i="6"/>
  <c r="F1289" i="6"/>
  <c r="F1277" i="6"/>
  <c r="F1265" i="6"/>
  <c r="F1253" i="6"/>
  <c r="F1241" i="6"/>
  <c r="F1229" i="6"/>
  <c r="F1217" i="6"/>
  <c r="F1205" i="6"/>
  <c r="F1193" i="6"/>
  <c r="F1181" i="6"/>
  <c r="F1169" i="6"/>
  <c r="F1157" i="6"/>
  <c r="F1145" i="6"/>
  <c r="F1133" i="6"/>
  <c r="F1109" i="6"/>
  <c r="F1097" i="6"/>
  <c r="F1085" i="6"/>
  <c r="F1073" i="6"/>
  <c r="F1061" i="6"/>
  <c r="F1049" i="6"/>
  <c r="F1037" i="6"/>
  <c r="F917" i="6"/>
  <c r="F5" i="6"/>
  <c r="F1756" i="6"/>
  <c r="F1744" i="6"/>
  <c r="F1732" i="6"/>
  <c r="AN51" i="6" s="1"/>
  <c r="F1720" i="6"/>
  <c r="AN48" i="6" s="1"/>
  <c r="F1708" i="6"/>
  <c r="AN45" i="6" s="1"/>
  <c r="F1696" i="6"/>
  <c r="AN42" i="6" s="1"/>
  <c r="F1684" i="6"/>
  <c r="AN39" i="6" s="1"/>
  <c r="F1672" i="6"/>
  <c r="F1660" i="6"/>
  <c r="F1648" i="6"/>
  <c r="F1636" i="6"/>
  <c r="F1624" i="6"/>
  <c r="F1612" i="6"/>
  <c r="F1600" i="6"/>
  <c r="F1588" i="6"/>
  <c r="F1576" i="6"/>
  <c r="F1504" i="6"/>
  <c r="F1492" i="6"/>
  <c r="F1480" i="6"/>
  <c r="F1468" i="6"/>
  <c r="F1456" i="6"/>
  <c r="AI52" i="6" s="1"/>
  <c r="F1444" i="6"/>
  <c r="AI49" i="6" s="1"/>
  <c r="F1432" i="6"/>
  <c r="F1420" i="6"/>
  <c r="F1408" i="6"/>
  <c r="F1396" i="6"/>
  <c r="AH51" i="6" s="1"/>
  <c r="F1384" i="6"/>
  <c r="AH48" i="6" s="1"/>
  <c r="F1372" i="6"/>
  <c r="F1360" i="6"/>
  <c r="F1348" i="6"/>
  <c r="F1336" i="6"/>
  <c r="F1324" i="6"/>
  <c r="F1312" i="6"/>
  <c r="F1300" i="6"/>
  <c r="F1276" i="6"/>
  <c r="F1264" i="6"/>
  <c r="F1252" i="6"/>
  <c r="F1240" i="6"/>
  <c r="F1168" i="6"/>
  <c r="F1156" i="6"/>
  <c r="F1144" i="6"/>
  <c r="F1132" i="6"/>
  <c r="F1120" i="6"/>
  <c r="F1108" i="6"/>
  <c r="AC49" i="6" s="1"/>
  <c r="F1096" i="6"/>
  <c r="AC46" i="6" s="1"/>
  <c r="F1084" i="6"/>
  <c r="AC43" i="6" s="1"/>
  <c r="F1072" i="6"/>
  <c r="F1060" i="6"/>
  <c r="F1048" i="6"/>
  <c r="F1036" i="6"/>
  <c r="F1024" i="6"/>
  <c r="F1012" i="6"/>
  <c r="F1000" i="6"/>
  <c r="F988" i="6"/>
  <c r="F976" i="6"/>
  <c r="F964" i="6"/>
  <c r="F952" i="6"/>
  <c r="F940" i="6"/>
  <c r="F928" i="6"/>
  <c r="F916" i="6"/>
  <c r="F904" i="6"/>
  <c r="F832" i="6"/>
  <c r="F820" i="6"/>
  <c r="F808" i="6"/>
  <c r="F796" i="6"/>
  <c r="F784" i="6"/>
  <c r="W52" i="6" s="1"/>
  <c r="F772" i="6"/>
  <c r="F760" i="6"/>
  <c r="W46" i="6" s="1"/>
  <c r="F748" i="6"/>
  <c r="F736" i="6"/>
  <c r="F724" i="6"/>
  <c r="F712" i="6"/>
  <c r="F700" i="6"/>
  <c r="F688" i="6"/>
  <c r="F676" i="6"/>
  <c r="F664" i="6"/>
  <c r="F652" i="6"/>
  <c r="F640" i="6"/>
  <c r="F628" i="6"/>
  <c r="F1287" i="6"/>
  <c r="F1275" i="6"/>
  <c r="F1263" i="6"/>
  <c r="F1251" i="6"/>
  <c r="F1239" i="6"/>
  <c r="F1227" i="6"/>
  <c r="F1215" i="6"/>
  <c r="F1203" i="6"/>
  <c r="F1191" i="6"/>
  <c r="F1179" i="6"/>
  <c r="F1167" i="6"/>
  <c r="F1155" i="6"/>
  <c r="F1143" i="6"/>
  <c r="F1131" i="6"/>
  <c r="F1119" i="6"/>
  <c r="F1107" i="6"/>
  <c r="F1095" i="6"/>
  <c r="F1083" i="6"/>
  <c r="F1071" i="6"/>
  <c r="F1059" i="6"/>
  <c r="F1047" i="6"/>
  <c r="F1035" i="6"/>
  <c r="F1023" i="6"/>
  <c r="AB42" i="6" s="1"/>
  <c r="F1011" i="6"/>
  <c r="AB39" i="6" s="1"/>
  <c r="F999" i="6"/>
  <c r="F987" i="6"/>
  <c r="F975" i="6"/>
  <c r="F963" i="6"/>
  <c r="F951" i="6"/>
  <c r="F939" i="6"/>
  <c r="F927" i="6"/>
  <c r="F915" i="6"/>
  <c r="F903" i="6"/>
  <c r="F891" i="6"/>
  <c r="F879" i="6"/>
  <c r="F867" i="6"/>
  <c r="F855" i="6"/>
  <c r="F843" i="6"/>
  <c r="F831" i="6"/>
  <c r="F819" i="6"/>
  <c r="F807" i="6"/>
  <c r="F795" i="6"/>
  <c r="F783" i="6"/>
  <c r="F771" i="6"/>
  <c r="W49" i="6" s="1"/>
  <c r="F747" i="6"/>
  <c r="F735" i="6"/>
  <c r="F723" i="6"/>
  <c r="V51" i="6" s="1"/>
  <c r="F711" i="6"/>
  <c r="V48" i="6" s="1"/>
  <c r="F699" i="6"/>
  <c r="V45" i="6" s="1"/>
  <c r="F687" i="6"/>
  <c r="F675" i="6"/>
  <c r="F663" i="6"/>
  <c r="F651" i="6"/>
  <c r="F639" i="6"/>
  <c r="F627" i="6"/>
  <c r="F615" i="6"/>
  <c r="F603" i="6"/>
  <c r="F1025" i="6"/>
  <c r="F1013" i="6"/>
  <c r="F1001" i="6"/>
  <c r="F989" i="6"/>
  <c r="F977" i="6"/>
  <c r="F965" i="6"/>
  <c r="F953" i="6"/>
  <c r="F941" i="6"/>
  <c r="F929" i="6"/>
  <c r="F905" i="6"/>
  <c r="F893" i="6"/>
  <c r="F881" i="6"/>
  <c r="F869" i="6"/>
  <c r="F857" i="6"/>
  <c r="F845" i="6"/>
  <c r="F833" i="6"/>
  <c r="F821" i="6"/>
  <c r="F797" i="6"/>
  <c r="F785" i="6"/>
  <c r="F773" i="6"/>
  <c r="F761" i="6"/>
  <c r="F749" i="6"/>
  <c r="F737" i="6"/>
  <c r="F713" i="6"/>
  <c r="F701" i="6"/>
  <c r="F677" i="6"/>
  <c r="F665" i="6"/>
  <c r="F653" i="6"/>
  <c r="F641" i="6"/>
  <c r="F629" i="6"/>
  <c r="F617" i="6"/>
  <c r="F605" i="6"/>
  <c r="F593" i="6"/>
  <c r="F581" i="6"/>
  <c r="F569" i="6"/>
  <c r="F557" i="6"/>
  <c r="F545" i="6"/>
  <c r="F533" i="6"/>
  <c r="F521" i="6"/>
  <c r="F509" i="6"/>
  <c r="F497" i="6"/>
  <c r="F485" i="6"/>
  <c r="F473" i="6"/>
  <c r="F461" i="6"/>
  <c r="F449" i="6"/>
  <c r="F437" i="6"/>
  <c r="F425" i="6"/>
  <c r="F413" i="6"/>
  <c r="F401" i="6"/>
  <c r="F389" i="6"/>
  <c r="F377" i="6"/>
  <c r="F365" i="6"/>
  <c r="F353" i="6"/>
  <c r="F341" i="6"/>
  <c r="F329" i="6"/>
  <c r="F317" i="6"/>
  <c r="F305" i="6"/>
  <c r="F293" i="6"/>
  <c r="F269" i="6"/>
  <c r="F257" i="6"/>
  <c r="F245" i="6"/>
  <c r="F233" i="6"/>
  <c r="F221" i="6"/>
  <c r="F209" i="6"/>
  <c r="F197" i="6"/>
  <c r="F185" i="6"/>
  <c r="F173" i="6"/>
  <c r="F161" i="6"/>
  <c r="F149" i="6"/>
  <c r="F137" i="6"/>
  <c r="F125" i="6"/>
  <c r="F113" i="6"/>
  <c r="F89" i="6"/>
  <c r="F65" i="6"/>
  <c r="F53" i="6"/>
  <c r="J51" i="6" s="1"/>
  <c r="F41" i="6"/>
  <c r="F29" i="6"/>
  <c r="F616" i="6"/>
  <c r="F604" i="6"/>
  <c r="F592" i="6"/>
  <c r="F580" i="6"/>
  <c r="F568" i="6"/>
  <c r="F520" i="6"/>
  <c r="F496" i="6"/>
  <c r="F484" i="6"/>
  <c r="F472" i="6"/>
  <c r="F460" i="6"/>
  <c r="F448" i="6"/>
  <c r="F436" i="6"/>
  <c r="F424" i="6"/>
  <c r="F412" i="6"/>
  <c r="F400" i="6"/>
  <c r="F388" i="6"/>
  <c r="F376" i="6"/>
  <c r="F364" i="6"/>
  <c r="F352" i="6"/>
  <c r="F340" i="6"/>
  <c r="F328" i="6"/>
  <c r="F316" i="6"/>
  <c r="F304" i="6"/>
  <c r="F292" i="6"/>
  <c r="F268" i="6"/>
  <c r="F256" i="6"/>
  <c r="F244" i="6"/>
  <c r="F232" i="6"/>
  <c r="F160" i="6"/>
  <c r="F148" i="6"/>
  <c r="F136" i="6"/>
  <c r="F124" i="6"/>
  <c r="F112" i="6"/>
  <c r="F100" i="6"/>
  <c r="F88" i="6"/>
  <c r="F76" i="6"/>
  <c r="F64" i="6"/>
  <c r="F52" i="6"/>
  <c r="F40" i="6"/>
  <c r="F28" i="6"/>
  <c r="F16" i="6"/>
  <c r="F4" i="6"/>
  <c r="J39" i="6" s="1"/>
  <c r="G1784" i="6"/>
  <c r="G1772" i="6"/>
  <c r="G1760" i="6"/>
  <c r="G1748" i="6"/>
  <c r="G1448" i="6"/>
  <c r="G1436" i="6"/>
  <c r="G1424" i="6"/>
  <c r="G1412" i="6"/>
  <c r="G1112" i="6"/>
  <c r="G1100" i="6"/>
  <c r="G1088" i="6"/>
  <c r="G1076" i="6"/>
  <c r="G776" i="6"/>
  <c r="G764" i="6"/>
  <c r="G752" i="6"/>
  <c r="G740" i="6"/>
  <c r="G440" i="6"/>
  <c r="G428" i="6"/>
  <c r="G416" i="6"/>
  <c r="G404" i="6"/>
  <c r="G104" i="6"/>
  <c r="G92" i="6"/>
  <c r="G80" i="6"/>
  <c r="G68" i="6"/>
  <c r="F591" i="6"/>
  <c r="F579" i="6"/>
  <c r="F567" i="6"/>
  <c r="F555" i="6"/>
  <c r="F543" i="6"/>
  <c r="F531" i="6"/>
  <c r="F519" i="6"/>
  <c r="F507" i="6"/>
  <c r="F483" i="6"/>
  <c r="F471" i="6"/>
  <c r="F459" i="6"/>
  <c r="F447" i="6"/>
  <c r="F435" i="6"/>
  <c r="F423" i="6"/>
  <c r="F411" i="6"/>
  <c r="Q43" i="6" s="1"/>
  <c r="F399" i="6"/>
  <c r="Q40" i="6" s="1"/>
  <c r="F387" i="6"/>
  <c r="P51" i="6" s="1"/>
  <c r="F375" i="6"/>
  <c r="F363" i="6"/>
  <c r="F351" i="6"/>
  <c r="F339" i="6"/>
  <c r="F327" i="6"/>
  <c r="F315" i="6"/>
  <c r="F303" i="6"/>
  <c r="F291" i="6"/>
  <c r="F279" i="6"/>
  <c r="F267" i="6"/>
  <c r="F255" i="6"/>
  <c r="F243" i="6"/>
  <c r="F231" i="6"/>
  <c r="F219" i="6"/>
  <c r="F207" i="6"/>
  <c r="F195" i="6"/>
  <c r="F183" i="6"/>
  <c r="F171" i="6"/>
  <c r="F159" i="6"/>
  <c r="F147" i="6"/>
  <c r="F135" i="6"/>
  <c r="F123" i="6"/>
  <c r="F111" i="6"/>
  <c r="K52" i="6" s="1"/>
  <c r="F99" i="6"/>
  <c r="K49" i="6" s="1"/>
  <c r="F87" i="6"/>
  <c r="F75" i="6"/>
  <c r="F63" i="6"/>
  <c r="F51" i="6"/>
  <c r="F39" i="6"/>
  <c r="F27" i="6"/>
  <c r="F15" i="6"/>
  <c r="F3" i="6"/>
  <c r="G2458" i="6"/>
  <c r="G2422" i="6"/>
  <c r="G2400" i="6"/>
  <c r="G2376" i="6"/>
  <c r="G2330" i="6"/>
  <c r="G2296" i="6"/>
  <c r="G2272" i="6"/>
  <c r="G2248" i="6"/>
  <c r="G2226" i="6"/>
  <c r="G2202" i="6"/>
  <c r="G2168" i="6"/>
  <c r="G2144" i="6"/>
  <c r="G2122" i="6"/>
  <c r="G2098" i="6"/>
  <c r="G2074" i="6"/>
  <c r="G2040" i="6"/>
  <c r="G2433" i="6"/>
  <c r="G2387" i="6"/>
  <c r="G2353" i="6"/>
  <c r="G2329" i="6"/>
  <c r="G2305" i="6"/>
  <c r="G2271" i="6"/>
  <c r="G2247" i="6"/>
  <c r="G2225" i="6"/>
  <c r="G2189" i="6"/>
  <c r="G2167" i="6"/>
  <c r="G2143" i="6"/>
  <c r="G2109" i="6"/>
  <c r="G2085" i="6"/>
  <c r="G2063" i="6"/>
  <c r="G2039" i="6"/>
  <c r="G2005" i="6"/>
  <c r="G1981" i="6"/>
  <c r="G1959" i="6"/>
  <c r="G1935" i="6"/>
  <c r="G1911" i="6"/>
  <c r="G1877" i="6"/>
  <c r="G1853" i="6"/>
  <c r="G1831" i="6"/>
  <c r="G1807" i="6"/>
  <c r="G1773" i="6"/>
  <c r="G1749" i="6"/>
  <c r="G1715" i="6"/>
  <c r="G1691" i="6"/>
  <c r="G1657" i="6"/>
  <c r="G1633" i="6"/>
  <c r="G1611" i="6"/>
  <c r="G1587" i="6"/>
  <c r="G1553" i="6"/>
  <c r="G1529" i="6"/>
  <c r="G1495" i="6"/>
  <c r="G1471" i="6"/>
  <c r="G1449" i="6"/>
  <c r="G1425" i="6"/>
  <c r="G1379" i="6"/>
  <c r="G1345" i="6"/>
  <c r="G1321" i="6"/>
  <c r="G1297" i="6"/>
  <c r="G1275" i="6"/>
  <c r="G1251" i="6"/>
  <c r="G1229" i="6"/>
  <c r="G1205" i="6"/>
  <c r="G2" i="6"/>
  <c r="G2456" i="6"/>
  <c r="G2444" i="6"/>
  <c r="G2432" i="6"/>
  <c r="G2420" i="6"/>
  <c r="G2398" i="6"/>
  <c r="G2386" i="6"/>
  <c r="G2374" i="6"/>
  <c r="G2362" i="6"/>
  <c r="G2352" i="6"/>
  <c r="G2340" i="6"/>
  <c r="G2328" i="6"/>
  <c r="G2316" i="6"/>
  <c r="G2304" i="6"/>
  <c r="G2294" i="6"/>
  <c r="G2282" i="6"/>
  <c r="G2270" i="6"/>
  <c r="G2258" i="6"/>
  <c r="G2246" i="6"/>
  <c r="G2236" i="6"/>
  <c r="G2224" i="6"/>
  <c r="G2212" i="6"/>
  <c r="G2200" i="6"/>
  <c r="G2188" i="6"/>
  <c r="G2178" i="6"/>
  <c r="G2166" i="6"/>
  <c r="G2154" i="6"/>
  <c r="G2142" i="6"/>
  <c r="G2130" i="6"/>
  <c r="G2120" i="6"/>
  <c r="G2108" i="6"/>
  <c r="G2096" i="6"/>
  <c r="G2084" i="6"/>
  <c r="G2062" i="6"/>
  <c r="G2050" i="6"/>
  <c r="G2038" i="6"/>
  <c r="G2026" i="6"/>
  <c r="G2016" i="6"/>
  <c r="G2004" i="6"/>
  <c r="G1992" i="6"/>
  <c r="G1980" i="6"/>
  <c r="G1968" i="6"/>
  <c r="G1958" i="6"/>
  <c r="G1946" i="6"/>
  <c r="G1934" i="6"/>
  <c r="G1922" i="6"/>
  <c r="G1910" i="6"/>
  <c r="G1900" i="6"/>
  <c r="G1888" i="6"/>
  <c r="G1876" i="6"/>
  <c r="G1864" i="6"/>
  <c r="F1564" i="6"/>
  <c r="G2446" i="6"/>
  <c r="G2434" i="6"/>
  <c r="G2410" i="6"/>
  <c r="G2388" i="6"/>
  <c r="G2364" i="6"/>
  <c r="G2342" i="6"/>
  <c r="G2318" i="6"/>
  <c r="G2306" i="6"/>
  <c r="G2284" i="6"/>
  <c r="G2260" i="6"/>
  <c r="G2238" i="6"/>
  <c r="G2214" i="6"/>
  <c r="G2190" i="6"/>
  <c r="G2180" i="6"/>
  <c r="G2156" i="6"/>
  <c r="G2132" i="6"/>
  <c r="G2110" i="6"/>
  <c r="G2086" i="6"/>
  <c r="G2064" i="6"/>
  <c r="G2052" i="6"/>
  <c r="G2028" i="6"/>
  <c r="G2006" i="6"/>
  <c r="G2457" i="6"/>
  <c r="G2445" i="6"/>
  <c r="G2421" i="6"/>
  <c r="G2399" i="6"/>
  <c r="G2375" i="6"/>
  <c r="G2363" i="6"/>
  <c r="G2341" i="6"/>
  <c r="G2317" i="6"/>
  <c r="G2295" i="6"/>
  <c r="G2283" i="6"/>
  <c r="G2259" i="6"/>
  <c r="G2237" i="6"/>
  <c r="G2213" i="6"/>
  <c r="G2201" i="6"/>
  <c r="G2179" i="6"/>
  <c r="G2155" i="6"/>
  <c r="G2131" i="6"/>
  <c r="G2121" i="6"/>
  <c r="G2097" i="6"/>
  <c r="G2051" i="6"/>
  <c r="G2027" i="6"/>
  <c r="G2017" i="6"/>
  <c r="G1993" i="6"/>
  <c r="G1969" i="6"/>
  <c r="G1947" i="6"/>
  <c r="G1923" i="6"/>
  <c r="G1901" i="6"/>
  <c r="G1889" i="6"/>
  <c r="G1865" i="6"/>
  <c r="G1843" i="6"/>
  <c r="G1819" i="6"/>
  <c r="G1795" i="6"/>
  <c r="G1785" i="6"/>
  <c r="G1761" i="6"/>
  <c r="G1727" i="6"/>
  <c r="G1703" i="6"/>
  <c r="G1681" i="6"/>
  <c r="G1669" i="6"/>
  <c r="G1645" i="6"/>
  <c r="G1623" i="6"/>
  <c r="G1599" i="6"/>
  <c r="G1575" i="6"/>
  <c r="G1565" i="6"/>
  <c r="G1541" i="6"/>
  <c r="G1517" i="6"/>
  <c r="G1507" i="6"/>
  <c r="G1483" i="6"/>
  <c r="G1459" i="6"/>
  <c r="G1437" i="6"/>
  <c r="G1413" i="6"/>
  <c r="G1391" i="6"/>
  <c r="G1367" i="6"/>
  <c r="G1355" i="6"/>
  <c r="G1333" i="6"/>
  <c r="G1309" i="6"/>
  <c r="G1287" i="6"/>
  <c r="G1263" i="6"/>
  <c r="G1239" i="6"/>
  <c r="G1217" i="6"/>
  <c r="G1193" i="6"/>
  <c r="G2455" i="6"/>
  <c r="G2443" i="6"/>
  <c r="G2431" i="6"/>
  <c r="G2419" i="6"/>
  <c r="G2409" i="6"/>
  <c r="G2397" i="6"/>
  <c r="G2385" i="6"/>
  <c r="G2373" i="6"/>
  <c r="G2361" i="6"/>
  <c r="G2351" i="6"/>
  <c r="G2339" i="6"/>
  <c r="G2327" i="6"/>
  <c r="G2315" i="6"/>
  <c r="G2303" i="6"/>
  <c r="G2293" i="6"/>
  <c r="G2281" i="6"/>
  <c r="G2269" i="6"/>
  <c r="G2257" i="6"/>
  <c r="G2245" i="6"/>
  <c r="G2235" i="6"/>
  <c r="G2223" i="6"/>
  <c r="G2211" i="6"/>
  <c r="G2199" i="6"/>
  <c r="G2187" i="6"/>
  <c r="G2177" i="6"/>
  <c r="G2165" i="6"/>
  <c r="G2153" i="6"/>
  <c r="G2141" i="6"/>
  <c r="G2119" i="6"/>
  <c r="G2107" i="6"/>
  <c r="G2095" i="6"/>
  <c r="G2083" i="6"/>
  <c r="G2073" i="6"/>
  <c r="G2061" i="6"/>
  <c r="G2049" i="6"/>
  <c r="G2037" i="6"/>
  <c r="G2025" i="6"/>
  <c r="G2015" i="6"/>
  <c r="G2003" i="6"/>
  <c r="G1991" i="6"/>
  <c r="G1979" i="6"/>
  <c r="G1967" i="6"/>
  <c r="G1957" i="6"/>
  <c r="G1945" i="6"/>
  <c r="G1933" i="6"/>
  <c r="G1921" i="6"/>
  <c r="G1909" i="6"/>
  <c r="G1899" i="6"/>
  <c r="G1887" i="6"/>
  <c r="G1875" i="6"/>
  <c r="G1863" i="6"/>
  <c r="G1851" i="6"/>
  <c r="G1841" i="6"/>
  <c r="G1829" i="6"/>
  <c r="G1817" i="6"/>
  <c r="G1805" i="6"/>
  <c r="G1783" i="6"/>
  <c r="G1771" i="6"/>
  <c r="G1759" i="6"/>
  <c r="G1747" i="6"/>
  <c r="G1737" i="6"/>
  <c r="G1725" i="6"/>
  <c r="G1713" i="6"/>
  <c r="G1701" i="6"/>
  <c r="G1689" i="6"/>
  <c r="G1679" i="6"/>
  <c r="G1667" i="6"/>
  <c r="G1655" i="6"/>
  <c r="G1643" i="6"/>
  <c r="G1631" i="6"/>
  <c r="G1621" i="6"/>
  <c r="G1609" i="6"/>
  <c r="G1597" i="6"/>
  <c r="G1585" i="6"/>
  <c r="G1573" i="6"/>
  <c r="G1563" i="6"/>
  <c r="G1551" i="6"/>
  <c r="G1539" i="6"/>
  <c r="G1527" i="6"/>
  <c r="G1515" i="6"/>
  <c r="G1505" i="6"/>
  <c r="G1493" i="6"/>
  <c r="G1481" i="6"/>
  <c r="G1469" i="6"/>
  <c r="F1632" i="6"/>
  <c r="G2465" i="6"/>
  <c r="G2453" i="6"/>
  <c r="G2441" i="6"/>
  <c r="G2429" i="6"/>
  <c r="G2417" i="6"/>
  <c r="G2407" i="6"/>
  <c r="G2395" i="6"/>
  <c r="G2383" i="6"/>
  <c r="G2371" i="6"/>
  <c r="G2359" i="6"/>
  <c r="G2349" i="6"/>
  <c r="G2337" i="6"/>
  <c r="G2325" i="6"/>
  <c r="G2313" i="6"/>
  <c r="G2301" i="6"/>
  <c r="G2291" i="6"/>
  <c r="G2279" i="6"/>
  <c r="G2267" i="6"/>
  <c r="G2255" i="6"/>
  <c r="G2233" i="6"/>
  <c r="G2209" i="6"/>
  <c r="G2175" i="6"/>
  <c r="G2151" i="6"/>
  <c r="G2139" i="6"/>
  <c r="G2129" i="6"/>
  <c r="G2105" i="6"/>
  <c r="G2463" i="6"/>
  <c r="G2451" i="6"/>
  <c r="G2439" i="6"/>
  <c r="G2427" i="6"/>
  <c r="G2415" i="6"/>
  <c r="G2405" i="6"/>
  <c r="G2393" i="6"/>
  <c r="G2381" i="6"/>
  <c r="G2369" i="6"/>
  <c r="G2357" i="6"/>
  <c r="G2347" i="6"/>
  <c r="G2335" i="6"/>
  <c r="G2323" i="6"/>
  <c r="G2311" i="6"/>
  <c r="G2299" i="6"/>
  <c r="G2289" i="6"/>
  <c r="G2277" i="6"/>
  <c r="G2265" i="6"/>
  <c r="G2253" i="6"/>
  <c r="G2231" i="6"/>
  <c r="G2219" i="6"/>
  <c r="G2207" i="6"/>
  <c r="G2195" i="6"/>
  <c r="G2185" i="6"/>
  <c r="G2173" i="6"/>
  <c r="G2161" i="6"/>
  <c r="G2149" i="6"/>
  <c r="G2137" i="6"/>
  <c r="G2127" i="6"/>
  <c r="G2115" i="6"/>
  <c r="G2103" i="6"/>
  <c r="G2091" i="6"/>
  <c r="G2079" i="6"/>
  <c r="G2069" i="6"/>
  <c r="G2057" i="6"/>
  <c r="G2045" i="6"/>
  <c r="G2033" i="6"/>
  <c r="G2021" i="6"/>
  <c r="G2011" i="6"/>
  <c r="G1999" i="6"/>
  <c r="G1987" i="6"/>
  <c r="G1975" i="6"/>
  <c r="G1963" i="6"/>
  <c r="G1953" i="6"/>
  <c r="G1941" i="6"/>
  <c r="G1929" i="6"/>
  <c r="G1917" i="6"/>
  <c r="G1895" i="6"/>
  <c r="G1883" i="6"/>
  <c r="G1871" i="6"/>
  <c r="G1859" i="6"/>
  <c r="G1849" i="6"/>
  <c r="G1837" i="6"/>
  <c r="G1825" i="6"/>
  <c r="G1813" i="6"/>
  <c r="G1801" i="6"/>
  <c r="G1791" i="6"/>
  <c r="G1779" i="6"/>
  <c r="G1767" i="6"/>
  <c r="G1755" i="6"/>
  <c r="G1743" i="6"/>
  <c r="G1733" i="6"/>
  <c r="G1721" i="6"/>
  <c r="G1709" i="6"/>
  <c r="G1697" i="6"/>
  <c r="G1685" i="6"/>
  <c r="G1675" i="6"/>
  <c r="G1663" i="6"/>
  <c r="G1651" i="6"/>
  <c r="G1639" i="6"/>
  <c r="G1627" i="6"/>
  <c r="F288" i="6"/>
  <c r="G2243" i="6"/>
  <c r="G2221" i="6"/>
  <c r="G2197" i="6"/>
  <c r="G2163" i="6"/>
  <c r="G2117" i="6"/>
  <c r="F1378" i="6"/>
  <c r="F162" i="6"/>
  <c r="F1852" i="6"/>
  <c r="F1842" i="6"/>
  <c r="F1818" i="6"/>
  <c r="F1806" i="6"/>
  <c r="F1794" i="6"/>
  <c r="F1784" i="6"/>
  <c r="F1772" i="6"/>
  <c r="F1760" i="6"/>
  <c r="F1748" i="6"/>
  <c r="F1726" i="6"/>
  <c r="F1714" i="6"/>
  <c r="F1702" i="6"/>
  <c r="F1690" i="6"/>
  <c r="F1680" i="6"/>
  <c r="F1668" i="6"/>
  <c r="F1656" i="6"/>
  <c r="F1644" i="6"/>
  <c r="F1622" i="6"/>
  <c r="F1610" i="6"/>
  <c r="F1598" i="6"/>
  <c r="F1586" i="6"/>
  <c r="F1574" i="6"/>
  <c r="F1552" i="6"/>
  <c r="F1540" i="6"/>
  <c r="F1528" i="6"/>
  <c r="F1516" i="6"/>
  <c r="F1506" i="6"/>
  <c r="F1494" i="6"/>
  <c r="F1482" i="6"/>
  <c r="F1470" i="6"/>
  <c r="F1458" i="6"/>
  <c r="F1448" i="6"/>
  <c r="F1436" i="6"/>
  <c r="F1424" i="6"/>
  <c r="F1412" i="6"/>
  <c r="F1390" i="6"/>
  <c r="F1366" i="6"/>
  <c r="F1354" i="6"/>
  <c r="F1344" i="6"/>
  <c r="F1332" i="6"/>
  <c r="F1308" i="6"/>
  <c r="F1296" i="6"/>
  <c r="F1286" i="6"/>
  <c r="F1274" i="6"/>
  <c r="F1262" i="6"/>
  <c r="F1250" i="6"/>
  <c r="F1238" i="6"/>
  <c r="F1228" i="6"/>
  <c r="F1216" i="6"/>
  <c r="F1204" i="6"/>
  <c r="F1192" i="6"/>
  <c r="F1180" i="6"/>
  <c r="F1170" i="6"/>
  <c r="F1158" i="6"/>
  <c r="F1146" i="6"/>
  <c r="F1134" i="6"/>
  <c r="F1122" i="6"/>
  <c r="F1112" i="6"/>
  <c r="F1100" i="6"/>
  <c r="F1088" i="6"/>
  <c r="F1076" i="6"/>
  <c r="F1054" i="6"/>
  <c r="F1042" i="6"/>
  <c r="F1030" i="6"/>
  <c r="F1018" i="6"/>
  <c r="F996" i="6"/>
  <c r="F984" i="6"/>
  <c r="F972" i="6"/>
  <c r="F960" i="6"/>
  <c r="F950" i="6"/>
  <c r="F938" i="6"/>
  <c r="F926" i="6"/>
  <c r="F914" i="6"/>
  <c r="F902" i="6"/>
  <c r="F892" i="6"/>
  <c r="F880" i="6"/>
  <c r="F868" i="6"/>
  <c r="F856" i="6"/>
  <c r="F844" i="6"/>
  <c r="F834" i="6"/>
  <c r="F822" i="6"/>
  <c r="F810" i="6"/>
  <c r="F798" i="6"/>
  <c r="F786" i="6"/>
  <c r="F776" i="6"/>
  <c r="F752" i="6"/>
  <c r="F740" i="6"/>
  <c r="F718" i="6"/>
  <c r="F706" i="6"/>
  <c r="F694" i="6"/>
  <c r="F682" i="6"/>
  <c r="F672" i="6"/>
  <c r="F660" i="6"/>
  <c r="F648" i="6"/>
  <c r="F636" i="6"/>
  <c r="F624" i="6"/>
  <c r="F614" i="6"/>
  <c r="F602" i="6"/>
  <c r="F590" i="6"/>
  <c r="F578" i="6"/>
  <c r="F556" i="6"/>
  <c r="F544" i="6"/>
  <c r="F532" i="6"/>
  <c r="F508" i="6"/>
  <c r="F498" i="6"/>
  <c r="F486" i="6"/>
  <c r="F474" i="6"/>
  <c r="F462" i="6"/>
  <c r="F450" i="6"/>
  <c r="F440" i="6"/>
  <c r="F428" i="6"/>
  <c r="F416" i="6"/>
  <c r="F404" i="6"/>
  <c r="F370" i="6"/>
  <c r="F358" i="6"/>
  <c r="F346" i="6"/>
  <c r="F336" i="6"/>
  <c r="F324" i="6"/>
  <c r="F312" i="6"/>
  <c r="F300" i="6"/>
  <c r="F278" i="6"/>
  <c r="F266" i="6"/>
  <c r="F254" i="6"/>
  <c r="F242" i="6"/>
  <c r="F230" i="6"/>
  <c r="F220" i="6"/>
  <c r="F208" i="6"/>
  <c r="F196" i="6"/>
  <c r="F184" i="6"/>
  <c r="F172" i="6"/>
  <c r="F150" i="6"/>
  <c r="F138" i="6"/>
  <c r="F126" i="6"/>
  <c r="F114" i="6"/>
  <c r="F104" i="6"/>
  <c r="F92" i="6"/>
  <c r="F80" i="6"/>
  <c r="F68" i="6"/>
  <c r="F46" i="6"/>
  <c r="F34" i="6"/>
  <c r="F22" i="6"/>
  <c r="F10" i="6"/>
  <c r="G2464" i="6"/>
  <c r="G2452" i="6"/>
  <c r="G2440" i="6"/>
  <c r="G2428" i="6"/>
  <c r="G2416" i="6"/>
  <c r="G2406" i="6"/>
  <c r="G2394" i="6"/>
  <c r="G2382" i="6"/>
  <c r="G2370" i="6"/>
  <c r="G2358" i="6"/>
  <c r="G2348" i="6"/>
  <c r="G2336" i="6"/>
  <c r="G2324" i="6"/>
  <c r="G2312" i="6"/>
  <c r="G2300" i="6"/>
  <c r="G2290" i="6"/>
  <c r="G2278" i="6"/>
  <c r="G2266" i="6"/>
  <c r="G2254" i="6"/>
  <c r="G2242" i="6"/>
  <c r="G2232" i="6"/>
  <c r="G2220" i="6"/>
  <c r="G2208" i="6"/>
  <c r="G2196" i="6"/>
  <c r="G2174" i="6"/>
  <c r="G2162" i="6"/>
  <c r="G2150" i="6"/>
  <c r="G2138" i="6"/>
  <c r="G2128" i="6"/>
  <c r="G2116" i="6"/>
  <c r="G2104" i="6"/>
  <c r="G2092" i="6"/>
  <c r="G2080" i="6"/>
  <c r="G2070" i="6"/>
  <c r="G2058" i="6"/>
  <c r="G2046" i="6"/>
  <c r="G2034" i="6"/>
  <c r="G2022" i="6"/>
  <c r="G2012" i="6"/>
  <c r="G2000" i="6"/>
  <c r="G1988" i="6"/>
  <c r="G1976" i="6"/>
  <c r="G1964" i="6"/>
  <c r="G1954" i="6"/>
  <c r="G1942" i="6"/>
  <c r="G1930" i="6"/>
  <c r="G1918" i="6"/>
  <c r="G1906" i="6"/>
  <c r="G1896" i="6"/>
  <c r="G1884" i="6"/>
  <c r="G1872" i="6"/>
  <c r="G1860" i="6"/>
  <c r="G1838" i="6"/>
  <c r="G1826" i="6"/>
  <c r="G1814" i="6"/>
  <c r="G1802" i="6"/>
  <c r="G1792" i="6"/>
  <c r="G1780" i="6"/>
  <c r="G1768" i="6"/>
  <c r="G1756" i="6"/>
  <c r="G1744" i="6"/>
  <c r="G1734" i="6"/>
  <c r="G1722" i="6"/>
  <c r="G1710" i="6"/>
  <c r="G1698" i="6"/>
  <c r="G1686" i="6"/>
  <c r="G1676" i="6"/>
  <c r="G1664" i="6"/>
  <c r="G1652" i="6"/>
  <c r="G1640" i="6"/>
  <c r="G1628" i="6"/>
  <c r="G1618" i="6"/>
  <c r="G1606" i="6"/>
  <c r="G1594" i="6"/>
  <c r="G1582" i="6"/>
  <c r="G1570" i="6"/>
  <c r="G1560" i="6"/>
  <c r="G1548" i="6"/>
  <c r="G1536" i="6"/>
  <c r="G1524" i="6"/>
  <c r="G1502" i="6"/>
  <c r="G1490" i="6"/>
  <c r="G1478" i="6"/>
  <c r="G1466" i="6"/>
  <c r="G1456" i="6"/>
  <c r="G1444" i="6"/>
  <c r="G1432" i="6"/>
  <c r="G1420" i="6"/>
  <c r="G1408" i="6"/>
  <c r="G1398" i="6"/>
  <c r="G1386" i="6"/>
  <c r="G1374" i="6"/>
  <c r="G1362" i="6"/>
  <c r="G1350" i="6"/>
  <c r="G1340" i="6"/>
  <c r="G1328" i="6"/>
  <c r="G1316" i="6"/>
  <c r="G1304" i="6"/>
  <c r="G1292" i="6"/>
  <c r="G1282" i="6"/>
  <c r="G1270" i="6"/>
  <c r="G1258" i="6"/>
  <c r="G1246" i="6"/>
  <c r="G1234" i="6"/>
  <c r="G1224" i="6"/>
  <c r="G1212" i="6"/>
  <c r="G1200" i="6"/>
  <c r="G1188" i="6"/>
  <c r="G1166" i="6"/>
  <c r="G1154" i="6"/>
  <c r="G1142" i="6"/>
  <c r="G1130" i="6"/>
  <c r="G1120" i="6"/>
  <c r="G1108" i="6"/>
  <c r="G1096" i="6"/>
  <c r="G1084" i="6"/>
  <c r="G1072" i="6"/>
  <c r="G1062" i="6"/>
  <c r="G1050" i="6"/>
  <c r="G1038" i="6"/>
  <c r="G1026" i="6"/>
  <c r="G1014" i="6"/>
  <c r="G1004" i="6"/>
  <c r="G992" i="6"/>
  <c r="G980" i="6"/>
  <c r="G968" i="6"/>
  <c r="G956" i="6"/>
  <c r="G946" i="6"/>
  <c r="G934" i="6"/>
  <c r="G922" i="6"/>
  <c r="G910" i="6"/>
  <c r="G898" i="6"/>
  <c r="G888" i="6"/>
  <c r="G876" i="6"/>
  <c r="G864" i="6"/>
  <c r="G852" i="6"/>
  <c r="G830" i="6"/>
  <c r="G818" i="6"/>
  <c r="G806" i="6"/>
  <c r="G794" i="6"/>
  <c r="G784" i="6"/>
  <c r="G772" i="6"/>
  <c r="G760" i="6"/>
  <c r="G748" i="6"/>
  <c r="G736" i="6"/>
  <c r="G726" i="6"/>
  <c r="G714" i="6"/>
  <c r="G702" i="6"/>
  <c r="G690" i="6"/>
  <c r="G678" i="6"/>
  <c r="G668" i="6"/>
  <c r="G656" i="6"/>
  <c r="G644" i="6"/>
  <c r="G632" i="6"/>
  <c r="G620" i="6"/>
  <c r="G610" i="6"/>
  <c r="G598" i="6"/>
  <c r="G586" i="6"/>
  <c r="G574" i="6"/>
  <c r="G562" i="6"/>
  <c r="G552" i="6"/>
  <c r="G540" i="6"/>
  <c r="G528" i="6"/>
  <c r="G516" i="6"/>
  <c r="G494" i="6"/>
  <c r="G482" i="6"/>
  <c r="G470" i="6"/>
  <c r="G458" i="6"/>
  <c r="G448" i="6"/>
  <c r="G436" i="6"/>
  <c r="G424" i="6"/>
  <c r="G2460" i="6"/>
  <c r="G2448" i="6"/>
  <c r="G2436" i="6"/>
  <c r="G2424" i="6"/>
  <c r="G2412" i="6"/>
  <c r="G2402" i="6"/>
  <c r="G2390" i="6"/>
  <c r="G2378" i="6"/>
  <c r="G2366" i="6"/>
  <c r="G2354" i="6"/>
  <c r="G2344" i="6"/>
  <c r="G2332" i="6"/>
  <c r="G2320" i="6"/>
  <c r="G2308" i="6"/>
  <c r="G2286" i="6"/>
  <c r="G2274" i="6"/>
  <c r="G2262" i="6"/>
  <c r="G2250" i="6"/>
  <c r="G2240" i="6"/>
  <c r="G2228" i="6"/>
  <c r="G2216" i="6"/>
  <c r="G2204" i="6"/>
  <c r="G2192" i="6"/>
  <c r="G2182" i="6"/>
  <c r="G2170" i="6"/>
  <c r="G2158" i="6"/>
  <c r="G2146" i="6"/>
  <c r="G2134" i="6"/>
  <c r="G2124" i="6"/>
  <c r="G2112" i="6"/>
  <c r="G2100" i="6"/>
  <c r="G2088" i="6"/>
  <c r="G2076" i="6"/>
  <c r="G2066" i="6"/>
  <c r="G2054" i="6"/>
  <c r="G2042" i="6"/>
  <c r="G2030" i="6"/>
  <c r="G2018" i="6"/>
  <c r="G2008" i="6"/>
  <c r="G1996" i="6"/>
  <c r="G1984" i="6"/>
  <c r="G1972" i="6"/>
  <c r="G1950" i="6"/>
  <c r="G1938" i="6"/>
  <c r="G1926" i="6"/>
  <c r="G1914" i="6"/>
  <c r="G1904" i="6"/>
  <c r="G1892" i="6"/>
  <c r="G1880" i="6"/>
  <c r="G1868" i="6"/>
  <c r="G1856" i="6"/>
  <c r="G1846" i="6"/>
  <c r="G1834" i="6"/>
  <c r="G1822" i="6"/>
  <c r="G1810" i="6"/>
  <c r="G1798" i="6"/>
  <c r="G1788" i="6"/>
  <c r="G1776" i="6"/>
  <c r="G1764" i="6"/>
  <c r="G1752" i="6"/>
  <c r="G1740" i="6"/>
  <c r="G1730" i="6"/>
  <c r="G1718" i="6"/>
  <c r="G1706" i="6"/>
  <c r="G1694" i="6"/>
  <c r="G1682" i="6"/>
  <c r="G1672" i="6"/>
  <c r="G1660" i="6"/>
  <c r="G1648" i="6"/>
  <c r="G1636" i="6"/>
  <c r="G1614" i="6"/>
  <c r="G1602" i="6"/>
  <c r="G1590" i="6"/>
  <c r="G1578" i="6"/>
  <c r="G1568" i="6"/>
  <c r="G1556" i="6"/>
  <c r="G1544" i="6"/>
  <c r="G1532" i="6"/>
  <c r="G1520" i="6"/>
  <c r="G1510" i="6"/>
  <c r="G1498" i="6"/>
  <c r="G1486" i="6"/>
  <c r="G1474" i="6"/>
  <c r="G1462" i="6"/>
  <c r="G1452" i="6"/>
  <c r="G1440" i="6"/>
  <c r="G1428" i="6"/>
  <c r="G1416" i="6"/>
  <c r="G1404" i="6"/>
  <c r="G1394" i="6"/>
  <c r="G1382" i="6"/>
  <c r="G1370" i="6"/>
  <c r="G1358" i="6"/>
  <c r="G1346" i="6"/>
  <c r="G1336" i="6"/>
  <c r="G1324" i="6"/>
  <c r="G1312" i="6"/>
  <c r="G1300" i="6"/>
  <c r="G1278" i="6"/>
  <c r="G1266" i="6"/>
  <c r="G1254" i="6"/>
  <c r="G1242" i="6"/>
  <c r="G1232" i="6"/>
  <c r="G1220" i="6"/>
  <c r="G1208" i="6"/>
  <c r="G1196" i="6"/>
  <c r="G1184" i="6"/>
  <c r="G1174" i="6"/>
  <c r="G1162" i="6"/>
  <c r="G1150" i="6"/>
  <c r="G1138" i="6"/>
  <c r="G1126" i="6"/>
  <c r="G1116" i="6"/>
  <c r="G1104" i="6"/>
  <c r="G1092" i="6"/>
  <c r="G1080" i="6"/>
  <c r="G1068" i="6"/>
  <c r="G1058" i="6"/>
  <c r="G1046" i="6"/>
  <c r="G1034" i="6"/>
  <c r="G1022" i="6"/>
  <c r="G1010" i="6"/>
  <c r="G1000" i="6"/>
  <c r="G988" i="6"/>
  <c r="G976" i="6"/>
  <c r="G964" i="6"/>
  <c r="G942" i="6"/>
  <c r="G930" i="6"/>
  <c r="G918" i="6"/>
  <c r="G906" i="6"/>
  <c r="G896" i="6"/>
  <c r="G884" i="6"/>
  <c r="G872" i="6"/>
  <c r="G860" i="6"/>
  <c r="G848" i="6"/>
  <c r="G838" i="6"/>
  <c r="G826" i="6"/>
  <c r="G814" i="6"/>
  <c r="G802" i="6"/>
  <c r="G790" i="6"/>
  <c r="G780" i="6"/>
  <c r="G768" i="6"/>
  <c r="G756" i="6"/>
  <c r="G744" i="6"/>
  <c r="G732" i="6"/>
  <c r="G722" i="6"/>
  <c r="G710" i="6"/>
  <c r="G698" i="6"/>
  <c r="G686" i="6"/>
  <c r="G674" i="6"/>
  <c r="G664" i="6"/>
  <c r="G652" i="6"/>
  <c r="G640" i="6"/>
  <c r="G628" i="6"/>
  <c r="G606" i="6"/>
  <c r="G594" i="6"/>
  <c r="G582" i="6"/>
  <c r="G570" i="6"/>
  <c r="G560" i="6"/>
  <c r="G548" i="6"/>
  <c r="G536" i="6"/>
  <c r="G524" i="6"/>
  <c r="G512" i="6"/>
  <c r="G502" i="6"/>
  <c r="G490" i="6"/>
  <c r="G478" i="6"/>
  <c r="G466" i="6"/>
  <c r="G454" i="6"/>
  <c r="G444" i="6"/>
  <c r="G432" i="6"/>
  <c r="G420" i="6"/>
  <c r="G408" i="6"/>
  <c r="G396" i="6"/>
  <c r="G386" i="6"/>
  <c r="G374" i="6"/>
  <c r="G362" i="6"/>
  <c r="G350" i="6"/>
  <c r="G338" i="6"/>
  <c r="G328" i="6"/>
  <c r="G316" i="6"/>
  <c r="G304" i="6"/>
  <c r="G292" i="6"/>
  <c r="G270" i="6"/>
  <c r="G258" i="6"/>
  <c r="G246" i="6"/>
  <c r="G234" i="6"/>
  <c r="G224" i="6"/>
  <c r="G212" i="6"/>
  <c r="G200" i="6"/>
  <c r="G188" i="6"/>
  <c r="G176" i="6"/>
  <c r="G166" i="6"/>
  <c r="G154" i="6"/>
  <c r="G142" i="6"/>
  <c r="G130" i="6"/>
  <c r="G118" i="6"/>
  <c r="G108" i="6"/>
  <c r="G96" i="6"/>
  <c r="G84" i="6"/>
  <c r="G72" i="6"/>
  <c r="G60" i="6"/>
  <c r="G50" i="6"/>
  <c r="G38" i="6"/>
  <c r="G26" i="6"/>
  <c r="G14" i="6"/>
  <c r="G2459" i="6"/>
  <c r="G2447" i="6"/>
  <c r="G2435" i="6"/>
  <c r="G2423" i="6"/>
  <c r="G2411" i="6"/>
  <c r="G2401" i="6"/>
  <c r="G2389" i="6"/>
  <c r="G2377" i="6"/>
  <c r="G2365" i="6"/>
  <c r="G2343" i="6"/>
  <c r="G2331" i="6"/>
  <c r="G2319" i="6"/>
  <c r="G2307" i="6"/>
  <c r="G2297" i="6"/>
  <c r="G2285" i="6"/>
  <c r="G2273" i="6"/>
  <c r="G2261" i="6"/>
  <c r="G2249" i="6"/>
  <c r="G2239" i="6"/>
  <c r="G2227" i="6"/>
  <c r="G2215" i="6"/>
  <c r="G2203" i="6"/>
  <c r="G2191" i="6"/>
  <c r="G2181" i="6"/>
  <c r="G2169" i="6"/>
  <c r="G2157" i="6"/>
  <c r="G2145" i="6"/>
  <c r="G2133" i="6"/>
  <c r="G2123" i="6"/>
  <c r="G2111" i="6"/>
  <c r="G2099" i="6"/>
  <c r="G2087" i="6"/>
  <c r="G2075" i="6"/>
  <c r="G2065" i="6"/>
  <c r="G2053" i="6"/>
  <c r="G2041" i="6"/>
  <c r="G2029" i="6"/>
  <c r="G2007" i="6"/>
  <c r="G1995" i="6"/>
  <c r="G1983" i="6"/>
  <c r="G1971" i="6"/>
  <c r="G1961" i="6"/>
  <c r="G1949" i="6"/>
  <c r="G1937" i="6"/>
  <c r="G1925" i="6"/>
  <c r="G1913" i="6"/>
  <c r="G1903" i="6"/>
  <c r="G1891" i="6"/>
  <c r="G1879" i="6"/>
  <c r="G1867" i="6"/>
  <c r="G1855" i="6"/>
  <c r="G1845" i="6"/>
  <c r="G1833" i="6"/>
  <c r="G1821" i="6"/>
  <c r="G1809" i="6"/>
  <c r="G1797" i="6"/>
  <c r="G1787" i="6"/>
  <c r="G1775" i="6"/>
  <c r="G1763" i="6"/>
  <c r="G1751" i="6"/>
  <c r="G1739" i="6"/>
  <c r="G1729" i="6"/>
  <c r="G1717" i="6"/>
  <c r="G1705" i="6"/>
  <c r="G1693" i="6"/>
  <c r="G1671" i="6"/>
  <c r="G1659" i="6"/>
  <c r="G1647" i="6"/>
  <c r="G1635" i="6"/>
  <c r="G1625" i="6"/>
  <c r="G1613" i="6"/>
  <c r="G1601" i="6"/>
  <c r="G1589" i="6"/>
  <c r="G1577" i="6"/>
  <c r="G1567" i="6"/>
  <c r="G1555" i="6"/>
  <c r="G1543" i="6"/>
  <c r="G1531" i="6"/>
  <c r="G1519" i="6"/>
  <c r="G1509" i="6"/>
  <c r="G1497" i="6"/>
  <c r="G1485" i="6"/>
  <c r="G1473" i="6"/>
  <c r="G1461" i="6"/>
  <c r="G1451" i="6"/>
  <c r="G1439" i="6"/>
  <c r="G1427" i="6"/>
  <c r="G1415" i="6"/>
  <c r="G1403" i="6"/>
  <c r="G1393" i="6"/>
  <c r="G1381" i="6"/>
  <c r="G1369" i="6"/>
  <c r="G1357" i="6"/>
  <c r="G1335" i="6"/>
  <c r="G1323" i="6"/>
  <c r="G1311" i="6"/>
  <c r="G1299" i="6"/>
  <c r="G1289" i="6"/>
  <c r="G1277" i="6"/>
  <c r="G1265" i="6"/>
  <c r="G1253" i="6"/>
  <c r="G1241" i="6"/>
  <c r="G1231" i="6"/>
  <c r="G1219" i="6"/>
  <c r="G1207" i="6"/>
  <c r="G1195" i="6"/>
  <c r="G1183" i="6"/>
  <c r="G1173" i="6"/>
  <c r="G1161" i="6"/>
  <c r="G1149" i="6"/>
  <c r="G1137" i="6"/>
  <c r="G1125" i="6"/>
  <c r="G1115" i="6"/>
  <c r="G1103" i="6"/>
  <c r="G1091" i="6"/>
  <c r="G1079" i="6"/>
  <c r="G1067" i="6"/>
  <c r="G1057" i="6"/>
  <c r="G1045" i="6"/>
  <c r="G1033" i="6"/>
  <c r="G1021" i="6"/>
  <c r="G999" i="6"/>
  <c r="G987" i="6"/>
  <c r="G975" i="6"/>
  <c r="G963" i="6"/>
  <c r="G953" i="6"/>
  <c r="G941" i="6"/>
  <c r="G929" i="6"/>
  <c r="G917" i="6"/>
  <c r="G905" i="6"/>
  <c r="G895" i="6"/>
  <c r="G883" i="6"/>
  <c r="G871" i="6"/>
  <c r="G859" i="6"/>
  <c r="G847" i="6"/>
  <c r="G837" i="6"/>
  <c r="G825" i="6"/>
  <c r="G813" i="6"/>
  <c r="G801" i="6"/>
  <c r="G789" i="6"/>
  <c r="G779" i="6"/>
  <c r="G767" i="6"/>
  <c r="G755" i="6"/>
  <c r="G743" i="6"/>
  <c r="G731" i="6"/>
  <c r="G721" i="6"/>
  <c r="G709" i="6"/>
  <c r="G697" i="6"/>
  <c r="G685" i="6"/>
  <c r="G663" i="6"/>
  <c r="G651" i="6"/>
  <c r="G639" i="6"/>
  <c r="G627" i="6"/>
  <c r="G617" i="6"/>
  <c r="G605" i="6"/>
  <c r="G593" i="6"/>
  <c r="G581" i="6"/>
  <c r="G569" i="6"/>
  <c r="G559" i="6"/>
  <c r="G547" i="6"/>
  <c r="G535" i="6"/>
  <c r="G523" i="6"/>
  <c r="G511" i="6"/>
  <c r="G501" i="6"/>
  <c r="G489" i="6"/>
  <c r="G477" i="6"/>
  <c r="G465" i="6"/>
  <c r="G453" i="6"/>
  <c r="G443" i="6"/>
  <c r="G431" i="6"/>
  <c r="G419" i="6"/>
  <c r="G407" i="6"/>
  <c r="G395" i="6"/>
  <c r="G385" i="6"/>
  <c r="G373" i="6"/>
  <c r="G361" i="6"/>
  <c r="G1617" i="6"/>
  <c r="G1605" i="6"/>
  <c r="G1593" i="6"/>
  <c r="G1581" i="6"/>
  <c r="G1559" i="6"/>
  <c r="G1547" i="6"/>
  <c r="G1535" i="6"/>
  <c r="G1523" i="6"/>
  <c r="G1513" i="6"/>
  <c r="G1501" i="6"/>
  <c r="G1489" i="6"/>
  <c r="G1477" i="6"/>
  <c r="G1465" i="6"/>
  <c r="G1455" i="6"/>
  <c r="G1443" i="6"/>
  <c r="G1431" i="6"/>
  <c r="G1419" i="6"/>
  <c r="G1407" i="6"/>
  <c r="G1397" i="6"/>
  <c r="G1385" i="6"/>
  <c r="G1373" i="6"/>
  <c r="G1361" i="6"/>
  <c r="G1349" i="6"/>
  <c r="G1339" i="6"/>
  <c r="G1327" i="6"/>
  <c r="G1315" i="6"/>
  <c r="G1303" i="6"/>
  <c r="G1291" i="6"/>
  <c r="G1281" i="6"/>
  <c r="G1269" i="6"/>
  <c r="G1257" i="6"/>
  <c r="G1245" i="6"/>
  <c r="G1223" i="6"/>
  <c r="G1211" i="6"/>
  <c r="G1199" i="6"/>
  <c r="G1187" i="6"/>
  <c r="G1177" i="6"/>
  <c r="G1165" i="6"/>
  <c r="G1153" i="6"/>
  <c r="G1141" i="6"/>
  <c r="G1129" i="6"/>
  <c r="G1119" i="6"/>
  <c r="G1107" i="6"/>
  <c r="G1095" i="6"/>
  <c r="G1083" i="6"/>
  <c r="G1071" i="6"/>
  <c r="G1061" i="6"/>
  <c r="G1049" i="6"/>
  <c r="G1037" i="6"/>
  <c r="G1025" i="6"/>
  <c r="G1013" i="6"/>
  <c r="G1003" i="6"/>
  <c r="G991" i="6"/>
  <c r="G979" i="6"/>
  <c r="G967" i="6"/>
  <c r="G955" i="6"/>
  <c r="G945" i="6"/>
  <c r="G933" i="6"/>
  <c r="G921" i="6"/>
  <c r="G909" i="6"/>
  <c r="G887" i="6"/>
  <c r="G875" i="6"/>
  <c r="G863" i="6"/>
  <c r="G851" i="6"/>
  <c r="G841" i="6"/>
  <c r="G829" i="6"/>
  <c r="G817" i="6"/>
  <c r="G805" i="6"/>
  <c r="G793" i="6"/>
  <c r="G783" i="6"/>
  <c r="G771" i="6"/>
  <c r="G759" i="6"/>
  <c r="G747" i="6"/>
  <c r="G735" i="6"/>
  <c r="G725" i="6"/>
  <c r="G713" i="6"/>
  <c r="G701" i="6"/>
  <c r="G689" i="6"/>
  <c r="G677" i="6"/>
  <c r="G667" i="6"/>
  <c r="G655" i="6"/>
  <c r="G643" i="6"/>
  <c r="G631" i="6"/>
  <c r="G619" i="6"/>
  <c r="G609" i="6"/>
  <c r="G597" i="6"/>
  <c r="G585" i="6"/>
  <c r="G573" i="6"/>
  <c r="G551" i="6"/>
  <c r="G539" i="6"/>
  <c r="G527" i="6"/>
  <c r="G515" i="6"/>
  <c r="G505" i="6"/>
  <c r="G493" i="6"/>
  <c r="G481" i="6"/>
  <c r="G469" i="6"/>
  <c r="G457" i="6"/>
  <c r="G447" i="6"/>
  <c r="G435" i="6"/>
  <c r="G423" i="6"/>
  <c r="G411" i="6"/>
  <c r="G399" i="6"/>
  <c r="G389" i="6"/>
  <c r="G377" i="6"/>
  <c r="G365" i="6"/>
  <c r="G353" i="6"/>
  <c r="G341" i="6"/>
  <c r="G331" i="6"/>
  <c r="G319" i="6"/>
  <c r="G307" i="6"/>
  <c r="G295" i="6"/>
  <c r="G283" i="6"/>
  <c r="G273" i="6"/>
  <c r="G261" i="6"/>
  <c r="G249" i="6"/>
  <c r="G237" i="6"/>
  <c r="G215" i="6"/>
  <c r="G203" i="6"/>
  <c r="G191" i="6"/>
  <c r="G179" i="6"/>
  <c r="G169" i="6"/>
  <c r="G157" i="6"/>
  <c r="G145" i="6"/>
  <c r="G133" i="6"/>
  <c r="G121" i="6"/>
  <c r="G111" i="6"/>
  <c r="G99" i="6"/>
  <c r="G87" i="6"/>
  <c r="G75" i="6"/>
  <c r="G63" i="6"/>
  <c r="G53" i="6"/>
  <c r="G41" i="6"/>
  <c r="G29" i="6"/>
  <c r="G17" i="6"/>
  <c r="G5" i="6"/>
  <c r="G2462" i="6"/>
  <c r="G2450" i="6"/>
  <c r="G2438" i="6"/>
  <c r="G2426" i="6"/>
  <c r="G2414" i="6"/>
  <c r="G2404" i="6"/>
  <c r="G2392" i="6"/>
  <c r="G2380" i="6"/>
  <c r="G2368" i="6"/>
  <c r="G2356" i="6"/>
  <c r="G2346" i="6"/>
  <c r="G2334" i="6"/>
  <c r="G2322" i="6"/>
  <c r="G2310" i="6"/>
  <c r="G2298" i="6"/>
  <c r="G2288" i="6"/>
  <c r="G2276" i="6"/>
  <c r="G2264" i="6"/>
  <c r="G2252" i="6"/>
  <c r="G2230" i="6"/>
  <c r="G2218" i="6"/>
  <c r="G2206" i="6"/>
  <c r="G2194" i="6"/>
  <c r="G2184" i="6"/>
  <c r="G2172" i="6"/>
  <c r="G2160" i="6"/>
  <c r="G2148" i="6"/>
  <c r="G2136" i="6"/>
  <c r="G2126" i="6"/>
  <c r="G2114" i="6"/>
  <c r="G2102" i="6"/>
  <c r="G2090" i="6"/>
  <c r="G2078" i="6"/>
  <c r="G2068" i="6"/>
  <c r="G2056" i="6"/>
  <c r="G2044" i="6"/>
  <c r="G2032" i="6"/>
  <c r="G2020" i="6"/>
  <c r="G2010" i="6"/>
  <c r="G1998" i="6"/>
  <c r="G1986" i="6"/>
  <c r="G1974" i="6"/>
  <c r="G1962" i="6"/>
  <c r="G1952" i="6"/>
  <c r="G1940" i="6"/>
  <c r="G1928" i="6"/>
  <c r="G1916" i="6"/>
  <c r="G2461" i="6"/>
  <c r="G2449" i="6"/>
  <c r="G2437" i="6"/>
  <c r="G2425" i="6"/>
  <c r="G2413" i="6"/>
  <c r="G2403" i="6"/>
  <c r="G2391" i="6"/>
  <c r="G2379" i="6"/>
  <c r="G2367" i="6"/>
  <c r="G2355" i="6"/>
  <c r="G2345" i="6"/>
  <c r="G2333" i="6"/>
  <c r="G2321" i="6"/>
  <c r="G2309" i="6"/>
  <c r="G2287" i="6"/>
  <c r="G2275" i="6"/>
  <c r="G2263" i="6"/>
  <c r="G2251" i="6"/>
  <c r="G2241" i="6"/>
  <c r="G2229" i="6"/>
  <c r="G2217" i="6"/>
  <c r="G2205" i="6"/>
  <c r="G2193" i="6"/>
  <c r="G2183" i="6"/>
  <c r="G2171" i="6"/>
  <c r="G2159" i="6"/>
  <c r="G2147" i="6"/>
  <c r="G2135" i="6"/>
  <c r="G2125" i="6"/>
  <c r="G2113" i="6"/>
  <c r="G2101" i="6"/>
  <c r="G2089" i="6"/>
  <c r="G2077" i="6"/>
  <c r="G2067" i="6"/>
  <c r="G2055" i="6"/>
  <c r="G2043" i="6"/>
  <c r="G2031" i="6"/>
  <c r="G2019" i="6"/>
  <c r="G2009" i="6"/>
  <c r="G1997" i="6"/>
  <c r="G1985" i="6"/>
  <c r="G1973" i="6"/>
  <c r="G1951" i="6"/>
  <c r="G1939" i="6"/>
  <c r="G1927" i="6"/>
  <c r="G1915" i="6"/>
  <c r="G1905" i="6"/>
  <c r="G1893" i="6"/>
  <c r="G1881" i="6"/>
  <c r="G1869" i="6"/>
  <c r="G1857" i="6"/>
  <c r="G1847" i="6"/>
  <c r="G1835" i="6"/>
  <c r="G1823" i="6"/>
  <c r="G1811" i="6"/>
  <c r="G1799" i="6"/>
  <c r="G1789" i="6"/>
  <c r="G1777" i="6"/>
  <c r="G1765" i="6"/>
  <c r="G1753" i="6"/>
  <c r="G1741" i="6"/>
  <c r="G1731" i="6"/>
  <c r="G1719" i="6"/>
  <c r="G1707" i="6"/>
  <c r="G1695" i="6"/>
  <c r="G1683" i="6"/>
  <c r="G1447" i="6"/>
  <c r="G1435" i="6"/>
  <c r="G1423" i="6"/>
  <c r="G1411" i="6"/>
  <c r="G1401" i="6"/>
  <c r="G1389" i="6"/>
  <c r="G1377" i="6"/>
  <c r="G1365" i="6"/>
  <c r="G1353" i="6"/>
  <c r="G1343" i="6"/>
  <c r="G1331" i="6"/>
  <c r="G1319" i="6"/>
  <c r="G1307" i="6"/>
  <c r="G1295" i="6"/>
  <c r="G1285" i="6"/>
  <c r="G1273" i="6"/>
  <c r="G1261" i="6"/>
  <c r="G1249" i="6"/>
  <c r="G1237" i="6"/>
  <c r="G1227" i="6"/>
  <c r="G1215" i="6"/>
  <c r="G1203" i="6"/>
  <c r="G1191" i="6"/>
  <c r="G1179" i="6"/>
  <c r="G1169" i="6"/>
  <c r="G1157" i="6"/>
  <c r="G1145" i="6"/>
  <c r="G1133" i="6"/>
  <c r="G1111" i="6"/>
  <c r="G1099" i="6"/>
  <c r="G1087" i="6"/>
  <c r="G1075" i="6"/>
  <c r="G1065" i="6"/>
  <c r="G1053" i="6"/>
  <c r="G1041" i="6"/>
  <c r="G1029" i="6"/>
  <c r="G1017" i="6"/>
  <c r="G1007" i="6"/>
  <c r="G995" i="6"/>
  <c r="G983" i="6"/>
  <c r="G971" i="6"/>
  <c r="G959" i="6"/>
  <c r="G949" i="6"/>
  <c r="G937" i="6"/>
  <c r="G925" i="6"/>
  <c r="G913" i="6"/>
  <c r="G901" i="6"/>
  <c r="G891" i="6"/>
  <c r="G879" i="6"/>
  <c r="G867" i="6"/>
  <c r="G855" i="6"/>
  <c r="G843" i="6"/>
  <c r="G833" i="6"/>
  <c r="G821" i="6"/>
  <c r="G809" i="6"/>
  <c r="G797" i="6"/>
  <c r="G775" i="6"/>
  <c r="G763" i="6"/>
  <c r="G751" i="6"/>
  <c r="G739" i="6"/>
  <c r="G729" i="6"/>
  <c r="G717" i="6"/>
  <c r="G705" i="6"/>
  <c r="G693" i="6"/>
  <c r="G681" i="6"/>
  <c r="G671" i="6"/>
  <c r="G659" i="6"/>
  <c r="G647" i="6"/>
  <c r="G635" i="6"/>
  <c r="G623" i="6"/>
  <c r="G613" i="6"/>
  <c r="G601" i="6"/>
  <c r="G589" i="6"/>
  <c r="G577" i="6"/>
  <c r="G565" i="6"/>
  <c r="G555" i="6"/>
  <c r="G543" i="6"/>
  <c r="G531" i="6"/>
  <c r="G519" i="6"/>
  <c r="G507" i="6"/>
  <c r="G497" i="6"/>
  <c r="G485" i="6"/>
  <c r="G473" i="6"/>
  <c r="G461" i="6"/>
  <c r="G439" i="6"/>
  <c r="G427" i="6"/>
  <c r="G415" i="6"/>
  <c r="G403" i="6"/>
  <c r="G393" i="6"/>
  <c r="G381" i="6"/>
  <c r="G369" i="6"/>
  <c r="G357" i="6"/>
  <c r="G345" i="6"/>
  <c r="G335" i="6"/>
  <c r="G323" i="6"/>
  <c r="G311" i="6"/>
  <c r="G299" i="6"/>
  <c r="G287" i="6"/>
  <c r="G277" i="6"/>
  <c r="G265" i="6"/>
  <c r="G253" i="6"/>
  <c r="G241" i="6"/>
  <c r="G229" i="6"/>
  <c r="G219" i="6"/>
  <c r="G207" i="6"/>
  <c r="G195" i="6"/>
  <c r="G183" i="6"/>
  <c r="G171" i="6"/>
  <c r="G161" i="6"/>
  <c r="G149" i="6"/>
  <c r="G137" i="6"/>
  <c r="G125" i="6"/>
  <c r="G103" i="6"/>
  <c r="G91" i="6"/>
  <c r="G79" i="6"/>
  <c r="G67" i="6"/>
  <c r="G57" i="6"/>
  <c r="G45" i="6"/>
  <c r="G33" i="6"/>
  <c r="G21" i="6"/>
  <c r="G9" i="6"/>
  <c r="G2454" i="6"/>
  <c r="G2442" i="6"/>
  <c r="G2430" i="6"/>
  <c r="G2418" i="6"/>
  <c r="G2408" i="6"/>
  <c r="G2396" i="6"/>
  <c r="G2384" i="6"/>
  <c r="G2372" i="6"/>
  <c r="G2360" i="6"/>
  <c r="G2350" i="6"/>
  <c r="G2338" i="6"/>
  <c r="G2326" i="6"/>
  <c r="G1894" i="6"/>
  <c r="G1882" i="6"/>
  <c r="G1870" i="6"/>
  <c r="G1858" i="6"/>
  <c r="G1848" i="6"/>
  <c r="G1836" i="6"/>
  <c r="G1824" i="6"/>
  <c r="G1812" i="6"/>
  <c r="G1800" i="6"/>
  <c r="G1790" i="6"/>
  <c r="G1778" i="6"/>
  <c r="G1766" i="6"/>
  <c r="G1754" i="6"/>
  <c r="G1742" i="6"/>
  <c r="G1732" i="6"/>
  <c r="G1720" i="6"/>
  <c r="G1708" i="6"/>
  <c r="G1696" i="6"/>
  <c r="G1684" i="6"/>
  <c r="G1674" i="6"/>
  <c r="G1662" i="6"/>
  <c r="G1650" i="6"/>
  <c r="G1638" i="6"/>
  <c r="G1626" i="6"/>
  <c r="G1616" i="6"/>
  <c r="G1604" i="6"/>
  <c r="G1592" i="6"/>
  <c r="G1580" i="6"/>
  <c r="G1558" i="6"/>
  <c r="G1546" i="6"/>
  <c r="G1534" i="6"/>
  <c r="G1522" i="6"/>
  <c r="G1512" i="6"/>
  <c r="G1500" i="6"/>
  <c r="G1488" i="6"/>
  <c r="G1476" i="6"/>
  <c r="G1464" i="6"/>
  <c r="G1454" i="6"/>
  <c r="G1442" i="6"/>
  <c r="G1430" i="6"/>
  <c r="G1418" i="6"/>
  <c r="G1406" i="6"/>
  <c r="G1396" i="6"/>
  <c r="G1384" i="6"/>
  <c r="G1372" i="6"/>
  <c r="G1360" i="6"/>
  <c r="G1348" i="6"/>
  <c r="G1338" i="6"/>
  <c r="G1326" i="6"/>
  <c r="G1314" i="6"/>
  <c r="G1302" i="6"/>
  <c r="G1290" i="6"/>
  <c r="G1280" i="6"/>
  <c r="G1268" i="6"/>
  <c r="G1256" i="6"/>
  <c r="G1244" i="6"/>
  <c r="G1222" i="6"/>
  <c r="G1210" i="6"/>
  <c r="G1198" i="6"/>
  <c r="G1186" i="6"/>
  <c r="G1176" i="6"/>
  <c r="G1164" i="6"/>
  <c r="G1152" i="6"/>
  <c r="G1140" i="6"/>
  <c r="G1128" i="6"/>
  <c r="G1118" i="6"/>
  <c r="G1106" i="6"/>
  <c r="G1094" i="6"/>
  <c r="G1082" i="6"/>
  <c r="G1070" i="6"/>
  <c r="G1060" i="6"/>
  <c r="G1048" i="6"/>
  <c r="G1036" i="6"/>
  <c r="G1024" i="6"/>
  <c r="G1012" i="6"/>
  <c r="G1002" i="6"/>
  <c r="G990" i="6"/>
  <c r="G978" i="6"/>
  <c r="G966" i="6"/>
  <c r="G954" i="6"/>
  <c r="G944" i="6"/>
  <c r="G932" i="6"/>
  <c r="G920" i="6"/>
  <c r="G908" i="6"/>
  <c r="G886" i="6"/>
  <c r="G874" i="6"/>
  <c r="G862" i="6"/>
  <c r="G850" i="6"/>
  <c r="G840" i="6"/>
  <c r="G828" i="6"/>
  <c r="G816" i="6"/>
  <c r="G804" i="6"/>
  <c r="G792" i="6"/>
  <c r="G782" i="6"/>
  <c r="G770" i="6"/>
  <c r="G758" i="6"/>
  <c r="G746" i="6"/>
  <c r="G734" i="6"/>
  <c r="G724" i="6"/>
  <c r="G712" i="6"/>
  <c r="G700" i="6"/>
  <c r="G688" i="6"/>
  <c r="G676" i="6"/>
  <c r="G666" i="6"/>
  <c r="G654" i="6"/>
  <c r="G642" i="6"/>
  <c r="G630" i="6"/>
  <c r="G618" i="6"/>
  <c r="G608" i="6"/>
  <c r="G596" i="6"/>
  <c r="G584" i="6"/>
  <c r="G572" i="6"/>
  <c r="G550" i="6"/>
  <c r="G538" i="6"/>
  <c r="G526" i="6"/>
  <c r="G514" i="6"/>
  <c r="G504" i="6"/>
  <c r="G492" i="6"/>
  <c r="G480" i="6"/>
  <c r="G468" i="6"/>
  <c r="G456" i="6"/>
  <c r="G446" i="6"/>
  <c r="G434" i="6"/>
  <c r="G422" i="6"/>
  <c r="G410" i="6"/>
  <c r="G398" i="6"/>
  <c r="G388" i="6"/>
  <c r="G376" i="6"/>
  <c r="G364" i="6"/>
  <c r="G352" i="6"/>
  <c r="G340" i="6"/>
  <c r="G330" i="6"/>
  <c r="G318" i="6"/>
  <c r="G306" i="6"/>
  <c r="G294" i="6"/>
  <c r="G282" i="6"/>
  <c r="G272" i="6"/>
  <c r="G260" i="6"/>
  <c r="G248" i="6"/>
  <c r="G236" i="6"/>
  <c r="G214" i="6"/>
  <c r="G202" i="6"/>
  <c r="G190" i="6"/>
  <c r="G178" i="6"/>
  <c r="G168" i="6"/>
  <c r="G156" i="6"/>
  <c r="G144" i="6"/>
  <c r="G132" i="6"/>
  <c r="G120" i="6"/>
  <c r="G110" i="6"/>
  <c r="G98" i="6"/>
  <c r="G1673" i="6"/>
  <c r="G1661" i="6"/>
  <c r="G1649" i="6"/>
  <c r="G1637" i="6"/>
  <c r="G1615" i="6"/>
  <c r="G1603" i="6"/>
  <c r="G1591" i="6"/>
  <c r="G1579" i="6"/>
  <c r="G1569" i="6"/>
  <c r="G1557" i="6"/>
  <c r="G1545" i="6"/>
  <c r="G1533" i="6"/>
  <c r="G1521" i="6"/>
  <c r="G1511" i="6"/>
  <c r="G1499" i="6"/>
  <c r="G1487" i="6"/>
  <c r="G1475" i="6"/>
  <c r="G1463" i="6"/>
  <c r="G1453" i="6"/>
  <c r="G1441" i="6"/>
  <c r="G1429" i="6"/>
  <c r="G1417" i="6"/>
  <c r="G1405" i="6"/>
  <c r="G1395" i="6"/>
  <c r="G1383" i="6"/>
  <c r="G1371" i="6"/>
  <c r="G1359" i="6"/>
  <c r="G1347" i="6"/>
  <c r="G1337" i="6"/>
  <c r="G1325" i="6"/>
  <c r="G1313" i="6"/>
  <c r="G1301" i="6"/>
  <c r="G1279" i="6"/>
  <c r="G1267" i="6"/>
  <c r="G1255" i="6"/>
  <c r="G1243" i="6"/>
  <c r="G1233" i="6"/>
  <c r="G1221" i="6"/>
  <c r="G1209" i="6"/>
  <c r="G1197" i="6"/>
  <c r="G1185" i="6"/>
  <c r="G1175" i="6"/>
  <c r="G1163" i="6"/>
  <c r="G1151" i="6"/>
  <c r="G1139" i="6"/>
  <c r="G1127" i="6"/>
  <c r="G1117" i="6"/>
  <c r="G1105" i="6"/>
  <c r="G1093" i="6"/>
  <c r="G1081" i="6"/>
  <c r="G1069" i="6"/>
  <c r="G1059" i="6"/>
  <c r="G1047" i="6"/>
  <c r="G1035" i="6"/>
  <c r="G1023" i="6"/>
  <c r="G1011" i="6"/>
  <c r="G1001" i="6"/>
  <c r="G989" i="6"/>
  <c r="G977" i="6"/>
  <c r="G965" i="6"/>
  <c r="G943" i="6"/>
  <c r="G931" i="6"/>
  <c r="G919" i="6"/>
  <c r="G907" i="6"/>
  <c r="G897" i="6"/>
  <c r="G885" i="6"/>
  <c r="G873" i="6"/>
  <c r="G861" i="6"/>
  <c r="G849" i="6"/>
  <c r="G839" i="6"/>
  <c r="G827" i="6"/>
  <c r="G815" i="6"/>
  <c r="G803" i="6"/>
  <c r="G791" i="6"/>
  <c r="G781" i="6"/>
  <c r="G769" i="6"/>
  <c r="G757" i="6"/>
  <c r="G745" i="6"/>
  <c r="G733" i="6"/>
  <c r="G723" i="6"/>
  <c r="G711" i="6"/>
  <c r="G699" i="6"/>
  <c r="G687" i="6"/>
  <c r="G675" i="6"/>
  <c r="G665" i="6"/>
  <c r="G653" i="6"/>
  <c r="G641" i="6"/>
  <c r="G629" i="6"/>
  <c r="G607" i="6"/>
  <c r="G595" i="6"/>
  <c r="G583" i="6"/>
  <c r="G571" i="6"/>
  <c r="G561" i="6"/>
  <c r="G549" i="6"/>
  <c r="G537" i="6"/>
  <c r="G525" i="6"/>
  <c r="G513" i="6"/>
  <c r="G503" i="6"/>
  <c r="G491" i="6"/>
  <c r="G479" i="6"/>
  <c r="G467" i="6"/>
  <c r="G455" i="6"/>
  <c r="G445" i="6"/>
  <c r="G433" i="6"/>
  <c r="G421" i="6"/>
  <c r="G409" i="6"/>
  <c r="G397" i="6"/>
  <c r="G387" i="6"/>
  <c r="G375" i="6"/>
  <c r="G363" i="6"/>
  <c r="G351" i="6"/>
  <c r="G339" i="6"/>
  <c r="G329" i="6"/>
  <c r="G317" i="6"/>
  <c r="G305" i="6"/>
  <c r="G293" i="6"/>
  <c r="G271" i="6"/>
  <c r="G259" i="6"/>
  <c r="G247" i="6"/>
  <c r="G235" i="6"/>
  <c r="G225" i="6"/>
  <c r="G213" i="6"/>
  <c r="G201" i="6"/>
  <c r="G189" i="6"/>
  <c r="G177" i="6"/>
  <c r="G167" i="6"/>
  <c r="G155" i="6"/>
  <c r="G143" i="6"/>
  <c r="G131" i="6"/>
  <c r="G1994" i="6"/>
  <c r="G1982" i="6"/>
  <c r="G1970" i="6"/>
  <c r="G1960" i="6"/>
  <c r="G1948" i="6"/>
  <c r="G1936" i="6"/>
  <c r="G1924" i="6"/>
  <c r="G1912" i="6"/>
  <c r="G1902" i="6"/>
  <c r="G1890" i="6"/>
  <c r="G1878" i="6"/>
  <c r="G1866" i="6"/>
  <c r="G1854" i="6"/>
  <c r="G1844" i="6"/>
  <c r="G1832" i="6"/>
  <c r="G1820" i="6"/>
  <c r="G1808" i="6"/>
  <c r="G1796" i="6"/>
  <c r="G1786" i="6"/>
  <c r="G1774" i="6"/>
  <c r="G1762" i="6"/>
  <c r="G1750" i="6"/>
  <c r="G1738" i="6"/>
  <c r="G1728" i="6"/>
  <c r="G1716" i="6"/>
  <c r="G1704" i="6"/>
  <c r="G1692" i="6"/>
  <c r="G1670" i="6"/>
  <c r="G1658" i="6"/>
  <c r="G1646" i="6"/>
  <c r="G1634" i="6"/>
  <c r="G1624" i="6"/>
  <c r="G1612" i="6"/>
  <c r="G1600" i="6"/>
  <c r="G1588" i="6"/>
  <c r="G1576" i="6"/>
  <c r="G1566" i="6"/>
  <c r="G1554" i="6"/>
  <c r="G1542" i="6"/>
  <c r="G1530" i="6"/>
  <c r="G1518" i="6"/>
  <c r="G1508" i="6"/>
  <c r="G1496" i="6"/>
  <c r="G1484" i="6"/>
  <c r="G1472" i="6"/>
  <c r="G1460" i="6"/>
  <c r="G1450" i="6"/>
  <c r="G1438" i="6"/>
  <c r="G1426" i="6"/>
  <c r="G1414" i="6"/>
  <c r="G1402" i="6"/>
  <c r="G1392" i="6"/>
  <c r="G1380" i="6"/>
  <c r="G1368" i="6"/>
  <c r="G1356" i="6"/>
  <c r="G1334" i="6"/>
  <c r="G1322" i="6"/>
  <c r="G1310" i="6"/>
  <c r="G1298" i="6"/>
  <c r="G1288" i="6"/>
  <c r="G1276" i="6"/>
  <c r="G1264" i="6"/>
  <c r="G1252" i="6"/>
  <c r="G1240" i="6"/>
  <c r="G1230" i="6"/>
  <c r="G1218" i="6"/>
  <c r="G1206" i="6"/>
  <c r="G1194" i="6"/>
  <c r="G1182" i="6"/>
  <c r="G1172" i="6"/>
  <c r="G1160" i="6"/>
  <c r="G1148" i="6"/>
  <c r="G1136" i="6"/>
  <c r="G1124" i="6"/>
  <c r="G1114" i="6"/>
  <c r="G1102" i="6"/>
  <c r="G1090" i="6"/>
  <c r="G1078" i="6"/>
  <c r="G1066" i="6"/>
  <c r="G1056" i="6"/>
  <c r="G1044" i="6"/>
  <c r="G1032" i="6"/>
  <c r="G1020" i="6"/>
  <c r="G998" i="6"/>
  <c r="G986" i="6"/>
  <c r="G974" i="6"/>
  <c r="G962" i="6"/>
  <c r="G952" i="6"/>
  <c r="G940" i="6"/>
  <c r="G928" i="6"/>
  <c r="G916" i="6"/>
  <c r="G904" i="6"/>
  <c r="G894" i="6"/>
  <c r="G882" i="6"/>
  <c r="G870" i="6"/>
  <c r="G858" i="6"/>
  <c r="G846" i="6"/>
  <c r="G836" i="6"/>
  <c r="G824" i="6"/>
  <c r="G812" i="6"/>
  <c r="G800" i="6"/>
  <c r="G788" i="6"/>
  <c r="G778" i="6"/>
  <c r="G766" i="6"/>
  <c r="G754" i="6"/>
  <c r="G742" i="6"/>
  <c r="G730" i="6"/>
  <c r="G720" i="6"/>
  <c r="G708" i="6"/>
  <c r="G696" i="6"/>
  <c r="G684" i="6"/>
  <c r="G662" i="6"/>
  <c r="G650" i="6"/>
  <c r="G638" i="6"/>
  <c r="G626" i="6"/>
  <c r="G616" i="6"/>
  <c r="G604" i="6"/>
  <c r="G592" i="6"/>
  <c r="G580" i="6"/>
  <c r="G568" i="6"/>
  <c r="G558" i="6"/>
  <c r="G546" i="6"/>
  <c r="G534" i="6"/>
  <c r="G522" i="6"/>
  <c r="G510" i="6"/>
  <c r="G500" i="6"/>
  <c r="G488" i="6"/>
  <c r="G476" i="6"/>
  <c r="G464" i="6"/>
  <c r="G452" i="6"/>
  <c r="G442" i="6"/>
  <c r="G430" i="6"/>
  <c r="G418" i="6"/>
  <c r="G406" i="6"/>
  <c r="G394" i="6"/>
  <c r="G384" i="6"/>
  <c r="G372" i="6"/>
  <c r="G360" i="6"/>
  <c r="G348" i="6"/>
  <c r="G326" i="6"/>
  <c r="G314" i="6"/>
  <c r="G302" i="6"/>
  <c r="G290" i="6"/>
  <c r="G280" i="6"/>
  <c r="G268" i="6"/>
  <c r="G256" i="6"/>
  <c r="G244" i="6"/>
  <c r="G232" i="6"/>
  <c r="G222" i="6"/>
  <c r="G210" i="6"/>
  <c r="G198" i="6"/>
  <c r="G186" i="6"/>
  <c r="G174" i="6"/>
  <c r="G164" i="6"/>
  <c r="G152" i="6"/>
  <c r="G140" i="6"/>
  <c r="G128" i="6"/>
  <c r="G116" i="6"/>
  <c r="G106" i="6"/>
  <c r="G94" i="6"/>
  <c r="G82" i="6"/>
  <c r="G70" i="6"/>
  <c r="G58" i="6"/>
  <c r="G48" i="6"/>
  <c r="G36" i="6"/>
  <c r="G24" i="6"/>
  <c r="G12" i="6"/>
  <c r="G1181" i="6"/>
  <c r="G1171" i="6"/>
  <c r="G1159" i="6"/>
  <c r="G1147" i="6"/>
  <c r="G1135" i="6"/>
  <c r="G1123" i="6"/>
  <c r="G1113" i="6"/>
  <c r="G1101" i="6"/>
  <c r="G1089" i="6"/>
  <c r="G1077" i="6"/>
  <c r="G1055" i="6"/>
  <c r="G1043" i="6"/>
  <c r="G1031" i="6"/>
  <c r="G1019" i="6"/>
  <c r="G1009" i="6"/>
  <c r="G997" i="6"/>
  <c r="G985" i="6"/>
  <c r="G973" i="6"/>
  <c r="G961" i="6"/>
  <c r="G951" i="6"/>
  <c r="G939" i="6"/>
  <c r="G927" i="6"/>
  <c r="G915" i="6"/>
  <c r="G903" i="6"/>
  <c r="G893" i="6"/>
  <c r="G881" i="6"/>
  <c r="G869" i="6"/>
  <c r="G857" i="6"/>
  <c r="G845" i="6"/>
  <c r="G835" i="6"/>
  <c r="G823" i="6"/>
  <c r="G811" i="6"/>
  <c r="G799" i="6"/>
  <c r="G787" i="6"/>
  <c r="G777" i="6"/>
  <c r="G765" i="6"/>
  <c r="G753" i="6"/>
  <c r="G741" i="6"/>
  <c r="G719" i="6"/>
  <c r="G707" i="6"/>
  <c r="G695" i="6"/>
  <c r="G683" i="6"/>
  <c r="G673" i="6"/>
  <c r="G661" i="6"/>
  <c r="G649" i="6"/>
  <c r="G637" i="6"/>
  <c r="G625" i="6"/>
  <c r="G615" i="6"/>
  <c r="G603" i="6"/>
  <c r="G591" i="6"/>
  <c r="G579" i="6"/>
  <c r="G567" i="6"/>
  <c r="G557" i="6"/>
  <c r="G545" i="6"/>
  <c r="G533" i="6"/>
  <c r="G521" i="6"/>
  <c r="G509" i="6"/>
  <c r="G499" i="6"/>
  <c r="G487" i="6"/>
  <c r="G475" i="6"/>
  <c r="G463" i="6"/>
  <c r="G451" i="6"/>
  <c r="G441" i="6"/>
  <c r="G429" i="6"/>
  <c r="G417" i="6"/>
  <c r="G405" i="6"/>
  <c r="G383" i="6"/>
  <c r="G371" i="6"/>
  <c r="G359" i="6"/>
  <c r="G347" i="6"/>
  <c r="G337" i="6"/>
  <c r="G325" i="6"/>
  <c r="G313" i="6"/>
  <c r="G301" i="6"/>
  <c r="G289" i="6"/>
  <c r="G279" i="6"/>
  <c r="G267" i="6"/>
  <c r="G255" i="6"/>
  <c r="G243" i="6"/>
  <c r="G231" i="6"/>
  <c r="G221" i="6"/>
  <c r="G209" i="6"/>
  <c r="G197" i="6"/>
  <c r="G185" i="6"/>
  <c r="G173" i="6"/>
  <c r="G163" i="6"/>
  <c r="G151" i="6"/>
  <c r="G139" i="6"/>
  <c r="G127" i="6"/>
  <c r="G115" i="6"/>
  <c r="G105" i="6"/>
  <c r="G93" i="6"/>
  <c r="G81" i="6"/>
  <c r="G69" i="6"/>
  <c r="G47" i="6"/>
  <c r="G35" i="6"/>
  <c r="G23" i="6"/>
  <c r="G11" i="6"/>
  <c r="G2314" i="6"/>
  <c r="G2302" i="6"/>
  <c r="G2292" i="6"/>
  <c r="G2280" i="6"/>
  <c r="G2268" i="6"/>
  <c r="G2256" i="6"/>
  <c r="G2244" i="6"/>
  <c r="G2234" i="6"/>
  <c r="G2222" i="6"/>
  <c r="G2210" i="6"/>
  <c r="G2198" i="6"/>
  <c r="G2186" i="6"/>
  <c r="G2176" i="6"/>
  <c r="G2164" i="6"/>
  <c r="G2152" i="6"/>
  <c r="G2140" i="6"/>
  <c r="G2118" i="6"/>
  <c r="G2106" i="6"/>
  <c r="G2094" i="6"/>
  <c r="G2082" i="6"/>
  <c r="G2072" i="6"/>
  <c r="G2060" i="6"/>
  <c r="G2048" i="6"/>
  <c r="G2036" i="6"/>
  <c r="G2024" i="6"/>
  <c r="G2014" i="6"/>
  <c r="G2002" i="6"/>
  <c r="G1990" i="6"/>
  <c r="G1978" i="6"/>
  <c r="G1966" i="6"/>
  <c r="G1956" i="6"/>
  <c r="G1944" i="6"/>
  <c r="G1932" i="6"/>
  <c r="G1920" i="6"/>
  <c r="G1908" i="6"/>
  <c r="G1898" i="6"/>
  <c r="G1886" i="6"/>
  <c r="G1874" i="6"/>
  <c r="G1862" i="6"/>
  <c r="G1850" i="6"/>
  <c r="G1840" i="6"/>
  <c r="G1828" i="6"/>
  <c r="G1816" i="6"/>
  <c r="G1804" i="6"/>
  <c r="G1782" i="6"/>
  <c r="G1770" i="6"/>
  <c r="G1758" i="6"/>
  <c r="G1746" i="6"/>
  <c r="G1736" i="6"/>
  <c r="G1724" i="6"/>
  <c r="G1712" i="6"/>
  <c r="G1700" i="6"/>
  <c r="G1688" i="6"/>
  <c r="G1678" i="6"/>
  <c r="G1666" i="6"/>
  <c r="G1654" i="6"/>
  <c r="G1642" i="6"/>
  <c r="G1630" i="6"/>
  <c r="G1620" i="6"/>
  <c r="G1608" i="6"/>
  <c r="G1596" i="6"/>
  <c r="G1584" i="6"/>
  <c r="G1572" i="6"/>
  <c r="G1562" i="6"/>
  <c r="G1550" i="6"/>
  <c r="G1538" i="6"/>
  <c r="G1526" i="6"/>
  <c r="G1514" i="6"/>
  <c r="G1504" i="6"/>
  <c r="G1492" i="6"/>
  <c r="G1480" i="6"/>
  <c r="G1468" i="6"/>
  <c r="G1446" i="6"/>
  <c r="G1434" i="6"/>
  <c r="G1422" i="6"/>
  <c r="G1410" i="6"/>
  <c r="G1400" i="6"/>
  <c r="G1388" i="6"/>
  <c r="G1376" i="6"/>
  <c r="G1364" i="6"/>
  <c r="G1352" i="6"/>
  <c r="G1342" i="6"/>
  <c r="G1330" i="6"/>
  <c r="G1318" i="6"/>
  <c r="G1306" i="6"/>
  <c r="G1294" i="6"/>
  <c r="G1284" i="6"/>
  <c r="G1272" i="6"/>
  <c r="G1260" i="6"/>
  <c r="G1248" i="6"/>
  <c r="G1236" i="6"/>
  <c r="G1226" i="6"/>
  <c r="G1214" i="6"/>
  <c r="G1202" i="6"/>
  <c r="G1190" i="6"/>
  <c r="G1178" i="6"/>
  <c r="G1168" i="6"/>
  <c r="G1156" i="6"/>
  <c r="G1144" i="6"/>
  <c r="G1132" i="6"/>
  <c r="G1110" i="6"/>
  <c r="G1098" i="6"/>
  <c r="G1086" i="6"/>
  <c r="G1074" i="6"/>
  <c r="G1064" i="6"/>
  <c r="G1052" i="6"/>
  <c r="G1040" i="6"/>
  <c r="G1028" i="6"/>
  <c r="G1016" i="6"/>
  <c r="G1006" i="6"/>
  <c r="G994" i="6"/>
  <c r="G982" i="6"/>
  <c r="G970" i="6"/>
  <c r="G958" i="6"/>
  <c r="G948" i="6"/>
  <c r="G936" i="6"/>
  <c r="G924" i="6"/>
  <c r="G912" i="6"/>
  <c r="G900" i="6"/>
  <c r="G890" i="6"/>
  <c r="G878" i="6"/>
  <c r="G866" i="6"/>
  <c r="G854" i="6"/>
  <c r="G842" i="6"/>
  <c r="G832" i="6"/>
  <c r="G820" i="6"/>
  <c r="G808" i="6"/>
  <c r="G796" i="6"/>
  <c r="G774" i="6"/>
  <c r="G762" i="6"/>
  <c r="G750" i="6"/>
  <c r="G738" i="6"/>
  <c r="G728" i="6"/>
  <c r="G716" i="6"/>
  <c r="G704" i="6"/>
  <c r="G692" i="6"/>
  <c r="G680" i="6"/>
  <c r="G670" i="6"/>
  <c r="G658" i="6"/>
  <c r="G646" i="6"/>
  <c r="G634" i="6"/>
  <c r="G622" i="6"/>
  <c r="G612" i="6"/>
  <c r="G600" i="6"/>
  <c r="G588" i="6"/>
  <c r="G576" i="6"/>
  <c r="G564" i="6"/>
  <c r="G554" i="6"/>
  <c r="G542" i="6"/>
  <c r="G530" i="6"/>
  <c r="G518" i="6"/>
  <c r="G506" i="6"/>
  <c r="G496" i="6"/>
  <c r="G484" i="6"/>
  <c r="G472" i="6"/>
  <c r="G460" i="6"/>
  <c r="G438" i="6"/>
  <c r="G426" i="6"/>
  <c r="G414" i="6"/>
  <c r="G402" i="6"/>
  <c r="G392" i="6"/>
  <c r="G380" i="6"/>
  <c r="G368" i="6"/>
  <c r="G356" i="6"/>
  <c r="G344" i="6"/>
  <c r="G334" i="6"/>
  <c r="G322" i="6"/>
  <c r="G310" i="6"/>
  <c r="G298" i="6"/>
  <c r="G286" i="6"/>
  <c r="G276" i="6"/>
  <c r="G264" i="6"/>
  <c r="G252" i="6"/>
  <c r="G240" i="6"/>
  <c r="G228" i="6"/>
  <c r="G218" i="6"/>
  <c r="G206" i="6"/>
  <c r="G194" i="6"/>
  <c r="G182" i="6"/>
  <c r="G170" i="6"/>
  <c r="G160" i="6"/>
  <c r="G148" i="6"/>
  <c r="G136" i="6"/>
  <c r="G124" i="6"/>
  <c r="G102" i="6"/>
  <c r="G90" i="6"/>
  <c r="G78" i="6"/>
  <c r="G66" i="6"/>
  <c r="G56" i="6"/>
  <c r="G44" i="6"/>
  <c r="G32" i="6"/>
  <c r="G20" i="6"/>
  <c r="G8" i="6"/>
  <c r="G2093" i="6"/>
  <c r="G2081" i="6"/>
  <c r="G2071" i="6"/>
  <c r="G2059" i="6"/>
  <c r="G2047" i="6"/>
  <c r="G2035" i="6"/>
  <c r="G2023" i="6"/>
  <c r="G2013" i="6"/>
  <c r="G2001" i="6"/>
  <c r="G1989" i="6"/>
  <c r="G1977" i="6"/>
  <c r="G1965" i="6"/>
  <c r="G1955" i="6"/>
  <c r="G1943" i="6"/>
  <c r="G1931" i="6"/>
  <c r="G1919" i="6"/>
  <c r="G1907" i="6"/>
  <c r="G1897" i="6"/>
  <c r="G1885" i="6"/>
  <c r="G1873" i="6"/>
  <c r="G1861" i="6"/>
  <c r="G1839" i="6"/>
  <c r="G1827" i="6"/>
  <c r="G1815" i="6"/>
  <c r="G1803" i="6"/>
  <c r="G1793" i="6"/>
  <c r="G1781" i="6"/>
  <c r="G1769" i="6"/>
  <c r="G1757" i="6"/>
  <c r="G1745" i="6"/>
  <c r="G1735" i="6"/>
  <c r="G1723" i="6"/>
  <c r="G1711" i="6"/>
  <c r="G1699" i="6"/>
  <c r="G1687" i="6"/>
  <c r="G1677" i="6"/>
  <c r="G1665" i="6"/>
  <c r="G1653" i="6"/>
  <c r="G1641" i="6"/>
  <c r="G1629" i="6"/>
  <c r="G1619" i="6"/>
  <c r="G1607" i="6"/>
  <c r="G1595" i="6"/>
  <c r="G1583" i="6"/>
  <c r="G1571" i="6"/>
  <c r="G1561" i="6"/>
  <c r="G1549" i="6"/>
  <c r="G1537" i="6"/>
  <c r="G1525" i="6"/>
  <c r="G1503" i="6"/>
  <c r="G1491" i="6"/>
  <c r="G1479" i="6"/>
  <c r="G1467" i="6"/>
  <c r="G1457" i="6"/>
  <c r="G1445" i="6"/>
  <c r="G1433" i="6"/>
  <c r="G1421" i="6"/>
  <c r="G1409" i="6"/>
  <c r="G1399" i="6"/>
  <c r="G1387" i="6"/>
  <c r="G1375" i="6"/>
  <c r="G1363" i="6"/>
  <c r="G1351" i="6"/>
  <c r="G1341" i="6"/>
  <c r="G1329" i="6"/>
  <c r="G1317" i="6"/>
  <c r="G1305" i="6"/>
  <c r="G1293" i="6"/>
  <c r="G1283" i="6"/>
  <c r="G1271" i="6"/>
  <c r="G1259" i="6"/>
  <c r="G1247" i="6"/>
  <c r="G1235" i="6"/>
  <c r="G1225" i="6"/>
  <c r="G1213" i="6"/>
  <c r="G1201" i="6"/>
  <c r="G1189" i="6"/>
  <c r="G1167" i="6"/>
  <c r="G1155" i="6"/>
  <c r="G1143" i="6"/>
  <c r="G1131" i="6"/>
  <c r="G1121" i="6"/>
  <c r="G1109" i="6"/>
  <c r="G1097" i="6"/>
  <c r="G1085" i="6"/>
  <c r="G1073" i="6"/>
  <c r="G1063" i="6"/>
  <c r="G1051" i="6"/>
  <c r="G1039" i="6"/>
  <c r="G1027" i="6"/>
  <c r="G1015" i="6"/>
  <c r="G1005" i="6"/>
  <c r="G993" i="6"/>
  <c r="G981" i="6"/>
  <c r="G969" i="6"/>
  <c r="G957" i="6"/>
  <c r="G947" i="6"/>
  <c r="G935" i="6"/>
  <c r="G923" i="6"/>
  <c r="G911" i="6"/>
  <c r="G899" i="6"/>
  <c r="G889" i="6"/>
  <c r="G877" i="6"/>
  <c r="G865" i="6"/>
  <c r="G853" i="6"/>
  <c r="G831" i="6"/>
  <c r="G819" i="6"/>
  <c r="G807" i="6"/>
  <c r="G795" i="6"/>
  <c r="G785" i="6"/>
  <c r="G773" i="6"/>
  <c r="G761" i="6"/>
  <c r="G749" i="6"/>
  <c r="G737" i="6"/>
  <c r="G727" i="6"/>
  <c r="G715" i="6"/>
  <c r="G703" i="6"/>
  <c r="G691" i="6"/>
  <c r="G679" i="6"/>
  <c r="G669" i="6"/>
  <c r="G657" i="6"/>
  <c r="G645" i="6"/>
  <c r="G633" i="6"/>
  <c r="G621" i="6"/>
  <c r="G611" i="6"/>
  <c r="G599" i="6"/>
  <c r="G587" i="6"/>
  <c r="G575" i="6"/>
  <c r="G563" i="6"/>
  <c r="G553" i="6"/>
  <c r="G541" i="6"/>
  <c r="G529" i="6"/>
  <c r="G517" i="6"/>
  <c r="G495" i="6"/>
  <c r="G483" i="6"/>
  <c r="G471" i="6"/>
  <c r="G459" i="6"/>
  <c r="G449" i="6"/>
  <c r="G437" i="6"/>
  <c r="G425" i="6"/>
  <c r="G413" i="6"/>
  <c r="G401" i="6"/>
  <c r="G391" i="6"/>
  <c r="G379" i="6"/>
  <c r="G367" i="6"/>
  <c r="G355" i="6"/>
  <c r="G343" i="6"/>
  <c r="G333" i="6"/>
  <c r="G321" i="6"/>
  <c r="G309" i="6"/>
  <c r="G297" i="6"/>
  <c r="G285" i="6"/>
  <c r="G275" i="6"/>
  <c r="G263" i="6"/>
  <c r="G251" i="6"/>
  <c r="G239" i="6"/>
  <c r="G227" i="6"/>
  <c r="G217" i="6"/>
  <c r="G205" i="6"/>
  <c r="G193" i="6"/>
  <c r="G181" i="6"/>
  <c r="G159" i="6"/>
  <c r="G147" i="6"/>
  <c r="G135" i="6"/>
  <c r="G123" i="6"/>
  <c r="G113" i="6"/>
  <c r="G101" i="6"/>
  <c r="G89" i="6"/>
  <c r="G77" i="6"/>
  <c r="G65" i="6"/>
  <c r="G55" i="6"/>
  <c r="G43" i="6"/>
  <c r="G31" i="6"/>
  <c r="G19" i="6"/>
  <c r="G7" i="6"/>
  <c r="G86" i="6"/>
  <c r="G74" i="6"/>
  <c r="G62" i="6"/>
  <c r="G52" i="6"/>
  <c r="G40" i="6"/>
  <c r="G28" i="6"/>
  <c r="G16" i="6"/>
  <c r="G4" i="6"/>
  <c r="G119" i="6"/>
  <c r="G109" i="6"/>
  <c r="G97" i="6"/>
  <c r="G85" i="6"/>
  <c r="G73" i="6"/>
  <c r="G61" i="6"/>
  <c r="G51" i="6"/>
  <c r="G39" i="6"/>
  <c r="G27" i="6"/>
  <c r="G412" i="6"/>
  <c r="G400" i="6"/>
  <c r="G390" i="6"/>
  <c r="G378" i="6"/>
  <c r="G366" i="6"/>
  <c r="G354" i="6"/>
  <c r="G342" i="6"/>
  <c r="G332" i="6"/>
  <c r="G320" i="6"/>
  <c r="G308" i="6"/>
  <c r="G296" i="6"/>
  <c r="G284" i="6"/>
  <c r="G274" i="6"/>
  <c r="G262" i="6"/>
  <c r="G250" i="6"/>
  <c r="G238" i="6"/>
  <c r="G226" i="6"/>
  <c r="G216" i="6"/>
  <c r="G204" i="6"/>
  <c r="G192" i="6"/>
  <c r="G180" i="6"/>
  <c r="G158" i="6"/>
  <c r="G146" i="6"/>
  <c r="G134" i="6"/>
  <c r="G122" i="6"/>
  <c r="G112" i="6"/>
  <c r="G100" i="6"/>
  <c r="G88" i="6"/>
  <c r="G76" i="6"/>
  <c r="G64" i="6"/>
  <c r="G54" i="6"/>
  <c r="G42" i="6"/>
  <c r="G30" i="6"/>
  <c r="G18" i="6"/>
  <c r="G6" i="6"/>
  <c r="G15" i="6"/>
  <c r="G3" i="6"/>
  <c r="G349" i="6"/>
  <c r="G327" i="6"/>
  <c r="G315" i="6"/>
  <c r="G303" i="6"/>
  <c r="G291" i="6"/>
  <c r="G281" i="6"/>
  <c r="G269" i="6"/>
  <c r="G257" i="6"/>
  <c r="G245" i="6"/>
  <c r="G233" i="6"/>
  <c r="G223" i="6"/>
  <c r="G211" i="6"/>
  <c r="G199" i="6"/>
  <c r="G187" i="6"/>
  <c r="G175" i="6"/>
  <c r="G165" i="6"/>
  <c r="G153" i="6"/>
  <c r="G141" i="6"/>
  <c r="G129" i="6"/>
  <c r="G117" i="6"/>
  <c r="G107" i="6"/>
  <c r="G95" i="6"/>
  <c r="G83" i="6"/>
  <c r="G71" i="6"/>
  <c r="G59" i="6"/>
  <c r="G49" i="6"/>
  <c r="G37" i="6"/>
  <c r="G25" i="6"/>
  <c r="G13" i="6"/>
  <c r="AZ51" i="6"/>
  <c r="AZ48" i="6"/>
  <c r="AZ45" i="6"/>
  <c r="AZ42" i="6"/>
  <c r="AZ39" i="6"/>
  <c r="AX50" i="6"/>
  <c r="AX47" i="6"/>
  <c r="AX44" i="6"/>
  <c r="AX41" i="6"/>
  <c r="AT51" i="6"/>
  <c r="AT48" i="6"/>
  <c r="AT39" i="6"/>
  <c r="AR50" i="6"/>
  <c r="AR47" i="6"/>
  <c r="AR44" i="6"/>
  <c r="AR41" i="6"/>
  <c r="AP52" i="6"/>
  <c r="AP49" i="6"/>
  <c r="AL47" i="6"/>
  <c r="AL44" i="6"/>
  <c r="AL41" i="6"/>
  <c r="AF50" i="6"/>
  <c r="AF47" i="6"/>
  <c r="AF44" i="6"/>
  <c r="AF41" i="6"/>
  <c r="Z50" i="6"/>
  <c r="Z47" i="6"/>
  <c r="Z44" i="6"/>
  <c r="Z41" i="6"/>
  <c r="T50" i="6"/>
  <c r="T47" i="6"/>
  <c r="N50" i="6"/>
  <c r="N47" i="6"/>
  <c r="N44" i="6"/>
  <c r="N41" i="6"/>
  <c r="AL50" i="6"/>
  <c r="J4" i="6"/>
  <c r="V4" i="6"/>
  <c r="AH4" i="6"/>
  <c r="AT4" i="6"/>
  <c r="N5" i="6"/>
  <c r="Z5" i="6"/>
  <c r="AL5" i="6"/>
  <c r="AX5" i="6"/>
  <c r="R6" i="6"/>
  <c r="AD6" i="6"/>
  <c r="AP6" i="6"/>
  <c r="J7" i="6"/>
  <c r="V7" i="6"/>
  <c r="AH7" i="6"/>
  <c r="AT7" i="6"/>
  <c r="N8" i="6"/>
  <c r="Z8" i="6"/>
  <c r="AL8" i="6"/>
  <c r="AX8" i="6"/>
  <c r="R9" i="6"/>
  <c r="AD9" i="6"/>
  <c r="AP9" i="6"/>
  <c r="J10" i="6"/>
  <c r="V10" i="6"/>
  <c r="AH10" i="6"/>
  <c r="L52" i="6"/>
  <c r="L4" i="6"/>
  <c r="X4" i="6"/>
  <c r="AJ4" i="6"/>
  <c r="AV4" i="6"/>
  <c r="P5" i="6"/>
  <c r="AB5" i="6"/>
  <c r="AN5" i="6"/>
  <c r="AZ5" i="6"/>
  <c r="O4" i="6"/>
  <c r="AA4" i="6"/>
  <c r="AM4" i="6"/>
  <c r="AY4" i="6"/>
  <c r="S5" i="6"/>
  <c r="AE5" i="6"/>
  <c r="AQ5" i="6"/>
  <c r="K6" i="6"/>
  <c r="W6" i="6"/>
  <c r="AI6" i="6"/>
  <c r="AU6" i="6"/>
  <c r="O7" i="6"/>
  <c r="AA7" i="6"/>
  <c r="AM7" i="6"/>
  <c r="AY7" i="6"/>
  <c r="S8" i="6"/>
  <c r="AE8" i="6"/>
  <c r="AQ8" i="6"/>
  <c r="K9" i="6"/>
  <c r="W9" i="6"/>
  <c r="AI9" i="6"/>
  <c r="AU9" i="6"/>
  <c r="O10" i="6"/>
  <c r="AA10" i="6"/>
  <c r="AM10" i="6"/>
  <c r="AY10" i="6"/>
  <c r="S11" i="6"/>
  <c r="AE11" i="6"/>
  <c r="AQ11" i="6"/>
  <c r="K12" i="6"/>
  <c r="Y4" i="6"/>
  <c r="AO4" i="6"/>
  <c r="L5" i="6"/>
  <c r="AC5" i="6"/>
  <c r="AS5" i="6"/>
  <c r="P6" i="6"/>
  <c r="AE6" i="6"/>
  <c r="AS6" i="6"/>
  <c r="P7" i="6"/>
  <c r="AD7" i="6"/>
  <c r="AR7" i="6"/>
  <c r="O8" i="6"/>
  <c r="AC8" i="6"/>
  <c r="AR8" i="6"/>
  <c r="N9" i="6"/>
  <c r="AB9" i="6"/>
  <c r="AQ9" i="6"/>
  <c r="M10" i="6"/>
  <c r="AB10" i="6"/>
  <c r="AP10" i="6"/>
  <c r="K11" i="6"/>
  <c r="X11" i="6"/>
  <c r="AK11" i="6"/>
  <c r="AX11" i="6"/>
  <c r="S12" i="6"/>
  <c r="AE12" i="6"/>
  <c r="AQ12" i="6"/>
  <c r="K13" i="6"/>
  <c r="W13" i="6"/>
  <c r="AI13" i="6"/>
  <c r="AU13" i="6"/>
  <c r="O14" i="6"/>
  <c r="AA14" i="6"/>
  <c r="AM14" i="6"/>
  <c r="AY14" i="6"/>
  <c r="S15" i="6"/>
  <c r="AE15" i="6"/>
  <c r="AQ15" i="6"/>
  <c r="K16" i="6"/>
  <c r="W16" i="6"/>
  <c r="AI16" i="6"/>
  <c r="AU16" i="6"/>
  <c r="O17" i="6"/>
  <c r="Z4" i="6"/>
  <c r="AP4" i="6"/>
  <c r="M5" i="6"/>
  <c r="AD5" i="6"/>
  <c r="AT5" i="6"/>
  <c r="Q6" i="6"/>
  <c r="AF6" i="6"/>
  <c r="AT6" i="6"/>
  <c r="Q7" i="6"/>
  <c r="AE7" i="6"/>
  <c r="AS7" i="6"/>
  <c r="P8" i="6"/>
  <c r="AD8" i="6"/>
  <c r="AS8" i="6"/>
  <c r="O9" i="6"/>
  <c r="AC9" i="6"/>
  <c r="AR9" i="6"/>
  <c r="N10" i="6"/>
  <c r="AC10" i="6"/>
  <c r="AQ10" i="6"/>
  <c r="L11" i="6"/>
  <c r="Y11" i="6"/>
  <c r="AL11" i="6"/>
  <c r="AY11" i="6"/>
  <c r="T12" i="6"/>
  <c r="AF12" i="6"/>
  <c r="AR12" i="6"/>
  <c r="L13" i="6"/>
  <c r="X13" i="6"/>
  <c r="AJ13" i="6"/>
  <c r="AV13" i="6"/>
  <c r="P14" i="6"/>
  <c r="AB14" i="6"/>
  <c r="AN14" i="6"/>
  <c r="AZ14" i="6"/>
  <c r="T44" i="6"/>
  <c r="P4" i="6"/>
  <c r="AE4" i="6"/>
  <c r="AU4" i="6"/>
  <c r="T5" i="6"/>
  <c r="AI5" i="6"/>
  <c r="AY5" i="6"/>
  <c r="V6" i="6"/>
  <c r="AK6" i="6"/>
  <c r="AY6" i="6"/>
  <c r="U7" i="6"/>
  <c r="AJ7" i="6"/>
  <c r="AX7" i="6"/>
  <c r="U8" i="6"/>
  <c r="AI8" i="6"/>
  <c r="AW8" i="6"/>
  <c r="T9" i="6"/>
  <c r="AH9" i="6"/>
  <c r="AW9" i="6"/>
  <c r="S10" i="6"/>
  <c r="AG10" i="6"/>
  <c r="AU10" i="6"/>
  <c r="P11" i="6"/>
  <c r="AC11" i="6"/>
  <c r="AP11" i="6"/>
  <c r="L12" i="6"/>
  <c r="X12" i="6"/>
  <c r="AJ12" i="6"/>
  <c r="AV12" i="6"/>
  <c r="P13" i="6"/>
  <c r="AB13" i="6"/>
  <c r="AN13" i="6"/>
  <c r="AZ13" i="6"/>
  <c r="T14" i="6"/>
  <c r="AF14" i="6"/>
  <c r="AR14" i="6"/>
  <c r="L15" i="6"/>
  <c r="X15" i="6"/>
  <c r="Q4" i="6"/>
  <c r="AK4" i="6"/>
  <c r="O5" i="6"/>
  <c r="AJ5" i="6"/>
  <c r="M6" i="6"/>
  <c r="AG6" i="6"/>
  <c r="AZ6" i="6"/>
  <c r="Z7" i="6"/>
  <c r="AU7" i="6"/>
  <c r="V8" i="6"/>
  <c r="AN8" i="6"/>
  <c r="P9" i="6"/>
  <c r="AJ9" i="6"/>
  <c r="BA9" i="6"/>
  <c r="AD10" i="6"/>
  <c r="AV10" i="6"/>
  <c r="U11" i="6"/>
  <c r="AM11" i="6"/>
  <c r="M12" i="6"/>
  <c r="AB12" i="6"/>
  <c r="AS12" i="6"/>
  <c r="Q13" i="6"/>
  <c r="AF13" i="6"/>
  <c r="AW13" i="6"/>
  <c r="U14" i="6"/>
  <c r="AJ14" i="6"/>
  <c r="BA14" i="6"/>
  <c r="W15" i="6"/>
  <c r="AK15" i="6"/>
  <c r="AX15" i="6"/>
  <c r="S16" i="6"/>
  <c r="AF16" i="6"/>
  <c r="AS16" i="6"/>
  <c r="N17" i="6"/>
  <c r="AA17" i="6"/>
  <c r="AM17" i="6"/>
  <c r="AY17" i="6"/>
  <c r="T3" i="6"/>
  <c r="AF3" i="6"/>
  <c r="AR3" i="6"/>
  <c r="R4" i="6"/>
  <c r="AL4" i="6"/>
  <c r="Q5" i="6"/>
  <c r="AK5" i="6"/>
  <c r="N6" i="6"/>
  <c r="AH6" i="6"/>
  <c r="BA6" i="6"/>
  <c r="AB7" i="6"/>
  <c r="AV7" i="6"/>
  <c r="W8" i="6"/>
  <c r="AO8" i="6"/>
  <c r="Q9" i="6"/>
  <c r="AK9" i="6"/>
  <c r="K10" i="6"/>
  <c r="AE10" i="6"/>
  <c r="AW10" i="6"/>
  <c r="V11" i="6"/>
  <c r="AN11" i="6"/>
  <c r="N12" i="6"/>
  <c r="AC12" i="6"/>
  <c r="AT12" i="6"/>
  <c r="R13" i="6"/>
  <c r="AG13" i="6"/>
  <c r="AX13" i="6"/>
  <c r="V14" i="6"/>
  <c r="AK14" i="6"/>
  <c r="J15" i="6"/>
  <c r="Y15" i="6"/>
  <c r="AL15" i="6"/>
  <c r="AY15" i="6"/>
  <c r="S4" i="6"/>
  <c r="AN4" i="6"/>
  <c r="R5" i="6"/>
  <c r="AM5" i="6"/>
  <c r="O6" i="6"/>
  <c r="AJ6" i="6"/>
  <c r="K7" i="6"/>
  <c r="AC7" i="6"/>
  <c r="AW7" i="6"/>
  <c r="X8" i="6"/>
  <c r="AP8" i="6"/>
  <c r="S9" i="6"/>
  <c r="AL9" i="6"/>
  <c r="L10" i="6"/>
  <c r="AF10" i="6"/>
  <c r="AX10" i="6"/>
  <c r="W11" i="6"/>
  <c r="AO11" i="6"/>
  <c r="O12" i="6"/>
  <c r="AD12" i="6"/>
  <c r="AU12" i="6"/>
  <c r="S13" i="6"/>
  <c r="AH13" i="6"/>
  <c r="AY13" i="6"/>
  <c r="W14" i="6"/>
  <c r="AL14" i="6"/>
  <c r="K15" i="6"/>
  <c r="Z15" i="6"/>
  <c r="AM15" i="6"/>
  <c r="AZ15" i="6"/>
  <c r="U16" i="6"/>
  <c r="AH16" i="6"/>
  <c r="AV16" i="6"/>
  <c r="Q17" i="6"/>
  <c r="AC17" i="6"/>
  <c r="AO17" i="6"/>
  <c r="BA17" i="6"/>
  <c r="V3" i="6"/>
  <c r="AH3" i="6"/>
  <c r="AT3" i="6"/>
  <c r="T41" i="6"/>
  <c r="T4" i="6"/>
  <c r="AQ4" i="6"/>
  <c r="U5" i="6"/>
  <c r="AO5" i="6"/>
  <c r="S6" i="6"/>
  <c r="AL6" i="6"/>
  <c r="L7" i="6"/>
  <c r="AF7" i="6"/>
  <c r="AZ7" i="6"/>
  <c r="Y8" i="6"/>
  <c r="AT8" i="6"/>
  <c r="U9" i="6"/>
  <c r="AM9" i="6"/>
  <c r="P10" i="6"/>
  <c r="AI10" i="6"/>
  <c r="AZ10" i="6"/>
  <c r="Z11" i="6"/>
  <c r="AR11" i="6"/>
  <c r="P12" i="6"/>
  <c r="AG12" i="6"/>
  <c r="AW12" i="6"/>
  <c r="T13" i="6"/>
  <c r="AK13" i="6"/>
  <c r="BA13" i="6"/>
  <c r="X14" i="6"/>
  <c r="AO14" i="6"/>
  <c r="M15" i="6"/>
  <c r="AA15" i="6"/>
  <c r="AN15" i="6"/>
  <c r="BA15" i="6"/>
  <c r="V16" i="6"/>
  <c r="AJ16" i="6"/>
  <c r="AW16" i="6"/>
  <c r="R17" i="6"/>
  <c r="AD4" i="6"/>
  <c r="V5" i="6"/>
  <c r="AW5" i="6"/>
  <c r="AM6" i="6"/>
  <c r="T7" i="6"/>
  <c r="BA7" i="6"/>
  <c r="AH8" i="6"/>
  <c r="V9" i="6"/>
  <c r="AV9" i="6"/>
  <c r="AJ10" i="6"/>
  <c r="O11" i="6"/>
  <c r="AS11" i="6"/>
  <c r="W12" i="6"/>
  <c r="AX12" i="6"/>
  <c r="AA13" i="6"/>
  <c r="J14" i="6"/>
  <c r="AE14" i="6"/>
  <c r="N15" i="6"/>
  <c r="AG15" i="6"/>
  <c r="J16" i="6"/>
  <c r="AA16" i="6"/>
  <c r="AQ16" i="6"/>
  <c r="S17" i="6"/>
  <c r="AG17" i="6"/>
  <c r="AU17" i="6"/>
  <c r="R3" i="6"/>
  <c r="AG3" i="6"/>
  <c r="AV3" i="6"/>
  <c r="AG4" i="6"/>
  <c r="X5" i="6"/>
  <c r="J6" i="6"/>
  <c r="AO6" i="6"/>
  <c r="X7" i="6"/>
  <c r="K8" i="6"/>
  <c r="AK8" i="6"/>
  <c r="Y9" i="6"/>
  <c r="AY9" i="6"/>
  <c r="AL10" i="6"/>
  <c r="R11" i="6"/>
  <c r="AU11" i="6"/>
  <c r="Z12" i="6"/>
  <c r="AZ12" i="6"/>
  <c r="AD13" i="6"/>
  <c r="L14" i="6"/>
  <c r="AH14" i="6"/>
  <c r="P15" i="6"/>
  <c r="AI15" i="6"/>
  <c r="M16" i="6"/>
  <c r="AC16" i="6"/>
  <c r="AT16" i="6"/>
  <c r="U17" i="6"/>
  <c r="AI17" i="6"/>
  <c r="AW17" i="6"/>
  <c r="U3" i="6"/>
  <c r="AJ3" i="6"/>
  <c r="AX3" i="6"/>
  <c r="K4" i="6"/>
  <c r="AS4" i="6"/>
  <c r="AF5" i="6"/>
  <c r="U6" i="6"/>
  <c r="AV6" i="6"/>
  <c r="AI7" i="6"/>
  <c r="Q8" i="6"/>
  <c r="AV8" i="6"/>
  <c r="AE9" i="6"/>
  <c r="R10" i="6"/>
  <c r="AR10" i="6"/>
  <c r="AB11" i="6"/>
  <c r="AZ11" i="6"/>
  <c r="AI12" i="6"/>
  <c r="M13" i="6"/>
  <c r="AM13" i="6"/>
  <c r="Q14" i="6"/>
  <c r="AQ14" i="6"/>
  <c r="T15" i="6"/>
  <c r="AP15" i="6"/>
  <c r="P16" i="6"/>
  <c r="AG16" i="6"/>
  <c r="AZ16" i="6"/>
  <c r="X17" i="6"/>
  <c r="AL17" i="6"/>
  <c r="K3" i="6"/>
  <c r="Y3" i="6"/>
  <c r="AM3" i="6"/>
  <c r="BA3" i="6"/>
  <c r="AI4" i="6"/>
  <c r="AH5" i="6"/>
  <c r="AB6" i="6"/>
  <c r="Y7" i="6"/>
  <c r="T8" i="6"/>
  <c r="L9" i="6"/>
  <c r="AZ9" i="6"/>
  <c r="AT10" i="6"/>
  <c r="AI11" i="6"/>
  <c r="AA12" i="6"/>
  <c r="O13" i="6"/>
  <c r="AS13" i="6"/>
  <c r="AI14" i="6"/>
  <c r="V15" i="6"/>
  <c r="AV15" i="6"/>
  <c r="AD16" i="6"/>
  <c r="J17" i="6"/>
  <c r="AE17" i="6"/>
  <c r="AX17" i="6"/>
  <c r="AA3" i="6"/>
  <c r="AS3" i="6"/>
  <c r="AR4" i="6"/>
  <c r="AP5" i="6"/>
  <c r="AC6" i="6"/>
  <c r="AG7" i="6"/>
  <c r="AA8" i="6"/>
  <c r="M9" i="6"/>
  <c r="Q10" i="6"/>
  <c r="BA10" i="6"/>
  <c r="AJ11" i="6"/>
  <c r="AH12" i="6"/>
  <c r="U13" i="6"/>
  <c r="AT13" i="6"/>
  <c r="AP14" i="6"/>
  <c r="AB15" i="6"/>
  <c r="AW15" i="6"/>
  <c r="AE16" i="6"/>
  <c r="K17" i="6"/>
  <c r="M4" i="6"/>
  <c r="BA4" i="6"/>
  <c r="BA5" i="6"/>
  <c r="AW6" i="6"/>
  <c r="AO7" i="6"/>
  <c r="AJ8" i="6"/>
  <c r="AF9" i="6"/>
  <c r="X10" i="6"/>
  <c r="Q11" i="6"/>
  <c r="BA11" i="6"/>
  <c r="AN12" i="6"/>
  <c r="AC13" i="6"/>
  <c r="R14" i="6"/>
  <c r="AV14" i="6"/>
  <c r="AT45" i="6"/>
  <c r="N4" i="6"/>
  <c r="J5" i="6"/>
  <c r="L6" i="6"/>
  <c r="AX6" i="6"/>
  <c r="AP7" i="6"/>
  <c r="AM8" i="6"/>
  <c r="AG9" i="6"/>
  <c r="Y10" i="6"/>
  <c r="T11" i="6"/>
  <c r="J12" i="6"/>
  <c r="AO12" i="6"/>
  <c r="AE13" i="6"/>
  <c r="S14" i="6"/>
  <c r="AW14" i="6"/>
  <c r="AJ15" i="6"/>
  <c r="R16" i="6"/>
  <c r="AO16" i="6"/>
  <c r="V17" i="6"/>
  <c r="AP17" i="6"/>
  <c r="P3" i="6"/>
  <c r="AK3" i="6"/>
  <c r="W5" i="6"/>
  <c r="AN6" i="6"/>
  <c r="J8" i="6"/>
  <c r="X9" i="6"/>
  <c r="AK10" i="6"/>
  <c r="AT11" i="6"/>
  <c r="AY12" i="6"/>
  <c r="K14" i="6"/>
  <c r="O15" i="6"/>
  <c r="AU15" i="6"/>
  <c r="AM16" i="6"/>
  <c r="Y17" i="6"/>
  <c r="AT17" i="6"/>
  <c r="AB3" i="6"/>
  <c r="AY3" i="6"/>
  <c r="Y5" i="6"/>
  <c r="AQ6" i="6"/>
  <c r="L8" i="6"/>
  <c r="Z9" i="6"/>
  <c r="AN10" i="6"/>
  <c r="AV11" i="6"/>
  <c r="BA12" i="6"/>
  <c r="M14" i="6"/>
  <c r="Q15" i="6"/>
  <c r="L16" i="6"/>
  <c r="AN16" i="6"/>
  <c r="Z17" i="6"/>
  <c r="AV17" i="6"/>
  <c r="AC3" i="6"/>
  <c r="AZ3" i="6"/>
  <c r="AA5" i="6"/>
  <c r="AR6" i="6"/>
  <c r="M8" i="6"/>
  <c r="AA9" i="6"/>
  <c r="AO10" i="6"/>
  <c r="AW11" i="6"/>
  <c r="J13" i="6"/>
  <c r="N14" i="6"/>
  <c r="R15" i="6"/>
  <c r="N16" i="6"/>
  <c r="AP16" i="6"/>
  <c r="AB17" i="6"/>
  <c r="AZ17" i="6"/>
  <c r="AC4" i="6"/>
  <c r="AV5" i="6"/>
  <c r="S7" i="6"/>
  <c r="AG8" i="6"/>
  <c r="AT9" i="6"/>
  <c r="N11" i="6"/>
  <c r="V12" i="6"/>
  <c r="Z13" i="6"/>
  <c r="AD14" i="6"/>
  <c r="AF15" i="6"/>
  <c r="X16" i="6"/>
  <c r="BA16" i="6"/>
  <c r="AJ17" i="6"/>
  <c r="O3" i="6"/>
  <c r="AN3" i="6"/>
  <c r="AG5" i="6"/>
  <c r="AK7" i="6"/>
  <c r="AN9" i="6"/>
  <c r="AD11" i="6"/>
  <c r="N13" i="6"/>
  <c r="AS14" i="6"/>
  <c r="O16" i="6"/>
  <c r="M17" i="6"/>
  <c r="L3" i="6"/>
  <c r="AO3" i="6"/>
  <c r="AR5" i="6"/>
  <c r="AL7" i="6"/>
  <c r="AO9" i="6"/>
  <c r="AF11" i="6"/>
  <c r="V13" i="6"/>
  <c r="AT14" i="6"/>
  <c r="Q16" i="6"/>
  <c r="P17" i="6"/>
  <c r="M3" i="6"/>
  <c r="AP3" i="6"/>
  <c r="AU5" i="6"/>
  <c r="AN7" i="6"/>
  <c r="AS9" i="6"/>
  <c r="AG11" i="6"/>
  <c r="Y13" i="6"/>
  <c r="AU14" i="6"/>
  <c r="T16" i="6"/>
  <c r="T17" i="6"/>
  <c r="N3" i="6"/>
  <c r="AQ3" i="6"/>
  <c r="W4" i="6"/>
  <c r="Y6" i="6"/>
  <c r="AB8" i="6"/>
  <c r="U10" i="6"/>
  <c r="R12" i="6"/>
  <c r="AP13" i="6"/>
  <c r="AC15" i="6"/>
  <c r="AB16" i="6"/>
  <c r="AF17" i="6"/>
  <c r="W3" i="6"/>
  <c r="J3" i="6"/>
  <c r="T6" i="6"/>
  <c r="AY8" i="6"/>
  <c r="AH11" i="6"/>
  <c r="Y14" i="6"/>
  <c r="Y16" i="6"/>
  <c r="AN17" i="6"/>
  <c r="AU3" i="6"/>
  <c r="X6" i="6"/>
  <c r="AZ8" i="6"/>
  <c r="Q12" i="6"/>
  <c r="Z14" i="6"/>
  <c r="Z16" i="6"/>
  <c r="AQ17" i="6"/>
  <c r="AW3" i="6"/>
  <c r="Z6" i="6"/>
  <c r="BA8" i="6"/>
  <c r="U12" i="6"/>
  <c r="AC14" i="6"/>
  <c r="AK16" i="6"/>
  <c r="AR17" i="6"/>
  <c r="AA6" i="6"/>
  <c r="J9" i="6"/>
  <c r="Y12" i="6"/>
  <c r="AG14" i="6"/>
  <c r="AL16" i="6"/>
  <c r="AS17" i="6"/>
  <c r="AT42" i="6"/>
  <c r="AQ7" i="6"/>
  <c r="AK12" i="6"/>
  <c r="AO15" i="6"/>
  <c r="Q3" i="6"/>
  <c r="U4" i="6"/>
  <c r="R8" i="6"/>
  <c r="AL12" i="6"/>
  <c r="AR15" i="6"/>
  <c r="S3" i="6"/>
  <c r="AU8" i="6"/>
  <c r="AT15" i="6"/>
  <c r="AB4" i="6"/>
  <c r="AF8" i="6"/>
  <c r="AM12" i="6"/>
  <c r="AS15" i="6"/>
  <c r="X3" i="6"/>
  <c r="AF4" i="6"/>
  <c r="AP12" i="6"/>
  <c r="Z3" i="6"/>
  <c r="AX4" i="6"/>
  <c r="T10" i="6"/>
  <c r="AO13" i="6"/>
  <c r="AX16" i="6"/>
  <c r="AE3" i="6"/>
  <c r="AZ4" i="6"/>
  <c r="W10" i="6"/>
  <c r="AQ13" i="6"/>
  <c r="AY16" i="6"/>
  <c r="AW4" i="6"/>
  <c r="AL13" i="6"/>
  <c r="AD3" i="6"/>
  <c r="W7" i="6"/>
  <c r="AX9" i="6"/>
  <c r="Z10" i="6"/>
  <c r="AD17" i="6"/>
  <c r="M11" i="6"/>
  <c r="K5" i="6"/>
  <c r="AR13" i="6"/>
  <c r="AI3" i="6"/>
  <c r="AD15" i="6"/>
  <c r="W17" i="6"/>
  <c r="J11" i="6"/>
  <c r="AK17" i="6"/>
  <c r="M7" i="6"/>
  <c r="AX14" i="6"/>
  <c r="AL3" i="6"/>
  <c r="R7" i="6"/>
  <c r="AH15" i="6"/>
  <c r="AR16" i="6"/>
  <c r="AS10" i="6"/>
  <c r="AH17" i="6"/>
  <c r="N7" i="6"/>
  <c r="U15" i="6"/>
  <c r="L17" i="6"/>
  <c r="AA11" i="6"/>
  <c r="BA52" i="6"/>
  <c r="BA49" i="6"/>
  <c r="BA46" i="6"/>
  <c r="BA43" i="6"/>
  <c r="BA40" i="6"/>
  <c r="AY51" i="6"/>
  <c r="AY48" i="6"/>
  <c r="AY45" i="6"/>
  <c r="AY42" i="6"/>
  <c r="AY39" i="6"/>
  <c r="AW50" i="6"/>
  <c r="AW47" i="6"/>
  <c r="AU52" i="6"/>
  <c r="AU49" i="6"/>
  <c r="AU46" i="6"/>
  <c r="AU43" i="6"/>
  <c r="AU40" i="6"/>
  <c r="AS51" i="6"/>
  <c r="AS48" i="6"/>
  <c r="AS45" i="6"/>
  <c r="AS42" i="6"/>
  <c r="AS39" i="6"/>
  <c r="AQ47" i="6"/>
  <c r="AO52" i="6"/>
  <c r="AO49" i="6"/>
  <c r="AO46" i="6"/>
  <c r="AO43" i="6"/>
  <c r="AO40" i="6"/>
  <c r="AM51" i="6"/>
  <c r="AM48" i="6"/>
  <c r="AM45" i="6"/>
  <c r="AM42" i="6"/>
  <c r="AM39" i="6"/>
  <c r="AI46" i="6"/>
  <c r="AI40" i="6"/>
  <c r="AG51" i="6"/>
  <c r="AG48" i="6"/>
  <c r="AG45" i="6"/>
  <c r="AG42" i="6"/>
  <c r="AG39" i="6"/>
  <c r="AA51" i="6"/>
  <c r="AA48" i="6"/>
  <c r="AA45" i="6"/>
  <c r="AA42" i="6"/>
  <c r="AA39" i="6"/>
  <c r="U51" i="6"/>
  <c r="U48" i="6"/>
  <c r="U45" i="6"/>
  <c r="U42" i="6"/>
  <c r="U39" i="6"/>
  <c r="O51" i="6"/>
  <c r="O48" i="6"/>
  <c r="O45" i="6"/>
  <c r="O42" i="6"/>
  <c r="O39" i="6"/>
  <c r="M47" i="6"/>
  <c r="K43" i="6"/>
  <c r="AL124" i="10" l="1"/>
  <c r="C124" i="10"/>
  <c r="X43" i="6"/>
  <c r="R49" i="6"/>
  <c r="Q46" i="6"/>
  <c r="P39" i="6"/>
  <c r="W40" i="6"/>
  <c r="AB45" i="6"/>
  <c r="AH42" i="6"/>
  <c r="R52" i="6"/>
  <c r="AE41" i="6"/>
  <c r="AK41" i="6"/>
  <c r="AQ41" i="6"/>
  <c r="AP40" i="6"/>
  <c r="K40" i="6"/>
  <c r="AH39" i="6"/>
  <c r="Q49" i="6"/>
  <c r="P42" i="6"/>
  <c r="W43" i="6"/>
  <c r="AB48" i="6"/>
  <c r="AH45" i="6"/>
  <c r="M41" i="6"/>
  <c r="AE44" i="6"/>
  <c r="AK44" i="6"/>
  <c r="AQ44" i="6"/>
  <c r="AW41" i="6"/>
  <c r="AJ43" i="6"/>
  <c r="V39" i="6"/>
  <c r="AK47" i="6"/>
  <c r="J45" i="6"/>
  <c r="P48" i="6"/>
  <c r="AC40" i="6"/>
  <c r="V42" i="6"/>
  <c r="AK50" i="6"/>
  <c r="AV40" i="6"/>
  <c r="K46" i="6"/>
  <c r="J42" i="6"/>
  <c r="AB51" i="6"/>
  <c r="X40" i="6"/>
  <c r="J48" i="6"/>
  <c r="P45" i="6"/>
  <c r="AQ50" i="6"/>
  <c r="AC52" i="6"/>
  <c r="AD40" i="6"/>
  <c r="Q52" i="6"/>
  <c r="AW44" i="6"/>
  <c r="AO47" i="6"/>
  <c r="AW39" i="6"/>
  <c r="AY46" i="6"/>
  <c r="AS46" i="6"/>
  <c r="AY49" i="6"/>
  <c r="AJ44" i="6"/>
  <c r="AW45" i="6"/>
  <c r="AY52" i="6"/>
  <c r="AJ41" i="6"/>
  <c r="AW42" i="6"/>
  <c r="AJ47" i="6"/>
  <c r="AU41" i="6"/>
  <c r="AW48" i="6"/>
  <c r="AU44" i="6"/>
  <c r="AU47" i="6"/>
  <c r="AX43" i="6"/>
  <c r="AW51" i="6"/>
  <c r="AJ50" i="6"/>
  <c r="AJ39" i="6"/>
  <c r="AJ42" i="6"/>
  <c r="AJ45" i="6"/>
  <c r="AJ48" i="6"/>
  <c r="AX39" i="6"/>
  <c r="AX40" i="6"/>
  <c r="AJ51" i="6"/>
  <c r="AN43" i="6"/>
  <c r="AX42" i="6"/>
  <c r="AS44" i="6"/>
  <c r="AB40" i="6"/>
  <c r="AN46" i="6"/>
  <c r="AX45" i="6"/>
  <c r="AZ52" i="6"/>
  <c r="AS40" i="6"/>
  <c r="AX49" i="6"/>
  <c r="AX48" i="6"/>
  <c r="AG52" i="6"/>
  <c r="AY43" i="6"/>
  <c r="BA50" i="6"/>
  <c r="AS50" i="6"/>
  <c r="AV39" i="6"/>
  <c r="AB46" i="6"/>
  <c r="AX51" i="6"/>
  <c r="AX52" i="6"/>
  <c r="AX46" i="6"/>
  <c r="L47" i="6"/>
  <c r="AS52" i="6"/>
  <c r="AS47" i="6"/>
  <c r="AS43" i="6"/>
  <c r="L44" i="6"/>
  <c r="T39" i="6"/>
  <c r="AH52" i="6"/>
  <c r="AZ43" i="6"/>
  <c r="AS49" i="6"/>
  <c r="Y43" i="6"/>
  <c r="AK49" i="6"/>
  <c r="AS41" i="6"/>
  <c r="AT47" i="6"/>
  <c r="N45" i="6"/>
  <c r="P52" i="6"/>
  <c r="X44" i="6"/>
  <c r="Z51" i="6"/>
  <c r="AH43" i="6"/>
  <c r="AR42" i="6"/>
  <c r="AT49" i="6"/>
  <c r="L41" i="6"/>
  <c r="N48" i="6"/>
  <c r="V40" i="6"/>
  <c r="X47" i="6"/>
  <c r="AF39" i="6"/>
  <c r="AH46" i="6"/>
  <c r="AR45" i="6"/>
  <c r="AT52" i="6"/>
  <c r="Q42" i="6"/>
  <c r="S49" i="6"/>
  <c r="AA41" i="6"/>
  <c r="N51" i="6"/>
  <c r="V43" i="6"/>
  <c r="X50" i="6"/>
  <c r="AF42" i="6"/>
  <c r="AH49" i="6"/>
  <c r="AP41" i="6"/>
  <c r="AR48" i="6"/>
  <c r="AZ40" i="6"/>
  <c r="Q45" i="6"/>
  <c r="S52" i="6"/>
  <c r="AA44" i="6"/>
  <c r="AB52" i="6"/>
  <c r="BA41" i="6"/>
  <c r="V50" i="6"/>
  <c r="BA44" i="6"/>
  <c r="AZ50" i="6"/>
  <c r="AN52" i="6"/>
  <c r="AB43" i="6"/>
  <c r="AV41" i="6"/>
  <c r="AO39" i="6"/>
  <c r="P43" i="6"/>
  <c r="R50" i="6"/>
  <c r="Z42" i="6"/>
  <c r="AB49" i="6"/>
  <c r="S45" i="6"/>
  <c r="K45" i="6"/>
  <c r="AY41" i="6"/>
  <c r="BA48" i="6"/>
  <c r="AD50" i="6"/>
  <c r="P40" i="6"/>
  <c r="N39" i="6"/>
  <c r="P46" i="6"/>
  <c r="Z45" i="6"/>
  <c r="AL51" i="6"/>
  <c r="AT43" i="6"/>
  <c r="AV50" i="6"/>
  <c r="Q41" i="6"/>
  <c r="S48" i="6"/>
  <c r="AA40" i="6"/>
  <c r="AC47" i="6"/>
  <c r="AK39" i="6"/>
  <c r="AM46" i="6"/>
  <c r="K48" i="6"/>
  <c r="S40" i="6"/>
  <c r="U47" i="6"/>
  <c r="AV51" i="6"/>
  <c r="AY44" i="6"/>
  <c r="BA51" i="6"/>
  <c r="N42" i="6"/>
  <c r="P49" i="6"/>
  <c r="X41" i="6"/>
  <c r="Z48" i="6"/>
  <c r="AH40" i="6"/>
  <c r="AR39" i="6"/>
  <c r="Q44" i="6"/>
  <c r="S51" i="6"/>
  <c r="AA43" i="6"/>
  <c r="AC50" i="6"/>
  <c r="AK42" i="6"/>
  <c r="AM49" i="6"/>
  <c r="K51" i="6"/>
  <c r="S43" i="6"/>
  <c r="U50" i="6"/>
  <c r="R45" i="6"/>
  <c r="AB44" i="6"/>
  <c r="AD51" i="6"/>
  <c r="AL43" i="6"/>
  <c r="BA39" i="6"/>
  <c r="O40" i="6"/>
  <c r="Q47" i="6"/>
  <c r="Y39" i="6"/>
  <c r="AA46" i="6"/>
  <c r="AK45" i="6"/>
  <c r="AM52" i="6"/>
  <c r="Q39" i="6"/>
  <c r="S46" i="6"/>
  <c r="X45" i="6"/>
  <c r="R44" i="6"/>
  <c r="R47" i="6"/>
  <c r="U41" i="6"/>
  <c r="O43" i="6"/>
  <c r="Q50" i="6"/>
  <c r="V49" i="6"/>
  <c r="Y42" i="6"/>
  <c r="AA49" i="6"/>
  <c r="AD41" i="6"/>
  <c r="AI41" i="6"/>
  <c r="AK48" i="6"/>
  <c r="AC48" i="6"/>
  <c r="AK40" i="6"/>
  <c r="AM47" i="6"/>
  <c r="AP39" i="6"/>
  <c r="AU39" i="6"/>
  <c r="AW46" i="6"/>
  <c r="K44" i="6"/>
  <c r="M51" i="6"/>
  <c r="P44" i="6"/>
  <c r="R51" i="6"/>
  <c r="U43" i="6"/>
  <c r="W50" i="6"/>
  <c r="Z43" i="6"/>
  <c r="AB50" i="6"/>
  <c r="AL49" i="6"/>
  <c r="AT41" i="6"/>
  <c r="AU45" i="6"/>
  <c r="AL42" i="6"/>
  <c r="Z39" i="6"/>
  <c r="O46" i="6"/>
  <c r="AI44" i="6"/>
  <c r="K41" i="6"/>
  <c r="AC51" i="6"/>
  <c r="AH50" i="6"/>
  <c r="AM50" i="6"/>
  <c r="AR49" i="6"/>
  <c r="AQ40" i="6"/>
  <c r="N40" i="6"/>
  <c r="P47" i="6"/>
  <c r="X39" i="6"/>
  <c r="Z46" i="6"/>
  <c r="AL52" i="6"/>
  <c r="AT44" i="6"/>
  <c r="AL45" i="6"/>
  <c r="W45" i="6"/>
  <c r="K50" i="6"/>
  <c r="N43" i="6"/>
  <c r="Z49" i="6"/>
  <c r="T46" i="6"/>
  <c r="V47" i="6"/>
  <c r="M45" i="6"/>
  <c r="O52" i="6"/>
  <c r="W44" i="6"/>
  <c r="Y51" i="6"/>
  <c r="AG43" i="6"/>
  <c r="AI50" i="6"/>
  <c r="AN49" i="6"/>
  <c r="AQ42" i="6"/>
  <c r="K42" i="6"/>
  <c r="Z52" i="6"/>
  <c r="AH44" i="6"/>
  <c r="AI39" i="6"/>
  <c r="P50" i="6"/>
  <c r="J46" i="6"/>
  <c r="AU51" i="6"/>
  <c r="AA47" i="6"/>
  <c r="AH41" i="6"/>
  <c r="J49" i="6"/>
  <c r="AE42" i="6"/>
  <c r="AI48" i="6"/>
  <c r="AV48" i="6"/>
  <c r="Y40" i="6"/>
  <c r="X42" i="6"/>
  <c r="U46" i="6"/>
  <c r="AO44" i="6"/>
  <c r="AG44" i="6"/>
  <c r="AI51" i="6"/>
  <c r="BA42" i="6"/>
  <c r="Q48" i="6"/>
  <c r="AR40" i="6"/>
  <c r="AV44" i="6"/>
  <c r="S42" i="6"/>
  <c r="U49" i="6"/>
  <c r="AC41" i="6"/>
  <c r="AE48" i="6"/>
  <c r="AM40" i="6"/>
  <c r="AV45" i="6"/>
  <c r="BA45" i="6"/>
  <c r="AL48" i="6"/>
  <c r="AT40" i="6"/>
  <c r="AV47" i="6"/>
  <c r="M52" i="6"/>
  <c r="AE43" i="6"/>
  <c r="O41" i="6"/>
  <c r="AK46" i="6"/>
  <c r="AC39" i="6"/>
  <c r="AE46" i="6"/>
  <c r="AO45" i="6"/>
  <c r="AQ52" i="6"/>
  <c r="AB41" i="6"/>
  <c r="J50" i="6"/>
  <c r="AC45" i="6"/>
  <c r="AE52" i="6"/>
  <c r="AM44" i="6"/>
  <c r="AO51" i="6"/>
  <c r="AW43" i="6"/>
  <c r="AY50" i="6"/>
  <c r="L51" i="6"/>
  <c r="AI42" i="6"/>
  <c r="P41" i="6"/>
  <c r="W47" i="6"/>
  <c r="AB47" i="6"/>
  <c r="AG46" i="6"/>
  <c r="AL46" i="6"/>
  <c r="AW49" i="6"/>
  <c r="AZ41" i="6"/>
  <c r="M43" i="6"/>
  <c r="J40" i="6"/>
  <c r="V46" i="6"/>
  <c r="AF45" i="6"/>
  <c r="AP44" i="6"/>
  <c r="AR51" i="6"/>
  <c r="M42" i="6"/>
  <c r="AI47" i="6"/>
  <c r="AW52" i="6"/>
  <c r="AZ44" i="6"/>
  <c r="W48" i="6"/>
  <c r="R48" i="6"/>
  <c r="Z40" i="6"/>
  <c r="AQ45" i="6"/>
  <c r="AU42" i="6"/>
  <c r="AA52" i="6"/>
  <c r="T42" i="6"/>
  <c r="AN40" i="6"/>
  <c r="Y45" i="6"/>
  <c r="J43" i="6"/>
  <c r="AF48" i="6"/>
  <c r="AZ46" i="6"/>
  <c r="AD42" i="6"/>
  <c r="T45" i="6"/>
  <c r="V52" i="6"/>
  <c r="AD44" i="6"/>
  <c r="AF51" i="6"/>
  <c r="AP50" i="6"/>
  <c r="AZ49" i="6"/>
  <c r="M48" i="6"/>
  <c r="U40" i="6"/>
  <c r="AE39" i="6"/>
  <c r="M40" i="6"/>
  <c r="O47" i="6"/>
  <c r="W39" i="6"/>
  <c r="Y46" i="6"/>
  <c r="AI45" i="6"/>
  <c r="AK52" i="6"/>
  <c r="L42" i="6"/>
  <c r="N49" i="6"/>
  <c r="V41" i="6"/>
  <c r="X48" i="6"/>
  <c r="AF40" i="6"/>
  <c r="AH47" i="6"/>
  <c r="AR46" i="6"/>
  <c r="AU50" i="6"/>
  <c r="L50" i="6"/>
  <c r="O44" i="6"/>
  <c r="R41" i="6"/>
  <c r="T48" i="6"/>
  <c r="AD47" i="6"/>
  <c r="AL39" i="6"/>
  <c r="AG49" i="6"/>
  <c r="AO41" i="6"/>
  <c r="AQ48" i="6"/>
  <c r="AY40" i="6"/>
  <c r="BA47" i="6"/>
  <c r="O50" i="6"/>
  <c r="W42" i="6"/>
  <c r="Y49" i="6"/>
  <c r="AG41" i="6"/>
  <c r="L45" i="6"/>
  <c r="N52" i="6"/>
  <c r="X51" i="6"/>
  <c r="AF43" i="6"/>
  <c r="J52" i="6"/>
  <c r="T51" i="6"/>
  <c r="K47" i="6"/>
  <c r="S39" i="6"/>
  <c r="AE45" i="6"/>
  <c r="AQ51" i="6"/>
  <c r="K39" i="6"/>
  <c r="M46" i="6"/>
  <c r="Y52" i="6"/>
  <c r="AQ43" i="6"/>
  <c r="AV42" i="6"/>
  <c r="L48" i="6"/>
  <c r="T40" i="6"/>
  <c r="AD39" i="6"/>
  <c r="AF46" i="6"/>
  <c r="AR52" i="6"/>
  <c r="AP51" i="6"/>
  <c r="M39" i="6"/>
  <c r="AA50" i="6"/>
  <c r="N46" i="6"/>
  <c r="M49" i="6"/>
  <c r="AE40" i="6"/>
  <c r="AG47" i="6"/>
  <c r="AQ46" i="6"/>
  <c r="T43" i="6"/>
  <c r="AF49" i="6"/>
  <c r="AN41" i="6"/>
  <c r="AP48" i="6"/>
  <c r="AR43" i="6"/>
  <c r="U52" i="6"/>
  <c r="AC44" i="6"/>
  <c r="AE51" i="6"/>
  <c r="AM43" i="6"/>
  <c r="AO50" i="6"/>
  <c r="J41" i="6"/>
  <c r="U44" i="6"/>
  <c r="W51" i="6"/>
  <c r="AG50" i="6"/>
  <c r="AO42" i="6"/>
  <c r="AQ49" i="6"/>
  <c r="R39" i="6"/>
  <c r="AD45" i="6"/>
  <c r="AF52" i="6"/>
  <c r="AN44" i="6"/>
  <c r="AK51" i="6"/>
  <c r="AP47" i="6"/>
  <c r="Q51" i="6"/>
  <c r="AU48" i="6"/>
  <c r="L39" i="6"/>
  <c r="J44" i="6"/>
  <c r="V44" i="6"/>
  <c r="AK43" i="6"/>
  <c r="AP42" i="6"/>
  <c r="O49" i="6"/>
  <c r="R42" i="6"/>
  <c r="T49" i="6"/>
  <c r="W41" i="6"/>
  <c r="Y48" i="6"/>
  <c r="AD48" i="6"/>
  <c r="AG40" i="6"/>
  <c r="AL40" i="6"/>
  <c r="AN47" i="6"/>
  <c r="AQ39" i="6"/>
  <c r="AT50" i="6"/>
  <c r="AZ47" i="6"/>
  <c r="AT46" i="6"/>
  <c r="J47" i="6"/>
  <c r="AC42" i="6"/>
  <c r="AE49" i="6"/>
  <c r="AM41" i="6"/>
  <c r="AO48" i="6"/>
  <c r="AW40" i="6"/>
  <c r="AY47" i="6"/>
  <c r="AP45" i="6"/>
  <c r="T52" i="6"/>
  <c r="AN50" i="6"/>
</calcChain>
</file>

<file path=xl/sharedStrings.xml><?xml version="1.0" encoding="utf-8"?>
<sst xmlns="http://schemas.openxmlformats.org/spreadsheetml/2006/main" count="45166" uniqueCount="727">
  <si>
    <t>Iraq</t>
  </si>
  <si>
    <t>IDB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</si>
  <si>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</si>
  <si>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</si>
  <si>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</si>
  <si>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</si>
  <si>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</si>
  <si>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</si>
  <si>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</si>
  <si>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</si>
  <si>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</si>
  <si>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</si>
  <si>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</si>
  <si>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TUN</t>
  </si>
  <si>
    <t>Djibouti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</si>
  <si>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</si>
  <si>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</si>
  <si>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</si>
  <si>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</si>
  <si>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</si>
  <si>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</si>
  <si>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</si>
  <si>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</si>
  <si>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Bangladesh</t>
  </si>
  <si>
    <t>GUM</t>
  </si>
  <si>
    <t>European Union</t>
  </si>
  <si>
    <t>POL</t>
  </si>
  <si>
    <t>Small states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</si>
  <si>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</si>
  <si>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</si>
  <si>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</si>
  <si>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</si>
  <si>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</si>
  <si>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</si>
  <si>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</si>
  <si>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</si>
  <si>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</si>
  <si>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</si>
  <si>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</si>
  <si>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</si>
  <si>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</si>
  <si>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</si>
  <si>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Austria</t>
  </si>
  <si>
    <t>SSD</t>
  </si>
  <si>
    <t>HND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</si>
  <si>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</si>
  <si>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</si>
  <si>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</si>
  <si>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</si>
  <si>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</si>
  <si>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</si>
  <si>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</si>
  <si>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</si>
  <si>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</si>
  <si>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</si>
  <si>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</si>
  <si>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</si>
  <si>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</si>
  <si>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</si>
  <si>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</si>
  <si>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</si>
  <si>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</si>
  <si>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</si>
  <si>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</si>
  <si>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</si>
  <si>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</si>
  <si>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</si>
  <si>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</si>
  <si>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</si>
  <si>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</si>
  <si>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</si>
  <si>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</si>
  <si>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</si>
  <si>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</si>
  <si>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</si>
  <si>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VCT</t>
  </si>
  <si>
    <t>Nauru</t>
  </si>
  <si>
    <t>Ireland</t>
  </si>
  <si>
    <t>ECU</t>
  </si>
  <si>
    <t>American Samoa</t>
  </si>
  <si>
    <t>LTU</t>
  </si>
  <si>
    <t>Arab World</t>
  </si>
  <si>
    <t>IMN</t>
  </si>
  <si>
    <t>MLT</t>
  </si>
  <si>
    <t>Burkina Faso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</si>
  <si>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</si>
  <si>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</si>
  <si>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</si>
  <si>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</si>
  <si>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</si>
  <si>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</si>
  <si>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</si>
  <si>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</si>
  <si>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</si>
  <si>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</si>
  <si>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Middle East &amp; North Africa</t>
  </si>
  <si>
    <t>PAK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</si>
  <si>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</si>
  <si>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</si>
  <si>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</si>
  <si>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</si>
  <si>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</si>
  <si>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</si>
  <si>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</si>
  <si>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</si>
  <si>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</si>
  <si>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</si>
  <si>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</si>
  <si>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</si>
  <si>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</si>
  <si>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</si>
  <si>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</si>
  <si>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</si>
  <si>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</si>
  <si>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</si>
  <si>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</si>
  <si>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</si>
  <si>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</si>
  <si>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</si>
  <si>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</si>
  <si>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</si>
  <si>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</si>
  <si>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</si>
  <si>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</si>
  <si>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Italy</t>
  </si>
  <si>
    <t>TTO</t>
  </si>
  <si>
    <t>AFW</t>
  </si>
  <si>
    <t>LCN</t>
  </si>
  <si>
    <t>Syrian Arab Republic</t>
  </si>
  <si>
    <t>Niger</t>
  </si>
  <si>
    <t>IRN</t>
  </si>
  <si>
    <t>Northern Mariana Islands</t>
  </si>
  <si>
    <t>Samoa</t>
  </si>
  <si>
    <t>SSF</t>
  </si>
  <si>
    <t>Central African Republic</t>
  </si>
  <si>
    <t>CHN</t>
  </si>
  <si>
    <t>Switzerland</t>
  </si>
  <si>
    <t>PRT</t>
  </si>
  <si>
    <t>SST</t>
  </si>
  <si>
    <t>NCL</t>
  </si>
  <si>
    <t>PSE</t>
  </si>
  <si>
    <t>MNE</t>
  </si>
  <si>
    <t>Canada</t>
  </si>
  <si>
    <t>MAR</t>
  </si>
  <si>
    <t>Albania</t>
  </si>
  <si>
    <t>India</t>
  </si>
  <si>
    <t>PSS</t>
  </si>
  <si>
    <t>East Asia &amp; Pacific (excluding high income)</t>
  </si>
  <si>
    <t>Tunisia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</si>
  <si>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</si>
  <si>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</si>
  <si>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</si>
  <si>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</si>
  <si>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</si>
  <si>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</si>
  <si>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</si>
  <si>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</si>
  <si>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</si>
  <si>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</si>
  <si>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</si>
  <si>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</si>
  <si>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</si>
  <si>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</si>
  <si>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</si>
  <si>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</si>
  <si>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</si>
  <si>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</si>
  <si>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</si>
  <si>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</si>
  <si>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</si>
  <si>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</si>
  <si>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</si>
  <si>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</si>
  <si>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</si>
  <si>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</si>
  <si>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</si>
  <si>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ESP</t>
  </si>
  <si>
    <t>CUB</t>
  </si>
  <si>
    <t>CYP</t>
  </si>
  <si>
    <t>LSO</t>
  </si>
  <si>
    <t>Togo</t>
  </si>
  <si>
    <t>PNG</t>
  </si>
  <si>
    <t>Egypt, Arab Rep.</t>
  </si>
  <si>
    <t>GDP growth (annual %)</t>
  </si>
  <si>
    <t>LBN</t>
  </si>
  <si>
    <t>DMA</t>
  </si>
  <si>
    <t>TKM</t>
  </si>
  <si>
    <t>Guatemala</t>
  </si>
  <si>
    <t>NAM</t>
  </si>
  <si>
    <t>NRU</t>
  </si>
  <si>
    <t>Rwanda</t>
  </si>
  <si>
    <t>Latvia</t>
  </si>
  <si>
    <t>IBT</t>
  </si>
  <si>
    <t>Europe &amp; Central Asia (excluding high income)</t>
  </si>
  <si>
    <t>PST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</si>
  <si>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</si>
  <si>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</si>
  <si>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</si>
  <si>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</si>
  <si>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</si>
  <si>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</si>
  <si>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</si>
  <si>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</si>
  <si>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</si>
  <si>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</si>
  <si>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</si>
  <si>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</si>
  <si>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</si>
  <si>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</si>
  <si>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</si>
  <si>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</si>
  <si>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</si>
  <si>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</si>
  <si>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</si>
  <si>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</si>
  <si>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</si>
  <si>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AUS</t>
  </si>
  <si>
    <t>MEX</t>
  </si>
  <si>
    <t>JOR</t>
  </si>
  <si>
    <t>Denmark</t>
  </si>
  <si>
    <t>Sub-Saharan Africa</t>
  </si>
  <si>
    <t>Uzbekistan</t>
  </si>
  <si>
    <t>SLB</t>
  </si>
  <si>
    <t>Argentina</t>
  </si>
  <si>
    <t>CHI</t>
  </si>
  <si>
    <t>Serbia</t>
  </si>
  <si>
    <t>Belize</t>
  </si>
  <si>
    <t>VEN</t>
  </si>
  <si>
    <t>Angola</t>
  </si>
  <si>
    <t>ECA</t>
  </si>
  <si>
    <t>Low &amp; middle income</t>
  </si>
  <si>
    <t>British Virgin Islands</t>
  </si>
  <si>
    <t>ROU</t>
  </si>
  <si>
    <t>SVN</t>
  </si>
  <si>
    <t>Afghanistan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</si>
  <si>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</si>
  <si>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</si>
  <si>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</si>
  <si>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</si>
  <si>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</si>
  <si>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</si>
  <si>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</si>
  <si>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</si>
  <si>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</si>
  <si>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</si>
  <si>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</si>
  <si>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Czechia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</si>
  <si>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</si>
  <si>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</si>
  <si>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</si>
  <si>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</si>
  <si>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</si>
  <si>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</si>
  <si>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</si>
  <si>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</si>
  <si>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</si>
  <si>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</si>
  <si>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</si>
  <si>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</si>
  <si>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Bahrain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</si>
  <si>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</si>
  <si>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</si>
  <si>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</si>
  <si>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</si>
  <si>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</si>
  <si>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</si>
  <si>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</si>
  <si>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</si>
  <si>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</si>
  <si>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</si>
  <si>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</si>
  <si>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</si>
  <si>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</si>
  <si>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FJI</t>
  </si>
  <si>
    <t>KNA</t>
  </si>
  <si>
    <t>Congo, Rep.</t>
  </si>
  <si>
    <t>BRB</t>
  </si>
  <si>
    <t>Channel Islands</t>
  </si>
  <si>
    <t>ZAF</t>
  </si>
  <si>
    <t>Bosnia and Herzegovina</t>
  </si>
  <si>
    <t>Viet Nam</t>
  </si>
  <si>
    <t>Europe &amp; Central Asia</t>
  </si>
  <si>
    <t>BWA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</si>
  <si>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</si>
  <si>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</si>
  <si>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</si>
  <si>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</si>
  <si>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</si>
  <si>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</si>
  <si>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</si>
  <si>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</si>
  <si>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</si>
  <si>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</si>
  <si>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</si>
  <si>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</si>
  <si>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</si>
  <si>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</si>
  <si>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</si>
  <si>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</si>
  <si>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</si>
  <si>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</si>
  <si>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</si>
  <si>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</si>
  <si>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</si>
  <si>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</si>
  <si>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</si>
  <si>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</si>
  <si>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</si>
  <si>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</si>
  <si>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</si>
  <si>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</si>
  <si>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</si>
  <si>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</si>
  <si>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</si>
  <si>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</si>
  <si>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</si>
  <si>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</si>
  <si>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</si>
  <si>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</si>
  <si>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</si>
  <si>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</si>
  <si>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</si>
  <si>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</si>
  <si>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</si>
  <si>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</si>
  <si>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</si>
  <si>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</si>
  <si>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</si>
  <si>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</si>
  <si>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</si>
  <si>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</si>
  <si>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</si>
  <si>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</si>
  <si>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</si>
  <si>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</si>
  <si>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</si>
  <si>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</si>
  <si>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</si>
  <si>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</si>
  <si>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</si>
  <si>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</si>
  <si>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</si>
  <si>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</si>
  <si>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</si>
  <si>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</si>
  <si>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</si>
  <si>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</si>
  <si>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</si>
  <si>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</si>
  <si>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</si>
  <si>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</si>
  <si>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</si>
  <si>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</si>
  <si>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NY.GDP.MKTP.KD.ZG</t>
  </si>
  <si>
    <t>Congo, Dem. Rep.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</si>
  <si>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</si>
  <si>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</si>
  <si>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</si>
  <si>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</si>
  <si>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</si>
  <si>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</si>
  <si>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</si>
  <si>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</si>
  <si>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</si>
  <si>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</si>
  <si>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</si>
  <si>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AFE</t>
  </si>
  <si>
    <t>Suriname</t>
  </si>
  <si>
    <t>TEC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</si>
  <si>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</si>
  <si>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</si>
  <si>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</si>
  <si>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</si>
  <si>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</si>
  <si>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</si>
  <si>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</si>
  <si>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</si>
  <si>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Turkmenistan</t>
  </si>
  <si>
    <t>Korea, Dem. People's Rep.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</si>
  <si>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</si>
  <si>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</si>
  <si>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</si>
  <si>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</si>
  <si>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</si>
  <si>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</si>
  <si>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</si>
  <si>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</si>
  <si>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</si>
  <si>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</si>
  <si>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</si>
  <si>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</si>
  <si>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Africa Eastern and Southern</t>
  </si>
  <si>
    <t>Malawi</t>
  </si>
  <si>
    <t>GRC</t>
  </si>
  <si>
    <t>LUX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</si>
  <si>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</si>
  <si>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</si>
  <si>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</si>
  <si>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</si>
  <si>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</si>
  <si>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</si>
  <si>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</si>
  <si>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</si>
  <si>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</si>
  <si>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</si>
  <si>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</si>
  <si>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</si>
  <si>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</si>
  <si>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</si>
  <si>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</si>
  <si>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</si>
  <si>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</si>
  <si>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</si>
  <si>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</si>
  <si>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</si>
  <si>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</si>
  <si>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</si>
  <si>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</si>
  <si>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</si>
  <si>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</si>
  <si>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</si>
  <si>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</si>
  <si>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</si>
  <si>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</si>
  <si>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</si>
  <si>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</si>
  <si>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ECS</t>
  </si>
  <si>
    <t>EAS</t>
  </si>
  <si>
    <t>GBR</t>
  </si>
  <si>
    <t>MYS</t>
  </si>
  <si>
    <t>LDC</t>
  </si>
  <si>
    <t>Belarus</t>
  </si>
  <si>
    <t>World</t>
  </si>
  <si>
    <t>Post-demographic dividend</t>
  </si>
  <si>
    <t>Brazil</t>
  </si>
  <si>
    <t>UMC</t>
  </si>
  <si>
    <t>VGB</t>
  </si>
  <si>
    <t>IND</t>
  </si>
  <si>
    <t>NOR</t>
  </si>
  <si>
    <t>GRD</t>
  </si>
  <si>
    <t>MIC</t>
  </si>
  <si>
    <t>Nicaragua</t>
  </si>
  <si>
    <t>Latin America &amp; Caribbean</t>
  </si>
  <si>
    <t>Mozambique</t>
  </si>
  <si>
    <t>Bulgaria</t>
  </si>
  <si>
    <t>Chad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</si>
  <si>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</si>
  <si>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</si>
  <si>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</si>
  <si>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</si>
  <si>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</si>
  <si>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</si>
  <si>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</si>
  <si>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</si>
  <si>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</si>
  <si>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</si>
  <si>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</si>
  <si>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</si>
  <si>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</si>
  <si>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Türkiye</t>
  </si>
  <si>
    <t>Vanuatu</t>
  </si>
  <si>
    <t>Kiribati</t>
  </si>
  <si>
    <t>VNM</t>
  </si>
  <si>
    <t>HUN</t>
  </si>
  <si>
    <t>BMU</t>
  </si>
  <si>
    <t>MHL</t>
  </si>
  <si>
    <t>Belgium</t>
  </si>
  <si>
    <t>SLE</t>
  </si>
  <si>
    <t>Equatorial Guinea</t>
  </si>
  <si>
    <t>Tonga</t>
  </si>
  <si>
    <t>CHE</t>
  </si>
  <si>
    <t>Low income</t>
  </si>
  <si>
    <t>CYM</t>
  </si>
  <si>
    <t>OED</t>
  </si>
  <si>
    <t>MKD</t>
  </si>
  <si>
    <t>CHL</t>
  </si>
  <si>
    <t>Eswatini</t>
  </si>
  <si>
    <t>EST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</si>
  <si>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</si>
  <si>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</si>
  <si>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</si>
  <si>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</si>
  <si>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</si>
  <si>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</si>
  <si>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</si>
  <si>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</si>
  <si>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</si>
  <si>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</si>
  <si>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</si>
  <si>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</si>
  <si>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</si>
  <si>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</si>
  <si>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</si>
  <si>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</si>
  <si>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</si>
  <si>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</si>
  <si>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</si>
  <si>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</si>
  <si>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</si>
  <si>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</si>
  <si>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</si>
  <si>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</si>
  <si>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</si>
  <si>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</si>
  <si>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</si>
  <si>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</si>
  <si>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</si>
  <si>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</si>
  <si>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JAM</t>
  </si>
  <si>
    <t>Sierra Leone</t>
  </si>
  <si>
    <t>EUU</t>
  </si>
  <si>
    <t>Africa Western and Central</t>
  </si>
  <si>
    <t>Marshall Islands</t>
  </si>
  <si>
    <t>KHM</t>
  </si>
  <si>
    <t>East Asia &amp; Pacific (IDA &amp; IBRD countries)</t>
  </si>
  <si>
    <t>DOM</t>
  </si>
  <si>
    <t>IBRD only</t>
  </si>
  <si>
    <t>WLD</t>
  </si>
  <si>
    <t>Country Name</t>
  </si>
  <si>
    <t>NPL</t>
  </si>
  <si>
    <t>LTE</t>
  </si>
  <si>
    <t>New Caledonia</t>
  </si>
  <si>
    <t>Kuwait</t>
  </si>
  <si>
    <t>Eritrea</t>
  </si>
  <si>
    <t>Indicator Code</t>
  </si>
  <si>
    <t>URY</t>
  </si>
  <si>
    <t>IDA only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</si>
  <si>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</si>
  <si>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</si>
  <si>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</si>
  <si>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</si>
  <si>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</si>
  <si>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</si>
  <si>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</si>
  <si>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</si>
  <si>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DATAFLOW_ID:Dataflow ID</t>
  </si>
  <si>
    <t>KEY:Timeseries Key</t>
  </si>
  <si>
    <t>FREQ:Frequency</t>
  </si>
  <si>
    <t>BORROWERS_CTY:Borrowers' country</t>
  </si>
  <si>
    <t>Country name</t>
  </si>
  <si>
    <t>TC_BORROWERS:Borrowing sector</t>
  </si>
  <si>
    <t>TC_LENDERS:Lending sector</t>
  </si>
  <si>
    <t>CG_DTYPE:Credit gap data type</t>
  </si>
  <si>
    <t>Unit</t>
  </si>
  <si>
    <t>Unit multiplier</t>
  </si>
  <si>
    <t>TIME_PERIOD:Period</t>
  </si>
  <si>
    <t>OBS_CONF:Confidentiality</t>
  </si>
  <si>
    <t>OBS_PRE_BREAK:Pre-break value</t>
  </si>
  <si>
    <t>OBS_STATUS:Status</t>
  </si>
  <si>
    <t>OBS_VALUE:Value</t>
  </si>
  <si>
    <t>Date iMaPP Q</t>
  </si>
  <si>
    <t>BIS,WS_CREDIT_GAP,1.0</t>
  </si>
  <si>
    <t>Q.AR.P.A.C</t>
  </si>
  <si>
    <t>Q:Quarterly</t>
  </si>
  <si>
    <t>AR</t>
  </si>
  <si>
    <t>P:Private non-financial sector</t>
  </si>
  <si>
    <t>A:All sectors</t>
  </si>
  <si>
    <t>C:Credit-to-GDP gaps (actual-trend)</t>
  </si>
  <si>
    <t>Percentage of GDP</t>
  </si>
  <si>
    <t>Units</t>
  </si>
  <si>
    <t>2010-03-31</t>
  </si>
  <si>
    <t>F:Free</t>
  </si>
  <si>
    <t>A:Normal value</t>
  </si>
  <si>
    <t>2010-06-30</t>
  </si>
  <si>
    <t>2010-09-30</t>
  </si>
  <si>
    <t>2010-12-31</t>
  </si>
  <si>
    <t>2011-03-31</t>
  </si>
  <si>
    <t>2011-06-30</t>
  </si>
  <si>
    <t>2011-09-30</t>
  </si>
  <si>
    <t>2011-12-31</t>
  </si>
  <si>
    <t>2012-03-31</t>
  </si>
  <si>
    <t>2012-06-30</t>
  </si>
  <si>
    <t>2012-09-30</t>
  </si>
  <si>
    <t>2012-12-31</t>
  </si>
  <si>
    <t>2013-03-31</t>
  </si>
  <si>
    <t>2013-06-30</t>
  </si>
  <si>
    <t>2013-09-30</t>
  </si>
  <si>
    <t>2013-12-31</t>
  </si>
  <si>
    <t>2014-03-31</t>
  </si>
  <si>
    <t>2014-06-30</t>
  </si>
  <si>
    <t>2014-09-30</t>
  </si>
  <si>
    <t>2014-12-31</t>
  </si>
  <si>
    <t>2015-03-31</t>
  </si>
  <si>
    <t>2015-06-30</t>
  </si>
  <si>
    <t>2015-09-30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</si>
  <si>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</si>
  <si>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</si>
  <si>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</si>
  <si>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</si>
  <si>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</si>
  <si>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</si>
  <si>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</si>
  <si>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</si>
  <si>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</si>
  <si>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</si>
  <si>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</si>
  <si>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</si>
  <si>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</si>
  <si>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</si>
  <si>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</si>
  <si>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</si>
  <si>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</si>
  <si>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</si>
  <si>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</si>
  <si>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</si>
  <si>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</si>
  <si>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2021-03-31</t>
  </si>
  <si>
    <t>2021-06-30</t>
  </si>
  <si>
    <t>2021-09-30</t>
  </si>
  <si>
    <t>2021-12-31</t>
  </si>
  <si>
    <t>2022-03-31</t>
  </si>
  <si>
    <t>2022-06-30</t>
  </si>
  <si>
    <t>2022-09-30</t>
  </si>
  <si>
    <t>2022-12-31</t>
  </si>
  <si>
    <t>2023-03-31</t>
  </si>
  <si>
    <t>2023-06-30</t>
  </si>
  <si>
    <t>2023-09-30</t>
  </si>
  <si>
    <t>2023-12-31</t>
  </si>
  <si>
    <t>2024-03-31</t>
  </si>
  <si>
    <t>2024-06-30</t>
  </si>
  <si>
    <t>Q.AT.P.A.C</t>
  </si>
  <si>
    <t>AT</t>
  </si>
  <si>
    <t>Q.AU.P.A.C</t>
  </si>
  <si>
    <t>AU</t>
  </si>
  <si>
    <t>Q.BE.P.A.C</t>
  </si>
  <si>
    <t>BE</t>
  </si>
  <si>
    <t>Q.BR.P.A.C</t>
  </si>
  <si>
    <t>BR</t>
  </si>
  <si>
    <t>Q.CA.P.A.C</t>
  </si>
  <si>
    <t>CA</t>
  </si>
  <si>
    <t>Q.CH.P.A.C</t>
  </si>
  <si>
    <t>CH</t>
  </si>
  <si>
    <t>Q.CL.P.A.C</t>
  </si>
  <si>
    <t>CL</t>
  </si>
  <si>
    <t>Q.CN.P.A.C</t>
  </si>
  <si>
    <t>CN</t>
  </si>
  <si>
    <t>Q.CO.P.A.C</t>
  </si>
  <si>
    <t>CO</t>
  </si>
  <si>
    <t>Q.CZ.P.A.C</t>
  </si>
  <si>
    <t>CZ</t>
  </si>
  <si>
    <t>Q.DE.P.A.C</t>
  </si>
  <si>
    <t>DE</t>
  </si>
  <si>
    <t>Q.DK.P.A.C</t>
  </si>
  <si>
    <t>DK</t>
  </si>
  <si>
    <t>Q.ES.P.A.C</t>
  </si>
  <si>
    <t>ES</t>
  </si>
  <si>
    <t>Q.FI.P.A.C</t>
  </si>
  <si>
    <t>FI</t>
  </si>
  <si>
    <t>Q.FR.P.A.C</t>
  </si>
  <si>
    <t>FR</t>
  </si>
  <si>
    <t>Q.GB.P.A.C</t>
  </si>
  <si>
    <t>GB</t>
  </si>
  <si>
    <t>Q.GR.P.A.C</t>
  </si>
  <si>
    <t>GR</t>
  </si>
  <si>
    <t>Q.HK.P.A.C</t>
  </si>
  <si>
    <t>HK</t>
  </si>
  <si>
    <t>Hong Kong SAR</t>
  </si>
  <si>
    <t>Q.HU.P.A.C</t>
  </si>
  <si>
    <t>HU</t>
  </si>
  <si>
    <t>Q.ID.P.A.C</t>
  </si>
  <si>
    <t>ID</t>
  </si>
  <si>
    <t>Q.IE.P.A.C</t>
  </si>
  <si>
    <t>IE</t>
  </si>
  <si>
    <t>Q.IL.P.A.C</t>
  </si>
  <si>
    <t>IL</t>
  </si>
  <si>
    <t>Q.IN.P.A.C</t>
  </si>
  <si>
    <t>IN</t>
  </si>
  <si>
    <t>Q.IT.P.A.C</t>
  </si>
  <si>
    <t>IT</t>
  </si>
  <si>
    <t>Q.JP.P.A.C</t>
  </si>
  <si>
    <t>JP</t>
  </si>
  <si>
    <t>Q.KR.P.A.C</t>
  </si>
  <si>
    <t>KR</t>
  </si>
  <si>
    <t>Korea</t>
  </si>
  <si>
    <t>Q.LU.P.A.C</t>
  </si>
  <si>
    <t>LU</t>
  </si>
  <si>
    <t>Q.MX.P.A.C</t>
  </si>
  <si>
    <t>MX</t>
  </si>
  <si>
    <t>Q.MY.P.A.C</t>
  </si>
  <si>
    <t>MY</t>
  </si>
  <si>
    <t>Q.NL.P.A.C</t>
  </si>
  <si>
    <t>NL</t>
  </si>
  <si>
    <t>Q.NO.P.A.C</t>
  </si>
  <si>
    <t>NO</t>
  </si>
  <si>
    <t>Q.NZ.P.A.C</t>
  </si>
  <si>
    <t>NZ</t>
  </si>
  <si>
    <t>Q.PL.P.A.C</t>
  </si>
  <si>
    <t>PL</t>
  </si>
  <si>
    <t>Q.PT.P.A.C</t>
  </si>
  <si>
    <t>PT</t>
  </si>
  <si>
    <t>Q.RU.P.A.C</t>
  </si>
  <si>
    <t>RU</t>
  </si>
  <si>
    <t>Russia</t>
  </si>
  <si>
    <t>Q.SA.P.A.C</t>
  </si>
  <si>
    <t>SA</t>
  </si>
  <si>
    <t>Q.SE.P.A.C</t>
  </si>
  <si>
    <t>SE</t>
  </si>
  <si>
    <t>Q.SG.P.A.C</t>
  </si>
  <si>
    <t>SG</t>
  </si>
  <si>
    <t>Q.TH.P.A.C</t>
  </si>
  <si>
    <t>TH</t>
  </si>
  <si>
    <t>Q.TR.P.A.C</t>
  </si>
  <si>
    <t>TR</t>
  </si>
  <si>
    <t>Q.US.P.A.C</t>
  </si>
  <si>
    <t>US</t>
  </si>
  <si>
    <t>Q.XM.P.A.C</t>
  </si>
  <si>
    <t>XM</t>
  </si>
  <si>
    <t>Q.ZA.P.A.C</t>
  </si>
  <si>
    <t>ZA</t>
  </si>
  <si>
    <t>Credit to GDP gap</t>
  </si>
  <si>
    <t>Date</t>
  </si>
  <si>
    <t>Country</t>
  </si>
  <si>
    <t>Country code</t>
  </si>
  <si>
    <t>Year</t>
  </si>
  <si>
    <t>GDP growth</t>
  </si>
  <si>
    <t>ISO 2</t>
  </si>
  <si>
    <t>GDP gap</t>
  </si>
  <si>
    <t>Month</t>
  </si>
  <si>
    <t>Normalized GDP gap</t>
  </si>
  <si>
    <t>mean</t>
  </si>
  <si>
    <t>Under 2%</t>
  </si>
  <si>
    <t>2-10%</t>
  </si>
  <si>
    <t>10% and up</t>
  </si>
  <si>
    <t>Duration</t>
  </si>
  <si>
    <t>Max</t>
  </si>
  <si>
    <t>Threshold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</si>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</sst>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 applyProtection="1"/>
    <xf numFmtId="0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6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Sheet6!$J$31:$J$54</c:f>
              <c:numCache>
                <c:formatCode>General</c:formatCode>
                <c:ptCount val="24"/>
                <c:pt idx="0">
                  <c:v>0</c:v>
                </c:pt>
                <c:pt idx="1">
                  <c:v>1.1000000000000001</c:v>
                </c:pt>
                <c:pt idx="2">
                  <c:v>2.4</c:v>
                </c:pt>
                <c:pt idx="3">
                  <c:v>4.7</c:v>
                </c:pt>
                <c:pt idx="4">
                  <c:v>5.0999999999999996</c:v>
                </c:pt>
                <c:pt idx="5">
                  <c:v>8.1999999999999993</c:v>
                </c:pt>
                <c:pt idx="6">
                  <c:v>12.2</c:v>
                </c:pt>
                <c:pt idx="7">
                  <c:v>7.7</c:v>
                </c:pt>
                <c:pt idx="8">
                  <c:v>7.6</c:v>
                </c:pt>
                <c:pt idx="9">
                  <c:v>5</c:v>
                </c:pt>
                <c:pt idx="10">
                  <c:v>8.3000000000000007</c:v>
                </c:pt>
                <c:pt idx="11">
                  <c:v>6</c:v>
                </c:pt>
                <c:pt idx="12">
                  <c:v>4.7</c:v>
                </c:pt>
                <c:pt idx="13">
                  <c:v>6.1</c:v>
                </c:pt>
                <c:pt idx="14">
                  <c:v>6</c:v>
                </c:pt>
                <c:pt idx="15">
                  <c:v>6.6</c:v>
                </c:pt>
                <c:pt idx="16">
                  <c:v>5.0999999999999996</c:v>
                </c:pt>
                <c:pt idx="17">
                  <c:v>2.2999999999999998</c:v>
                </c:pt>
                <c:pt idx="18">
                  <c:v>0.5</c:v>
                </c:pt>
                <c:pt idx="19">
                  <c:v>-0.5</c:v>
                </c:pt>
                <c:pt idx="20">
                  <c:v>-2</c:v>
                </c:pt>
                <c:pt idx="21">
                  <c:v>-0.7</c:v>
                </c:pt>
                <c:pt idx="22">
                  <c:v>-1.1000000000000001</c:v>
                </c:pt>
                <c:pt idx="23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C-4FC5-B259-E5EFF44A0D4C}"/>
            </c:ext>
          </c:extLst>
        </c:ser>
        <c:ser>
          <c:idx val="1"/>
          <c:order val="1"/>
          <c:tx>
            <c:strRef>
              <c:f>Sheet6!$K$2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Sheet6!$K$31:$K$54</c:f>
              <c:numCache>
                <c:formatCode>General</c:formatCode>
                <c:ptCount val="24"/>
                <c:pt idx="0">
                  <c:v>-8.9</c:v>
                </c:pt>
                <c:pt idx="1">
                  <c:v>-9.9</c:v>
                </c:pt>
                <c:pt idx="2">
                  <c:v>-9.9</c:v>
                </c:pt>
                <c:pt idx="3">
                  <c:v>-9.9</c:v>
                </c:pt>
                <c:pt idx="4">
                  <c:v>-9</c:v>
                </c:pt>
                <c:pt idx="5">
                  <c:v>-9.4</c:v>
                </c:pt>
                <c:pt idx="6">
                  <c:v>-9</c:v>
                </c:pt>
                <c:pt idx="7">
                  <c:v>-8.8000000000000007</c:v>
                </c:pt>
                <c:pt idx="8">
                  <c:v>-7.9</c:v>
                </c:pt>
                <c:pt idx="9">
                  <c:v>-6.8</c:v>
                </c:pt>
                <c:pt idx="10">
                  <c:v>-8.5</c:v>
                </c:pt>
                <c:pt idx="11">
                  <c:v>-8.4</c:v>
                </c:pt>
                <c:pt idx="12">
                  <c:v>-6.5</c:v>
                </c:pt>
                <c:pt idx="13">
                  <c:v>-0.8</c:v>
                </c:pt>
                <c:pt idx="14">
                  <c:v>0.9</c:v>
                </c:pt>
                <c:pt idx="15">
                  <c:v>1.7</c:v>
                </c:pt>
                <c:pt idx="16">
                  <c:v>5.7</c:v>
                </c:pt>
                <c:pt idx="17">
                  <c:v>1.3</c:v>
                </c:pt>
                <c:pt idx="18">
                  <c:v>0.8</c:v>
                </c:pt>
                <c:pt idx="19">
                  <c:v>0.2</c:v>
                </c:pt>
                <c:pt idx="20">
                  <c:v>-3.3</c:v>
                </c:pt>
                <c:pt idx="21">
                  <c:v>-5.9</c:v>
                </c:pt>
                <c:pt idx="22">
                  <c:v>-8.1</c:v>
                </c:pt>
                <c:pt idx="23">
                  <c:v>-10.7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C-4FC5-B259-E5EFF44A0D4C}"/>
            </c:ext>
          </c:extLst>
        </c:ser>
        <c:ser>
          <c:idx val="2"/>
          <c:order val="2"/>
          <c:tx>
            <c:strRef>
              <c:f>Sheet6!$L$2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Sheet6!$L$31:$L$54</c:f>
              <c:numCache>
                <c:formatCode>General</c:formatCode>
                <c:ptCount val="24"/>
                <c:pt idx="0">
                  <c:v>-4.3</c:v>
                </c:pt>
                <c:pt idx="1">
                  <c:v>-5.0999999999999996</c:v>
                </c:pt>
                <c:pt idx="2">
                  <c:v>-7.2</c:v>
                </c:pt>
                <c:pt idx="3">
                  <c:v>-7.1</c:v>
                </c:pt>
                <c:pt idx="4">
                  <c:v>-6.8</c:v>
                </c:pt>
                <c:pt idx="5">
                  <c:v>-7.9</c:v>
                </c:pt>
                <c:pt idx="6">
                  <c:v>-8.1</c:v>
                </c:pt>
                <c:pt idx="7">
                  <c:v>-8.9</c:v>
                </c:pt>
                <c:pt idx="8">
                  <c:v>-9.6999999999999993</c:v>
                </c:pt>
                <c:pt idx="9">
                  <c:v>-10.9</c:v>
                </c:pt>
                <c:pt idx="10">
                  <c:v>-12.2</c:v>
                </c:pt>
                <c:pt idx="11">
                  <c:v>-13.4</c:v>
                </c:pt>
                <c:pt idx="12">
                  <c:v>-10.4</c:v>
                </c:pt>
                <c:pt idx="13">
                  <c:v>-10.199999999999999</c:v>
                </c:pt>
                <c:pt idx="14">
                  <c:v>-9.9</c:v>
                </c:pt>
                <c:pt idx="15">
                  <c:v>-11.5</c:v>
                </c:pt>
                <c:pt idx="16">
                  <c:v>-12.2</c:v>
                </c:pt>
                <c:pt idx="17">
                  <c:v>-16.600000000000001</c:v>
                </c:pt>
                <c:pt idx="18">
                  <c:v>-18.5</c:v>
                </c:pt>
                <c:pt idx="19">
                  <c:v>-20.2</c:v>
                </c:pt>
                <c:pt idx="20">
                  <c:v>-22.3</c:v>
                </c:pt>
                <c:pt idx="21">
                  <c:v>-22.6</c:v>
                </c:pt>
                <c:pt idx="22">
                  <c:v>-24.2</c:v>
                </c:pt>
                <c:pt idx="23">
                  <c:v>-26.7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C-4FC5-B259-E5EFF44A0D4C}"/>
            </c:ext>
          </c:extLst>
        </c:ser>
        <c:ser>
          <c:idx val="3"/>
          <c:order val="3"/>
          <c:tx>
            <c:strRef>
              <c:f>Sheet6!$M$2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Sheet6!$M$31:$M$54</c:f>
              <c:numCache>
                <c:formatCode>General</c:formatCode>
                <c:ptCount val="24"/>
                <c:pt idx="0">
                  <c:v>-1.5</c:v>
                </c:pt>
                <c:pt idx="1">
                  <c:v>-5.5</c:v>
                </c:pt>
                <c:pt idx="2">
                  <c:v>-10.7</c:v>
                </c:pt>
                <c:pt idx="3">
                  <c:v>-10.8</c:v>
                </c:pt>
                <c:pt idx="4">
                  <c:v>-14.7</c:v>
                </c:pt>
                <c:pt idx="5">
                  <c:v>-14.5</c:v>
                </c:pt>
                <c:pt idx="6">
                  <c:v>-18.2</c:v>
                </c:pt>
                <c:pt idx="7">
                  <c:v>-17.100000000000001</c:v>
                </c:pt>
                <c:pt idx="8">
                  <c:v>-15.4</c:v>
                </c:pt>
                <c:pt idx="9">
                  <c:v>-17.2</c:v>
                </c:pt>
                <c:pt idx="10">
                  <c:v>-13.4</c:v>
                </c:pt>
                <c:pt idx="11">
                  <c:v>-17</c:v>
                </c:pt>
                <c:pt idx="12">
                  <c:v>-18.899999999999999</c:v>
                </c:pt>
                <c:pt idx="13">
                  <c:v>-14.4</c:v>
                </c:pt>
                <c:pt idx="14">
                  <c:v>-14.5</c:v>
                </c:pt>
                <c:pt idx="15">
                  <c:v>-7.5</c:v>
                </c:pt>
                <c:pt idx="16">
                  <c:v>-7.2</c:v>
                </c:pt>
                <c:pt idx="17">
                  <c:v>-17.899999999999999</c:v>
                </c:pt>
                <c:pt idx="18">
                  <c:v>-19.3</c:v>
                </c:pt>
                <c:pt idx="19">
                  <c:v>-23.8</c:v>
                </c:pt>
                <c:pt idx="20">
                  <c:v>-29</c:v>
                </c:pt>
                <c:pt idx="21">
                  <c:v>-30</c:v>
                </c:pt>
                <c:pt idx="22">
                  <c:v>-30.2</c:v>
                </c:pt>
                <c:pt idx="23">
                  <c:v>-32.1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C-4FC5-B259-E5EFF44A0D4C}"/>
            </c:ext>
          </c:extLst>
        </c:ser>
        <c:ser>
          <c:idx val="4"/>
          <c:order val="4"/>
          <c:tx>
            <c:strRef>
              <c:f>Sheet6!$N$2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Sheet6!$N$31:$N$54</c:f>
              <c:numCache>
                <c:formatCode>General</c:formatCode>
                <c:ptCount val="24"/>
                <c:pt idx="0">
                  <c:v>-0.1</c:v>
                </c:pt>
                <c:pt idx="1">
                  <c:v>-0.6</c:v>
                </c:pt>
                <c:pt idx="2">
                  <c:v>-2.2999999999999998</c:v>
                </c:pt>
                <c:pt idx="3">
                  <c:v>-1.5</c:v>
                </c:pt>
                <c:pt idx="4">
                  <c:v>-3.6</c:v>
                </c:pt>
                <c:pt idx="5">
                  <c:v>-1.9</c:v>
                </c:pt>
                <c:pt idx="6">
                  <c:v>-1.7</c:v>
                </c:pt>
                <c:pt idx="7">
                  <c:v>-0.9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-0.2</c:v>
                </c:pt>
                <c:pt idx="11">
                  <c:v>0</c:v>
                </c:pt>
                <c:pt idx="12">
                  <c:v>4</c:v>
                </c:pt>
                <c:pt idx="13">
                  <c:v>6.1</c:v>
                </c:pt>
                <c:pt idx="14">
                  <c:v>7.7</c:v>
                </c:pt>
                <c:pt idx="15">
                  <c:v>6.2</c:v>
                </c:pt>
                <c:pt idx="16">
                  <c:v>5.9</c:v>
                </c:pt>
                <c:pt idx="17">
                  <c:v>0.7</c:v>
                </c:pt>
                <c:pt idx="18">
                  <c:v>1.4</c:v>
                </c:pt>
                <c:pt idx="19">
                  <c:v>2.1</c:v>
                </c:pt>
                <c:pt idx="20">
                  <c:v>-1</c:v>
                </c:pt>
                <c:pt idx="21">
                  <c:v>0.5</c:v>
                </c:pt>
                <c:pt idx="22">
                  <c:v>1.3</c:v>
                </c:pt>
                <c:pt idx="2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C-4FC5-B259-E5EFF44A0D4C}"/>
            </c:ext>
          </c:extLst>
        </c:ser>
        <c:ser>
          <c:idx val="5"/>
          <c:order val="5"/>
          <c:tx>
            <c:strRef>
              <c:f>Sheet6!$O$2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Sheet6!$O$31:$O$54</c:f>
              <c:numCache>
                <c:formatCode>General</c:formatCode>
                <c:ptCount val="24"/>
                <c:pt idx="0">
                  <c:v>12.3</c:v>
                </c:pt>
                <c:pt idx="1">
                  <c:v>10.5</c:v>
                </c:pt>
                <c:pt idx="2">
                  <c:v>8.5</c:v>
                </c:pt>
                <c:pt idx="3">
                  <c:v>7</c:v>
                </c:pt>
                <c:pt idx="4">
                  <c:v>5.9</c:v>
                </c:pt>
                <c:pt idx="5">
                  <c:v>6.6</c:v>
                </c:pt>
                <c:pt idx="6">
                  <c:v>4.5</c:v>
                </c:pt>
                <c:pt idx="7">
                  <c:v>4.3</c:v>
                </c:pt>
                <c:pt idx="8">
                  <c:v>3.9</c:v>
                </c:pt>
                <c:pt idx="9">
                  <c:v>5.2</c:v>
                </c:pt>
                <c:pt idx="10">
                  <c:v>5.5</c:v>
                </c:pt>
                <c:pt idx="11">
                  <c:v>4.2</c:v>
                </c:pt>
                <c:pt idx="12">
                  <c:v>7.4</c:v>
                </c:pt>
                <c:pt idx="13">
                  <c:v>17.2</c:v>
                </c:pt>
                <c:pt idx="14">
                  <c:v>19.399999999999999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9.6</c:v>
                </c:pt>
                <c:pt idx="18">
                  <c:v>5.5</c:v>
                </c:pt>
                <c:pt idx="19">
                  <c:v>1.3</c:v>
                </c:pt>
                <c:pt idx="20">
                  <c:v>-5.6</c:v>
                </c:pt>
                <c:pt idx="21">
                  <c:v>-11.7</c:v>
                </c:pt>
                <c:pt idx="22">
                  <c:v>-14.6</c:v>
                </c:pt>
                <c:pt idx="23">
                  <c:v>-16.2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4C-4FC5-B259-E5EFF44A0D4C}"/>
            </c:ext>
          </c:extLst>
        </c:ser>
        <c:ser>
          <c:idx val="6"/>
          <c:order val="6"/>
          <c:tx>
            <c:strRef>
              <c:f>Sheet6!$P$2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Sheet6!$P$31:$P$54</c:f>
              <c:numCache>
                <c:formatCode>General</c:formatCode>
                <c:ptCount val="24"/>
                <c:pt idx="0">
                  <c:v>10</c:v>
                </c:pt>
                <c:pt idx="1">
                  <c:v>13.1</c:v>
                </c:pt>
                <c:pt idx="2">
                  <c:v>13.1</c:v>
                </c:pt>
                <c:pt idx="3">
                  <c:v>13.6</c:v>
                </c:pt>
                <c:pt idx="4">
                  <c:v>18.100000000000001</c:v>
                </c:pt>
                <c:pt idx="5">
                  <c:v>10.4</c:v>
                </c:pt>
                <c:pt idx="6">
                  <c:v>7</c:v>
                </c:pt>
                <c:pt idx="7">
                  <c:v>1.6</c:v>
                </c:pt>
                <c:pt idx="8">
                  <c:v>4.5</c:v>
                </c:pt>
                <c:pt idx="9">
                  <c:v>7.7</c:v>
                </c:pt>
                <c:pt idx="10">
                  <c:v>12.8</c:v>
                </c:pt>
                <c:pt idx="11">
                  <c:v>17.399999999999999</c:v>
                </c:pt>
                <c:pt idx="12">
                  <c:v>15.6</c:v>
                </c:pt>
                <c:pt idx="13">
                  <c:v>21</c:v>
                </c:pt>
                <c:pt idx="14">
                  <c:v>24.1</c:v>
                </c:pt>
                <c:pt idx="15">
                  <c:v>19.8</c:v>
                </c:pt>
                <c:pt idx="16">
                  <c:v>28.9</c:v>
                </c:pt>
                <c:pt idx="17">
                  <c:v>23.9</c:v>
                </c:pt>
                <c:pt idx="18">
                  <c:v>20.399999999999999</c:v>
                </c:pt>
                <c:pt idx="19">
                  <c:v>13.2</c:v>
                </c:pt>
                <c:pt idx="20">
                  <c:v>13.9</c:v>
                </c:pt>
                <c:pt idx="21">
                  <c:v>10.8</c:v>
                </c:pt>
                <c:pt idx="22">
                  <c:v>6.2</c:v>
                </c:pt>
                <c:pt idx="23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4C-4FC5-B259-E5EFF44A0D4C}"/>
            </c:ext>
          </c:extLst>
        </c:ser>
        <c:ser>
          <c:idx val="7"/>
          <c:order val="7"/>
          <c:tx>
            <c:strRef>
              <c:f>Sheet6!$Q$2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Sheet6!$Q$31:$Q$54</c:f>
              <c:numCache>
                <c:formatCode>General</c:formatCode>
                <c:ptCount val="24"/>
                <c:pt idx="0">
                  <c:v>9.3000000000000007</c:v>
                </c:pt>
                <c:pt idx="1">
                  <c:v>7.8</c:v>
                </c:pt>
                <c:pt idx="2">
                  <c:v>4.3</c:v>
                </c:pt>
                <c:pt idx="3">
                  <c:v>1.2</c:v>
                </c:pt>
                <c:pt idx="4">
                  <c:v>-0.5</c:v>
                </c:pt>
                <c:pt idx="5">
                  <c:v>-0.1</c:v>
                </c:pt>
                <c:pt idx="6">
                  <c:v>1.2</c:v>
                </c:pt>
                <c:pt idx="7">
                  <c:v>3.7</c:v>
                </c:pt>
                <c:pt idx="8">
                  <c:v>2.8</c:v>
                </c:pt>
                <c:pt idx="9">
                  <c:v>5.0999999999999996</c:v>
                </c:pt>
                <c:pt idx="10">
                  <c:v>8.9</c:v>
                </c:pt>
                <c:pt idx="11">
                  <c:v>9.8000000000000007</c:v>
                </c:pt>
                <c:pt idx="12">
                  <c:v>14.2</c:v>
                </c:pt>
                <c:pt idx="13">
                  <c:v>20.3</c:v>
                </c:pt>
                <c:pt idx="14">
                  <c:v>17.7</c:v>
                </c:pt>
                <c:pt idx="15">
                  <c:v>6.8</c:v>
                </c:pt>
                <c:pt idx="16">
                  <c:v>3.5</c:v>
                </c:pt>
                <c:pt idx="17">
                  <c:v>-4.8</c:v>
                </c:pt>
                <c:pt idx="18">
                  <c:v>-5.6</c:v>
                </c:pt>
                <c:pt idx="19">
                  <c:v>-7.4</c:v>
                </c:pt>
                <c:pt idx="20">
                  <c:v>-13.2</c:v>
                </c:pt>
                <c:pt idx="21">
                  <c:v>-6.5</c:v>
                </c:pt>
                <c:pt idx="22">
                  <c:v>-5.8</c:v>
                </c:pt>
                <c:pt idx="23">
                  <c:v>-12.1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4C-4FC5-B259-E5EFF44A0D4C}"/>
            </c:ext>
          </c:extLst>
        </c:ser>
        <c:ser>
          <c:idx val="8"/>
          <c:order val="8"/>
          <c:tx>
            <c:strRef>
              <c:f>Sheet6!$R$2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Sheet6!$R$31:$R$54</c:f>
              <c:numCache>
                <c:formatCode>General</c:formatCode>
                <c:ptCount val="24"/>
                <c:pt idx="0">
                  <c:v>14.6</c:v>
                </c:pt>
                <c:pt idx="1">
                  <c:v>10.1</c:v>
                </c:pt>
                <c:pt idx="2">
                  <c:v>6.5</c:v>
                </c:pt>
                <c:pt idx="3">
                  <c:v>2.2999999999999998</c:v>
                </c:pt>
                <c:pt idx="4">
                  <c:v>0.9</c:v>
                </c:pt>
                <c:pt idx="5">
                  <c:v>-2.2000000000000002</c:v>
                </c:pt>
                <c:pt idx="6">
                  <c:v>-5.2</c:v>
                </c:pt>
                <c:pt idx="7">
                  <c:v>-8</c:v>
                </c:pt>
                <c:pt idx="8">
                  <c:v>-5.7</c:v>
                </c:pt>
                <c:pt idx="9">
                  <c:v>-7.1</c:v>
                </c:pt>
                <c:pt idx="10">
                  <c:v>-7.8</c:v>
                </c:pt>
                <c:pt idx="11">
                  <c:v>-8.9</c:v>
                </c:pt>
                <c:pt idx="12">
                  <c:v>-0.1</c:v>
                </c:pt>
                <c:pt idx="13">
                  <c:v>3</c:v>
                </c:pt>
                <c:pt idx="14">
                  <c:v>2.8</c:v>
                </c:pt>
                <c:pt idx="15">
                  <c:v>-0.5</c:v>
                </c:pt>
                <c:pt idx="16">
                  <c:v>-3.7</c:v>
                </c:pt>
                <c:pt idx="17">
                  <c:v>-7.4</c:v>
                </c:pt>
                <c:pt idx="18">
                  <c:v>-9.8000000000000007</c:v>
                </c:pt>
                <c:pt idx="19">
                  <c:v>-13.2</c:v>
                </c:pt>
                <c:pt idx="20">
                  <c:v>-10.8</c:v>
                </c:pt>
                <c:pt idx="21">
                  <c:v>-9.4</c:v>
                </c:pt>
                <c:pt idx="22">
                  <c:v>-9.6999999999999993</c:v>
                </c:pt>
                <c:pt idx="23">
                  <c:v>-10.5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4C-4FC5-B259-E5EFF44A0D4C}"/>
            </c:ext>
          </c:extLst>
        </c:ser>
        <c:ser>
          <c:idx val="9"/>
          <c:order val="9"/>
          <c:tx>
            <c:strRef>
              <c:f>Sheet6!$S$2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Sheet6!$S$31:$S$54</c:f>
              <c:numCache>
                <c:formatCode>General</c:formatCode>
                <c:ptCount val="24"/>
                <c:pt idx="0">
                  <c:v>6.3</c:v>
                </c:pt>
                <c:pt idx="1">
                  <c:v>5.8</c:v>
                </c:pt>
                <c:pt idx="2">
                  <c:v>4.5</c:v>
                </c:pt>
                <c:pt idx="3">
                  <c:v>3.6</c:v>
                </c:pt>
                <c:pt idx="4">
                  <c:v>2.8</c:v>
                </c:pt>
                <c:pt idx="5">
                  <c:v>2.2000000000000002</c:v>
                </c:pt>
                <c:pt idx="6">
                  <c:v>1.3</c:v>
                </c:pt>
                <c:pt idx="7">
                  <c:v>1.6</c:v>
                </c:pt>
                <c:pt idx="8">
                  <c:v>0.5</c:v>
                </c:pt>
                <c:pt idx="9">
                  <c:v>0.2</c:v>
                </c:pt>
                <c:pt idx="10">
                  <c:v>0.1</c:v>
                </c:pt>
                <c:pt idx="11">
                  <c:v>-0.9</c:v>
                </c:pt>
                <c:pt idx="12">
                  <c:v>1.4</c:v>
                </c:pt>
                <c:pt idx="13">
                  <c:v>5</c:v>
                </c:pt>
                <c:pt idx="14">
                  <c:v>5.8</c:v>
                </c:pt>
                <c:pt idx="15">
                  <c:v>6.1</c:v>
                </c:pt>
                <c:pt idx="16">
                  <c:v>5.3</c:v>
                </c:pt>
                <c:pt idx="17">
                  <c:v>2.2000000000000002</c:v>
                </c:pt>
                <c:pt idx="18">
                  <c:v>0.1</c:v>
                </c:pt>
                <c:pt idx="19">
                  <c:v>-1.4</c:v>
                </c:pt>
                <c:pt idx="20">
                  <c:v>-2.6</c:v>
                </c:pt>
                <c:pt idx="21">
                  <c:v>-3.6</c:v>
                </c:pt>
                <c:pt idx="22">
                  <c:v>-4.9000000000000004</c:v>
                </c:pt>
                <c:pt idx="23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4C-4FC5-B259-E5EFF44A0D4C}"/>
            </c:ext>
          </c:extLst>
        </c:ser>
        <c:ser>
          <c:idx val="10"/>
          <c:order val="10"/>
          <c:tx>
            <c:strRef>
              <c:f>Sheet6!$T$2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Sheet6!$T$31:$T$54</c:f>
              <c:numCache>
                <c:formatCode>General</c:formatCode>
                <c:ptCount val="24"/>
                <c:pt idx="0">
                  <c:v>2.2999999999999998</c:v>
                </c:pt>
                <c:pt idx="1">
                  <c:v>1.6</c:v>
                </c:pt>
                <c:pt idx="2">
                  <c:v>1.1000000000000001</c:v>
                </c:pt>
                <c:pt idx="3">
                  <c:v>0.9</c:v>
                </c:pt>
                <c:pt idx="4">
                  <c:v>0.7</c:v>
                </c:pt>
                <c:pt idx="5">
                  <c:v>1.8</c:v>
                </c:pt>
                <c:pt idx="6">
                  <c:v>2.2999999999999998</c:v>
                </c:pt>
                <c:pt idx="7">
                  <c:v>2.5</c:v>
                </c:pt>
                <c:pt idx="8">
                  <c:v>0.7</c:v>
                </c:pt>
                <c:pt idx="9">
                  <c:v>-0.9</c:v>
                </c:pt>
                <c:pt idx="10">
                  <c:v>-2.1</c:v>
                </c:pt>
                <c:pt idx="11">
                  <c:v>-4.0999999999999996</c:v>
                </c:pt>
                <c:pt idx="12">
                  <c:v>-4</c:v>
                </c:pt>
                <c:pt idx="13">
                  <c:v>-2.4</c:v>
                </c:pt>
                <c:pt idx="14">
                  <c:v>-1.4</c:v>
                </c:pt>
                <c:pt idx="15">
                  <c:v>-1.8</c:v>
                </c:pt>
                <c:pt idx="16">
                  <c:v>-0.3</c:v>
                </c:pt>
                <c:pt idx="17">
                  <c:v>-1.9</c:v>
                </c:pt>
                <c:pt idx="18">
                  <c:v>-1.4</c:v>
                </c:pt>
                <c:pt idx="19">
                  <c:v>-1.1000000000000001</c:v>
                </c:pt>
                <c:pt idx="20">
                  <c:v>-1.3</c:v>
                </c:pt>
                <c:pt idx="21">
                  <c:v>-2.4</c:v>
                </c:pt>
                <c:pt idx="22">
                  <c:v>-1.4</c:v>
                </c:pt>
                <c:pt idx="23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4C-4FC5-B259-E5EFF44A0D4C}"/>
            </c:ext>
          </c:extLst>
        </c:ser>
        <c:ser>
          <c:idx val="11"/>
          <c:order val="11"/>
          <c:tx>
            <c:strRef>
              <c:f>Sheet6!$U$2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Sheet6!$U$31:$U$54</c:f>
              <c:numCache>
                <c:formatCode>General</c:formatCode>
                <c:ptCount val="24"/>
                <c:pt idx="0">
                  <c:v>-5.8</c:v>
                </c:pt>
                <c:pt idx="1">
                  <c:v>-5.8</c:v>
                </c:pt>
                <c:pt idx="2">
                  <c:v>-5.2</c:v>
                </c:pt>
                <c:pt idx="3">
                  <c:v>-5</c:v>
                </c:pt>
                <c:pt idx="4">
                  <c:v>-5.2</c:v>
                </c:pt>
                <c:pt idx="5">
                  <c:v>-3.9</c:v>
                </c:pt>
                <c:pt idx="6">
                  <c:v>-2.8</c:v>
                </c:pt>
                <c:pt idx="7">
                  <c:v>-3</c:v>
                </c:pt>
                <c:pt idx="8">
                  <c:v>-1.7</c:v>
                </c:pt>
                <c:pt idx="9">
                  <c:v>-0.6</c:v>
                </c:pt>
                <c:pt idx="10">
                  <c:v>-0.3</c:v>
                </c:pt>
                <c:pt idx="11">
                  <c:v>0.2</c:v>
                </c:pt>
                <c:pt idx="12">
                  <c:v>1.4</c:v>
                </c:pt>
                <c:pt idx="13">
                  <c:v>6.6</c:v>
                </c:pt>
                <c:pt idx="14">
                  <c:v>8.6999999999999993</c:v>
                </c:pt>
                <c:pt idx="15">
                  <c:v>9.9</c:v>
                </c:pt>
                <c:pt idx="16">
                  <c:v>11.3</c:v>
                </c:pt>
                <c:pt idx="17">
                  <c:v>8.1</c:v>
                </c:pt>
                <c:pt idx="18">
                  <c:v>7.3</c:v>
                </c:pt>
                <c:pt idx="19">
                  <c:v>7</c:v>
                </c:pt>
                <c:pt idx="20">
                  <c:v>5.8</c:v>
                </c:pt>
                <c:pt idx="21">
                  <c:v>5.0999999999999996</c:v>
                </c:pt>
                <c:pt idx="22">
                  <c:v>6</c:v>
                </c:pt>
                <c:pt idx="2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4C-4FC5-B259-E5EFF44A0D4C}"/>
            </c:ext>
          </c:extLst>
        </c:ser>
        <c:ser>
          <c:idx val="12"/>
          <c:order val="12"/>
          <c:tx>
            <c:strRef>
              <c:f>Sheet6!$V$2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Sheet6!$V$31:$V$54</c:f>
              <c:numCache>
                <c:formatCode>General</c:formatCode>
                <c:ptCount val="24"/>
                <c:pt idx="0">
                  <c:v>-20.5</c:v>
                </c:pt>
                <c:pt idx="1">
                  <c:v>-23.3</c:v>
                </c:pt>
                <c:pt idx="2">
                  <c:v>-26.8</c:v>
                </c:pt>
                <c:pt idx="3">
                  <c:v>-26.5</c:v>
                </c:pt>
                <c:pt idx="4">
                  <c:v>-26.2</c:v>
                </c:pt>
                <c:pt idx="5">
                  <c:v>-24</c:v>
                </c:pt>
                <c:pt idx="6">
                  <c:v>-24.4</c:v>
                </c:pt>
                <c:pt idx="7">
                  <c:v>-25.9</c:v>
                </c:pt>
                <c:pt idx="8">
                  <c:v>-21.8</c:v>
                </c:pt>
                <c:pt idx="9">
                  <c:v>-19.7</c:v>
                </c:pt>
                <c:pt idx="10">
                  <c:v>-17.2</c:v>
                </c:pt>
                <c:pt idx="11">
                  <c:v>-16</c:v>
                </c:pt>
                <c:pt idx="12">
                  <c:v>-15.6</c:v>
                </c:pt>
                <c:pt idx="13">
                  <c:v>-11.1</c:v>
                </c:pt>
                <c:pt idx="14">
                  <c:v>-27</c:v>
                </c:pt>
                <c:pt idx="15">
                  <c:v>-27.2</c:v>
                </c:pt>
                <c:pt idx="16">
                  <c:v>-38.700000000000003</c:v>
                </c:pt>
                <c:pt idx="17">
                  <c:v>-41.8</c:v>
                </c:pt>
                <c:pt idx="18">
                  <c:v>-41.8</c:v>
                </c:pt>
                <c:pt idx="19">
                  <c:v>-44</c:v>
                </c:pt>
                <c:pt idx="20">
                  <c:v>-46.5</c:v>
                </c:pt>
                <c:pt idx="21">
                  <c:v>-48.4</c:v>
                </c:pt>
                <c:pt idx="22">
                  <c:v>-47</c:v>
                </c:pt>
                <c:pt idx="23">
                  <c:v>-45.7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4C-4FC5-B259-E5EFF44A0D4C}"/>
            </c:ext>
          </c:extLst>
        </c:ser>
        <c:ser>
          <c:idx val="13"/>
          <c:order val="13"/>
          <c:tx>
            <c:strRef>
              <c:f>Sheet6!$W$2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Sheet6!$W$31:$W$54</c:f>
              <c:numCache>
                <c:formatCode>General</c:formatCode>
                <c:ptCount val="24"/>
                <c:pt idx="0">
                  <c:v>-53.7</c:v>
                </c:pt>
                <c:pt idx="1">
                  <c:v>-54.1</c:v>
                </c:pt>
                <c:pt idx="2">
                  <c:v>-55.3</c:v>
                </c:pt>
                <c:pt idx="3">
                  <c:v>-55.6</c:v>
                </c:pt>
                <c:pt idx="4">
                  <c:v>-54.9</c:v>
                </c:pt>
                <c:pt idx="5">
                  <c:v>-52.8</c:v>
                </c:pt>
                <c:pt idx="6">
                  <c:v>-52.4</c:v>
                </c:pt>
                <c:pt idx="7">
                  <c:v>-51.7</c:v>
                </c:pt>
                <c:pt idx="8">
                  <c:v>-50.3</c:v>
                </c:pt>
                <c:pt idx="9">
                  <c:v>-48.1</c:v>
                </c:pt>
                <c:pt idx="10">
                  <c:v>-46.9</c:v>
                </c:pt>
                <c:pt idx="11">
                  <c:v>-46.3</c:v>
                </c:pt>
                <c:pt idx="12">
                  <c:v>-43.4</c:v>
                </c:pt>
                <c:pt idx="13">
                  <c:v>-30.1</c:v>
                </c:pt>
                <c:pt idx="14">
                  <c:v>-26.3</c:v>
                </c:pt>
                <c:pt idx="15">
                  <c:v>-20.7</c:v>
                </c:pt>
                <c:pt idx="16">
                  <c:v>-18.5</c:v>
                </c:pt>
                <c:pt idx="17">
                  <c:v>-22.5</c:v>
                </c:pt>
                <c:pt idx="18">
                  <c:v>-25.5</c:v>
                </c:pt>
                <c:pt idx="19">
                  <c:v>-27.4</c:v>
                </c:pt>
                <c:pt idx="20">
                  <c:v>-30.9</c:v>
                </c:pt>
                <c:pt idx="21">
                  <c:v>-32.299999999999997</c:v>
                </c:pt>
                <c:pt idx="22">
                  <c:v>-34</c:v>
                </c:pt>
                <c:pt idx="23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4C-4FC5-B259-E5EFF44A0D4C}"/>
            </c:ext>
          </c:extLst>
        </c:ser>
        <c:ser>
          <c:idx val="14"/>
          <c:order val="14"/>
          <c:tx>
            <c:strRef>
              <c:f>Sheet6!$X$2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Sheet6!$X$31:$X$54</c:f>
              <c:numCache>
                <c:formatCode>General</c:formatCode>
                <c:ptCount val="24"/>
                <c:pt idx="0">
                  <c:v>-2.2999999999999998</c:v>
                </c:pt>
                <c:pt idx="1">
                  <c:v>-1.4</c:v>
                </c:pt>
                <c:pt idx="2">
                  <c:v>0</c:v>
                </c:pt>
                <c:pt idx="3">
                  <c:v>0.2</c:v>
                </c:pt>
                <c:pt idx="4">
                  <c:v>-1</c:v>
                </c:pt>
                <c:pt idx="5">
                  <c:v>-0.8</c:v>
                </c:pt>
                <c:pt idx="6">
                  <c:v>-1.7</c:v>
                </c:pt>
                <c:pt idx="7">
                  <c:v>-4.2</c:v>
                </c:pt>
                <c:pt idx="8">
                  <c:v>-4.0999999999999996</c:v>
                </c:pt>
                <c:pt idx="9">
                  <c:v>-6.1</c:v>
                </c:pt>
                <c:pt idx="10">
                  <c:v>-6.8</c:v>
                </c:pt>
                <c:pt idx="11">
                  <c:v>-8.8000000000000007</c:v>
                </c:pt>
                <c:pt idx="12">
                  <c:v>-8.5</c:v>
                </c:pt>
                <c:pt idx="13">
                  <c:v>-4.8</c:v>
                </c:pt>
                <c:pt idx="14">
                  <c:v>-4.0999999999999996</c:v>
                </c:pt>
                <c:pt idx="15">
                  <c:v>-3.3</c:v>
                </c:pt>
                <c:pt idx="16">
                  <c:v>-1.7</c:v>
                </c:pt>
                <c:pt idx="17">
                  <c:v>-3.8</c:v>
                </c:pt>
                <c:pt idx="18">
                  <c:v>-5.6</c:v>
                </c:pt>
                <c:pt idx="19">
                  <c:v>-7.6</c:v>
                </c:pt>
                <c:pt idx="20">
                  <c:v>-8.1999999999999993</c:v>
                </c:pt>
                <c:pt idx="21">
                  <c:v>-9.9</c:v>
                </c:pt>
                <c:pt idx="22">
                  <c:v>-11.2</c:v>
                </c:pt>
                <c:pt idx="2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4C-4FC5-B259-E5EFF44A0D4C}"/>
            </c:ext>
          </c:extLst>
        </c:ser>
        <c:ser>
          <c:idx val="15"/>
          <c:order val="15"/>
          <c:tx>
            <c:strRef>
              <c:f>Sheet6!$Y$2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Sheet6!$Y$31:$Y$54</c:f>
              <c:numCache>
                <c:formatCode>General</c:formatCode>
                <c:ptCount val="24"/>
                <c:pt idx="0">
                  <c:v>0.9</c:v>
                </c:pt>
                <c:pt idx="1">
                  <c:v>0.4</c:v>
                </c:pt>
                <c:pt idx="2">
                  <c:v>-0.7</c:v>
                </c:pt>
                <c:pt idx="3">
                  <c:v>-1.2</c:v>
                </c:pt>
                <c:pt idx="4">
                  <c:v>-0.8</c:v>
                </c:pt>
                <c:pt idx="5">
                  <c:v>0.3</c:v>
                </c:pt>
                <c:pt idx="6">
                  <c:v>0.4</c:v>
                </c:pt>
                <c:pt idx="7">
                  <c:v>0.3</c:v>
                </c:pt>
                <c:pt idx="8">
                  <c:v>1</c:v>
                </c:pt>
                <c:pt idx="9">
                  <c:v>1.9</c:v>
                </c:pt>
                <c:pt idx="10">
                  <c:v>3</c:v>
                </c:pt>
                <c:pt idx="11">
                  <c:v>2.2999999999999998</c:v>
                </c:pt>
                <c:pt idx="12">
                  <c:v>5.3</c:v>
                </c:pt>
                <c:pt idx="13">
                  <c:v>18.399999999999999</c:v>
                </c:pt>
                <c:pt idx="14">
                  <c:v>20.9</c:v>
                </c:pt>
                <c:pt idx="15">
                  <c:v>22.6</c:v>
                </c:pt>
                <c:pt idx="16">
                  <c:v>19.2</c:v>
                </c:pt>
                <c:pt idx="17">
                  <c:v>10.8</c:v>
                </c:pt>
                <c:pt idx="18">
                  <c:v>7.2</c:v>
                </c:pt>
                <c:pt idx="19">
                  <c:v>4.5</c:v>
                </c:pt>
                <c:pt idx="20">
                  <c:v>1.8</c:v>
                </c:pt>
                <c:pt idx="21">
                  <c:v>0.1</c:v>
                </c:pt>
                <c:pt idx="22">
                  <c:v>-0.2</c:v>
                </c:pt>
                <c:pt idx="23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4C-4FC5-B259-E5EFF44A0D4C}"/>
            </c:ext>
          </c:extLst>
        </c:ser>
        <c:ser>
          <c:idx val="16"/>
          <c:order val="16"/>
          <c:tx>
            <c:strRef>
              <c:f>Sheet6!$Z$2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Sheet6!$Z$31:$Z$54</c:f>
              <c:numCache>
                <c:formatCode>General</c:formatCode>
                <c:ptCount val="24"/>
                <c:pt idx="0">
                  <c:v>-16.2</c:v>
                </c:pt>
                <c:pt idx="1">
                  <c:v>-17.100000000000001</c:v>
                </c:pt>
                <c:pt idx="2">
                  <c:v>-15.9</c:v>
                </c:pt>
                <c:pt idx="3">
                  <c:v>-14.7</c:v>
                </c:pt>
                <c:pt idx="4">
                  <c:v>-16.399999999999999</c:v>
                </c:pt>
                <c:pt idx="5">
                  <c:v>-16.600000000000001</c:v>
                </c:pt>
                <c:pt idx="6">
                  <c:v>-17.3</c:v>
                </c:pt>
                <c:pt idx="7">
                  <c:v>-17.2</c:v>
                </c:pt>
                <c:pt idx="8">
                  <c:v>-18.7</c:v>
                </c:pt>
                <c:pt idx="9">
                  <c:v>-16.7</c:v>
                </c:pt>
                <c:pt idx="10">
                  <c:v>-14.7</c:v>
                </c:pt>
                <c:pt idx="11">
                  <c:v>-15.7</c:v>
                </c:pt>
                <c:pt idx="12">
                  <c:v>-11.7</c:v>
                </c:pt>
                <c:pt idx="13">
                  <c:v>-2.6</c:v>
                </c:pt>
                <c:pt idx="14">
                  <c:v>0.8</c:v>
                </c:pt>
                <c:pt idx="15">
                  <c:v>4.0999999999999996</c:v>
                </c:pt>
                <c:pt idx="16">
                  <c:v>4.7</c:v>
                </c:pt>
                <c:pt idx="17">
                  <c:v>-0.6</c:v>
                </c:pt>
                <c:pt idx="18">
                  <c:v>-4.5</c:v>
                </c:pt>
                <c:pt idx="19">
                  <c:v>-8.6</c:v>
                </c:pt>
                <c:pt idx="20">
                  <c:v>-15</c:v>
                </c:pt>
                <c:pt idx="21">
                  <c:v>-17.3</c:v>
                </c:pt>
                <c:pt idx="22">
                  <c:v>-17.7</c:v>
                </c:pt>
                <c:pt idx="23">
                  <c:v>-20.100000000000001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4C-4FC5-B259-E5EFF44A0D4C}"/>
            </c:ext>
          </c:extLst>
        </c:ser>
        <c:ser>
          <c:idx val="17"/>
          <c:order val="17"/>
          <c:tx>
            <c:strRef>
              <c:f>Sheet6!$AA$2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Sheet6!$AA$31:$AA$54</c:f>
              <c:numCache>
                <c:formatCode>General</c:formatCode>
                <c:ptCount val="24"/>
                <c:pt idx="0">
                  <c:v>-17.399999999999999</c:v>
                </c:pt>
                <c:pt idx="1">
                  <c:v>-19.3</c:v>
                </c:pt>
                <c:pt idx="2">
                  <c:v>-21.6</c:v>
                </c:pt>
                <c:pt idx="3">
                  <c:v>-22.7</c:v>
                </c:pt>
                <c:pt idx="4">
                  <c:v>-23.3</c:v>
                </c:pt>
                <c:pt idx="5">
                  <c:v>-24</c:v>
                </c:pt>
                <c:pt idx="6">
                  <c:v>-23.7</c:v>
                </c:pt>
                <c:pt idx="7">
                  <c:v>-23</c:v>
                </c:pt>
                <c:pt idx="8">
                  <c:v>-27</c:v>
                </c:pt>
                <c:pt idx="9">
                  <c:v>-28.4</c:v>
                </c:pt>
                <c:pt idx="10">
                  <c:v>-29.5</c:v>
                </c:pt>
                <c:pt idx="11">
                  <c:v>-28.8</c:v>
                </c:pt>
                <c:pt idx="12">
                  <c:v>-26.8</c:v>
                </c:pt>
                <c:pt idx="13">
                  <c:v>-22</c:v>
                </c:pt>
                <c:pt idx="14">
                  <c:v>-16.100000000000001</c:v>
                </c:pt>
                <c:pt idx="15">
                  <c:v>-12.8</c:v>
                </c:pt>
                <c:pt idx="16">
                  <c:v>-9.8000000000000007</c:v>
                </c:pt>
                <c:pt idx="17">
                  <c:v>-8.4</c:v>
                </c:pt>
                <c:pt idx="18">
                  <c:v>-12.6</c:v>
                </c:pt>
                <c:pt idx="19">
                  <c:v>-15.9</c:v>
                </c:pt>
                <c:pt idx="20">
                  <c:v>-19.600000000000001</c:v>
                </c:pt>
                <c:pt idx="21">
                  <c:v>-21.9</c:v>
                </c:pt>
                <c:pt idx="22">
                  <c:v>-25.1</c:v>
                </c:pt>
                <c:pt idx="23">
                  <c:v>-34.299999999999997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4C-4FC5-B259-E5EFF44A0D4C}"/>
            </c:ext>
          </c:extLst>
        </c:ser>
        <c:ser>
          <c:idx val="18"/>
          <c:order val="18"/>
          <c:tx>
            <c:strRef>
              <c:f>Sheet6!$AB$2</c:f>
              <c:strCache>
                <c:ptCount val="1"/>
                <c:pt idx="0">
                  <c:v>HK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Sheet6!$AB$31:$AB$54</c:f>
              <c:numCache>
                <c:formatCode>General</c:formatCode>
                <c:ptCount val="24"/>
                <c:pt idx="0">
                  <c:v>36</c:v>
                </c:pt>
                <c:pt idx="1">
                  <c:v>45.4</c:v>
                </c:pt>
                <c:pt idx="2">
                  <c:v>44.6</c:v>
                </c:pt>
                <c:pt idx="3">
                  <c:v>47.9</c:v>
                </c:pt>
                <c:pt idx="4">
                  <c:v>48.7</c:v>
                </c:pt>
                <c:pt idx="5">
                  <c:v>39.700000000000003</c:v>
                </c:pt>
                <c:pt idx="6">
                  <c:v>23.5</c:v>
                </c:pt>
                <c:pt idx="7">
                  <c:v>22.1</c:v>
                </c:pt>
                <c:pt idx="8">
                  <c:v>19</c:v>
                </c:pt>
                <c:pt idx="9">
                  <c:v>20.9</c:v>
                </c:pt>
                <c:pt idx="10">
                  <c:v>21.7</c:v>
                </c:pt>
                <c:pt idx="11">
                  <c:v>20.9</c:v>
                </c:pt>
                <c:pt idx="12">
                  <c:v>34.4</c:v>
                </c:pt>
                <c:pt idx="13">
                  <c:v>34.9</c:v>
                </c:pt>
                <c:pt idx="14">
                  <c:v>48.8</c:v>
                </c:pt>
                <c:pt idx="15">
                  <c:v>35.4</c:v>
                </c:pt>
                <c:pt idx="16">
                  <c:v>35.1</c:v>
                </c:pt>
                <c:pt idx="17">
                  <c:v>38</c:v>
                </c:pt>
                <c:pt idx="18">
                  <c:v>18.100000000000001</c:v>
                </c:pt>
                <c:pt idx="19">
                  <c:v>2.4</c:v>
                </c:pt>
                <c:pt idx="20">
                  <c:v>11.4</c:v>
                </c:pt>
                <c:pt idx="21">
                  <c:v>10</c:v>
                </c:pt>
                <c:pt idx="22">
                  <c:v>-2.5</c:v>
                </c:pt>
                <c:pt idx="23">
                  <c:v>-6.1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4C-4FC5-B259-E5EFF44A0D4C}"/>
            </c:ext>
          </c:extLst>
        </c:ser>
        <c:ser>
          <c:idx val="19"/>
          <c:order val="19"/>
          <c:tx>
            <c:strRef>
              <c:f>Sheet6!$AC$2</c:f>
              <c:strCache>
                <c:ptCount val="1"/>
                <c:pt idx="0">
                  <c:v>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Sheet6!$AC$31:$AC$54</c:f>
              <c:numCache>
                <c:formatCode>General</c:formatCode>
                <c:ptCount val="24"/>
                <c:pt idx="0">
                  <c:v>-28.8</c:v>
                </c:pt>
                <c:pt idx="1">
                  <c:v>-29.1</c:v>
                </c:pt>
                <c:pt idx="2">
                  <c:v>-29</c:v>
                </c:pt>
                <c:pt idx="3">
                  <c:v>-29.9</c:v>
                </c:pt>
                <c:pt idx="4">
                  <c:v>-29.7</c:v>
                </c:pt>
                <c:pt idx="5">
                  <c:v>-26</c:v>
                </c:pt>
                <c:pt idx="6">
                  <c:v>-26.6</c:v>
                </c:pt>
                <c:pt idx="7">
                  <c:v>-26.8</c:v>
                </c:pt>
                <c:pt idx="8">
                  <c:v>-26</c:v>
                </c:pt>
                <c:pt idx="9">
                  <c:v>-24.1</c:v>
                </c:pt>
                <c:pt idx="10">
                  <c:v>-23.6</c:v>
                </c:pt>
                <c:pt idx="11">
                  <c:v>-22.2</c:v>
                </c:pt>
                <c:pt idx="12">
                  <c:v>-17.8</c:v>
                </c:pt>
                <c:pt idx="13">
                  <c:v>-15</c:v>
                </c:pt>
                <c:pt idx="14">
                  <c:v>-12.2</c:v>
                </c:pt>
                <c:pt idx="15">
                  <c:v>-10.199999999999999</c:v>
                </c:pt>
                <c:pt idx="16">
                  <c:v>-4.4000000000000004</c:v>
                </c:pt>
                <c:pt idx="17">
                  <c:v>-6.5</c:v>
                </c:pt>
                <c:pt idx="18">
                  <c:v>-3.1</c:v>
                </c:pt>
                <c:pt idx="19">
                  <c:v>0.5</c:v>
                </c:pt>
                <c:pt idx="20">
                  <c:v>1.1000000000000001</c:v>
                </c:pt>
                <c:pt idx="21">
                  <c:v>3.2</c:v>
                </c:pt>
                <c:pt idx="22">
                  <c:v>7.5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4C-4FC5-B259-E5EFF44A0D4C}"/>
            </c:ext>
          </c:extLst>
        </c:ser>
        <c:ser>
          <c:idx val="20"/>
          <c:order val="20"/>
          <c:tx>
            <c:strRef>
              <c:f>Sheet6!$AD$2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Sheet6!$AD$31:$AD$54</c:f>
              <c:numCache>
                <c:formatCode>General</c:formatCode>
                <c:ptCount val="24"/>
                <c:pt idx="0">
                  <c:v>8.4</c:v>
                </c:pt>
                <c:pt idx="1">
                  <c:v>8.1999999999999993</c:v>
                </c:pt>
                <c:pt idx="2">
                  <c:v>7.2</c:v>
                </c:pt>
                <c:pt idx="3">
                  <c:v>7.3</c:v>
                </c:pt>
                <c:pt idx="4">
                  <c:v>6.4</c:v>
                </c:pt>
                <c:pt idx="5">
                  <c:v>7</c:v>
                </c:pt>
                <c:pt idx="6">
                  <c:v>7.1</c:v>
                </c:pt>
                <c:pt idx="7">
                  <c:v>6.9</c:v>
                </c:pt>
                <c:pt idx="8">
                  <c:v>6.1</c:v>
                </c:pt>
                <c:pt idx="9">
                  <c:v>5.9</c:v>
                </c:pt>
                <c:pt idx="10">
                  <c:v>5.6</c:v>
                </c:pt>
                <c:pt idx="11">
                  <c:v>5.3</c:v>
                </c:pt>
                <c:pt idx="12">
                  <c:v>6.6</c:v>
                </c:pt>
                <c:pt idx="13">
                  <c:v>5.2</c:v>
                </c:pt>
                <c:pt idx="14">
                  <c:v>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3.6</c:v>
                </c:pt>
                <c:pt idx="18">
                  <c:v>2.2000000000000002</c:v>
                </c:pt>
                <c:pt idx="19">
                  <c:v>1.4</c:v>
                </c:pt>
                <c:pt idx="20">
                  <c:v>0.7</c:v>
                </c:pt>
                <c:pt idx="21">
                  <c:v>1</c:v>
                </c:pt>
                <c:pt idx="22">
                  <c:v>-0.3</c:v>
                </c:pt>
                <c:pt idx="23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4C-4FC5-B259-E5EFF44A0D4C}"/>
            </c:ext>
          </c:extLst>
        </c:ser>
        <c:ser>
          <c:idx val="21"/>
          <c:order val="21"/>
          <c:tx>
            <c:strRef>
              <c:f>Sheet6!$AE$2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Sheet6!$AE$31:$AE$54</c:f>
              <c:numCache>
                <c:formatCode>General</c:formatCode>
                <c:ptCount val="24"/>
                <c:pt idx="0">
                  <c:v>-19.7</c:v>
                </c:pt>
                <c:pt idx="1">
                  <c:v>-42.7</c:v>
                </c:pt>
                <c:pt idx="2">
                  <c:v>-52.4</c:v>
                </c:pt>
                <c:pt idx="3">
                  <c:v>-61.8</c:v>
                </c:pt>
                <c:pt idx="4">
                  <c:v>-71.8</c:v>
                </c:pt>
                <c:pt idx="5">
                  <c:v>-69.5</c:v>
                </c:pt>
                <c:pt idx="6">
                  <c:v>-69.8</c:v>
                </c:pt>
                <c:pt idx="7">
                  <c:v>-62.8</c:v>
                </c:pt>
                <c:pt idx="8">
                  <c:v>-72.099999999999994</c:v>
                </c:pt>
                <c:pt idx="9">
                  <c:v>-74.599999999999994</c:v>
                </c:pt>
                <c:pt idx="10">
                  <c:v>-76.900000000000006</c:v>
                </c:pt>
                <c:pt idx="11">
                  <c:v>-90.9</c:v>
                </c:pt>
                <c:pt idx="12">
                  <c:v>-76.7</c:v>
                </c:pt>
                <c:pt idx="13">
                  <c:v>-74.2</c:v>
                </c:pt>
                <c:pt idx="14">
                  <c:v>-92.8</c:v>
                </c:pt>
                <c:pt idx="15">
                  <c:v>-97.5</c:v>
                </c:pt>
                <c:pt idx="16">
                  <c:v>-101.4</c:v>
                </c:pt>
                <c:pt idx="17">
                  <c:v>-107.4</c:v>
                </c:pt>
                <c:pt idx="18">
                  <c:v>-109.2</c:v>
                </c:pt>
                <c:pt idx="19">
                  <c:v>-110.5</c:v>
                </c:pt>
                <c:pt idx="20">
                  <c:v>-107.4</c:v>
                </c:pt>
                <c:pt idx="21">
                  <c:v>-103.5</c:v>
                </c:pt>
                <c:pt idx="22">
                  <c:v>-97.3</c:v>
                </c:pt>
                <c:pt idx="23">
                  <c:v>-106.6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4C-4FC5-B259-E5EFF44A0D4C}"/>
            </c:ext>
          </c:extLst>
        </c:ser>
        <c:ser>
          <c:idx val="22"/>
          <c:order val="22"/>
          <c:tx>
            <c:strRef>
              <c:f>Sheet6!$AF$2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Sheet6!$AF$31:$AF$54</c:f>
              <c:numCache>
                <c:formatCode>General</c:formatCode>
                <c:ptCount val="24"/>
                <c:pt idx="0">
                  <c:v>-10.3</c:v>
                </c:pt>
                <c:pt idx="1">
                  <c:v>-9.6</c:v>
                </c:pt>
                <c:pt idx="2">
                  <c:v>-7.8</c:v>
                </c:pt>
                <c:pt idx="3">
                  <c:v>-8.6999999999999993</c:v>
                </c:pt>
                <c:pt idx="4">
                  <c:v>-7</c:v>
                </c:pt>
                <c:pt idx="5">
                  <c:v>-6.5</c:v>
                </c:pt>
                <c:pt idx="6">
                  <c:v>-6.6</c:v>
                </c:pt>
                <c:pt idx="7">
                  <c:v>-6.9</c:v>
                </c:pt>
                <c:pt idx="8">
                  <c:v>-6.7</c:v>
                </c:pt>
                <c:pt idx="9">
                  <c:v>-6.2</c:v>
                </c:pt>
                <c:pt idx="10">
                  <c:v>-7.1</c:v>
                </c:pt>
                <c:pt idx="11">
                  <c:v>-6</c:v>
                </c:pt>
                <c:pt idx="12">
                  <c:v>-6.8</c:v>
                </c:pt>
                <c:pt idx="13">
                  <c:v>-5.6</c:v>
                </c:pt>
                <c:pt idx="14">
                  <c:v>-3.4</c:v>
                </c:pt>
                <c:pt idx="15">
                  <c:v>-1.2</c:v>
                </c:pt>
                <c:pt idx="16">
                  <c:v>0.6</c:v>
                </c:pt>
                <c:pt idx="17">
                  <c:v>-0.3</c:v>
                </c:pt>
                <c:pt idx="18">
                  <c:v>0.5</c:v>
                </c:pt>
                <c:pt idx="19">
                  <c:v>0.9</c:v>
                </c:pt>
                <c:pt idx="20">
                  <c:v>0.9</c:v>
                </c:pt>
                <c:pt idx="21">
                  <c:v>2.1</c:v>
                </c:pt>
                <c:pt idx="22">
                  <c:v>0.6</c:v>
                </c:pt>
                <c:pt idx="23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14C-4FC5-B259-E5EFF44A0D4C}"/>
            </c:ext>
          </c:extLst>
        </c:ser>
        <c:ser>
          <c:idx val="23"/>
          <c:order val="23"/>
          <c:tx>
            <c:strRef>
              <c:f>Sheet6!$AG$2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Sheet6!$AG$31:$AG$54</c:f>
              <c:numCache>
                <c:formatCode>General</c:formatCode>
                <c:ptCount val="24"/>
                <c:pt idx="0">
                  <c:v>-20.100000000000001</c:v>
                </c:pt>
                <c:pt idx="1">
                  <c:v>-14.8</c:v>
                </c:pt>
                <c:pt idx="2">
                  <c:v>-12.4</c:v>
                </c:pt>
                <c:pt idx="3">
                  <c:v>-6.5</c:v>
                </c:pt>
                <c:pt idx="4">
                  <c:v>-10.8</c:v>
                </c:pt>
                <c:pt idx="5">
                  <c:v>-12</c:v>
                </c:pt>
                <c:pt idx="6">
                  <c:v>-13.5</c:v>
                </c:pt>
                <c:pt idx="7">
                  <c:v>-13.3</c:v>
                </c:pt>
                <c:pt idx="8">
                  <c:v>-16.100000000000001</c:v>
                </c:pt>
                <c:pt idx="9">
                  <c:v>-17.399999999999999</c:v>
                </c:pt>
                <c:pt idx="10">
                  <c:v>-17.5</c:v>
                </c:pt>
                <c:pt idx="11">
                  <c:v>-16</c:v>
                </c:pt>
                <c:pt idx="12">
                  <c:v>-17.399999999999999</c:v>
                </c:pt>
                <c:pt idx="13">
                  <c:v>-11.6</c:v>
                </c:pt>
                <c:pt idx="14">
                  <c:v>-8.3000000000000007</c:v>
                </c:pt>
                <c:pt idx="15">
                  <c:v>-5.9</c:v>
                </c:pt>
                <c:pt idx="16">
                  <c:v>-8.5</c:v>
                </c:pt>
                <c:pt idx="17">
                  <c:v>-12.2</c:v>
                </c:pt>
                <c:pt idx="18">
                  <c:v>-13.3</c:v>
                </c:pt>
                <c:pt idx="19">
                  <c:v>-10.4</c:v>
                </c:pt>
                <c:pt idx="20">
                  <c:v>-7.5</c:v>
                </c:pt>
                <c:pt idx="21">
                  <c:v>-10.3</c:v>
                </c:pt>
                <c:pt idx="22">
                  <c:v>-9.6</c:v>
                </c:pt>
                <c:pt idx="23">
                  <c:v>-6.8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14C-4FC5-B259-E5EFF44A0D4C}"/>
            </c:ext>
          </c:extLst>
        </c:ser>
        <c:ser>
          <c:idx val="24"/>
          <c:order val="24"/>
          <c:tx>
            <c:strRef>
              <c:f>Sheet6!$AH$2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Sheet6!$AH$31:$AH$54</c:f>
              <c:numCache>
                <c:formatCode>General</c:formatCode>
                <c:ptCount val="24"/>
                <c:pt idx="0">
                  <c:v>-16.5</c:v>
                </c:pt>
                <c:pt idx="1">
                  <c:v>-17.3</c:v>
                </c:pt>
                <c:pt idx="2">
                  <c:v>-18.399999999999999</c:v>
                </c:pt>
                <c:pt idx="3">
                  <c:v>-17.899999999999999</c:v>
                </c:pt>
                <c:pt idx="4">
                  <c:v>-18.399999999999999</c:v>
                </c:pt>
                <c:pt idx="5">
                  <c:v>-17.7</c:v>
                </c:pt>
                <c:pt idx="6">
                  <c:v>-17.7</c:v>
                </c:pt>
                <c:pt idx="7">
                  <c:v>-17.600000000000001</c:v>
                </c:pt>
                <c:pt idx="8">
                  <c:v>-17.8</c:v>
                </c:pt>
                <c:pt idx="9">
                  <c:v>-17.2</c:v>
                </c:pt>
                <c:pt idx="10">
                  <c:v>-16.5</c:v>
                </c:pt>
                <c:pt idx="11">
                  <c:v>-16.399999999999999</c:v>
                </c:pt>
                <c:pt idx="12">
                  <c:v>-14.2</c:v>
                </c:pt>
                <c:pt idx="13">
                  <c:v>-8.1999999999999993</c:v>
                </c:pt>
                <c:pt idx="14">
                  <c:v>-5.3</c:v>
                </c:pt>
                <c:pt idx="15">
                  <c:v>-3.3</c:v>
                </c:pt>
                <c:pt idx="16">
                  <c:v>-3.6</c:v>
                </c:pt>
                <c:pt idx="17">
                  <c:v>-7.9</c:v>
                </c:pt>
                <c:pt idx="18">
                  <c:v>-10.1</c:v>
                </c:pt>
                <c:pt idx="19">
                  <c:v>-10.199999999999999</c:v>
                </c:pt>
                <c:pt idx="20">
                  <c:v>-12.5</c:v>
                </c:pt>
                <c:pt idx="21">
                  <c:v>-13.9</c:v>
                </c:pt>
                <c:pt idx="22">
                  <c:v>-14.6</c:v>
                </c:pt>
                <c:pt idx="23">
                  <c:v>-15.3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4C-4FC5-B259-E5EFF44A0D4C}"/>
            </c:ext>
          </c:extLst>
        </c:ser>
        <c:ser>
          <c:idx val="25"/>
          <c:order val="25"/>
          <c:tx>
            <c:strRef>
              <c:f>Sheet6!$AI$2</c:f>
              <c:strCache>
                <c:ptCount val="1"/>
                <c:pt idx="0">
                  <c:v>JP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Sheet6!$AI$31:$AI$54</c:f>
              <c:numCache>
                <c:formatCode>General</c:formatCode>
                <c:ptCount val="24"/>
                <c:pt idx="0">
                  <c:v>5.5</c:v>
                </c:pt>
                <c:pt idx="1">
                  <c:v>5.0999999999999996</c:v>
                </c:pt>
                <c:pt idx="2">
                  <c:v>5.4</c:v>
                </c:pt>
                <c:pt idx="3">
                  <c:v>6</c:v>
                </c:pt>
                <c:pt idx="4">
                  <c:v>5.6</c:v>
                </c:pt>
                <c:pt idx="5">
                  <c:v>6.4</c:v>
                </c:pt>
                <c:pt idx="6">
                  <c:v>7.8</c:v>
                </c:pt>
                <c:pt idx="7">
                  <c:v>9.6999999999999993</c:v>
                </c:pt>
                <c:pt idx="8">
                  <c:v>10.6</c:v>
                </c:pt>
                <c:pt idx="9">
                  <c:v>11.2</c:v>
                </c:pt>
                <c:pt idx="10">
                  <c:v>12.5</c:v>
                </c:pt>
                <c:pt idx="11">
                  <c:v>14.2</c:v>
                </c:pt>
                <c:pt idx="12">
                  <c:v>15.3</c:v>
                </c:pt>
                <c:pt idx="13">
                  <c:v>25.9</c:v>
                </c:pt>
                <c:pt idx="14">
                  <c:v>28.1</c:v>
                </c:pt>
                <c:pt idx="15">
                  <c:v>28.9</c:v>
                </c:pt>
                <c:pt idx="16">
                  <c:v>28.5</c:v>
                </c:pt>
                <c:pt idx="17">
                  <c:v>25.2</c:v>
                </c:pt>
                <c:pt idx="18">
                  <c:v>23.7</c:v>
                </c:pt>
                <c:pt idx="19">
                  <c:v>24.1</c:v>
                </c:pt>
                <c:pt idx="20">
                  <c:v>22.6</c:v>
                </c:pt>
                <c:pt idx="21">
                  <c:v>22.3</c:v>
                </c:pt>
                <c:pt idx="22">
                  <c:v>21.4</c:v>
                </c:pt>
                <c:pt idx="23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4C-4FC5-B259-E5EFF44A0D4C}"/>
            </c:ext>
          </c:extLst>
        </c:ser>
        <c:ser>
          <c:idx val="26"/>
          <c:order val="26"/>
          <c:tx>
            <c:strRef>
              <c:f>Sheet6!$AJ$2</c:f>
              <c:strCache>
                <c:ptCount val="1"/>
                <c:pt idx="0">
                  <c:v>KR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Sheet6!$AJ$31:$AJ$54</c:f>
              <c:numCache>
                <c:formatCode>General</c:formatCode>
                <c:ptCount val="24"/>
                <c:pt idx="0">
                  <c:v>-3</c:v>
                </c:pt>
                <c:pt idx="1">
                  <c:v>-2.1</c:v>
                </c:pt>
                <c:pt idx="2">
                  <c:v>-2.7</c:v>
                </c:pt>
                <c:pt idx="3">
                  <c:v>-3.5</c:v>
                </c:pt>
                <c:pt idx="4">
                  <c:v>-3.1</c:v>
                </c:pt>
                <c:pt idx="5">
                  <c:v>-2.5</c:v>
                </c:pt>
                <c:pt idx="6">
                  <c:v>-1.1000000000000001</c:v>
                </c:pt>
                <c:pt idx="7">
                  <c:v>-0.6</c:v>
                </c:pt>
                <c:pt idx="8">
                  <c:v>0</c:v>
                </c:pt>
                <c:pt idx="9">
                  <c:v>1.8</c:v>
                </c:pt>
                <c:pt idx="10">
                  <c:v>3.4</c:v>
                </c:pt>
                <c:pt idx="11">
                  <c:v>4.5</c:v>
                </c:pt>
                <c:pt idx="12">
                  <c:v>7</c:v>
                </c:pt>
                <c:pt idx="13">
                  <c:v>11.2</c:v>
                </c:pt>
                <c:pt idx="14">
                  <c:v>13.9</c:v>
                </c:pt>
                <c:pt idx="15">
                  <c:v>15</c:v>
                </c:pt>
                <c:pt idx="16">
                  <c:v>15.6</c:v>
                </c:pt>
                <c:pt idx="17">
                  <c:v>15.3</c:v>
                </c:pt>
                <c:pt idx="18">
                  <c:v>15.1</c:v>
                </c:pt>
                <c:pt idx="19">
                  <c:v>13.9</c:v>
                </c:pt>
                <c:pt idx="20">
                  <c:v>11.7</c:v>
                </c:pt>
                <c:pt idx="21">
                  <c:v>11.6</c:v>
                </c:pt>
                <c:pt idx="22">
                  <c:v>12.2</c:v>
                </c:pt>
                <c:pt idx="2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4C-4FC5-B259-E5EFF44A0D4C}"/>
            </c:ext>
          </c:extLst>
        </c:ser>
        <c:ser>
          <c:idx val="27"/>
          <c:order val="27"/>
          <c:tx>
            <c:strRef>
              <c:f>Sheet6!$AK$2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Sheet6!$AK$31:$AK$54</c:f>
              <c:numCache>
                <c:formatCode>General</c:formatCode>
                <c:ptCount val="24"/>
                <c:pt idx="0">
                  <c:v>-32.6</c:v>
                </c:pt>
                <c:pt idx="1">
                  <c:v>-18.399999999999999</c:v>
                </c:pt>
                <c:pt idx="2">
                  <c:v>-27.3</c:v>
                </c:pt>
                <c:pt idx="3">
                  <c:v>-21.1</c:v>
                </c:pt>
                <c:pt idx="4">
                  <c:v>-11.4</c:v>
                </c:pt>
                <c:pt idx="5">
                  <c:v>-24.4</c:v>
                </c:pt>
                <c:pt idx="6">
                  <c:v>-16.3</c:v>
                </c:pt>
                <c:pt idx="7">
                  <c:v>8.3000000000000007</c:v>
                </c:pt>
                <c:pt idx="8">
                  <c:v>14</c:v>
                </c:pt>
                <c:pt idx="9">
                  <c:v>17.3</c:v>
                </c:pt>
                <c:pt idx="10">
                  <c:v>12.3</c:v>
                </c:pt>
                <c:pt idx="11">
                  <c:v>5.4</c:v>
                </c:pt>
                <c:pt idx="12">
                  <c:v>12.2</c:v>
                </c:pt>
                <c:pt idx="13">
                  <c:v>24.1</c:v>
                </c:pt>
                <c:pt idx="14">
                  <c:v>9.3000000000000007</c:v>
                </c:pt>
                <c:pt idx="15">
                  <c:v>7.1</c:v>
                </c:pt>
                <c:pt idx="16">
                  <c:v>6.7</c:v>
                </c:pt>
                <c:pt idx="17">
                  <c:v>-0.1</c:v>
                </c:pt>
                <c:pt idx="18">
                  <c:v>-2.4</c:v>
                </c:pt>
                <c:pt idx="19">
                  <c:v>0.1</c:v>
                </c:pt>
                <c:pt idx="20">
                  <c:v>-6</c:v>
                </c:pt>
                <c:pt idx="21">
                  <c:v>1.4</c:v>
                </c:pt>
                <c:pt idx="22">
                  <c:v>4.5999999999999996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14C-4FC5-B259-E5EFF44A0D4C}"/>
            </c:ext>
          </c:extLst>
        </c:ser>
        <c:ser>
          <c:idx val="28"/>
          <c:order val="28"/>
          <c:tx>
            <c:strRef>
              <c:f>Sheet6!$AL$2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Sheet6!$AL$31:$AL$54</c:f>
              <c:numCache>
                <c:formatCode>General</c:formatCode>
                <c:ptCount val="24"/>
                <c:pt idx="0">
                  <c:v>6.2</c:v>
                </c:pt>
                <c:pt idx="1">
                  <c:v>5.3</c:v>
                </c:pt>
                <c:pt idx="2">
                  <c:v>5.4</c:v>
                </c:pt>
                <c:pt idx="3">
                  <c:v>6.3</c:v>
                </c:pt>
                <c:pt idx="4">
                  <c:v>4.9000000000000004</c:v>
                </c:pt>
                <c:pt idx="5">
                  <c:v>5.4</c:v>
                </c:pt>
                <c:pt idx="6">
                  <c:v>4</c:v>
                </c:pt>
                <c:pt idx="7">
                  <c:v>3.8</c:v>
                </c:pt>
                <c:pt idx="8">
                  <c:v>3.6</c:v>
                </c:pt>
                <c:pt idx="9">
                  <c:v>3.3</c:v>
                </c:pt>
                <c:pt idx="10">
                  <c:v>2.9</c:v>
                </c:pt>
                <c:pt idx="11">
                  <c:v>1.7</c:v>
                </c:pt>
                <c:pt idx="12">
                  <c:v>5.2</c:v>
                </c:pt>
                <c:pt idx="13">
                  <c:v>5.9</c:v>
                </c:pt>
                <c:pt idx="14">
                  <c:v>4.8</c:v>
                </c:pt>
                <c:pt idx="15">
                  <c:v>2.5</c:v>
                </c:pt>
                <c:pt idx="16">
                  <c:v>2.2000000000000002</c:v>
                </c:pt>
                <c:pt idx="17">
                  <c:v>-0.3</c:v>
                </c:pt>
                <c:pt idx="18">
                  <c:v>-0.7</c:v>
                </c:pt>
                <c:pt idx="19">
                  <c:v>-1.1000000000000001</c:v>
                </c:pt>
                <c:pt idx="20">
                  <c:v>-1.8</c:v>
                </c:pt>
                <c:pt idx="21">
                  <c:v>-2</c:v>
                </c:pt>
                <c:pt idx="22">
                  <c:v>-2.4</c:v>
                </c:pt>
                <c:pt idx="23">
                  <c:v>-3.1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14C-4FC5-B259-E5EFF44A0D4C}"/>
            </c:ext>
          </c:extLst>
        </c:ser>
        <c:ser>
          <c:idx val="29"/>
          <c:order val="29"/>
          <c:tx>
            <c:strRef>
              <c:f>Sheet6!$AM$2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Sheet6!$AM$31:$AM$54</c:f>
              <c:numCache>
                <c:formatCode>General</c:formatCode>
                <c:ptCount val="24"/>
                <c:pt idx="0">
                  <c:v>6.7</c:v>
                </c:pt>
                <c:pt idx="1">
                  <c:v>5.7</c:v>
                </c:pt>
                <c:pt idx="2">
                  <c:v>3.7</c:v>
                </c:pt>
                <c:pt idx="3">
                  <c:v>3.4</c:v>
                </c:pt>
                <c:pt idx="4">
                  <c:v>4.0999999999999996</c:v>
                </c:pt>
                <c:pt idx="5">
                  <c:v>6</c:v>
                </c:pt>
                <c:pt idx="6">
                  <c:v>5</c:v>
                </c:pt>
                <c:pt idx="7">
                  <c:v>4.7</c:v>
                </c:pt>
                <c:pt idx="8">
                  <c:v>4</c:v>
                </c:pt>
                <c:pt idx="9">
                  <c:v>5.3</c:v>
                </c:pt>
                <c:pt idx="10">
                  <c:v>3.9</c:v>
                </c:pt>
                <c:pt idx="11">
                  <c:v>4</c:v>
                </c:pt>
                <c:pt idx="12">
                  <c:v>4.5999999999999996</c:v>
                </c:pt>
                <c:pt idx="13">
                  <c:v>14.3</c:v>
                </c:pt>
                <c:pt idx="14">
                  <c:v>16.5</c:v>
                </c:pt>
                <c:pt idx="15">
                  <c:v>18.5</c:v>
                </c:pt>
                <c:pt idx="16">
                  <c:v>18.5</c:v>
                </c:pt>
                <c:pt idx="17">
                  <c:v>10.8</c:v>
                </c:pt>
                <c:pt idx="18">
                  <c:v>11</c:v>
                </c:pt>
                <c:pt idx="19">
                  <c:v>8.1999999999999993</c:v>
                </c:pt>
                <c:pt idx="20">
                  <c:v>3.7</c:v>
                </c:pt>
                <c:pt idx="21">
                  <c:v>-2.2999999999999998</c:v>
                </c:pt>
                <c:pt idx="22">
                  <c:v>-10</c:v>
                </c:pt>
                <c:pt idx="23">
                  <c:v>-11.7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14C-4FC5-B259-E5EFF44A0D4C}"/>
            </c:ext>
          </c:extLst>
        </c:ser>
        <c:ser>
          <c:idx val="30"/>
          <c:order val="30"/>
          <c:tx>
            <c:strRef>
              <c:f>Sheet6!$AN$2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Sheet6!$AN$31:$AN$54</c:f>
              <c:numCache>
                <c:formatCode>General</c:formatCode>
                <c:ptCount val="24"/>
                <c:pt idx="0">
                  <c:v>-2.1</c:v>
                </c:pt>
                <c:pt idx="1">
                  <c:v>-5.4</c:v>
                </c:pt>
                <c:pt idx="2">
                  <c:v>-6.7</c:v>
                </c:pt>
                <c:pt idx="3">
                  <c:v>-11.4</c:v>
                </c:pt>
                <c:pt idx="4">
                  <c:v>-12.6</c:v>
                </c:pt>
                <c:pt idx="5">
                  <c:v>-17.399999999999999</c:v>
                </c:pt>
                <c:pt idx="6">
                  <c:v>-20.6</c:v>
                </c:pt>
                <c:pt idx="7">
                  <c:v>-23.4</c:v>
                </c:pt>
                <c:pt idx="8">
                  <c:v>-26.5</c:v>
                </c:pt>
                <c:pt idx="9">
                  <c:v>-30.2</c:v>
                </c:pt>
                <c:pt idx="10">
                  <c:v>-32.799999999999997</c:v>
                </c:pt>
                <c:pt idx="11">
                  <c:v>-36.799999999999997</c:v>
                </c:pt>
                <c:pt idx="12">
                  <c:v>-33.6</c:v>
                </c:pt>
                <c:pt idx="13">
                  <c:v>-26.1</c:v>
                </c:pt>
                <c:pt idx="14">
                  <c:v>-23.7</c:v>
                </c:pt>
                <c:pt idx="15">
                  <c:v>-20</c:v>
                </c:pt>
                <c:pt idx="16">
                  <c:v>-13.2</c:v>
                </c:pt>
                <c:pt idx="17">
                  <c:v>-21.1</c:v>
                </c:pt>
                <c:pt idx="18">
                  <c:v>-27.5</c:v>
                </c:pt>
                <c:pt idx="19">
                  <c:v>-33</c:v>
                </c:pt>
                <c:pt idx="20">
                  <c:v>-37.299999999999997</c:v>
                </c:pt>
                <c:pt idx="21">
                  <c:v>-40.4</c:v>
                </c:pt>
                <c:pt idx="22">
                  <c:v>-40.200000000000003</c:v>
                </c:pt>
                <c:pt idx="23">
                  <c:v>-47.2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14C-4FC5-B259-E5EFF44A0D4C}"/>
            </c:ext>
          </c:extLst>
        </c:ser>
        <c:ser>
          <c:idx val="31"/>
          <c:order val="31"/>
          <c:tx>
            <c:strRef>
              <c:f>Sheet6!$AO$2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Sheet6!$AO$31:$AO$54</c:f>
              <c:numCache>
                <c:formatCode>General</c:formatCode>
                <c:ptCount val="24"/>
                <c:pt idx="0">
                  <c:v>7.3</c:v>
                </c:pt>
                <c:pt idx="1">
                  <c:v>3.7</c:v>
                </c:pt>
                <c:pt idx="2">
                  <c:v>-1.1000000000000001</c:v>
                </c:pt>
                <c:pt idx="3">
                  <c:v>-4.4000000000000004</c:v>
                </c:pt>
                <c:pt idx="4">
                  <c:v>-6.8</c:v>
                </c:pt>
                <c:pt idx="5">
                  <c:v>-10.199999999999999</c:v>
                </c:pt>
                <c:pt idx="6">
                  <c:v>-14.8</c:v>
                </c:pt>
                <c:pt idx="7">
                  <c:v>-17.899999999999999</c:v>
                </c:pt>
                <c:pt idx="8">
                  <c:v>-18</c:v>
                </c:pt>
                <c:pt idx="9">
                  <c:v>-13.3</c:v>
                </c:pt>
                <c:pt idx="10">
                  <c:v>-8.4</c:v>
                </c:pt>
                <c:pt idx="11">
                  <c:v>-5.6</c:v>
                </c:pt>
                <c:pt idx="12">
                  <c:v>0.2</c:v>
                </c:pt>
                <c:pt idx="13">
                  <c:v>10.8</c:v>
                </c:pt>
                <c:pt idx="14">
                  <c:v>15.8</c:v>
                </c:pt>
                <c:pt idx="15">
                  <c:v>19.2</c:v>
                </c:pt>
                <c:pt idx="16">
                  <c:v>18.100000000000001</c:v>
                </c:pt>
                <c:pt idx="17">
                  <c:v>8.3000000000000007</c:v>
                </c:pt>
                <c:pt idx="18">
                  <c:v>-4.8</c:v>
                </c:pt>
                <c:pt idx="19">
                  <c:v>-23.4</c:v>
                </c:pt>
                <c:pt idx="20">
                  <c:v>-36.799999999999997</c:v>
                </c:pt>
                <c:pt idx="21">
                  <c:v>-46.1</c:v>
                </c:pt>
                <c:pt idx="22">
                  <c:v>-57.3</c:v>
                </c:pt>
                <c:pt idx="23">
                  <c:v>-54.3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14C-4FC5-B259-E5EFF44A0D4C}"/>
            </c:ext>
          </c:extLst>
        </c:ser>
        <c:ser>
          <c:idx val="32"/>
          <c:order val="32"/>
          <c:tx>
            <c:strRef>
              <c:f>Sheet6!$AP$2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Sheet6!$AP$31:$AP$54</c:f>
              <c:numCache>
                <c:formatCode>General</c:formatCode>
                <c:ptCount val="24"/>
                <c:pt idx="0">
                  <c:v>-16.8</c:v>
                </c:pt>
                <c:pt idx="1">
                  <c:v>-16.8</c:v>
                </c:pt>
                <c:pt idx="2">
                  <c:v>-17.2</c:v>
                </c:pt>
                <c:pt idx="3">
                  <c:v>-17.3</c:v>
                </c:pt>
                <c:pt idx="4">
                  <c:v>-17.600000000000001</c:v>
                </c:pt>
                <c:pt idx="5">
                  <c:v>-17.2</c:v>
                </c:pt>
                <c:pt idx="6">
                  <c:v>-17.100000000000001</c:v>
                </c:pt>
                <c:pt idx="7">
                  <c:v>-16.100000000000001</c:v>
                </c:pt>
                <c:pt idx="8">
                  <c:v>-16.3</c:v>
                </c:pt>
                <c:pt idx="9">
                  <c:v>-15.3</c:v>
                </c:pt>
                <c:pt idx="10">
                  <c:v>-15</c:v>
                </c:pt>
                <c:pt idx="11">
                  <c:v>-15.4</c:v>
                </c:pt>
                <c:pt idx="12">
                  <c:v>-13.3</c:v>
                </c:pt>
                <c:pt idx="13">
                  <c:v>-10.3</c:v>
                </c:pt>
                <c:pt idx="14">
                  <c:v>-10.9</c:v>
                </c:pt>
                <c:pt idx="15">
                  <c:v>-9.5</c:v>
                </c:pt>
                <c:pt idx="16">
                  <c:v>-8.6</c:v>
                </c:pt>
                <c:pt idx="17">
                  <c:v>-12.7</c:v>
                </c:pt>
                <c:pt idx="18">
                  <c:v>-11.6</c:v>
                </c:pt>
                <c:pt idx="19">
                  <c:v>-11.4</c:v>
                </c:pt>
                <c:pt idx="20">
                  <c:v>-11.3</c:v>
                </c:pt>
                <c:pt idx="21">
                  <c:v>-11</c:v>
                </c:pt>
                <c:pt idx="22">
                  <c:v>-12.5</c:v>
                </c:pt>
                <c:pt idx="23">
                  <c:v>-12.8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14C-4FC5-B259-E5EFF44A0D4C}"/>
            </c:ext>
          </c:extLst>
        </c:ser>
        <c:ser>
          <c:idx val="33"/>
          <c:order val="33"/>
          <c:tx>
            <c:strRef>
              <c:f>Sheet6!$AQ$2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Sheet6!$AQ$31:$AQ$54</c:f>
              <c:numCache>
                <c:formatCode>General</c:formatCode>
                <c:ptCount val="24"/>
                <c:pt idx="0">
                  <c:v>-3.5</c:v>
                </c:pt>
                <c:pt idx="1">
                  <c:v>-4.9000000000000004</c:v>
                </c:pt>
                <c:pt idx="2">
                  <c:v>-6.3</c:v>
                </c:pt>
                <c:pt idx="3">
                  <c:v>-8</c:v>
                </c:pt>
                <c:pt idx="4">
                  <c:v>-7.6</c:v>
                </c:pt>
                <c:pt idx="5">
                  <c:v>-7.8</c:v>
                </c:pt>
                <c:pt idx="6">
                  <c:v>-8.6</c:v>
                </c:pt>
                <c:pt idx="7">
                  <c:v>-9.8000000000000007</c:v>
                </c:pt>
                <c:pt idx="8">
                  <c:v>-10.5</c:v>
                </c:pt>
                <c:pt idx="9">
                  <c:v>-11.5</c:v>
                </c:pt>
                <c:pt idx="10">
                  <c:v>-11.2</c:v>
                </c:pt>
                <c:pt idx="11">
                  <c:v>-12.6</c:v>
                </c:pt>
                <c:pt idx="12">
                  <c:v>-10.5</c:v>
                </c:pt>
                <c:pt idx="13">
                  <c:v>-10.3</c:v>
                </c:pt>
                <c:pt idx="14">
                  <c:v>-11</c:v>
                </c:pt>
                <c:pt idx="15">
                  <c:v>-11</c:v>
                </c:pt>
                <c:pt idx="16">
                  <c:v>-11.5</c:v>
                </c:pt>
                <c:pt idx="17">
                  <c:v>-13.7</c:v>
                </c:pt>
                <c:pt idx="18">
                  <c:v>-13.6</c:v>
                </c:pt>
                <c:pt idx="19">
                  <c:v>-14.8</c:v>
                </c:pt>
                <c:pt idx="20">
                  <c:v>-16.2</c:v>
                </c:pt>
                <c:pt idx="21">
                  <c:v>-17.600000000000001</c:v>
                </c:pt>
                <c:pt idx="22">
                  <c:v>-17.600000000000001</c:v>
                </c:pt>
                <c:pt idx="23">
                  <c:v>-21.1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14C-4FC5-B259-E5EFF44A0D4C}"/>
            </c:ext>
          </c:extLst>
        </c:ser>
        <c:ser>
          <c:idx val="34"/>
          <c:order val="34"/>
          <c:tx>
            <c:strRef>
              <c:f>Sheet6!$AR$2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Sheet6!$AR$31:$AR$54</c:f>
              <c:numCache>
                <c:formatCode>General</c:formatCode>
                <c:ptCount val="24"/>
                <c:pt idx="0">
                  <c:v>-43.6</c:v>
                </c:pt>
                <c:pt idx="1">
                  <c:v>-44</c:v>
                </c:pt>
                <c:pt idx="2">
                  <c:v>-44.7</c:v>
                </c:pt>
                <c:pt idx="3">
                  <c:v>-45.1</c:v>
                </c:pt>
                <c:pt idx="4">
                  <c:v>-46</c:v>
                </c:pt>
                <c:pt idx="5">
                  <c:v>-47.4</c:v>
                </c:pt>
                <c:pt idx="6">
                  <c:v>-46.9</c:v>
                </c:pt>
                <c:pt idx="7">
                  <c:v>-47.1</c:v>
                </c:pt>
                <c:pt idx="8">
                  <c:v>-46.5</c:v>
                </c:pt>
                <c:pt idx="9">
                  <c:v>-46</c:v>
                </c:pt>
                <c:pt idx="10">
                  <c:v>-45.5</c:v>
                </c:pt>
                <c:pt idx="11">
                  <c:v>-46.4</c:v>
                </c:pt>
                <c:pt idx="12">
                  <c:v>-43.9</c:v>
                </c:pt>
                <c:pt idx="13">
                  <c:v>-32.4</c:v>
                </c:pt>
                <c:pt idx="14">
                  <c:v>-27.9</c:v>
                </c:pt>
                <c:pt idx="15">
                  <c:v>-23.9</c:v>
                </c:pt>
                <c:pt idx="16">
                  <c:v>-19.5</c:v>
                </c:pt>
                <c:pt idx="17">
                  <c:v>-24.2</c:v>
                </c:pt>
                <c:pt idx="18">
                  <c:v>-24.9</c:v>
                </c:pt>
                <c:pt idx="19">
                  <c:v>-26.3</c:v>
                </c:pt>
                <c:pt idx="20">
                  <c:v>-28.5</c:v>
                </c:pt>
                <c:pt idx="21">
                  <c:v>-30.8</c:v>
                </c:pt>
                <c:pt idx="22">
                  <c:v>-32.799999999999997</c:v>
                </c:pt>
                <c:pt idx="23">
                  <c:v>-34.5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14C-4FC5-B259-E5EFF44A0D4C}"/>
            </c:ext>
          </c:extLst>
        </c:ser>
        <c:ser>
          <c:idx val="35"/>
          <c:order val="35"/>
          <c:tx>
            <c:strRef>
              <c:f>Sheet6!$AS$2</c:f>
              <c:strCache>
                <c:ptCount val="1"/>
                <c:pt idx="0">
                  <c:v>RU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Sheet6!$AS$31:$AS$54</c:f>
              <c:numCache>
                <c:formatCode>General</c:formatCode>
                <c:ptCount val="24"/>
                <c:pt idx="0">
                  <c:v>0.6</c:v>
                </c:pt>
                <c:pt idx="1">
                  <c:v>0.5</c:v>
                </c:pt>
                <c:pt idx="2">
                  <c:v>0.1</c:v>
                </c:pt>
                <c:pt idx="3">
                  <c:v>-0.4</c:v>
                </c:pt>
                <c:pt idx="4">
                  <c:v>-2.4</c:v>
                </c:pt>
                <c:pt idx="5">
                  <c:v>-2.9</c:v>
                </c:pt>
                <c:pt idx="6">
                  <c:v>-4.3</c:v>
                </c:pt>
                <c:pt idx="7">
                  <c:v>-5.0999999999999996</c:v>
                </c:pt>
                <c:pt idx="8">
                  <c:v>-7.9</c:v>
                </c:pt>
                <c:pt idx="9">
                  <c:v>-9.3000000000000007</c:v>
                </c:pt>
                <c:pt idx="10">
                  <c:v>-8</c:v>
                </c:pt>
                <c:pt idx="11">
                  <c:v>-7</c:v>
                </c:pt>
                <c:pt idx="12">
                  <c:v>-1.3</c:v>
                </c:pt>
                <c:pt idx="13">
                  <c:v>0</c:v>
                </c:pt>
                <c:pt idx="14">
                  <c:v>4.9000000000000004</c:v>
                </c:pt>
                <c:pt idx="15">
                  <c:v>3.9</c:v>
                </c:pt>
                <c:pt idx="16">
                  <c:v>0.1</c:v>
                </c:pt>
                <c:pt idx="17">
                  <c:v>-6.4</c:v>
                </c:pt>
                <c:pt idx="18">
                  <c:v>-9.8000000000000007</c:v>
                </c:pt>
                <c:pt idx="19">
                  <c:v>-14</c:v>
                </c:pt>
                <c:pt idx="20">
                  <c:v>-16.399999999999999</c:v>
                </c:pt>
                <c:pt idx="21">
                  <c:v>-25.4</c:v>
                </c:pt>
                <c:pt idx="22">
                  <c:v>-23.9</c:v>
                </c:pt>
                <c:pt idx="23">
                  <c:v>-19.600000000000001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14C-4FC5-B259-E5EFF44A0D4C}"/>
            </c:ext>
          </c:extLst>
        </c:ser>
        <c:ser>
          <c:idx val="36"/>
          <c:order val="36"/>
          <c:tx>
            <c:strRef>
              <c:f>Sheet6!$AT$2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Sheet6!$AT$31:$AT$54</c:f>
              <c:numCache>
                <c:formatCode>General</c:formatCode>
                <c:ptCount val="24"/>
                <c:pt idx="0">
                  <c:v>8.3000000000000007</c:v>
                </c:pt>
                <c:pt idx="1">
                  <c:v>7.2</c:v>
                </c:pt>
                <c:pt idx="2">
                  <c:v>5.5</c:v>
                </c:pt>
                <c:pt idx="3">
                  <c:v>3.3</c:v>
                </c:pt>
                <c:pt idx="4">
                  <c:v>3</c:v>
                </c:pt>
                <c:pt idx="5">
                  <c:v>0.1</c:v>
                </c:pt>
                <c:pt idx="6">
                  <c:v>-1.5</c:v>
                </c:pt>
                <c:pt idx="7">
                  <c:v>-3.4</c:v>
                </c:pt>
                <c:pt idx="8">
                  <c:v>-4</c:v>
                </c:pt>
                <c:pt idx="9">
                  <c:v>-2.1</c:v>
                </c:pt>
                <c:pt idx="10">
                  <c:v>-1.2</c:v>
                </c:pt>
                <c:pt idx="11">
                  <c:v>-0.1</c:v>
                </c:pt>
                <c:pt idx="12">
                  <c:v>4.5</c:v>
                </c:pt>
                <c:pt idx="13">
                  <c:v>9.4</c:v>
                </c:pt>
                <c:pt idx="14">
                  <c:v>11.9</c:v>
                </c:pt>
                <c:pt idx="15">
                  <c:v>15.8</c:v>
                </c:pt>
                <c:pt idx="16">
                  <c:v>17.7</c:v>
                </c:pt>
                <c:pt idx="17">
                  <c:v>14.8</c:v>
                </c:pt>
                <c:pt idx="18">
                  <c:v>11.6</c:v>
                </c:pt>
                <c:pt idx="19">
                  <c:v>7.6</c:v>
                </c:pt>
                <c:pt idx="20">
                  <c:v>3.8</c:v>
                </c:pt>
                <c:pt idx="21">
                  <c:v>-0.6</c:v>
                </c:pt>
                <c:pt idx="22">
                  <c:v>-1.7</c:v>
                </c:pt>
                <c:pt idx="23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14C-4FC5-B259-E5EFF44A0D4C}"/>
            </c:ext>
          </c:extLst>
        </c:ser>
        <c:ser>
          <c:idx val="37"/>
          <c:order val="37"/>
          <c:tx>
            <c:strRef>
              <c:f>Sheet6!$AU$2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Sheet6!$AU$31:$AU$54</c:f>
              <c:numCache>
                <c:formatCode>General</c:formatCode>
                <c:ptCount val="24"/>
                <c:pt idx="0">
                  <c:v>-4.3</c:v>
                </c:pt>
                <c:pt idx="1">
                  <c:v>-5.4</c:v>
                </c:pt>
                <c:pt idx="2">
                  <c:v>-6.8</c:v>
                </c:pt>
                <c:pt idx="3">
                  <c:v>-5.6</c:v>
                </c:pt>
                <c:pt idx="4">
                  <c:v>-4.9000000000000004</c:v>
                </c:pt>
                <c:pt idx="5">
                  <c:v>-6.7</c:v>
                </c:pt>
                <c:pt idx="6">
                  <c:v>-7.3</c:v>
                </c:pt>
                <c:pt idx="7">
                  <c:v>-10.8</c:v>
                </c:pt>
                <c:pt idx="8">
                  <c:v>-5.6</c:v>
                </c:pt>
                <c:pt idx="9">
                  <c:v>-5.5</c:v>
                </c:pt>
                <c:pt idx="10">
                  <c:v>-5.8</c:v>
                </c:pt>
                <c:pt idx="11">
                  <c:v>-6.8</c:v>
                </c:pt>
                <c:pt idx="12">
                  <c:v>-1.7</c:v>
                </c:pt>
                <c:pt idx="13">
                  <c:v>1.6</c:v>
                </c:pt>
                <c:pt idx="14">
                  <c:v>3.2</c:v>
                </c:pt>
                <c:pt idx="15">
                  <c:v>2.2999999999999998</c:v>
                </c:pt>
                <c:pt idx="16">
                  <c:v>7</c:v>
                </c:pt>
                <c:pt idx="17">
                  <c:v>1.5</c:v>
                </c:pt>
                <c:pt idx="18">
                  <c:v>-0.3</c:v>
                </c:pt>
                <c:pt idx="19">
                  <c:v>2.8</c:v>
                </c:pt>
                <c:pt idx="20">
                  <c:v>1.6</c:v>
                </c:pt>
                <c:pt idx="21">
                  <c:v>-1.5</c:v>
                </c:pt>
                <c:pt idx="22">
                  <c:v>-0.7</c:v>
                </c:pt>
                <c:pt idx="23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14C-4FC5-B259-E5EFF44A0D4C}"/>
            </c:ext>
          </c:extLst>
        </c:ser>
        <c:ser>
          <c:idx val="38"/>
          <c:order val="38"/>
          <c:tx>
            <c:strRef>
              <c:f>Sheet6!$AV$2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Sheet6!$AV$31:$AV$54</c:f>
              <c:numCache>
                <c:formatCode>General</c:formatCode>
                <c:ptCount val="24"/>
                <c:pt idx="0">
                  <c:v>9.6999999999999993</c:v>
                </c:pt>
                <c:pt idx="1">
                  <c:v>11.5</c:v>
                </c:pt>
                <c:pt idx="2">
                  <c:v>7.3</c:v>
                </c:pt>
                <c:pt idx="3">
                  <c:v>8.5</c:v>
                </c:pt>
                <c:pt idx="4">
                  <c:v>4.0999999999999996</c:v>
                </c:pt>
                <c:pt idx="5">
                  <c:v>4.4000000000000004</c:v>
                </c:pt>
                <c:pt idx="6">
                  <c:v>1.3</c:v>
                </c:pt>
                <c:pt idx="7">
                  <c:v>0.6</c:v>
                </c:pt>
                <c:pt idx="8">
                  <c:v>0.1</c:v>
                </c:pt>
                <c:pt idx="9">
                  <c:v>2.2000000000000002</c:v>
                </c:pt>
                <c:pt idx="10">
                  <c:v>1.5</c:v>
                </c:pt>
                <c:pt idx="11">
                  <c:v>7.2</c:v>
                </c:pt>
                <c:pt idx="12">
                  <c:v>7.9</c:v>
                </c:pt>
                <c:pt idx="13">
                  <c:v>13.4</c:v>
                </c:pt>
                <c:pt idx="14">
                  <c:v>16.3</c:v>
                </c:pt>
                <c:pt idx="15">
                  <c:v>21.9</c:v>
                </c:pt>
                <c:pt idx="16">
                  <c:v>12.6</c:v>
                </c:pt>
                <c:pt idx="17">
                  <c:v>8.4</c:v>
                </c:pt>
                <c:pt idx="18">
                  <c:v>-3.6</c:v>
                </c:pt>
                <c:pt idx="19">
                  <c:v>-12</c:v>
                </c:pt>
                <c:pt idx="20">
                  <c:v>-24.2</c:v>
                </c:pt>
                <c:pt idx="21">
                  <c:v>-37.5</c:v>
                </c:pt>
                <c:pt idx="22">
                  <c:v>-41.5</c:v>
                </c:pt>
                <c:pt idx="23">
                  <c:v>-41.3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14C-4FC5-B259-E5EFF44A0D4C}"/>
            </c:ext>
          </c:extLst>
        </c:ser>
        <c:ser>
          <c:idx val="39"/>
          <c:order val="39"/>
          <c:tx>
            <c:strRef>
              <c:f>Sheet6!$AW$2</c:f>
              <c:strCache>
                <c:ptCount val="1"/>
                <c:pt idx="0">
                  <c:v>TH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Sheet6!$AW$31:$AW$54</c:f>
              <c:numCache>
                <c:formatCode>General</c:formatCode>
                <c:ptCount val="24"/>
                <c:pt idx="0">
                  <c:v>9.8000000000000007</c:v>
                </c:pt>
                <c:pt idx="1">
                  <c:v>9.4</c:v>
                </c:pt>
                <c:pt idx="2">
                  <c:v>7.3</c:v>
                </c:pt>
                <c:pt idx="3">
                  <c:v>7.4</c:v>
                </c:pt>
                <c:pt idx="4">
                  <c:v>6</c:v>
                </c:pt>
                <c:pt idx="5">
                  <c:v>6.3</c:v>
                </c:pt>
                <c:pt idx="6">
                  <c:v>5.9</c:v>
                </c:pt>
                <c:pt idx="7">
                  <c:v>7.2</c:v>
                </c:pt>
                <c:pt idx="8">
                  <c:v>6.4</c:v>
                </c:pt>
                <c:pt idx="9">
                  <c:v>5.7</c:v>
                </c:pt>
                <c:pt idx="10">
                  <c:v>5.2</c:v>
                </c:pt>
                <c:pt idx="11">
                  <c:v>6.4</c:v>
                </c:pt>
                <c:pt idx="12">
                  <c:v>9.3000000000000007</c:v>
                </c:pt>
                <c:pt idx="13">
                  <c:v>15.7</c:v>
                </c:pt>
                <c:pt idx="14">
                  <c:v>19.8</c:v>
                </c:pt>
                <c:pt idx="15">
                  <c:v>23.9</c:v>
                </c:pt>
                <c:pt idx="16">
                  <c:v>25.3</c:v>
                </c:pt>
                <c:pt idx="17">
                  <c:v>21.5</c:v>
                </c:pt>
                <c:pt idx="18">
                  <c:v>22.4</c:v>
                </c:pt>
                <c:pt idx="19">
                  <c:v>21.2</c:v>
                </c:pt>
                <c:pt idx="20">
                  <c:v>19.100000000000001</c:v>
                </c:pt>
                <c:pt idx="21">
                  <c:v>16.8</c:v>
                </c:pt>
                <c:pt idx="22">
                  <c:v>13.6</c:v>
                </c:pt>
                <c:pt idx="23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14C-4FC5-B259-E5EFF44A0D4C}"/>
            </c:ext>
          </c:extLst>
        </c:ser>
        <c:ser>
          <c:idx val="40"/>
          <c:order val="40"/>
          <c:tx>
            <c:strRef>
              <c:f>Sheet6!$AX$2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Sheet6!$AX$31:$AX$54</c:f>
              <c:numCache>
                <c:formatCode>General</c:formatCode>
                <c:ptCount val="24"/>
                <c:pt idx="0">
                  <c:v>8.5</c:v>
                </c:pt>
                <c:pt idx="1">
                  <c:v>7.1</c:v>
                </c:pt>
                <c:pt idx="2">
                  <c:v>4.5</c:v>
                </c:pt>
                <c:pt idx="3">
                  <c:v>4.2</c:v>
                </c:pt>
                <c:pt idx="4">
                  <c:v>3.3</c:v>
                </c:pt>
                <c:pt idx="5">
                  <c:v>4.5</c:v>
                </c:pt>
                <c:pt idx="6">
                  <c:v>9.8000000000000007</c:v>
                </c:pt>
                <c:pt idx="7">
                  <c:v>-2</c:v>
                </c:pt>
                <c:pt idx="8">
                  <c:v>-1.9</c:v>
                </c:pt>
                <c:pt idx="9">
                  <c:v>-4.2</c:v>
                </c:pt>
                <c:pt idx="10">
                  <c:v>-7.4</c:v>
                </c:pt>
                <c:pt idx="11">
                  <c:v>-7.4</c:v>
                </c:pt>
                <c:pt idx="12">
                  <c:v>-4.4000000000000004</c:v>
                </c:pt>
                <c:pt idx="13">
                  <c:v>2.7</c:v>
                </c:pt>
                <c:pt idx="14">
                  <c:v>4.8</c:v>
                </c:pt>
                <c:pt idx="15">
                  <c:v>-1.5</c:v>
                </c:pt>
                <c:pt idx="16">
                  <c:v>-2.4</c:v>
                </c:pt>
                <c:pt idx="17">
                  <c:v>-7.9</c:v>
                </c:pt>
                <c:pt idx="18">
                  <c:v>-12.2</c:v>
                </c:pt>
                <c:pt idx="19">
                  <c:v>-3.7</c:v>
                </c:pt>
                <c:pt idx="20">
                  <c:v>-7.6</c:v>
                </c:pt>
                <c:pt idx="21">
                  <c:v>-14.7</c:v>
                </c:pt>
                <c:pt idx="22">
                  <c:v>-21.8</c:v>
                </c:pt>
                <c:pt idx="23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14C-4FC5-B259-E5EFF44A0D4C}"/>
            </c:ext>
          </c:extLst>
        </c:ser>
        <c:ser>
          <c:idx val="41"/>
          <c:order val="41"/>
          <c:tx>
            <c:strRef>
              <c:f>Sheet6!$AY$2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Sheet6!$AY$31:$AY$54</c:f>
              <c:numCache>
                <c:formatCode>General</c:formatCode>
                <c:ptCount val="24"/>
                <c:pt idx="0">
                  <c:v>-9.1</c:v>
                </c:pt>
                <c:pt idx="1">
                  <c:v>-8.1999999999999993</c:v>
                </c:pt>
                <c:pt idx="2">
                  <c:v>-7.9</c:v>
                </c:pt>
                <c:pt idx="3">
                  <c:v>-6.9</c:v>
                </c:pt>
                <c:pt idx="4">
                  <c:v>-7.6</c:v>
                </c:pt>
                <c:pt idx="5">
                  <c:v>-6.7</c:v>
                </c:pt>
                <c:pt idx="6">
                  <c:v>-6.9</c:v>
                </c:pt>
                <c:pt idx="7">
                  <c:v>-6.6</c:v>
                </c:pt>
                <c:pt idx="8">
                  <c:v>-6.4</c:v>
                </c:pt>
                <c:pt idx="9">
                  <c:v>-6</c:v>
                </c:pt>
                <c:pt idx="10">
                  <c:v>-5.7</c:v>
                </c:pt>
                <c:pt idx="11">
                  <c:v>-6</c:v>
                </c:pt>
                <c:pt idx="12">
                  <c:v>-2.7</c:v>
                </c:pt>
                <c:pt idx="13">
                  <c:v>2.8</c:v>
                </c:pt>
                <c:pt idx="14">
                  <c:v>3.6</c:v>
                </c:pt>
                <c:pt idx="15">
                  <c:v>4.5</c:v>
                </c:pt>
                <c:pt idx="16">
                  <c:v>4.5</c:v>
                </c:pt>
                <c:pt idx="17">
                  <c:v>2.2999999999999998</c:v>
                </c:pt>
                <c:pt idx="18">
                  <c:v>0.5</c:v>
                </c:pt>
                <c:pt idx="19">
                  <c:v>-0.9</c:v>
                </c:pt>
                <c:pt idx="20">
                  <c:v>-2.2000000000000002</c:v>
                </c:pt>
                <c:pt idx="21">
                  <c:v>-3.2</c:v>
                </c:pt>
                <c:pt idx="22">
                  <c:v>-4.8</c:v>
                </c:pt>
                <c:pt idx="23">
                  <c:v>-6.1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14C-4FC5-B259-E5EFF44A0D4C}"/>
            </c:ext>
          </c:extLst>
        </c:ser>
        <c:ser>
          <c:idx val="42"/>
          <c:order val="42"/>
          <c:tx>
            <c:strRef>
              <c:f>Sheet6!$AZ$2</c:f>
              <c:strCache>
                <c:ptCount val="1"/>
                <c:pt idx="0">
                  <c:v>XM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Sheet6!$AZ$31:$AZ$54</c:f>
              <c:numCache>
                <c:formatCode>General</c:formatCode>
                <c:ptCount val="24"/>
                <c:pt idx="0">
                  <c:v>-8.1</c:v>
                </c:pt>
                <c:pt idx="1">
                  <c:v>-9.4</c:v>
                </c:pt>
                <c:pt idx="2">
                  <c:v>-10.199999999999999</c:v>
                </c:pt>
                <c:pt idx="3">
                  <c:v>-10.6</c:v>
                </c:pt>
                <c:pt idx="4">
                  <c:v>-11</c:v>
                </c:pt>
                <c:pt idx="5">
                  <c:v>-10.3</c:v>
                </c:pt>
                <c:pt idx="6">
                  <c:v>-10.4</c:v>
                </c:pt>
                <c:pt idx="7">
                  <c:v>-11.1</c:v>
                </c:pt>
                <c:pt idx="8">
                  <c:v>-10.6</c:v>
                </c:pt>
                <c:pt idx="9">
                  <c:v>-10.1</c:v>
                </c:pt>
                <c:pt idx="10">
                  <c:v>-9.9</c:v>
                </c:pt>
                <c:pt idx="11">
                  <c:v>-10.6</c:v>
                </c:pt>
                <c:pt idx="12">
                  <c:v>-8</c:v>
                </c:pt>
                <c:pt idx="13">
                  <c:v>0.1</c:v>
                </c:pt>
                <c:pt idx="14">
                  <c:v>2.1</c:v>
                </c:pt>
                <c:pt idx="15">
                  <c:v>4.2</c:v>
                </c:pt>
                <c:pt idx="16">
                  <c:v>4.8</c:v>
                </c:pt>
                <c:pt idx="17">
                  <c:v>-0.5</c:v>
                </c:pt>
                <c:pt idx="18">
                  <c:v>-2.8</c:v>
                </c:pt>
                <c:pt idx="19">
                  <c:v>-4.9000000000000004</c:v>
                </c:pt>
                <c:pt idx="20">
                  <c:v>-6.8</c:v>
                </c:pt>
                <c:pt idx="21">
                  <c:v>-8.3000000000000007</c:v>
                </c:pt>
                <c:pt idx="22">
                  <c:v>-8.6999999999999993</c:v>
                </c:pt>
                <c:pt idx="23">
                  <c:v>-11.3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14C-4FC5-B259-E5EFF44A0D4C}"/>
            </c:ext>
          </c:extLst>
        </c:ser>
        <c:ser>
          <c:idx val="43"/>
          <c:order val="43"/>
          <c:tx>
            <c:strRef>
              <c:f>Sheet6!$BA$2</c:f>
              <c:strCache>
                <c:ptCount val="1"/>
                <c:pt idx="0">
                  <c:v>ZA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Sheet6!$I$31:$I$54</c:f>
              <c:strCache>
                <c:ptCount val="24"/>
                <c:pt idx="0">
                  <c:v>2017-03-31</c:v>
                </c:pt>
                <c:pt idx="1">
                  <c:v>2017-06-30</c:v>
                </c:pt>
                <c:pt idx="2">
                  <c:v>2017-09-30</c:v>
                </c:pt>
                <c:pt idx="3">
                  <c:v>2017-12-31</c:v>
                </c:pt>
                <c:pt idx="4">
                  <c:v>2018-03-31</c:v>
                </c:pt>
                <c:pt idx="5">
                  <c:v>2018-06-30</c:v>
                </c:pt>
                <c:pt idx="6">
                  <c:v>2018-09-30</c:v>
                </c:pt>
                <c:pt idx="7">
                  <c:v>2018-12-31</c:v>
                </c:pt>
                <c:pt idx="8">
                  <c:v>2019-03-31</c:v>
                </c:pt>
                <c:pt idx="9">
                  <c:v>2019-06-30</c:v>
                </c:pt>
                <c:pt idx="10">
                  <c:v>2019-09-30</c:v>
                </c:pt>
                <c:pt idx="11">
                  <c:v>2019-12-31</c:v>
                </c:pt>
                <c:pt idx="12">
                  <c:v>2020-03-31</c:v>
                </c:pt>
                <c:pt idx="13">
                  <c:v>2020-06-30</c:v>
                </c:pt>
                <c:pt idx="14">
                  <c:v>2020-09-30</c:v>
                </c:pt>
                <c:pt idx="15">
                  <c:v>2020-12-31</c:v>
                </c:pt>
                <c:pt idx="16">
                  <c:v>2021-03-31</c:v>
                </c:pt>
                <c:pt idx="17">
                  <c:v>2021-06-30</c:v>
                </c:pt>
                <c:pt idx="18">
                  <c:v>2021-09-30</c:v>
                </c:pt>
                <c:pt idx="19">
                  <c:v>2021-12-31</c:v>
                </c:pt>
                <c:pt idx="20">
                  <c:v>2022-03-31</c:v>
                </c:pt>
                <c:pt idx="21">
                  <c:v>2022-06-30</c:v>
                </c:pt>
                <c:pt idx="22">
                  <c:v>2022-09-30</c:v>
                </c:pt>
                <c:pt idx="23">
                  <c:v>2022-12-31</c:v>
                </c:pt>
              </c:strCache>
            </c:strRef>
          </c:cat>
          <c:val>
            <c:numRef>
              <c:f>Sheet6!$BA$31:$BA$54</c:f>
              <c:numCache>
                <c:formatCode>General</c:formatCode>
                <c:ptCount val="24"/>
                <c:pt idx="0">
                  <c:v>-3.2</c:v>
                </c:pt>
                <c:pt idx="1">
                  <c:v>-4.5</c:v>
                </c:pt>
                <c:pt idx="2">
                  <c:v>-4.0999999999999996</c:v>
                </c:pt>
                <c:pt idx="3">
                  <c:v>-4.8</c:v>
                </c:pt>
                <c:pt idx="4">
                  <c:v>-4.4000000000000004</c:v>
                </c:pt>
                <c:pt idx="5">
                  <c:v>-4.9000000000000004</c:v>
                </c:pt>
                <c:pt idx="6">
                  <c:v>-4.7</c:v>
                </c:pt>
                <c:pt idx="7">
                  <c:v>-5.4</c:v>
                </c:pt>
                <c:pt idx="8">
                  <c:v>-3.4</c:v>
                </c:pt>
                <c:pt idx="9">
                  <c:v>-4.5</c:v>
                </c:pt>
                <c:pt idx="10">
                  <c:v>-3.6</c:v>
                </c:pt>
                <c:pt idx="11">
                  <c:v>-4.8</c:v>
                </c:pt>
                <c:pt idx="12">
                  <c:v>-2.7</c:v>
                </c:pt>
                <c:pt idx="13">
                  <c:v>-2</c:v>
                </c:pt>
                <c:pt idx="14">
                  <c:v>-3.4</c:v>
                </c:pt>
                <c:pt idx="15">
                  <c:v>-4</c:v>
                </c:pt>
                <c:pt idx="16">
                  <c:v>-4</c:v>
                </c:pt>
                <c:pt idx="17">
                  <c:v>-8.6</c:v>
                </c:pt>
                <c:pt idx="18">
                  <c:v>-8.6999999999999993</c:v>
                </c:pt>
                <c:pt idx="19">
                  <c:v>-10</c:v>
                </c:pt>
                <c:pt idx="20">
                  <c:v>-9.4</c:v>
                </c:pt>
                <c:pt idx="21">
                  <c:v>-8.9</c:v>
                </c:pt>
                <c:pt idx="22">
                  <c:v>-7.7</c:v>
                </c:pt>
                <c:pt idx="2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14C-4FC5-B259-E5EFF44A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742960"/>
        <c:axId val="1513741040"/>
      </c:lineChart>
      <c:catAx>
        <c:axId val="15137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41040"/>
        <c:crosses val="autoZero"/>
        <c:auto val="1"/>
        <c:lblAlgn val="ctr"/>
        <c:lblOffset val="100"/>
        <c:noMultiLvlLbl val="0"/>
      </c:catAx>
      <c:valAx>
        <c:axId val="15137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Sheet6!$C$30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Sheet6!$C$31:$C$60</c:f>
              <c:numCache>
                <c:formatCode>General</c:formatCode>
                <c:ptCount val="30"/>
                <c:pt idx="0">
                  <c:v>-40.85</c:v>
                </c:pt>
                <c:pt idx="1">
                  <c:v>-43.674999999999997</c:v>
                </c:pt>
                <c:pt idx="2">
                  <c:v>-50.475000000000001</c:v>
                </c:pt>
                <c:pt idx="3">
                  <c:v>-52.975000000000001</c:v>
                </c:pt>
                <c:pt idx="4">
                  <c:v>-52.674999999999997</c:v>
                </c:pt>
                <c:pt idx="5">
                  <c:v>-51.449999999999996</c:v>
                </c:pt>
                <c:pt idx="6">
                  <c:v>-51.024999999999999</c:v>
                </c:pt>
                <c:pt idx="7">
                  <c:v>-50.550000000000004</c:v>
                </c:pt>
                <c:pt idx="8">
                  <c:v>-49.349999999999994</c:v>
                </c:pt>
                <c:pt idx="9">
                  <c:v>-47.575000000000003</c:v>
                </c:pt>
                <c:pt idx="10">
                  <c:v>-46.55</c:v>
                </c:pt>
                <c:pt idx="11">
                  <c:v>-46.375</c:v>
                </c:pt>
                <c:pt idx="12">
                  <c:v>-43.774999999999999</c:v>
                </c:pt>
                <c:pt idx="13">
                  <c:v>-31.824999999999999</c:v>
                </c:pt>
                <c:pt idx="14">
                  <c:v>-27.674999999999997</c:v>
                </c:pt>
                <c:pt idx="15">
                  <c:v>-26.375</c:v>
                </c:pt>
                <c:pt idx="16">
                  <c:v>-33.900000000000006</c:v>
                </c:pt>
                <c:pt idx="17">
                  <c:v>-37.4</c:v>
                </c:pt>
                <c:pt idx="18">
                  <c:v>-38.224999999999994</c:v>
                </c:pt>
                <c:pt idx="19">
                  <c:v>-41.25</c:v>
                </c:pt>
                <c:pt idx="20">
                  <c:v>-44.2</c:v>
                </c:pt>
                <c:pt idx="21">
                  <c:v>-47.825000000000003</c:v>
                </c:pt>
                <c:pt idx="22">
                  <c:v>-54.724999999999994</c:v>
                </c:pt>
                <c:pt idx="23">
                  <c:v>-52.524999999999999</c:v>
                </c:pt>
                <c:pt idx="24">
                  <c:v>-54.25</c:v>
                </c:pt>
                <c:pt idx="25">
                  <c:v>-56.5</c:v>
                </c:pt>
                <c:pt idx="26">
                  <c:v>-54.199999999999996</c:v>
                </c:pt>
                <c:pt idx="27">
                  <c:v>-54.725000000000001</c:v>
                </c:pt>
                <c:pt idx="28">
                  <c:v>-55.6</c:v>
                </c:pt>
                <c:pt idx="29">
                  <c:v>-57.875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D-4640-8F3E-A8F5DFD54C25}"/>
            </c:ext>
          </c:extLst>
        </c:ser>
        <c:ser>
          <c:idx val="1"/>
          <c:order val="1"/>
          <c:tx>
            <c:strRef>
              <c:f>Sheet6!$D$30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Sheet6!$D$31:$D$60</c:f>
              <c:numCache>
                <c:formatCode>General</c:formatCode>
                <c:ptCount val="30"/>
                <c:pt idx="0">
                  <c:v>-14.725</c:v>
                </c:pt>
                <c:pt idx="1">
                  <c:v>-13.575000000000001</c:v>
                </c:pt>
                <c:pt idx="2">
                  <c:v>-11.975</c:v>
                </c:pt>
                <c:pt idx="3">
                  <c:v>-11.25</c:v>
                </c:pt>
                <c:pt idx="4">
                  <c:v>-12.3</c:v>
                </c:pt>
                <c:pt idx="5">
                  <c:v>-16.075000000000003</c:v>
                </c:pt>
                <c:pt idx="6">
                  <c:v>-16.900000000000002</c:v>
                </c:pt>
                <c:pt idx="7">
                  <c:v>-16.850000000000001</c:v>
                </c:pt>
                <c:pt idx="8">
                  <c:v>-16.25</c:v>
                </c:pt>
                <c:pt idx="9">
                  <c:v>-16.350000000000001</c:v>
                </c:pt>
                <c:pt idx="10">
                  <c:v>-14.375</c:v>
                </c:pt>
                <c:pt idx="11">
                  <c:v>-15.625</c:v>
                </c:pt>
                <c:pt idx="12">
                  <c:v>-12.9</c:v>
                </c:pt>
                <c:pt idx="13">
                  <c:v>-10.275</c:v>
                </c:pt>
                <c:pt idx="14">
                  <c:v>-9.5</c:v>
                </c:pt>
                <c:pt idx="15">
                  <c:v>-7.1</c:v>
                </c:pt>
                <c:pt idx="16">
                  <c:v>-6.5</c:v>
                </c:pt>
                <c:pt idx="17">
                  <c:v>-8.5500000000000007</c:v>
                </c:pt>
                <c:pt idx="18">
                  <c:v>-12.049999999999999</c:v>
                </c:pt>
                <c:pt idx="19">
                  <c:v>-13.8</c:v>
                </c:pt>
                <c:pt idx="20">
                  <c:v>-16.349999999999998</c:v>
                </c:pt>
                <c:pt idx="21">
                  <c:v>-20.824999999999999</c:v>
                </c:pt>
                <c:pt idx="22">
                  <c:v>-23.375</c:v>
                </c:pt>
                <c:pt idx="23">
                  <c:v>-24.774999999999999</c:v>
                </c:pt>
                <c:pt idx="24">
                  <c:v>-26.725000000000001</c:v>
                </c:pt>
                <c:pt idx="25">
                  <c:v>-24.95</c:v>
                </c:pt>
                <c:pt idx="26">
                  <c:v>-24.675000000000001</c:v>
                </c:pt>
                <c:pt idx="27">
                  <c:v>-24.725000000000001</c:v>
                </c:pt>
                <c:pt idx="28">
                  <c:v>-23.924999999999997</c:v>
                </c:pt>
                <c:pt idx="29">
                  <c:v>-25.225000000000001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D-4640-8F3E-A8F5DFD54C25}"/>
            </c:ext>
          </c:extLst>
        </c:ser>
        <c:ser>
          <c:idx val="2"/>
          <c:order val="2"/>
          <c:tx>
            <c:strRef>
              <c:f>Sheet6!$E$30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Sheet6!$E$31:$E$60</c:f>
              <c:numCache>
                <c:formatCode>General</c:formatCode>
                <c:ptCount val="30"/>
                <c:pt idx="0">
                  <c:v>-2.2000000000000002</c:v>
                </c:pt>
                <c:pt idx="1">
                  <c:v>-3.3</c:v>
                </c:pt>
                <c:pt idx="2">
                  <c:v>-3.4</c:v>
                </c:pt>
                <c:pt idx="3">
                  <c:v>-4.5999999999999996</c:v>
                </c:pt>
                <c:pt idx="4">
                  <c:v>-4.6500000000000004</c:v>
                </c:pt>
                <c:pt idx="5">
                  <c:v>-4.4000000000000004</c:v>
                </c:pt>
                <c:pt idx="6">
                  <c:v>-4.95</c:v>
                </c:pt>
                <c:pt idx="7">
                  <c:v>-5.25</c:v>
                </c:pt>
                <c:pt idx="8">
                  <c:v>-4.8499999999999996</c:v>
                </c:pt>
                <c:pt idx="9">
                  <c:v>-5.75</c:v>
                </c:pt>
                <c:pt idx="10">
                  <c:v>-6.3</c:v>
                </c:pt>
                <c:pt idx="11">
                  <c:v>-6</c:v>
                </c:pt>
                <c:pt idx="12">
                  <c:v>-2.2000000000000002</c:v>
                </c:pt>
                <c:pt idx="13">
                  <c:v>2.1500000000000004</c:v>
                </c:pt>
                <c:pt idx="14">
                  <c:v>3.4000000000000004</c:v>
                </c:pt>
                <c:pt idx="15">
                  <c:v>3.2</c:v>
                </c:pt>
                <c:pt idx="16">
                  <c:v>4</c:v>
                </c:pt>
                <c:pt idx="17">
                  <c:v>-0.4</c:v>
                </c:pt>
                <c:pt idx="18">
                  <c:v>-2.95</c:v>
                </c:pt>
                <c:pt idx="19">
                  <c:v>-2.5499999999999998</c:v>
                </c:pt>
                <c:pt idx="20">
                  <c:v>-6.4</c:v>
                </c:pt>
                <c:pt idx="21">
                  <c:v>-7.4</c:v>
                </c:pt>
                <c:pt idx="22">
                  <c:v>-8.3999999999999986</c:v>
                </c:pt>
                <c:pt idx="23">
                  <c:v>-10.6</c:v>
                </c:pt>
                <c:pt idx="24">
                  <c:v>-12.8</c:v>
                </c:pt>
                <c:pt idx="25">
                  <c:v>-12.2</c:v>
                </c:pt>
                <c:pt idx="26">
                  <c:v>-12.8</c:v>
                </c:pt>
                <c:pt idx="27">
                  <c:v>-13.9</c:v>
                </c:pt>
                <c:pt idx="28">
                  <c:v>-14.6</c:v>
                </c:pt>
                <c:pt idx="29">
                  <c:v>-14.05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D-4640-8F3E-A8F5DFD54C25}"/>
            </c:ext>
          </c:extLst>
        </c:ser>
        <c:ser>
          <c:idx val="3"/>
          <c:order val="3"/>
          <c:tx>
            <c:strRef>
              <c:f>Sheet6!$F$30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Sheet6!$F$31:$F$60</c:f>
              <c:numCache>
                <c:formatCode>General</c:formatCode>
                <c:ptCount val="30"/>
                <c:pt idx="0">
                  <c:v>7.15</c:v>
                </c:pt>
                <c:pt idx="1">
                  <c:v>5.7750000000000004</c:v>
                </c:pt>
                <c:pt idx="2">
                  <c:v>4.5</c:v>
                </c:pt>
                <c:pt idx="3">
                  <c:v>3.55</c:v>
                </c:pt>
                <c:pt idx="4">
                  <c:v>3.2249999999999996</c:v>
                </c:pt>
                <c:pt idx="5">
                  <c:v>3.8500000000000005</c:v>
                </c:pt>
                <c:pt idx="6">
                  <c:v>2.0499999999999998</c:v>
                </c:pt>
                <c:pt idx="7">
                  <c:v>2.2749999999999999</c:v>
                </c:pt>
                <c:pt idx="8">
                  <c:v>2.3499999999999996</c:v>
                </c:pt>
                <c:pt idx="9">
                  <c:v>3.0249999999999999</c:v>
                </c:pt>
                <c:pt idx="10">
                  <c:v>3.3</c:v>
                </c:pt>
                <c:pt idx="11">
                  <c:v>4.1500000000000004</c:v>
                </c:pt>
                <c:pt idx="12">
                  <c:v>5.2750000000000004</c:v>
                </c:pt>
                <c:pt idx="13">
                  <c:v>11.1</c:v>
                </c:pt>
                <c:pt idx="14">
                  <c:v>13.4</c:v>
                </c:pt>
                <c:pt idx="15">
                  <c:v>13.725</c:v>
                </c:pt>
                <c:pt idx="16">
                  <c:v>12.275</c:v>
                </c:pt>
                <c:pt idx="17">
                  <c:v>8.25</c:v>
                </c:pt>
                <c:pt idx="18">
                  <c:v>2</c:v>
                </c:pt>
                <c:pt idx="19">
                  <c:v>1.925</c:v>
                </c:pt>
                <c:pt idx="20">
                  <c:v>1.05</c:v>
                </c:pt>
                <c:pt idx="21">
                  <c:v>0.4</c:v>
                </c:pt>
                <c:pt idx="22">
                  <c:v>-0.39999999999999997</c:v>
                </c:pt>
                <c:pt idx="23">
                  <c:v>-1.125</c:v>
                </c:pt>
                <c:pt idx="24">
                  <c:v>-3.2749999999999999</c:v>
                </c:pt>
                <c:pt idx="25">
                  <c:v>-4.45</c:v>
                </c:pt>
                <c:pt idx="26">
                  <c:v>-4.7750000000000004</c:v>
                </c:pt>
                <c:pt idx="27">
                  <c:v>-4.6500000000000004</c:v>
                </c:pt>
                <c:pt idx="28">
                  <c:v>-4.25</c:v>
                </c:pt>
                <c:pt idx="29">
                  <c:v>-4.125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D-4640-8F3E-A8F5DFD54C25}"/>
            </c:ext>
          </c:extLst>
        </c:ser>
        <c:ser>
          <c:idx val="4"/>
          <c:order val="4"/>
          <c:tx>
            <c:strRef>
              <c:f>Sheet6!$G$30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Sheet6!$G$31:$G$60</c:f>
              <c:numCache>
                <c:formatCode>General</c:formatCode>
                <c:ptCount val="30"/>
                <c:pt idx="0">
                  <c:v>14.025</c:v>
                </c:pt>
                <c:pt idx="1">
                  <c:v>12.7</c:v>
                </c:pt>
                <c:pt idx="2">
                  <c:v>11.95</c:v>
                </c:pt>
                <c:pt idx="3">
                  <c:v>12.324999999999999</c:v>
                </c:pt>
                <c:pt idx="4">
                  <c:v>15.175000000000001</c:v>
                </c:pt>
                <c:pt idx="5">
                  <c:v>9.85</c:v>
                </c:pt>
                <c:pt idx="6">
                  <c:v>11.6</c:v>
                </c:pt>
                <c:pt idx="7">
                  <c:v>9.35</c:v>
                </c:pt>
                <c:pt idx="8">
                  <c:v>13.15</c:v>
                </c:pt>
                <c:pt idx="9">
                  <c:v>15.775</c:v>
                </c:pt>
                <c:pt idx="10">
                  <c:v>12.725000000000001</c:v>
                </c:pt>
                <c:pt idx="11">
                  <c:v>16.599999999999998</c:v>
                </c:pt>
                <c:pt idx="12">
                  <c:v>15.525</c:v>
                </c:pt>
                <c:pt idx="13">
                  <c:v>25.45</c:v>
                </c:pt>
                <c:pt idx="14">
                  <c:v>27.1</c:v>
                </c:pt>
                <c:pt idx="15">
                  <c:v>27.65</c:v>
                </c:pt>
                <c:pt idx="16">
                  <c:v>28.799999999999997</c:v>
                </c:pt>
                <c:pt idx="17">
                  <c:v>24.875</c:v>
                </c:pt>
                <c:pt idx="18">
                  <c:v>21.9</c:v>
                </c:pt>
                <c:pt idx="19">
                  <c:v>19.375</c:v>
                </c:pt>
                <c:pt idx="20">
                  <c:v>17.8</c:v>
                </c:pt>
                <c:pt idx="21">
                  <c:v>15.5</c:v>
                </c:pt>
                <c:pt idx="22">
                  <c:v>13.25</c:v>
                </c:pt>
                <c:pt idx="23">
                  <c:v>11.425000000000001</c:v>
                </c:pt>
                <c:pt idx="24">
                  <c:v>9.5749999999999993</c:v>
                </c:pt>
                <c:pt idx="25">
                  <c:v>8.6749999999999989</c:v>
                </c:pt>
                <c:pt idx="26">
                  <c:v>7.95</c:v>
                </c:pt>
                <c:pt idx="27">
                  <c:v>10.625</c:v>
                </c:pt>
                <c:pt idx="28">
                  <c:v>5.85</c:v>
                </c:pt>
                <c:pt idx="29">
                  <c:v>3.8499999999999996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D-4640-8F3E-A8F5DFD54C25}"/>
            </c:ext>
          </c:extLst>
        </c:ser>
        <c:ser>
          <c:idx val="5"/>
          <c:order val="5"/>
          <c:tx>
            <c:strRef>
              <c:f>Sheet6!$H$30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Sheet6!$H$31:$H$60</c:f>
              <c:numCache>
                <c:formatCode>General</c:formatCode>
                <c:ptCount val="30"/>
                <c:pt idx="0">
                  <c:v>-4.3113636363636365</c:v>
                </c:pt>
                <c:pt idx="1">
                  <c:v>-4.8909090909090924</c:v>
                </c:pt>
                <c:pt idx="2">
                  <c:v>-6.3454545454545448</c:v>
                </c:pt>
                <c:pt idx="3">
                  <c:v>-6.6159090909090912</c:v>
                </c:pt>
                <c:pt idx="4">
                  <c:v>-7.1795454545454538</c:v>
                </c:pt>
                <c:pt idx="5">
                  <c:v>-7.7022727272727245</c:v>
                </c:pt>
                <c:pt idx="6">
                  <c:v>-8.3159090909090896</c:v>
                </c:pt>
                <c:pt idx="7">
                  <c:v>-8.4181818181818198</c:v>
                </c:pt>
                <c:pt idx="8">
                  <c:v>-8.5227272727272716</c:v>
                </c:pt>
                <c:pt idx="9">
                  <c:v>-8.2363636363636363</c:v>
                </c:pt>
                <c:pt idx="10">
                  <c:v>-7.9113636363636353</c:v>
                </c:pt>
                <c:pt idx="11">
                  <c:v>-8.4045454545454579</c:v>
                </c:pt>
                <c:pt idx="12">
                  <c:v>-5.4477272727272732</c:v>
                </c:pt>
                <c:pt idx="13">
                  <c:v>-0.28181818181818241</c:v>
                </c:pt>
                <c:pt idx="14">
                  <c:v>0.60000000000000009</c:v>
                </c:pt>
                <c:pt idx="15">
                  <c:v>0.87727272727272709</c:v>
                </c:pt>
                <c:pt idx="16">
                  <c:v>0.89545454545454528</c:v>
                </c:pt>
                <c:pt idx="17">
                  <c:v>-3.338636363636363</c:v>
                </c:pt>
                <c:pt idx="18">
                  <c:v>-5.793181818181818</c:v>
                </c:pt>
                <c:pt idx="19">
                  <c:v>-7.8704545454545416</c:v>
                </c:pt>
                <c:pt idx="20">
                  <c:v>-10.11590909090909</c:v>
                </c:pt>
                <c:pt idx="21">
                  <c:v>-11.720454545454546</c:v>
                </c:pt>
                <c:pt idx="22">
                  <c:v>-12.947727272727271</c:v>
                </c:pt>
                <c:pt idx="23">
                  <c:v>-14.859090909090906</c:v>
                </c:pt>
                <c:pt idx="24">
                  <c:v>-16.518181818181816</c:v>
                </c:pt>
                <c:pt idx="25">
                  <c:v>-16.574999999999992</c:v>
                </c:pt>
                <c:pt idx="26">
                  <c:v>-16.438636363636363</c:v>
                </c:pt>
                <c:pt idx="27">
                  <c:v>-16.46136363636364</c:v>
                </c:pt>
                <c:pt idx="28">
                  <c:v>-16.234090909090906</c:v>
                </c:pt>
                <c:pt idx="29">
                  <c:v>-16.706818181818178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D-4640-8F3E-A8F5DFD5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26384"/>
        <c:axId val="1512223504"/>
      </c:lineChart>
      <c:catAx>
        <c:axId val="151222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3504"/>
        <c:crosses val="autoZero"/>
        <c:auto val="1"/>
        <c:lblAlgn val="ctr"/>
        <c:lblOffset val="100"/>
        <c:noMultiLvlLbl val="0"/>
      </c:catAx>
      <c:valAx>
        <c:axId val="15122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Sheet6!$BE$2</c:f>
              <c:strCache>
                <c:ptCount val="1"/>
                <c:pt idx="0">
                  <c:v>2-10%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Sheet6!$BC$3:$BC$60</c:f>
              <c:strCache>
                <c:ptCount val="58"/>
                <c:pt idx="0">
                  <c:v>2010-03-31</c:v>
                </c:pt>
                <c:pt idx="1">
                  <c:v>2010-06-30</c:v>
                </c:pt>
                <c:pt idx="2">
                  <c:v>2010-09-30</c:v>
                </c:pt>
                <c:pt idx="3">
                  <c:v>2010-12-31</c:v>
                </c:pt>
                <c:pt idx="4">
                  <c:v>2011-03-31</c:v>
                </c:pt>
                <c:pt idx="5">
                  <c:v>2011-06-30</c:v>
                </c:pt>
                <c:pt idx="6">
                  <c:v>2011-09-30</c:v>
                </c:pt>
                <c:pt idx="7">
                  <c:v>2011-12-31</c:v>
                </c:pt>
                <c:pt idx="8">
                  <c:v>2012-03-31</c:v>
                </c:pt>
                <c:pt idx="9">
                  <c:v>2012-06-30</c:v>
                </c:pt>
                <c:pt idx="10">
                  <c:v>2012-09-30</c:v>
                </c:pt>
                <c:pt idx="11">
                  <c:v>2012-12-31</c:v>
                </c:pt>
                <c:pt idx="12">
                  <c:v>2013-03-31</c:v>
                </c:pt>
                <c:pt idx="13">
                  <c:v>2013-06-30</c:v>
                </c:pt>
                <c:pt idx="14">
                  <c:v>2013-09-30</c:v>
                </c:pt>
                <c:pt idx="15">
                  <c:v>2013-12-31</c:v>
                </c:pt>
                <c:pt idx="16">
                  <c:v>2014-03-31</c:v>
                </c:pt>
                <c:pt idx="17">
                  <c:v>2014-06-30</c:v>
                </c:pt>
                <c:pt idx="18">
                  <c:v>2014-09-30</c:v>
                </c:pt>
                <c:pt idx="19">
                  <c:v>2014-12-31</c:v>
                </c:pt>
                <c:pt idx="20">
                  <c:v>2015-03-31</c:v>
                </c:pt>
                <c:pt idx="21">
                  <c:v>2015-06-30</c:v>
                </c:pt>
                <c:pt idx="22">
                  <c:v>2015-09-30</c:v>
                </c:pt>
                <c:pt idx="23">
                  <c:v>2015-12-31</c:v>
                </c:pt>
                <c:pt idx="24">
                  <c:v>2016-03-31</c:v>
                </c:pt>
                <c:pt idx="25">
                  <c:v>2016-06-30</c:v>
                </c:pt>
                <c:pt idx="26">
                  <c:v>2016-09-30</c:v>
                </c:pt>
                <c:pt idx="27">
                  <c:v>2016-12-31</c:v>
                </c:pt>
                <c:pt idx="28">
                  <c:v>2017-03-31</c:v>
                </c:pt>
                <c:pt idx="29">
                  <c:v>2017-06-30</c:v>
                </c:pt>
                <c:pt idx="30">
                  <c:v>2017-09-30</c:v>
                </c:pt>
                <c:pt idx="31">
                  <c:v>2017-12-31</c:v>
                </c:pt>
                <c:pt idx="32">
                  <c:v>2018-03-31</c:v>
                </c:pt>
                <c:pt idx="33">
                  <c:v>2018-06-30</c:v>
                </c:pt>
                <c:pt idx="34">
                  <c:v>2018-09-30</c:v>
                </c:pt>
                <c:pt idx="35">
                  <c:v>2018-12-31</c:v>
                </c:pt>
                <c:pt idx="36">
                  <c:v>2019-03-31</c:v>
                </c:pt>
                <c:pt idx="37">
                  <c:v>2019-06-30</c:v>
                </c:pt>
                <c:pt idx="38">
                  <c:v>2019-09-30</c:v>
                </c:pt>
                <c:pt idx="39">
                  <c:v>2019-12-31</c:v>
                </c:pt>
                <c:pt idx="40">
                  <c:v>2020-03-31</c:v>
                </c:pt>
                <c:pt idx="41">
                  <c:v>2020-06-30</c:v>
                </c:pt>
                <c:pt idx="42">
                  <c:v>2020-09-30</c:v>
                </c:pt>
                <c:pt idx="43">
                  <c:v>2020-12-31</c:v>
                </c:pt>
                <c:pt idx="44">
                  <c:v>2021-03-31</c:v>
                </c:pt>
                <c:pt idx="45">
                  <c:v>2021-06-30</c:v>
                </c:pt>
                <c:pt idx="46">
                  <c:v>2021-09-30</c:v>
                </c:pt>
                <c:pt idx="47">
                  <c:v>2021-12-31</c:v>
                </c:pt>
                <c:pt idx="48">
                  <c:v>2022-03-31</c:v>
                </c:pt>
                <c:pt idx="49">
                  <c:v>2022-06-30</c:v>
                </c:pt>
                <c:pt idx="50">
                  <c:v>2022-09-30</c:v>
                </c:pt>
                <c:pt idx="51">
                  <c:v>2022-12-31</c:v>
                </c:pt>
                <c:pt idx="52">
                  <c:v>2023-03-31</c:v>
                </c:pt>
                <c:pt idx="53">
                  <c:v>2023-06-30</c:v>
                </c:pt>
                <c:pt idx="54">
                  <c:v>2023-09-30</c:v>
                </c:pt>
                <c:pt idx="55">
                  <c:v>2023-12-31</c:v>
                </c:pt>
                <c:pt idx="56">
                  <c:v>2024-03-31</c:v>
                </c:pt>
                <c:pt idx="57">
                  <c:v>2024-06-30</c:v>
                </c:pt>
              </c:strCache>
            </c:strRef>
          </c:cat>
          <c:val>
            <c:numRef>
              <c:f>Sheet6!$BE$3:$BE$60</c:f>
              <c:numCache>
                <c:formatCode>General</c:formatCode>
                <c:ptCount val="58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8</c:v>
                </c:pt>
                <c:pt idx="46">
                  <c:v>4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5-4A14-B1D6-D63841BAD186}"/>
            </c:ext>
          </c:extLst>
        </c:ser>
        <c:ser>
          <c:idx val="1"/>
          <c:order val="1"/>
          <c:tx>
            <c:strRef>
              <c:f>Sheet6!$BF$2</c:f>
              <c:strCache>
                <c:ptCount val="1"/>
                <c:pt idx="0">
                  <c:v>10% and 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Sheet6!$BC$3:$BC$60</c:f>
              <c:strCache>
                <c:ptCount val="58"/>
                <c:pt idx="0">
                  <c:v>2010-03-31</c:v>
                </c:pt>
                <c:pt idx="1">
                  <c:v>2010-06-30</c:v>
                </c:pt>
                <c:pt idx="2">
                  <c:v>2010-09-30</c:v>
                </c:pt>
                <c:pt idx="3">
                  <c:v>2010-12-31</c:v>
                </c:pt>
                <c:pt idx="4">
                  <c:v>2011-03-31</c:v>
                </c:pt>
                <c:pt idx="5">
                  <c:v>2011-06-30</c:v>
                </c:pt>
                <c:pt idx="6">
                  <c:v>2011-09-30</c:v>
                </c:pt>
                <c:pt idx="7">
                  <c:v>2011-12-31</c:v>
                </c:pt>
                <c:pt idx="8">
                  <c:v>2012-03-31</c:v>
                </c:pt>
                <c:pt idx="9">
                  <c:v>2012-06-30</c:v>
                </c:pt>
                <c:pt idx="10">
                  <c:v>2012-09-30</c:v>
                </c:pt>
                <c:pt idx="11">
                  <c:v>2012-12-31</c:v>
                </c:pt>
                <c:pt idx="12">
                  <c:v>2013-03-31</c:v>
                </c:pt>
                <c:pt idx="13">
                  <c:v>2013-06-30</c:v>
                </c:pt>
                <c:pt idx="14">
                  <c:v>2013-09-30</c:v>
                </c:pt>
                <c:pt idx="15">
                  <c:v>2013-12-31</c:v>
                </c:pt>
                <c:pt idx="16">
                  <c:v>2014-03-31</c:v>
                </c:pt>
                <c:pt idx="17">
                  <c:v>2014-06-30</c:v>
                </c:pt>
                <c:pt idx="18">
                  <c:v>2014-09-30</c:v>
                </c:pt>
                <c:pt idx="19">
                  <c:v>2014-12-31</c:v>
                </c:pt>
                <c:pt idx="20">
                  <c:v>2015-03-31</c:v>
                </c:pt>
                <c:pt idx="21">
                  <c:v>2015-06-30</c:v>
                </c:pt>
                <c:pt idx="22">
                  <c:v>2015-09-30</c:v>
                </c:pt>
                <c:pt idx="23">
                  <c:v>2015-12-31</c:v>
                </c:pt>
                <c:pt idx="24">
                  <c:v>2016-03-31</c:v>
                </c:pt>
                <c:pt idx="25">
                  <c:v>2016-06-30</c:v>
                </c:pt>
                <c:pt idx="26">
                  <c:v>2016-09-30</c:v>
                </c:pt>
                <c:pt idx="27">
                  <c:v>2016-12-31</c:v>
                </c:pt>
                <c:pt idx="28">
                  <c:v>2017-03-31</c:v>
                </c:pt>
                <c:pt idx="29">
                  <c:v>2017-06-30</c:v>
                </c:pt>
                <c:pt idx="30">
                  <c:v>2017-09-30</c:v>
                </c:pt>
                <c:pt idx="31">
                  <c:v>2017-12-31</c:v>
                </c:pt>
                <c:pt idx="32">
                  <c:v>2018-03-31</c:v>
                </c:pt>
                <c:pt idx="33">
                  <c:v>2018-06-30</c:v>
                </c:pt>
                <c:pt idx="34">
                  <c:v>2018-09-30</c:v>
                </c:pt>
                <c:pt idx="35">
                  <c:v>2018-12-31</c:v>
                </c:pt>
                <c:pt idx="36">
                  <c:v>2019-03-31</c:v>
                </c:pt>
                <c:pt idx="37">
                  <c:v>2019-06-30</c:v>
                </c:pt>
                <c:pt idx="38">
                  <c:v>2019-09-30</c:v>
                </c:pt>
                <c:pt idx="39">
                  <c:v>2019-12-31</c:v>
                </c:pt>
                <c:pt idx="40">
                  <c:v>2020-03-31</c:v>
                </c:pt>
                <c:pt idx="41">
                  <c:v>2020-06-30</c:v>
                </c:pt>
                <c:pt idx="42">
                  <c:v>2020-09-30</c:v>
                </c:pt>
                <c:pt idx="43">
                  <c:v>2020-12-31</c:v>
                </c:pt>
                <c:pt idx="44">
                  <c:v>2021-03-31</c:v>
                </c:pt>
                <c:pt idx="45">
                  <c:v>2021-06-30</c:v>
                </c:pt>
                <c:pt idx="46">
                  <c:v>2021-09-30</c:v>
                </c:pt>
                <c:pt idx="47">
                  <c:v>2021-12-31</c:v>
                </c:pt>
                <c:pt idx="48">
                  <c:v>2022-03-31</c:v>
                </c:pt>
                <c:pt idx="49">
                  <c:v>2022-06-30</c:v>
                </c:pt>
                <c:pt idx="50">
                  <c:v>2022-09-30</c:v>
                </c:pt>
                <c:pt idx="51">
                  <c:v>2022-12-31</c:v>
                </c:pt>
                <c:pt idx="52">
                  <c:v>2023-03-31</c:v>
                </c:pt>
                <c:pt idx="53">
                  <c:v>2023-06-30</c:v>
                </c:pt>
                <c:pt idx="54">
                  <c:v>2023-09-30</c:v>
                </c:pt>
                <c:pt idx="55">
                  <c:v>2023-12-31</c:v>
                </c:pt>
                <c:pt idx="56">
                  <c:v>2024-03-31</c:v>
                </c:pt>
                <c:pt idx="57">
                  <c:v>2024-06-30</c:v>
                </c:pt>
              </c:strCache>
            </c:strRef>
          </c:cat>
          <c:val>
            <c:numRef>
              <c:f>Sheet6!$BF$3:$BF$60</c:f>
              <c:numCache>
                <c:formatCode>General</c:formatCode>
                <c:ptCount val="58"/>
                <c:pt idx="0">
                  <c:v>19</c:v>
                </c:pt>
                <c:pt idx="1">
                  <c:v>18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15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4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8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5-4A14-B1D6-D63841BA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718672"/>
        <c:axId val="1169719152"/>
      </c:lineChart>
      <c:catAx>
        <c:axId val="11697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19152"/>
        <c:crosses val="autoZero"/>
        <c:auto val="1"/>
        <c:lblAlgn val="ctr"/>
        <c:lblOffset val="100"/>
        <c:noMultiLvlLbl val="0"/>
      </c:catAx>
      <c:valAx>
        <c:axId val="1169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Sheet5!$L$41</c:f>
              <c:strCache>
                <c:ptCount val="1"/>
                <c:pt idx="0">
                  <c:v>Credit to GDP gap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  <a:headEnd type="arrow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Sheet5!$K$42:$K$48</c:f>
              <c:numCache>
                <c:formatCode>General</c:formatCode>
                <c:ptCount val="7"/>
                <c:pt idx="0">
                  <c:v>0.63739527845146537</c:v>
                </c:pt>
                <c:pt idx="1">
                  <c:v>0.81650138465491917</c:v>
                </c:pt>
                <c:pt idx="2">
                  <c:v>-0.36060849141003604</c:v>
                </c:pt>
                <c:pt idx="3">
                  <c:v>1</c:v>
                </c:pt>
                <c:pt idx="4">
                  <c:v>9.5190385340907874E-2</c:v>
                </c:pt>
                <c:pt idx="5">
                  <c:v>-0.28701318830702877</c:v>
                </c:pt>
                <c:pt idx="6">
                  <c:v>0.23497914344386645</c:v>
                </c:pt>
              </c:numCache>
            </c:numRef>
          </c:xVal>
          <c:yVal>
            <c:numRef>
              <c:f>Sheet5!$L$42:$L$48</c:f>
              <c:numCache>
                <c:formatCode>General</c:formatCode>
                <c:ptCount val="7"/>
                <c:pt idx="0">
                  <c:v>0.95624605497216963</c:v>
                </c:pt>
                <c:pt idx="1">
                  <c:v>1.0194478653530377</c:v>
                </c:pt>
                <c:pt idx="2">
                  <c:v>0.81967562953478446</c:v>
                </c:pt>
                <c:pt idx="3">
                  <c:v>1</c:v>
                </c:pt>
                <c:pt idx="4">
                  <c:v>0.63888888888888884</c:v>
                </c:pt>
                <c:pt idx="5">
                  <c:v>1.2172970448936029</c:v>
                </c:pt>
                <c:pt idx="6">
                  <c:v>1.0398531375166891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1-4FC5-8A0E-E895F788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20512"/>
        <c:axId val="1895932623"/>
      </c:scatterChart>
      <c:valAx>
        <c:axId val="15361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32623"/>
        <c:crosses val="autoZero"/>
        <c:crossBetween val="midCat"/>
      </c:valAx>
      <c:valAx>
        <c:axId val="18959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416718</xdr:colOff>
      <xdr:row>32</xdr:row>
      <xdr:rowOff>38100</xdr:rowOff>
    </xdr:from>
    <xdr:to>
      <xdr:col>21</xdr:col>
      <xdr:colOff>195262</xdr:colOff>
      <xdr:row>51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31D40-95A1-B6B3-5D55-7D279F7C0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264319</xdr:colOff>
      <xdr:row>19</xdr:row>
      <xdr:rowOff>128587</xdr:rowOff>
    </xdr:from>
    <xdr:to>
      <xdr:col>15</xdr:col>
      <xdr:colOff>240506</xdr:colOff>
      <xdr:row>34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7A51D3-E512-1936-15AD-3B9E69DC6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350043</xdr:colOff>
      <xdr:row>4</xdr:row>
      <xdr:rowOff>114300</xdr:rowOff>
    </xdr:from>
    <xdr:to>
      <xdr:col>52</xdr:col>
      <xdr:colOff>388143</xdr:colOff>
      <xdr:row>19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2448A2-D16E-37BC-A659-E2FCAD320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359568</xdr:colOff>
      <xdr:row>41</xdr:row>
      <xdr:rowOff>57150</xdr:rowOff>
    </xdr:from>
    <xdr:to>
      <xdr:col>19</xdr:col>
      <xdr:colOff>397668</xdr:colOff>
      <xdr:row>56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20253-DE23-5EB6-4861-2C97FDBA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6a9da4622382dea/Documents/Linkedin%20data/Credit%20to%20GDP%20DSTI%20%20BIS.xlsx" TargetMode="External"/><Relationship Id="rId1" Type="http://schemas.openxmlformats.org/officeDocument/2006/relationships/externalLinkPath" Target="Credit%20to%20GDP%20DSTI%20%20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to GDP gap"/>
      <sheetName val="Sheet3"/>
      <sheetName val="DSTI"/>
      <sheetName val="Setup"/>
      <sheetName val="iMaPP"/>
      <sheetName val="Final"/>
      <sheetName val="Sheet1"/>
      <sheetName val="Sheet2"/>
      <sheetName val="Final up to 2023"/>
    </sheetNames>
    <sheetDataSet>
      <sheetData sheetId="0"/>
      <sheetData sheetId="1" refreshError="1"/>
      <sheetData sheetId="2" refreshError="1"/>
      <sheetData sheetId="3">
        <row r="6">
          <cell r="A6">
            <v>1</v>
          </cell>
          <cell r="B6">
            <v>1</v>
          </cell>
        </row>
        <row r="7">
          <cell r="A7">
            <v>2</v>
          </cell>
          <cell r="B7">
            <v>1</v>
          </cell>
        </row>
        <row r="8">
          <cell r="A8">
            <v>3</v>
          </cell>
          <cell r="B8">
            <v>1</v>
          </cell>
        </row>
        <row r="9">
          <cell r="A9">
            <v>4</v>
          </cell>
          <cell r="B9">
            <v>2</v>
          </cell>
        </row>
        <row r="10">
          <cell r="A10">
            <v>5</v>
          </cell>
          <cell r="B10">
            <v>2</v>
          </cell>
        </row>
        <row r="11">
          <cell r="A11">
            <v>6</v>
          </cell>
          <cell r="B11">
            <v>2</v>
          </cell>
        </row>
        <row r="12">
          <cell r="A12">
            <v>7</v>
          </cell>
          <cell r="B12">
            <v>3</v>
          </cell>
        </row>
        <row r="13">
          <cell r="A13">
            <v>8</v>
          </cell>
          <cell r="B13">
            <v>3</v>
          </cell>
        </row>
        <row r="14">
          <cell r="A14">
            <v>9</v>
          </cell>
          <cell r="B14">
            <v>3</v>
          </cell>
        </row>
        <row r="15">
          <cell r="A15">
            <v>10</v>
          </cell>
          <cell r="B15">
            <v>4</v>
          </cell>
        </row>
        <row r="16">
          <cell r="A16">
            <v>11</v>
          </cell>
          <cell r="B16">
            <v>4</v>
          </cell>
        </row>
        <row r="17">
          <cell r="A17">
            <v>12</v>
          </cell>
          <cell r="B17">
            <v>4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ata.bis.org/topics/CREDIT_GAPS/BIS,WS_CREDIT_GAP,1.0/Q.NO.P.A.C" TargetMode="External"/><Relationship Id="rId170" Type="http://schemas.openxmlformats.org/officeDocument/2006/relationships/hyperlink" Target="https://data.bis.org/topics/CREDIT_GAPS/BIS,WS_CREDIT_GAP,1.0/Q.AU.P.A.C" TargetMode="External"/><Relationship Id="rId987" Type="http://schemas.openxmlformats.org/officeDocument/2006/relationships/hyperlink" Target="https://data.bis.org/topics/CREDIT_GAPS/BIS,WS_CREDIT_GAP,1.0/Q.GR.P.A.C" TargetMode="External"/><Relationship Id="rId847" Type="http://schemas.openxmlformats.org/officeDocument/2006/relationships/hyperlink" Target="https://data.bis.org/topics/CREDIT_GAPS/BIS,WS_CREDIT_GAP,1.0/Q.FI.P.A.C" TargetMode="External"/><Relationship Id="rId1477" Type="http://schemas.openxmlformats.org/officeDocument/2006/relationships/hyperlink" Target="https://data.bis.org/topics/CREDIT_GAPS/BIS,WS_CREDIT_GAP,1.0/Q.JP.P.A.C" TargetMode="External"/><Relationship Id="rId1684" Type="http://schemas.openxmlformats.org/officeDocument/2006/relationships/hyperlink" Target="https://data.bis.org/topics/CREDIT_GAPS/BIS,WS_CREDIT_GAP,1.0/Q.MY.P.A.C" TargetMode="External"/><Relationship Id="rId1891" Type="http://schemas.openxmlformats.org/officeDocument/2006/relationships/hyperlink" Target="https://data.bis.org/topics/CREDIT_GAPS/BIS,WS_CREDIT_GAP,1.0/Q.NZ.P.A.C" TargetMode="External"/><Relationship Id="rId2528" Type="http://schemas.openxmlformats.org/officeDocument/2006/relationships/hyperlink" Target="https://data.bis.org/topics/CREDIT_GAPS/BIS,WS_CREDIT_GAP,1.0/Q.ZA.P.A.C" TargetMode="External"/><Relationship Id="rId707" Type="http://schemas.openxmlformats.org/officeDocument/2006/relationships/hyperlink" Target="https://data.bis.org/topics/CREDIT_GAPS/BIS,WS_CREDIT_GAP,1.0/Q.DK.P.A.C" TargetMode="External"/><Relationship Id="rId914" Type="http://schemas.openxmlformats.org/officeDocument/2006/relationships/hyperlink" Target="https://data.bis.org/topics/CREDIT_GAPS/BIS,WS_CREDIT_GAP,1.0/Q.FR.P.A.C" TargetMode="External"/><Relationship Id="rId1337" Type="http://schemas.openxmlformats.org/officeDocument/2006/relationships/hyperlink" Target="https://data.bis.org/topics/CREDIT_GAPS/BIS,WS_CREDIT_GAP,1.0/Q.IN.P.A.C" TargetMode="External"/><Relationship Id="rId1544" Type="http://schemas.openxmlformats.org/officeDocument/2006/relationships/hyperlink" Target="https://data.bis.org/topics/CREDIT_GAPS/BIS,WS_CREDIT_GAP,1.0/Q.KR.P.A.C" TargetMode="External"/><Relationship Id="rId1751" Type="http://schemas.openxmlformats.org/officeDocument/2006/relationships/hyperlink" Target="https://data.bis.org/topics/CREDIT_GAPS/BIS,WS_CREDIT_GAP,1.0/Q.NL.P.A.C" TargetMode="External"/><Relationship Id="rId43" Type="http://schemas.openxmlformats.org/officeDocument/2006/relationships/hyperlink" Target="https://data.bis.org/topics/CREDIT_GAPS/BIS,WS_CREDIT_GAP,1.0/Q.AR.P.A.C" TargetMode="External"/><Relationship Id="rId1404" Type="http://schemas.openxmlformats.org/officeDocument/2006/relationships/hyperlink" Target="https://data.bis.org/topics/CREDIT_GAPS/BIS,WS_CREDIT_GAP,1.0/Q.IT.P.A.C" TargetMode="External"/><Relationship Id="rId1611" Type="http://schemas.openxmlformats.org/officeDocument/2006/relationships/hyperlink" Target="https://data.bis.org/topics/CREDIT_GAPS/BIS,WS_CREDIT_GAP,1.0/Q.LU.P.A.C" TargetMode="External"/><Relationship Id="rId497" Type="http://schemas.openxmlformats.org/officeDocument/2006/relationships/hyperlink" Target="https://data.bis.org/topics/CREDIT_GAPS/BIS,WS_CREDIT_GAP,1.0/Q.CN.P.A.C" TargetMode="External"/><Relationship Id="rId2178" Type="http://schemas.openxmlformats.org/officeDocument/2006/relationships/hyperlink" Target="https://data.bis.org/topics/CREDIT_GAPS/BIS,WS_CREDIT_GAP,1.0/Q.SE.P.A.C" TargetMode="External"/><Relationship Id="rId2385" Type="http://schemas.openxmlformats.org/officeDocument/2006/relationships/hyperlink" Target="https://data.bis.org/topics/CREDIT_GAPS/BIS,WS_CREDIT_GAP,1.0/Q.US.P.A.C" TargetMode="External"/><Relationship Id="rId357" Type="http://schemas.openxmlformats.org/officeDocument/2006/relationships/hyperlink" Target="https://data.bis.org/topics/CREDIT_GAPS/BIS,WS_CREDIT_GAP,1.0/Q.CH.P.A.C" TargetMode="External"/><Relationship Id="rId1194" Type="http://schemas.openxmlformats.org/officeDocument/2006/relationships/hyperlink" Target="https://data.bis.org/topics/CREDIT_GAPS/BIS,WS_CREDIT_GAP,1.0/Q.ID.P.A.C" TargetMode="External"/><Relationship Id="rId2038" Type="http://schemas.openxmlformats.org/officeDocument/2006/relationships/hyperlink" Target="https://data.bis.org/topics/CREDIT_GAPS/BIS,WS_CREDIT_GAP,1.0/Q.RU.P.A.C" TargetMode="External"/><Relationship Id="rId217" Type="http://schemas.openxmlformats.org/officeDocument/2006/relationships/hyperlink" Target="https://data.bis.org/topics/CREDIT_GAPS/BIS,WS_CREDIT_GAP,1.0/Q.BE.P.A.C" TargetMode="External"/><Relationship Id="rId564" Type="http://schemas.openxmlformats.org/officeDocument/2006/relationships/hyperlink" Target="https://data.bis.org/topics/CREDIT_GAPS/BIS,WS_CREDIT_GAP,1.0/Q.CO.P.A.C" TargetMode="External"/><Relationship Id="rId771" Type="http://schemas.openxmlformats.org/officeDocument/2006/relationships/hyperlink" Target="https://data.bis.org/topics/CREDIT_GAPS/BIS,WS_CREDIT_GAP,1.0/Q.ES.P.A.C" TargetMode="External"/><Relationship Id="rId2245" Type="http://schemas.openxmlformats.org/officeDocument/2006/relationships/hyperlink" Target="https://data.bis.org/topics/CREDIT_GAPS/BIS,WS_CREDIT_GAP,1.0/Q.SG.P.A.C" TargetMode="External"/><Relationship Id="rId2452" Type="http://schemas.openxmlformats.org/officeDocument/2006/relationships/hyperlink" Target="https://data.bis.org/topics/CREDIT_GAPS/BIS,WS_CREDIT_GAP,1.0/Q.XM.P.A.C" TargetMode="External"/><Relationship Id="rId424" Type="http://schemas.openxmlformats.org/officeDocument/2006/relationships/hyperlink" Target="https://data.bis.org/topics/CREDIT_GAPS/BIS,WS_CREDIT_GAP,1.0/Q.CL.P.A.C" TargetMode="External"/><Relationship Id="rId631" Type="http://schemas.openxmlformats.org/officeDocument/2006/relationships/hyperlink" Target="https://data.bis.org/topics/CREDIT_GAPS/BIS,WS_CREDIT_GAP,1.0/Q.CZ.P.A.C" TargetMode="External"/><Relationship Id="rId1054" Type="http://schemas.openxmlformats.org/officeDocument/2006/relationships/hyperlink" Target="https://data.bis.org/topics/CREDIT_GAPS/BIS,WS_CREDIT_GAP,1.0/Q.HK.P.A.C" TargetMode="External"/><Relationship Id="rId1261" Type="http://schemas.openxmlformats.org/officeDocument/2006/relationships/hyperlink" Target="https://data.bis.org/topics/CREDIT_GAPS/BIS,WS_CREDIT_GAP,1.0/Q.IE.P.A.C" TargetMode="External"/><Relationship Id="rId2105" Type="http://schemas.openxmlformats.org/officeDocument/2006/relationships/hyperlink" Target="https://data.bis.org/topics/CREDIT_GAPS/BIS,WS_CREDIT_GAP,1.0/Q.SA.P.A.C" TargetMode="External"/><Relationship Id="rId2312" Type="http://schemas.openxmlformats.org/officeDocument/2006/relationships/hyperlink" Target="https://data.bis.org/topics/CREDIT_GAPS/BIS,WS_CREDIT_GAP,1.0/Q.TH.P.A.C" TargetMode="External"/><Relationship Id="rId1121" Type="http://schemas.openxmlformats.org/officeDocument/2006/relationships/hyperlink" Target="https://data.bis.org/topics/CREDIT_GAPS/BIS,WS_CREDIT_GAP,1.0/Q.HU.P.A.C" TargetMode="External"/><Relationship Id="rId1938" Type="http://schemas.openxmlformats.org/officeDocument/2006/relationships/hyperlink" Target="https://data.bis.org/topics/CREDIT_GAPS/BIS,WS_CREDIT_GAP,1.0/Q.PL.P.A.C" TargetMode="External"/><Relationship Id="rId281" Type="http://schemas.openxmlformats.org/officeDocument/2006/relationships/hyperlink" Target="https://data.bis.org/topics/CREDIT_GAPS/BIS,WS_CREDIT_GAP,1.0/Q.BR.P.A.C" TargetMode="External"/><Relationship Id="rId141" Type="http://schemas.openxmlformats.org/officeDocument/2006/relationships/hyperlink" Target="https://data.bis.org/topics/CREDIT_GAPS/BIS,WS_CREDIT_GAP,1.0/Q.AU.P.A.C" TargetMode="External"/><Relationship Id="rId7" Type="http://schemas.openxmlformats.org/officeDocument/2006/relationships/hyperlink" Target="https://data.bis.org/topics/CREDIT_GAPS/BIS,WS_CREDIT_GAP,1.0/Q.AR.P.A.C" TargetMode="External"/><Relationship Id="rId958" Type="http://schemas.openxmlformats.org/officeDocument/2006/relationships/hyperlink" Target="https://data.bis.org/topics/CREDIT_GAPS/BIS,WS_CREDIT_GAP,1.0/Q.GB.P.A.C" TargetMode="External"/><Relationship Id="rId1588" Type="http://schemas.openxmlformats.org/officeDocument/2006/relationships/hyperlink" Target="https://data.bis.org/topics/CREDIT_GAPS/BIS,WS_CREDIT_GAP,1.0/Q.LU.P.A.C" TargetMode="External"/><Relationship Id="rId1795" Type="http://schemas.openxmlformats.org/officeDocument/2006/relationships/hyperlink" Target="https://data.bis.org/topics/CREDIT_GAPS/BIS,WS_CREDIT_GAP,1.0/Q.NL.P.A.C" TargetMode="External"/><Relationship Id="rId87" Type="http://schemas.openxmlformats.org/officeDocument/2006/relationships/hyperlink" Target="https://data.bis.org/topics/CREDIT_GAPS/BIS,WS_CREDIT_GAP,1.0/Q.AT.P.A.C" TargetMode="External"/><Relationship Id="rId818" Type="http://schemas.openxmlformats.org/officeDocument/2006/relationships/hyperlink" Target="https://data.bis.org/topics/CREDIT_GAPS/BIS,WS_CREDIT_GAP,1.0/Q.FI.P.A.C" TargetMode="External"/><Relationship Id="rId1448" Type="http://schemas.openxmlformats.org/officeDocument/2006/relationships/hyperlink" Target="https://data.bis.org/topics/CREDIT_GAPS/BIS,WS_CREDIT_GAP,1.0/Q.IT.P.A.C" TargetMode="External"/><Relationship Id="rId1655" Type="http://schemas.openxmlformats.org/officeDocument/2006/relationships/hyperlink" Target="https://data.bis.org/topics/CREDIT_GAPS/BIS,WS_CREDIT_GAP,1.0/Q.MX.P.A.C" TargetMode="External"/><Relationship Id="rId1308" Type="http://schemas.openxmlformats.org/officeDocument/2006/relationships/hyperlink" Target="https://data.bis.org/topics/CREDIT_GAPS/BIS,WS_CREDIT_GAP,1.0/Q.IL.P.A.C" TargetMode="External"/><Relationship Id="rId1862" Type="http://schemas.openxmlformats.org/officeDocument/2006/relationships/hyperlink" Target="https://data.bis.org/topics/CREDIT_GAPS/BIS,WS_CREDIT_GAP,1.0/Q.NZ.P.A.C" TargetMode="External"/><Relationship Id="rId1515" Type="http://schemas.openxmlformats.org/officeDocument/2006/relationships/hyperlink" Target="https://data.bis.org/topics/CREDIT_GAPS/BIS,WS_CREDIT_GAP,1.0/Q.KR.P.A.C" TargetMode="External"/><Relationship Id="rId1722" Type="http://schemas.openxmlformats.org/officeDocument/2006/relationships/hyperlink" Target="https://data.bis.org/topics/CREDIT_GAPS/BIS,WS_CREDIT_GAP,1.0/Q.MY.P.A.C" TargetMode="External"/><Relationship Id="rId14" Type="http://schemas.openxmlformats.org/officeDocument/2006/relationships/hyperlink" Target="https://data.bis.org/topics/CREDIT_GAPS/BIS,WS_CREDIT_GAP,1.0/Q.AR.P.A.C" TargetMode="External"/><Relationship Id="rId2289" Type="http://schemas.openxmlformats.org/officeDocument/2006/relationships/hyperlink" Target="https://data.bis.org/topics/CREDIT_GAPS/BIS,WS_CREDIT_GAP,1.0/Q.TH.P.A.C" TargetMode="External"/><Relationship Id="rId2496" Type="http://schemas.openxmlformats.org/officeDocument/2006/relationships/hyperlink" Target="https://data.bis.org/topics/CREDIT_GAPS/BIS,WS_CREDIT_GAP,1.0/Q.ZA.P.A.C" TargetMode="External"/><Relationship Id="rId468" Type="http://schemas.openxmlformats.org/officeDocument/2006/relationships/hyperlink" Target="https://data.bis.org/topics/CREDIT_GAPS/BIS,WS_CREDIT_GAP,1.0/Q.CN.P.A.C" TargetMode="External"/><Relationship Id="rId675" Type="http://schemas.openxmlformats.org/officeDocument/2006/relationships/hyperlink" Target="https://data.bis.org/topics/CREDIT_GAPS/BIS,WS_CREDIT_GAP,1.0/Q.DE.P.A.C" TargetMode="External"/><Relationship Id="rId882" Type="http://schemas.openxmlformats.org/officeDocument/2006/relationships/hyperlink" Target="https://data.bis.org/topics/CREDIT_GAPS/BIS,WS_CREDIT_GAP,1.0/Q.FR.P.A.C" TargetMode="External"/><Relationship Id="rId1098" Type="http://schemas.openxmlformats.org/officeDocument/2006/relationships/hyperlink" Target="https://data.bis.org/topics/CREDIT_GAPS/BIS,WS_CREDIT_GAP,1.0/Q.HK.P.A.C" TargetMode="External"/><Relationship Id="rId2149" Type="http://schemas.openxmlformats.org/officeDocument/2006/relationships/hyperlink" Target="https://data.bis.org/topics/CREDIT_GAPS/BIS,WS_CREDIT_GAP,1.0/Q.SE.P.A.C" TargetMode="External"/><Relationship Id="rId2356" Type="http://schemas.openxmlformats.org/officeDocument/2006/relationships/hyperlink" Target="https://data.bis.org/topics/CREDIT_GAPS/BIS,WS_CREDIT_GAP,1.0/Q.TR.P.A.C" TargetMode="External"/><Relationship Id="rId328" Type="http://schemas.openxmlformats.org/officeDocument/2006/relationships/hyperlink" Target="https://data.bis.org/topics/CREDIT_GAPS/BIS,WS_CREDIT_GAP,1.0/Q.CA.P.A.C" TargetMode="External"/><Relationship Id="rId535" Type="http://schemas.openxmlformats.org/officeDocument/2006/relationships/hyperlink" Target="https://data.bis.org/topics/CREDIT_GAPS/BIS,WS_CREDIT_GAP,1.0/Q.CO.P.A.C" TargetMode="External"/><Relationship Id="rId742" Type="http://schemas.openxmlformats.org/officeDocument/2006/relationships/hyperlink" Target="https://data.bis.org/topics/CREDIT_GAPS/BIS,WS_CREDIT_GAP,1.0/Q.DK.P.A.C" TargetMode="External"/><Relationship Id="rId1165" Type="http://schemas.openxmlformats.org/officeDocument/2006/relationships/hyperlink" Target="https://data.bis.org/topics/CREDIT_GAPS/BIS,WS_CREDIT_GAP,1.0/Q.ID.P.A.C" TargetMode="External"/><Relationship Id="rId1372" Type="http://schemas.openxmlformats.org/officeDocument/2006/relationships/hyperlink" Target="https://data.bis.org/topics/CREDIT_GAPS/BIS,WS_CREDIT_GAP,1.0/Q.IN.P.A.C" TargetMode="External"/><Relationship Id="rId2009" Type="http://schemas.openxmlformats.org/officeDocument/2006/relationships/hyperlink" Target="https://data.bis.org/topics/CREDIT_GAPS/BIS,WS_CREDIT_GAP,1.0/Q.PT.P.A.C" TargetMode="External"/><Relationship Id="rId2216" Type="http://schemas.openxmlformats.org/officeDocument/2006/relationships/hyperlink" Target="https://data.bis.org/topics/CREDIT_GAPS/BIS,WS_CREDIT_GAP,1.0/Q.SG.P.A.C" TargetMode="External"/><Relationship Id="rId2423" Type="http://schemas.openxmlformats.org/officeDocument/2006/relationships/hyperlink" Target="https://data.bis.org/topics/CREDIT_GAPS/BIS,WS_CREDIT_GAP,1.0/Q.US.P.A.C" TargetMode="External"/><Relationship Id="rId602" Type="http://schemas.openxmlformats.org/officeDocument/2006/relationships/hyperlink" Target="https://data.bis.org/topics/CREDIT_GAPS/BIS,WS_CREDIT_GAP,1.0/Q.CZ.P.A.C" TargetMode="External"/><Relationship Id="rId1025" Type="http://schemas.openxmlformats.org/officeDocument/2006/relationships/hyperlink" Target="https://data.bis.org/topics/CREDIT_GAPS/BIS,WS_CREDIT_GAP,1.0/Q.GR.P.A.C" TargetMode="External"/><Relationship Id="rId1232" Type="http://schemas.openxmlformats.org/officeDocument/2006/relationships/hyperlink" Target="https://data.bis.org/topics/CREDIT_GAPS/BIS,WS_CREDIT_GAP,1.0/Q.IE.P.A.C" TargetMode="External"/><Relationship Id="rId185" Type="http://schemas.openxmlformats.org/officeDocument/2006/relationships/hyperlink" Target="https://data.bis.org/topics/CREDIT_GAPS/BIS,WS_CREDIT_GAP,1.0/Q.BE.P.A.C" TargetMode="External"/><Relationship Id="rId1909" Type="http://schemas.openxmlformats.org/officeDocument/2006/relationships/hyperlink" Target="https://data.bis.org/topics/CREDIT_GAPS/BIS,WS_CREDIT_GAP,1.0/Q.NZ.P.A.C" TargetMode="External"/><Relationship Id="rId392" Type="http://schemas.openxmlformats.org/officeDocument/2006/relationships/hyperlink" Target="https://data.bis.org/topics/CREDIT_GAPS/BIS,WS_CREDIT_GAP,1.0/Q.CH.P.A.C" TargetMode="External"/><Relationship Id="rId2073" Type="http://schemas.openxmlformats.org/officeDocument/2006/relationships/hyperlink" Target="https://data.bis.org/topics/CREDIT_GAPS/BIS,WS_CREDIT_GAP,1.0/Q.RU.P.A.C" TargetMode="External"/><Relationship Id="rId2280" Type="http://schemas.openxmlformats.org/officeDocument/2006/relationships/hyperlink" Target="https://data.bis.org/topics/CREDIT_GAPS/BIS,WS_CREDIT_GAP,1.0/Q.TH.P.A.C" TargetMode="External"/><Relationship Id="rId252" Type="http://schemas.openxmlformats.org/officeDocument/2006/relationships/hyperlink" Target="https://data.bis.org/topics/CREDIT_GAPS/BIS,WS_CREDIT_GAP,1.0/Q.BR.P.A.C" TargetMode="External"/><Relationship Id="rId2140" Type="http://schemas.openxmlformats.org/officeDocument/2006/relationships/hyperlink" Target="https://data.bis.org/topics/CREDIT_GAPS/BIS,WS_CREDIT_GAP,1.0/Q.SA.P.A.C" TargetMode="External"/><Relationship Id="rId112" Type="http://schemas.openxmlformats.org/officeDocument/2006/relationships/hyperlink" Target="https://data.bis.org/topics/CREDIT_GAPS/BIS,WS_CREDIT_GAP,1.0/Q.AT.P.A.C" TargetMode="External"/><Relationship Id="rId1699" Type="http://schemas.openxmlformats.org/officeDocument/2006/relationships/hyperlink" Target="https://data.bis.org/topics/CREDIT_GAPS/BIS,WS_CREDIT_GAP,1.0/Q.MY.P.A.C" TargetMode="External"/><Relationship Id="rId2000" Type="http://schemas.openxmlformats.org/officeDocument/2006/relationships/hyperlink" Target="https://data.bis.org/topics/CREDIT_GAPS/BIS,WS_CREDIT_GAP,1.0/Q.PT.P.A.C" TargetMode="External"/><Relationship Id="rId929" Type="http://schemas.openxmlformats.org/officeDocument/2006/relationships/hyperlink" Target="https://data.bis.org/topics/CREDIT_GAPS/BIS,WS_CREDIT_GAP,1.0/Q.GB.P.A.C" TargetMode="External"/><Relationship Id="rId1559" Type="http://schemas.openxmlformats.org/officeDocument/2006/relationships/hyperlink" Target="https://data.bis.org/topics/CREDIT_GAPS/BIS,WS_CREDIT_GAP,1.0/Q.KR.P.A.C" TargetMode="External"/><Relationship Id="rId1766" Type="http://schemas.openxmlformats.org/officeDocument/2006/relationships/hyperlink" Target="https://data.bis.org/topics/CREDIT_GAPS/BIS,WS_CREDIT_GAP,1.0/Q.NL.P.A.C" TargetMode="External"/><Relationship Id="rId1973" Type="http://schemas.openxmlformats.org/officeDocument/2006/relationships/hyperlink" Target="https://data.bis.org/topics/CREDIT_GAPS/BIS,WS_CREDIT_GAP,1.0/Q.PT.P.A.C" TargetMode="External"/><Relationship Id="rId58" Type="http://schemas.openxmlformats.org/officeDocument/2006/relationships/hyperlink" Target="https://data.bis.org/topics/CREDIT_GAPS/BIS,WS_CREDIT_GAP,1.0/Q.AR.P.A.C" TargetMode="External"/><Relationship Id="rId1419" Type="http://schemas.openxmlformats.org/officeDocument/2006/relationships/hyperlink" Target="https://data.bis.org/topics/CREDIT_GAPS/BIS,WS_CREDIT_GAP,1.0/Q.IT.P.A.C" TargetMode="External"/><Relationship Id="rId1626" Type="http://schemas.openxmlformats.org/officeDocument/2006/relationships/hyperlink" Target="https://data.bis.org/topics/CREDIT_GAPS/BIS,WS_CREDIT_GAP,1.0/Q.MX.P.A.C" TargetMode="External"/><Relationship Id="rId1833" Type="http://schemas.openxmlformats.org/officeDocument/2006/relationships/hyperlink" Target="https://data.bis.org/topics/CREDIT_GAPS/BIS,WS_CREDIT_GAP,1.0/Q.NO.P.A.C" TargetMode="External"/><Relationship Id="rId1900" Type="http://schemas.openxmlformats.org/officeDocument/2006/relationships/hyperlink" Target="https://data.bis.org/topics/CREDIT_GAPS/BIS,WS_CREDIT_GAP,1.0/Q.NZ.P.A.C" TargetMode="External"/><Relationship Id="rId579" Type="http://schemas.openxmlformats.org/officeDocument/2006/relationships/hyperlink" Target="https://data.bis.org/topics/CREDIT_GAPS/BIS,WS_CREDIT_GAP,1.0/Q.CO.P.A.C" TargetMode="External"/><Relationship Id="rId786" Type="http://schemas.openxmlformats.org/officeDocument/2006/relationships/hyperlink" Target="https://data.bis.org/topics/CREDIT_GAPS/BIS,WS_CREDIT_GAP,1.0/Q.ES.P.A.C" TargetMode="External"/><Relationship Id="rId993" Type="http://schemas.openxmlformats.org/officeDocument/2006/relationships/hyperlink" Target="https://data.bis.org/topics/CREDIT_GAPS/BIS,WS_CREDIT_GAP,1.0/Q.GR.P.A.C" TargetMode="External"/><Relationship Id="rId2467" Type="http://schemas.openxmlformats.org/officeDocument/2006/relationships/hyperlink" Target="https://data.bis.org/topics/CREDIT_GAPS/BIS,WS_CREDIT_GAP,1.0/Q.XM.P.A.C" TargetMode="External"/><Relationship Id="rId439" Type="http://schemas.openxmlformats.org/officeDocument/2006/relationships/hyperlink" Target="https://data.bis.org/topics/CREDIT_GAPS/BIS,WS_CREDIT_GAP,1.0/Q.CL.P.A.C" TargetMode="External"/><Relationship Id="rId646" Type="http://schemas.openxmlformats.org/officeDocument/2006/relationships/hyperlink" Target="https://data.bis.org/topics/CREDIT_GAPS/BIS,WS_CREDIT_GAP,1.0/Q.DE.P.A.C" TargetMode="External"/><Relationship Id="rId1069" Type="http://schemas.openxmlformats.org/officeDocument/2006/relationships/hyperlink" Target="https://data.bis.org/topics/CREDIT_GAPS/BIS,WS_CREDIT_GAP,1.0/Q.HK.P.A.C" TargetMode="External"/><Relationship Id="rId1276" Type="http://schemas.openxmlformats.org/officeDocument/2006/relationships/hyperlink" Target="https://data.bis.org/topics/CREDIT_GAPS/BIS,WS_CREDIT_GAP,1.0/Q.IE.P.A.C" TargetMode="External"/><Relationship Id="rId1483" Type="http://schemas.openxmlformats.org/officeDocument/2006/relationships/hyperlink" Target="https://data.bis.org/topics/CREDIT_GAPS/BIS,WS_CREDIT_GAP,1.0/Q.JP.P.A.C" TargetMode="External"/><Relationship Id="rId2327" Type="http://schemas.openxmlformats.org/officeDocument/2006/relationships/hyperlink" Target="https://data.bis.org/topics/CREDIT_GAPS/BIS,WS_CREDIT_GAP,1.0/Q.TR.P.A.C" TargetMode="External"/><Relationship Id="rId506" Type="http://schemas.openxmlformats.org/officeDocument/2006/relationships/hyperlink" Target="https://data.bis.org/topics/CREDIT_GAPS/BIS,WS_CREDIT_GAP,1.0/Q.CN.P.A.C" TargetMode="External"/><Relationship Id="rId853" Type="http://schemas.openxmlformats.org/officeDocument/2006/relationships/hyperlink" Target="https://data.bis.org/topics/CREDIT_GAPS/BIS,WS_CREDIT_GAP,1.0/Q.FI.P.A.C" TargetMode="External"/><Relationship Id="rId1136" Type="http://schemas.openxmlformats.org/officeDocument/2006/relationships/hyperlink" Target="https://data.bis.org/topics/CREDIT_GAPS/BIS,WS_CREDIT_GAP,1.0/Q.HU.P.A.C" TargetMode="External"/><Relationship Id="rId1690" Type="http://schemas.openxmlformats.org/officeDocument/2006/relationships/hyperlink" Target="https://data.bis.org/topics/CREDIT_GAPS/BIS,WS_CREDIT_GAP,1.0/Q.MY.P.A.C" TargetMode="External"/><Relationship Id="rId2534" Type="http://schemas.openxmlformats.org/officeDocument/2006/relationships/hyperlink" Target="https://data.bis.org/topics/CREDIT_GAPS/BIS,WS_CREDIT_GAP,1.0/Q.ZA.P.A.C" TargetMode="External"/><Relationship Id="rId713" Type="http://schemas.openxmlformats.org/officeDocument/2006/relationships/hyperlink" Target="https://data.bis.org/topics/CREDIT_GAPS/BIS,WS_CREDIT_GAP,1.0/Q.DK.P.A.C" TargetMode="External"/><Relationship Id="rId920" Type="http://schemas.openxmlformats.org/officeDocument/2006/relationships/hyperlink" Target="https://data.bis.org/topics/CREDIT_GAPS/BIS,WS_CREDIT_GAP,1.0/Q.FR.P.A.C" TargetMode="External"/><Relationship Id="rId1343" Type="http://schemas.openxmlformats.org/officeDocument/2006/relationships/hyperlink" Target="https://data.bis.org/topics/CREDIT_GAPS/BIS,WS_CREDIT_GAP,1.0/Q.IN.P.A.C" TargetMode="External"/><Relationship Id="rId1550" Type="http://schemas.openxmlformats.org/officeDocument/2006/relationships/hyperlink" Target="https://data.bis.org/topics/CREDIT_GAPS/BIS,WS_CREDIT_GAP,1.0/Q.KR.P.A.C" TargetMode="External"/><Relationship Id="rId1203" Type="http://schemas.openxmlformats.org/officeDocument/2006/relationships/hyperlink" Target="https://data.bis.org/topics/CREDIT_GAPS/BIS,WS_CREDIT_GAP,1.0/Q.ID.P.A.C" TargetMode="External"/><Relationship Id="rId1410" Type="http://schemas.openxmlformats.org/officeDocument/2006/relationships/hyperlink" Target="https://data.bis.org/topics/CREDIT_GAPS/BIS,WS_CREDIT_GAP,1.0/Q.IT.P.A.C" TargetMode="External"/><Relationship Id="rId296" Type="http://schemas.openxmlformats.org/officeDocument/2006/relationships/hyperlink" Target="https://data.bis.org/topics/CREDIT_GAPS/BIS,WS_CREDIT_GAP,1.0/Q.CA.P.A.C" TargetMode="External"/><Relationship Id="rId2184" Type="http://schemas.openxmlformats.org/officeDocument/2006/relationships/hyperlink" Target="https://data.bis.org/topics/CREDIT_GAPS/BIS,WS_CREDIT_GAP,1.0/Q.SE.P.A.C" TargetMode="External"/><Relationship Id="rId2391" Type="http://schemas.openxmlformats.org/officeDocument/2006/relationships/hyperlink" Target="https://data.bis.org/topics/CREDIT_GAPS/BIS,WS_CREDIT_GAP,1.0/Q.US.P.A.C" TargetMode="External"/><Relationship Id="rId156" Type="http://schemas.openxmlformats.org/officeDocument/2006/relationships/hyperlink" Target="https://data.bis.org/topics/CREDIT_GAPS/BIS,WS_CREDIT_GAP,1.0/Q.AU.P.A.C" TargetMode="External"/><Relationship Id="rId363" Type="http://schemas.openxmlformats.org/officeDocument/2006/relationships/hyperlink" Target="https://data.bis.org/topics/CREDIT_GAPS/BIS,WS_CREDIT_GAP,1.0/Q.CH.P.A.C" TargetMode="External"/><Relationship Id="rId570" Type="http://schemas.openxmlformats.org/officeDocument/2006/relationships/hyperlink" Target="https://data.bis.org/topics/CREDIT_GAPS/BIS,WS_CREDIT_GAP,1.0/Q.CO.P.A.C" TargetMode="External"/><Relationship Id="rId2044" Type="http://schemas.openxmlformats.org/officeDocument/2006/relationships/hyperlink" Target="https://data.bis.org/topics/CREDIT_GAPS/BIS,WS_CREDIT_GAP,1.0/Q.RU.P.A.C" TargetMode="External"/><Relationship Id="rId2251" Type="http://schemas.openxmlformats.org/officeDocument/2006/relationships/hyperlink" Target="https://data.bis.org/topics/CREDIT_GAPS/BIS,WS_CREDIT_GAP,1.0/Q.SG.P.A.C" TargetMode="External"/><Relationship Id="rId223" Type="http://schemas.openxmlformats.org/officeDocument/2006/relationships/hyperlink" Target="https://data.bis.org/topics/CREDIT_GAPS/BIS,WS_CREDIT_GAP,1.0/Q.BE.P.A.C" TargetMode="External"/><Relationship Id="rId430" Type="http://schemas.openxmlformats.org/officeDocument/2006/relationships/hyperlink" Target="https://data.bis.org/topics/CREDIT_GAPS/BIS,WS_CREDIT_GAP,1.0/Q.CL.P.A.C" TargetMode="External"/><Relationship Id="rId1060" Type="http://schemas.openxmlformats.org/officeDocument/2006/relationships/hyperlink" Target="https://data.bis.org/topics/CREDIT_GAPS/BIS,WS_CREDIT_GAP,1.0/Q.HK.P.A.C" TargetMode="External"/><Relationship Id="rId2111" Type="http://schemas.openxmlformats.org/officeDocument/2006/relationships/hyperlink" Target="https://data.bis.org/topics/CREDIT_GAPS/BIS,WS_CREDIT_GAP,1.0/Q.SA.P.A.C" TargetMode="External"/><Relationship Id="rId1877" Type="http://schemas.openxmlformats.org/officeDocument/2006/relationships/hyperlink" Target="https://data.bis.org/topics/CREDIT_GAPS/BIS,WS_CREDIT_GAP,1.0/Q.NZ.P.A.C" TargetMode="External"/><Relationship Id="rId1737" Type="http://schemas.openxmlformats.org/officeDocument/2006/relationships/hyperlink" Target="https://data.bis.org/topics/CREDIT_GAPS/BIS,WS_CREDIT_GAP,1.0/Q.MY.P.A.C" TargetMode="External"/><Relationship Id="rId1944" Type="http://schemas.openxmlformats.org/officeDocument/2006/relationships/hyperlink" Target="https://data.bis.org/topics/CREDIT_GAPS/BIS,WS_CREDIT_GAP,1.0/Q.PL.P.A.C" TargetMode="External"/><Relationship Id="rId29" Type="http://schemas.openxmlformats.org/officeDocument/2006/relationships/hyperlink" Target="https://data.bis.org/topics/CREDIT_GAPS/BIS,WS_CREDIT_GAP,1.0/Q.AR.P.A.C" TargetMode="External"/><Relationship Id="rId1804" Type="http://schemas.openxmlformats.org/officeDocument/2006/relationships/hyperlink" Target="https://data.bis.org/topics/CREDIT_GAPS/BIS,WS_CREDIT_GAP,1.0/Q.NO.P.A.C" TargetMode="External"/><Relationship Id="rId897" Type="http://schemas.openxmlformats.org/officeDocument/2006/relationships/hyperlink" Target="https://data.bis.org/topics/CREDIT_GAPS/BIS,WS_CREDIT_GAP,1.0/Q.FR.P.A.C" TargetMode="External"/><Relationship Id="rId757" Type="http://schemas.openxmlformats.org/officeDocument/2006/relationships/hyperlink" Target="https://data.bis.org/topics/CREDIT_GAPS/BIS,WS_CREDIT_GAP,1.0/Q.ES.P.A.C" TargetMode="External"/><Relationship Id="rId964" Type="http://schemas.openxmlformats.org/officeDocument/2006/relationships/hyperlink" Target="https://data.bis.org/topics/CREDIT_GAPS/BIS,WS_CREDIT_GAP,1.0/Q.GB.P.A.C" TargetMode="External"/><Relationship Id="rId1387" Type="http://schemas.openxmlformats.org/officeDocument/2006/relationships/hyperlink" Target="https://data.bis.org/topics/CREDIT_GAPS/BIS,WS_CREDIT_GAP,1.0/Q.IN.P.A.C" TargetMode="External"/><Relationship Id="rId1594" Type="http://schemas.openxmlformats.org/officeDocument/2006/relationships/hyperlink" Target="https://data.bis.org/topics/CREDIT_GAPS/BIS,WS_CREDIT_GAP,1.0/Q.LU.P.A.C" TargetMode="External"/><Relationship Id="rId2438" Type="http://schemas.openxmlformats.org/officeDocument/2006/relationships/hyperlink" Target="https://data.bis.org/topics/CREDIT_GAPS/BIS,WS_CREDIT_GAP,1.0/Q.XM.P.A.C" TargetMode="External"/><Relationship Id="rId93" Type="http://schemas.openxmlformats.org/officeDocument/2006/relationships/hyperlink" Target="https://data.bis.org/topics/CREDIT_GAPS/BIS,WS_CREDIT_GAP,1.0/Q.AT.P.A.C" TargetMode="External"/><Relationship Id="rId617" Type="http://schemas.openxmlformats.org/officeDocument/2006/relationships/hyperlink" Target="https://data.bis.org/topics/CREDIT_GAPS/BIS,WS_CREDIT_GAP,1.0/Q.CZ.P.A.C" TargetMode="External"/><Relationship Id="rId824" Type="http://schemas.openxmlformats.org/officeDocument/2006/relationships/hyperlink" Target="https://data.bis.org/topics/CREDIT_GAPS/BIS,WS_CREDIT_GAP,1.0/Q.FI.P.A.C" TargetMode="External"/><Relationship Id="rId1247" Type="http://schemas.openxmlformats.org/officeDocument/2006/relationships/hyperlink" Target="https://data.bis.org/topics/CREDIT_GAPS/BIS,WS_CREDIT_GAP,1.0/Q.IE.P.A.C" TargetMode="External"/><Relationship Id="rId1454" Type="http://schemas.openxmlformats.org/officeDocument/2006/relationships/hyperlink" Target="https://data.bis.org/topics/CREDIT_GAPS/BIS,WS_CREDIT_GAP,1.0/Q.JP.P.A.C" TargetMode="External"/><Relationship Id="rId1661" Type="http://schemas.openxmlformats.org/officeDocument/2006/relationships/hyperlink" Target="https://data.bis.org/topics/CREDIT_GAPS/BIS,WS_CREDIT_GAP,1.0/Q.MX.P.A.C" TargetMode="External"/><Relationship Id="rId2505" Type="http://schemas.openxmlformats.org/officeDocument/2006/relationships/hyperlink" Target="https://data.bis.org/topics/CREDIT_GAPS/BIS,WS_CREDIT_GAP,1.0/Q.ZA.P.A.C" TargetMode="External"/><Relationship Id="rId1107" Type="http://schemas.openxmlformats.org/officeDocument/2006/relationships/hyperlink" Target="https://data.bis.org/topics/CREDIT_GAPS/BIS,WS_CREDIT_GAP,1.0/Q.HU.P.A.C" TargetMode="External"/><Relationship Id="rId1314" Type="http://schemas.openxmlformats.org/officeDocument/2006/relationships/hyperlink" Target="https://data.bis.org/topics/CREDIT_GAPS/BIS,WS_CREDIT_GAP,1.0/Q.IL.P.A.C" TargetMode="External"/><Relationship Id="rId1521" Type="http://schemas.openxmlformats.org/officeDocument/2006/relationships/hyperlink" Target="https://data.bis.org/topics/CREDIT_GAPS/BIS,WS_CREDIT_GAP,1.0/Q.KR.P.A.C" TargetMode="External"/><Relationship Id="rId20" Type="http://schemas.openxmlformats.org/officeDocument/2006/relationships/hyperlink" Target="https://data.bis.org/topics/CREDIT_GAPS/BIS,WS_CREDIT_GAP,1.0/Q.AR.P.A.C" TargetMode="External"/><Relationship Id="rId2088" Type="http://schemas.openxmlformats.org/officeDocument/2006/relationships/hyperlink" Target="https://data.bis.org/topics/CREDIT_GAPS/BIS,WS_CREDIT_GAP,1.0/Q.RU.P.A.C" TargetMode="External"/><Relationship Id="rId2295" Type="http://schemas.openxmlformats.org/officeDocument/2006/relationships/hyperlink" Target="https://data.bis.org/topics/CREDIT_GAPS/BIS,WS_CREDIT_GAP,1.0/Q.TH.P.A.C" TargetMode="External"/><Relationship Id="rId267" Type="http://schemas.openxmlformats.org/officeDocument/2006/relationships/hyperlink" Target="https://data.bis.org/topics/CREDIT_GAPS/BIS,WS_CREDIT_GAP,1.0/Q.BR.P.A.C" TargetMode="External"/><Relationship Id="rId474" Type="http://schemas.openxmlformats.org/officeDocument/2006/relationships/hyperlink" Target="https://data.bis.org/topics/CREDIT_GAPS/BIS,WS_CREDIT_GAP,1.0/Q.CN.P.A.C" TargetMode="External"/><Relationship Id="rId2155" Type="http://schemas.openxmlformats.org/officeDocument/2006/relationships/hyperlink" Target="https://data.bis.org/topics/CREDIT_GAPS/BIS,WS_CREDIT_GAP,1.0/Q.SE.P.A.C" TargetMode="External"/><Relationship Id="rId127" Type="http://schemas.openxmlformats.org/officeDocument/2006/relationships/hyperlink" Target="https://data.bis.org/topics/CREDIT_GAPS/BIS,WS_CREDIT_GAP,1.0/Q.AU.P.A.C" TargetMode="External"/><Relationship Id="rId681" Type="http://schemas.openxmlformats.org/officeDocument/2006/relationships/hyperlink" Target="https://data.bis.org/topics/CREDIT_GAPS/BIS,WS_CREDIT_GAP,1.0/Q.DE.P.A.C" TargetMode="External"/><Relationship Id="rId2362" Type="http://schemas.openxmlformats.org/officeDocument/2006/relationships/hyperlink" Target="https://data.bis.org/topics/CREDIT_GAPS/BIS,WS_CREDIT_GAP,1.0/Q.TR.P.A.C" TargetMode="External"/><Relationship Id="rId334" Type="http://schemas.openxmlformats.org/officeDocument/2006/relationships/hyperlink" Target="https://data.bis.org/topics/CREDIT_GAPS/BIS,WS_CREDIT_GAP,1.0/Q.CA.P.A.C" TargetMode="External"/><Relationship Id="rId541" Type="http://schemas.openxmlformats.org/officeDocument/2006/relationships/hyperlink" Target="https://data.bis.org/topics/CREDIT_GAPS/BIS,WS_CREDIT_GAP,1.0/Q.CO.P.A.C" TargetMode="External"/><Relationship Id="rId1171" Type="http://schemas.openxmlformats.org/officeDocument/2006/relationships/hyperlink" Target="https://data.bis.org/topics/CREDIT_GAPS/BIS,WS_CREDIT_GAP,1.0/Q.ID.P.A.C" TargetMode="External"/><Relationship Id="rId2015" Type="http://schemas.openxmlformats.org/officeDocument/2006/relationships/hyperlink" Target="https://data.bis.org/topics/CREDIT_GAPS/BIS,WS_CREDIT_GAP,1.0/Q.PT.P.A.C" TargetMode="External"/><Relationship Id="rId2222" Type="http://schemas.openxmlformats.org/officeDocument/2006/relationships/hyperlink" Target="https://data.bis.org/topics/CREDIT_GAPS/BIS,WS_CREDIT_GAP,1.0/Q.SG.P.A.C" TargetMode="External"/><Relationship Id="rId401" Type="http://schemas.openxmlformats.org/officeDocument/2006/relationships/hyperlink" Target="https://data.bis.org/topics/CREDIT_GAPS/BIS,WS_CREDIT_GAP,1.0/Q.CH.P.A.C" TargetMode="External"/><Relationship Id="rId1031" Type="http://schemas.openxmlformats.org/officeDocument/2006/relationships/hyperlink" Target="https://data.bis.org/topics/CREDIT_GAPS/BIS,WS_CREDIT_GAP,1.0/Q.GR.P.A.C" TargetMode="External"/><Relationship Id="rId1988" Type="http://schemas.openxmlformats.org/officeDocument/2006/relationships/hyperlink" Target="https://data.bis.org/topics/CREDIT_GAPS/BIS,WS_CREDIT_GAP,1.0/Q.PT.P.A.C" TargetMode="External"/><Relationship Id="rId1848" Type="http://schemas.openxmlformats.org/officeDocument/2006/relationships/hyperlink" Target="https://data.bis.org/topics/CREDIT_GAPS/BIS,WS_CREDIT_GAP,1.0/Q.NO.P.A.C" TargetMode="External"/><Relationship Id="rId191" Type="http://schemas.openxmlformats.org/officeDocument/2006/relationships/hyperlink" Target="https://data.bis.org/topics/CREDIT_GAPS/BIS,WS_CREDIT_GAP,1.0/Q.BE.P.A.C" TargetMode="External"/><Relationship Id="rId1708" Type="http://schemas.openxmlformats.org/officeDocument/2006/relationships/hyperlink" Target="https://data.bis.org/topics/CREDIT_GAPS/BIS,WS_CREDIT_GAP,1.0/Q.MY.P.A.C" TargetMode="External"/><Relationship Id="rId1915" Type="http://schemas.openxmlformats.org/officeDocument/2006/relationships/hyperlink" Target="https://data.bis.org/topics/CREDIT_GAPS/BIS,WS_CREDIT_GAP,1.0/Q.PL.P.A.C" TargetMode="External"/><Relationship Id="rId868" Type="http://schemas.openxmlformats.org/officeDocument/2006/relationships/hyperlink" Target="https://data.bis.org/topics/CREDIT_GAPS/BIS,WS_CREDIT_GAP,1.0/Q.FI.P.A.C" TargetMode="External"/><Relationship Id="rId1498" Type="http://schemas.openxmlformats.org/officeDocument/2006/relationships/hyperlink" Target="https://data.bis.org/topics/CREDIT_GAPS/BIS,WS_CREDIT_GAP,1.0/Q.JP.P.A.C" TargetMode="External"/><Relationship Id="rId2549" Type="http://schemas.openxmlformats.org/officeDocument/2006/relationships/hyperlink" Target="https://data.bis.org/topics/CREDIT_GAPS/BIS,WS_CREDIT_GAP,1.0/Q.ZA.P.A.C" TargetMode="External"/><Relationship Id="rId728" Type="http://schemas.openxmlformats.org/officeDocument/2006/relationships/hyperlink" Target="https://data.bis.org/topics/CREDIT_GAPS/BIS,WS_CREDIT_GAP,1.0/Q.DK.P.A.C" TargetMode="External"/><Relationship Id="rId935" Type="http://schemas.openxmlformats.org/officeDocument/2006/relationships/hyperlink" Target="https://data.bis.org/topics/CREDIT_GAPS/BIS,WS_CREDIT_GAP,1.0/Q.GB.P.A.C" TargetMode="External"/><Relationship Id="rId1358" Type="http://schemas.openxmlformats.org/officeDocument/2006/relationships/hyperlink" Target="https://data.bis.org/topics/CREDIT_GAPS/BIS,WS_CREDIT_GAP,1.0/Q.IN.P.A.C" TargetMode="External"/><Relationship Id="rId1565" Type="http://schemas.openxmlformats.org/officeDocument/2006/relationships/hyperlink" Target="https://data.bis.org/topics/CREDIT_GAPS/BIS,WS_CREDIT_GAP,1.0/Q.KR.P.A.C" TargetMode="External"/><Relationship Id="rId1772" Type="http://schemas.openxmlformats.org/officeDocument/2006/relationships/hyperlink" Target="https://data.bis.org/topics/CREDIT_GAPS/BIS,WS_CREDIT_GAP,1.0/Q.NL.P.A.C" TargetMode="External"/><Relationship Id="rId2409" Type="http://schemas.openxmlformats.org/officeDocument/2006/relationships/hyperlink" Target="https://data.bis.org/topics/CREDIT_GAPS/BIS,WS_CREDIT_GAP,1.0/Q.US.P.A.C" TargetMode="External"/><Relationship Id="rId64" Type="http://schemas.openxmlformats.org/officeDocument/2006/relationships/hyperlink" Target="https://data.bis.org/topics/CREDIT_GAPS/BIS,WS_CREDIT_GAP,1.0/Q.AT.P.A.C" TargetMode="External"/><Relationship Id="rId1218" Type="http://schemas.openxmlformats.org/officeDocument/2006/relationships/hyperlink" Target="https://data.bis.org/topics/CREDIT_GAPS/BIS,WS_CREDIT_GAP,1.0/Q.ID.P.A.C" TargetMode="External"/><Relationship Id="rId1425" Type="http://schemas.openxmlformats.org/officeDocument/2006/relationships/hyperlink" Target="https://data.bis.org/topics/CREDIT_GAPS/BIS,WS_CREDIT_GAP,1.0/Q.IT.P.A.C" TargetMode="External"/><Relationship Id="rId1632" Type="http://schemas.openxmlformats.org/officeDocument/2006/relationships/hyperlink" Target="https://data.bis.org/topics/CREDIT_GAPS/BIS,WS_CREDIT_GAP,1.0/Q.MX.P.A.C" TargetMode="External"/><Relationship Id="rId2199" Type="http://schemas.openxmlformats.org/officeDocument/2006/relationships/hyperlink" Target="https://data.bis.org/topics/CREDIT_GAPS/BIS,WS_CREDIT_GAP,1.0/Q.SE.P.A.C" TargetMode="External"/><Relationship Id="rId378" Type="http://schemas.openxmlformats.org/officeDocument/2006/relationships/hyperlink" Target="https://data.bis.org/topics/CREDIT_GAPS/BIS,WS_CREDIT_GAP,1.0/Q.CH.P.A.C" TargetMode="External"/><Relationship Id="rId585" Type="http://schemas.openxmlformats.org/officeDocument/2006/relationships/hyperlink" Target="https://data.bis.org/topics/CREDIT_GAPS/BIS,WS_CREDIT_GAP,1.0/Q.CZ.P.A.C" TargetMode="External"/><Relationship Id="rId792" Type="http://schemas.openxmlformats.org/officeDocument/2006/relationships/hyperlink" Target="https://data.bis.org/topics/CREDIT_GAPS/BIS,WS_CREDIT_GAP,1.0/Q.ES.P.A.C" TargetMode="External"/><Relationship Id="rId2059" Type="http://schemas.openxmlformats.org/officeDocument/2006/relationships/hyperlink" Target="https://data.bis.org/topics/CREDIT_GAPS/BIS,WS_CREDIT_GAP,1.0/Q.RU.P.A.C" TargetMode="External"/><Relationship Id="rId2266" Type="http://schemas.openxmlformats.org/officeDocument/2006/relationships/hyperlink" Target="https://data.bis.org/topics/CREDIT_GAPS/BIS,WS_CREDIT_GAP,1.0/Q.TH.P.A.C" TargetMode="External"/><Relationship Id="rId2473" Type="http://schemas.openxmlformats.org/officeDocument/2006/relationships/hyperlink" Target="https://data.bis.org/topics/CREDIT_GAPS/BIS,WS_CREDIT_GAP,1.0/Q.XM.P.A.C" TargetMode="External"/><Relationship Id="rId238" Type="http://schemas.openxmlformats.org/officeDocument/2006/relationships/hyperlink" Target="https://data.bis.org/topics/CREDIT_GAPS/BIS,WS_CREDIT_GAP,1.0/Q.BR.P.A.C" TargetMode="External"/><Relationship Id="rId445" Type="http://schemas.openxmlformats.org/officeDocument/2006/relationships/hyperlink" Target="https://data.bis.org/topics/CREDIT_GAPS/BIS,WS_CREDIT_GAP,1.0/Q.CL.P.A.C" TargetMode="External"/><Relationship Id="rId652" Type="http://schemas.openxmlformats.org/officeDocument/2006/relationships/hyperlink" Target="https://data.bis.org/topics/CREDIT_GAPS/BIS,WS_CREDIT_GAP,1.0/Q.DE.P.A.C" TargetMode="External"/><Relationship Id="rId1075" Type="http://schemas.openxmlformats.org/officeDocument/2006/relationships/hyperlink" Target="https://data.bis.org/topics/CREDIT_GAPS/BIS,WS_CREDIT_GAP,1.0/Q.HK.P.A.C" TargetMode="External"/><Relationship Id="rId1282" Type="http://schemas.openxmlformats.org/officeDocument/2006/relationships/hyperlink" Target="https://data.bis.org/topics/CREDIT_GAPS/BIS,WS_CREDIT_GAP,1.0/Q.IL.P.A.C" TargetMode="External"/><Relationship Id="rId2126" Type="http://schemas.openxmlformats.org/officeDocument/2006/relationships/hyperlink" Target="https://data.bis.org/topics/CREDIT_GAPS/BIS,WS_CREDIT_GAP,1.0/Q.SA.P.A.C" TargetMode="External"/><Relationship Id="rId2333" Type="http://schemas.openxmlformats.org/officeDocument/2006/relationships/hyperlink" Target="https://data.bis.org/topics/CREDIT_GAPS/BIS,WS_CREDIT_GAP,1.0/Q.TR.P.A.C" TargetMode="External"/><Relationship Id="rId2540" Type="http://schemas.openxmlformats.org/officeDocument/2006/relationships/hyperlink" Target="https://data.bis.org/topics/CREDIT_GAPS/BIS,WS_CREDIT_GAP,1.0/Q.ZA.P.A.C" TargetMode="External"/><Relationship Id="rId305" Type="http://schemas.openxmlformats.org/officeDocument/2006/relationships/hyperlink" Target="https://data.bis.org/topics/CREDIT_GAPS/BIS,WS_CREDIT_GAP,1.0/Q.CA.P.A.C" TargetMode="External"/><Relationship Id="rId512" Type="http://schemas.openxmlformats.org/officeDocument/2006/relationships/hyperlink" Target="https://data.bis.org/topics/CREDIT_GAPS/BIS,WS_CREDIT_GAP,1.0/Q.CN.P.A.C" TargetMode="External"/><Relationship Id="rId1142" Type="http://schemas.openxmlformats.org/officeDocument/2006/relationships/hyperlink" Target="https://data.bis.org/topics/CREDIT_GAPS/BIS,WS_CREDIT_GAP,1.0/Q.HU.P.A.C" TargetMode="External"/><Relationship Id="rId2400" Type="http://schemas.openxmlformats.org/officeDocument/2006/relationships/hyperlink" Target="https://data.bis.org/topics/CREDIT_GAPS/BIS,WS_CREDIT_GAP,1.0/Q.US.P.A.C" TargetMode="External"/><Relationship Id="rId1002" Type="http://schemas.openxmlformats.org/officeDocument/2006/relationships/hyperlink" Target="https://data.bis.org/topics/CREDIT_GAPS/BIS,WS_CREDIT_GAP,1.0/Q.GR.P.A.C" TargetMode="External"/><Relationship Id="rId1959" Type="http://schemas.openxmlformats.org/officeDocument/2006/relationships/hyperlink" Target="https://data.bis.org/topics/CREDIT_GAPS/BIS,WS_CREDIT_GAP,1.0/Q.PL.P.A.C" TargetMode="External"/><Relationship Id="rId1819" Type="http://schemas.openxmlformats.org/officeDocument/2006/relationships/hyperlink" Target="https://data.bis.org/topics/CREDIT_GAPS/BIS,WS_CREDIT_GAP,1.0/Q.NO.P.A.C" TargetMode="External"/><Relationship Id="rId2190" Type="http://schemas.openxmlformats.org/officeDocument/2006/relationships/hyperlink" Target="https://data.bis.org/topics/CREDIT_GAPS/BIS,WS_CREDIT_GAP,1.0/Q.SE.P.A.C" TargetMode="External"/><Relationship Id="rId162" Type="http://schemas.openxmlformats.org/officeDocument/2006/relationships/hyperlink" Target="https://data.bis.org/topics/CREDIT_GAPS/BIS,WS_CREDIT_GAP,1.0/Q.AU.P.A.C" TargetMode="External"/><Relationship Id="rId2050" Type="http://schemas.openxmlformats.org/officeDocument/2006/relationships/hyperlink" Target="https://data.bis.org/topics/CREDIT_GAPS/BIS,WS_CREDIT_GAP,1.0/Q.RU.P.A.C" TargetMode="External"/><Relationship Id="rId979" Type="http://schemas.openxmlformats.org/officeDocument/2006/relationships/hyperlink" Target="https://data.bis.org/topics/CREDIT_GAPS/BIS,WS_CREDIT_GAP,1.0/Q.GB.P.A.C" TargetMode="External"/><Relationship Id="rId839" Type="http://schemas.openxmlformats.org/officeDocument/2006/relationships/hyperlink" Target="https://data.bis.org/topics/CREDIT_GAPS/BIS,WS_CREDIT_GAP,1.0/Q.FI.P.A.C" TargetMode="External"/><Relationship Id="rId1469" Type="http://schemas.openxmlformats.org/officeDocument/2006/relationships/hyperlink" Target="https://data.bis.org/topics/CREDIT_GAPS/BIS,WS_CREDIT_GAP,1.0/Q.JP.P.A.C" TargetMode="External"/><Relationship Id="rId1676" Type="http://schemas.openxmlformats.org/officeDocument/2006/relationships/hyperlink" Target="https://data.bis.org/topics/CREDIT_GAPS/BIS,WS_CREDIT_GAP,1.0/Q.MX.P.A.C" TargetMode="External"/><Relationship Id="rId1883" Type="http://schemas.openxmlformats.org/officeDocument/2006/relationships/hyperlink" Target="https://data.bis.org/topics/CREDIT_GAPS/BIS,WS_CREDIT_GAP,1.0/Q.NZ.P.A.C" TargetMode="External"/><Relationship Id="rId906" Type="http://schemas.openxmlformats.org/officeDocument/2006/relationships/hyperlink" Target="https://data.bis.org/topics/CREDIT_GAPS/BIS,WS_CREDIT_GAP,1.0/Q.FR.P.A.C" TargetMode="External"/><Relationship Id="rId1329" Type="http://schemas.openxmlformats.org/officeDocument/2006/relationships/hyperlink" Target="https://data.bis.org/topics/CREDIT_GAPS/BIS,WS_CREDIT_GAP,1.0/Q.IL.P.A.C" TargetMode="External"/><Relationship Id="rId1536" Type="http://schemas.openxmlformats.org/officeDocument/2006/relationships/hyperlink" Target="https://data.bis.org/topics/CREDIT_GAPS/BIS,WS_CREDIT_GAP,1.0/Q.KR.P.A.C" TargetMode="External"/><Relationship Id="rId1743" Type="http://schemas.openxmlformats.org/officeDocument/2006/relationships/hyperlink" Target="https://data.bis.org/topics/CREDIT_GAPS/BIS,WS_CREDIT_GAP,1.0/Q.NL.P.A.C" TargetMode="External"/><Relationship Id="rId1950" Type="http://schemas.openxmlformats.org/officeDocument/2006/relationships/hyperlink" Target="https://data.bis.org/topics/CREDIT_GAPS/BIS,WS_CREDIT_GAP,1.0/Q.PL.P.A.C" TargetMode="External"/><Relationship Id="rId35" Type="http://schemas.openxmlformats.org/officeDocument/2006/relationships/hyperlink" Target="https://data.bis.org/topics/CREDIT_GAPS/BIS,WS_CREDIT_GAP,1.0/Q.AR.P.A.C" TargetMode="External"/><Relationship Id="rId1603" Type="http://schemas.openxmlformats.org/officeDocument/2006/relationships/hyperlink" Target="https://data.bis.org/topics/CREDIT_GAPS/BIS,WS_CREDIT_GAP,1.0/Q.LU.P.A.C" TargetMode="External"/><Relationship Id="rId1810" Type="http://schemas.openxmlformats.org/officeDocument/2006/relationships/hyperlink" Target="https://data.bis.org/topics/CREDIT_GAPS/BIS,WS_CREDIT_GAP,1.0/Q.NO.P.A.C" TargetMode="External"/><Relationship Id="rId489" Type="http://schemas.openxmlformats.org/officeDocument/2006/relationships/hyperlink" Target="https://data.bis.org/topics/CREDIT_GAPS/BIS,WS_CREDIT_GAP,1.0/Q.CN.P.A.C" TargetMode="External"/><Relationship Id="rId696" Type="http://schemas.openxmlformats.org/officeDocument/2006/relationships/hyperlink" Target="https://data.bis.org/topics/CREDIT_GAPS/BIS,WS_CREDIT_GAP,1.0/Q.DE.P.A.C" TargetMode="External"/><Relationship Id="rId2377" Type="http://schemas.openxmlformats.org/officeDocument/2006/relationships/hyperlink" Target="https://data.bis.org/topics/CREDIT_GAPS/BIS,WS_CREDIT_GAP,1.0/Q.TR.P.A.C" TargetMode="External"/><Relationship Id="rId349" Type="http://schemas.openxmlformats.org/officeDocument/2006/relationships/hyperlink" Target="https://data.bis.org/topics/CREDIT_GAPS/BIS,WS_CREDIT_GAP,1.0/Q.CH.P.A.C" TargetMode="External"/><Relationship Id="rId556" Type="http://schemas.openxmlformats.org/officeDocument/2006/relationships/hyperlink" Target="https://data.bis.org/topics/CREDIT_GAPS/BIS,WS_CREDIT_GAP,1.0/Q.CO.P.A.C" TargetMode="External"/><Relationship Id="rId763" Type="http://schemas.openxmlformats.org/officeDocument/2006/relationships/hyperlink" Target="https://data.bis.org/topics/CREDIT_GAPS/BIS,WS_CREDIT_GAP,1.0/Q.ES.P.A.C" TargetMode="External"/><Relationship Id="rId1186" Type="http://schemas.openxmlformats.org/officeDocument/2006/relationships/hyperlink" Target="https://data.bis.org/topics/CREDIT_GAPS/BIS,WS_CREDIT_GAP,1.0/Q.ID.P.A.C" TargetMode="External"/><Relationship Id="rId1393" Type="http://schemas.openxmlformats.org/officeDocument/2006/relationships/hyperlink" Target="https://data.bis.org/topics/CREDIT_GAPS/BIS,WS_CREDIT_GAP,1.0/Q.IT.P.A.C" TargetMode="External"/><Relationship Id="rId2237" Type="http://schemas.openxmlformats.org/officeDocument/2006/relationships/hyperlink" Target="https://data.bis.org/topics/CREDIT_GAPS/BIS,WS_CREDIT_GAP,1.0/Q.SG.P.A.C" TargetMode="External"/><Relationship Id="rId2444" Type="http://schemas.openxmlformats.org/officeDocument/2006/relationships/hyperlink" Target="https://data.bis.org/topics/CREDIT_GAPS/BIS,WS_CREDIT_GAP,1.0/Q.XM.P.A.C" TargetMode="External"/><Relationship Id="rId209" Type="http://schemas.openxmlformats.org/officeDocument/2006/relationships/hyperlink" Target="https://data.bis.org/topics/CREDIT_GAPS/BIS,WS_CREDIT_GAP,1.0/Q.BE.P.A.C" TargetMode="External"/><Relationship Id="rId416" Type="http://schemas.openxmlformats.org/officeDocument/2006/relationships/hyperlink" Target="https://data.bis.org/topics/CREDIT_GAPS/BIS,WS_CREDIT_GAP,1.0/Q.CL.P.A.C" TargetMode="External"/><Relationship Id="rId970" Type="http://schemas.openxmlformats.org/officeDocument/2006/relationships/hyperlink" Target="https://data.bis.org/topics/CREDIT_GAPS/BIS,WS_CREDIT_GAP,1.0/Q.GB.P.A.C" TargetMode="External"/><Relationship Id="rId1046" Type="http://schemas.openxmlformats.org/officeDocument/2006/relationships/hyperlink" Target="https://data.bis.org/topics/CREDIT_GAPS/BIS,WS_CREDIT_GAP,1.0/Q.HK.P.A.C" TargetMode="External"/><Relationship Id="rId1253" Type="http://schemas.openxmlformats.org/officeDocument/2006/relationships/hyperlink" Target="https://data.bis.org/topics/CREDIT_GAPS/BIS,WS_CREDIT_GAP,1.0/Q.IE.P.A.C" TargetMode="External"/><Relationship Id="rId623" Type="http://schemas.openxmlformats.org/officeDocument/2006/relationships/hyperlink" Target="https://data.bis.org/topics/CREDIT_GAPS/BIS,WS_CREDIT_GAP,1.0/Q.CZ.P.A.C" TargetMode="External"/><Relationship Id="rId830" Type="http://schemas.openxmlformats.org/officeDocument/2006/relationships/hyperlink" Target="https://data.bis.org/topics/CREDIT_GAPS/BIS,WS_CREDIT_GAP,1.0/Q.FI.P.A.C" TargetMode="External"/><Relationship Id="rId1460" Type="http://schemas.openxmlformats.org/officeDocument/2006/relationships/hyperlink" Target="https://data.bis.org/topics/CREDIT_GAPS/BIS,WS_CREDIT_GAP,1.0/Q.JP.P.A.C" TargetMode="External"/><Relationship Id="rId2304" Type="http://schemas.openxmlformats.org/officeDocument/2006/relationships/hyperlink" Target="https://data.bis.org/topics/CREDIT_GAPS/BIS,WS_CREDIT_GAP,1.0/Q.TH.P.A.C" TargetMode="External"/><Relationship Id="rId2511" Type="http://schemas.openxmlformats.org/officeDocument/2006/relationships/hyperlink" Target="https://data.bis.org/topics/CREDIT_GAPS/BIS,WS_CREDIT_GAP,1.0/Q.ZA.P.A.C" TargetMode="External"/><Relationship Id="rId1113" Type="http://schemas.openxmlformats.org/officeDocument/2006/relationships/hyperlink" Target="https://data.bis.org/topics/CREDIT_GAPS/BIS,WS_CREDIT_GAP,1.0/Q.HU.P.A.C" TargetMode="External"/><Relationship Id="rId1320" Type="http://schemas.openxmlformats.org/officeDocument/2006/relationships/hyperlink" Target="https://data.bis.org/topics/CREDIT_GAPS/BIS,WS_CREDIT_GAP,1.0/Q.IL.P.A.C" TargetMode="External"/><Relationship Id="rId2094" Type="http://schemas.openxmlformats.org/officeDocument/2006/relationships/hyperlink" Target="https://data.bis.org/topics/CREDIT_GAPS/BIS,WS_CREDIT_GAP,1.0/Q.SA.P.A.C" TargetMode="External"/><Relationship Id="rId273" Type="http://schemas.openxmlformats.org/officeDocument/2006/relationships/hyperlink" Target="https://data.bis.org/topics/CREDIT_GAPS/BIS,WS_CREDIT_GAP,1.0/Q.BR.P.A.C" TargetMode="External"/><Relationship Id="rId480" Type="http://schemas.openxmlformats.org/officeDocument/2006/relationships/hyperlink" Target="https://data.bis.org/topics/CREDIT_GAPS/BIS,WS_CREDIT_GAP,1.0/Q.CN.P.A.C" TargetMode="External"/><Relationship Id="rId2161" Type="http://schemas.openxmlformats.org/officeDocument/2006/relationships/hyperlink" Target="https://data.bis.org/topics/CREDIT_GAPS/BIS,WS_CREDIT_GAP,1.0/Q.SE.P.A.C" TargetMode="External"/><Relationship Id="rId133" Type="http://schemas.openxmlformats.org/officeDocument/2006/relationships/hyperlink" Target="https://data.bis.org/topics/CREDIT_GAPS/BIS,WS_CREDIT_GAP,1.0/Q.AU.P.A.C" TargetMode="External"/><Relationship Id="rId340" Type="http://schemas.openxmlformats.org/officeDocument/2006/relationships/hyperlink" Target="https://data.bis.org/topics/CREDIT_GAPS/BIS,WS_CREDIT_GAP,1.0/Q.CA.P.A.C" TargetMode="External"/><Relationship Id="rId2021" Type="http://schemas.openxmlformats.org/officeDocument/2006/relationships/hyperlink" Target="https://data.bis.org/topics/CREDIT_GAPS/BIS,WS_CREDIT_GAP,1.0/Q.PT.P.A.C" TargetMode="External"/><Relationship Id="rId200" Type="http://schemas.openxmlformats.org/officeDocument/2006/relationships/hyperlink" Target="https://data.bis.org/topics/CREDIT_GAPS/BIS,WS_CREDIT_GAP,1.0/Q.BE.P.A.C" TargetMode="External"/><Relationship Id="rId1787" Type="http://schemas.openxmlformats.org/officeDocument/2006/relationships/hyperlink" Target="https://data.bis.org/topics/CREDIT_GAPS/BIS,WS_CREDIT_GAP,1.0/Q.NL.P.A.C" TargetMode="External"/><Relationship Id="rId1994" Type="http://schemas.openxmlformats.org/officeDocument/2006/relationships/hyperlink" Target="https://data.bis.org/topics/CREDIT_GAPS/BIS,WS_CREDIT_GAP,1.0/Q.PT.P.A.C" TargetMode="External"/><Relationship Id="rId79" Type="http://schemas.openxmlformats.org/officeDocument/2006/relationships/hyperlink" Target="https://data.bis.org/topics/CREDIT_GAPS/BIS,WS_CREDIT_GAP,1.0/Q.AT.P.A.C" TargetMode="External"/><Relationship Id="rId1647" Type="http://schemas.openxmlformats.org/officeDocument/2006/relationships/hyperlink" Target="https://data.bis.org/topics/CREDIT_GAPS/BIS,WS_CREDIT_GAP,1.0/Q.MX.P.A.C" TargetMode="External"/><Relationship Id="rId1854" Type="http://schemas.openxmlformats.org/officeDocument/2006/relationships/hyperlink" Target="https://data.bis.org/topics/CREDIT_GAPS/BIS,WS_CREDIT_GAP,1.0/Q.NO.P.A.C" TargetMode="External"/><Relationship Id="rId1507" Type="http://schemas.openxmlformats.org/officeDocument/2006/relationships/hyperlink" Target="https://data.bis.org/topics/CREDIT_GAPS/BIS,WS_CREDIT_GAP,1.0/Q.JP.P.A.C" TargetMode="External"/><Relationship Id="rId1714" Type="http://schemas.openxmlformats.org/officeDocument/2006/relationships/hyperlink" Target="https://data.bis.org/topics/CREDIT_GAPS/BIS,WS_CREDIT_GAP,1.0/Q.MY.P.A.C" TargetMode="External"/><Relationship Id="rId1921" Type="http://schemas.openxmlformats.org/officeDocument/2006/relationships/hyperlink" Target="https://data.bis.org/topics/CREDIT_GAPS/BIS,WS_CREDIT_GAP,1.0/Q.PL.P.A.C" TargetMode="External"/><Relationship Id="rId2488" Type="http://schemas.openxmlformats.org/officeDocument/2006/relationships/hyperlink" Target="https://data.bis.org/topics/CREDIT_GAPS/BIS,WS_CREDIT_GAP,1.0/Q.XM.P.A.C" TargetMode="External"/><Relationship Id="rId1297" Type="http://schemas.openxmlformats.org/officeDocument/2006/relationships/hyperlink" Target="https://data.bis.org/topics/CREDIT_GAPS/BIS,WS_CREDIT_GAP,1.0/Q.IL.P.A.C" TargetMode="External"/><Relationship Id="rId667" Type="http://schemas.openxmlformats.org/officeDocument/2006/relationships/hyperlink" Target="https://data.bis.org/topics/CREDIT_GAPS/BIS,WS_CREDIT_GAP,1.0/Q.DE.P.A.C" TargetMode="External"/><Relationship Id="rId874" Type="http://schemas.openxmlformats.org/officeDocument/2006/relationships/hyperlink" Target="https://data.bis.org/topics/CREDIT_GAPS/BIS,WS_CREDIT_GAP,1.0/Q.FR.P.A.C" TargetMode="External"/><Relationship Id="rId2348" Type="http://schemas.openxmlformats.org/officeDocument/2006/relationships/hyperlink" Target="https://data.bis.org/topics/CREDIT_GAPS/BIS,WS_CREDIT_GAP,1.0/Q.TR.P.A.C" TargetMode="External"/><Relationship Id="rId527" Type="http://schemas.openxmlformats.org/officeDocument/2006/relationships/hyperlink" Target="https://data.bis.org/topics/CREDIT_GAPS/BIS,WS_CREDIT_GAP,1.0/Q.CO.P.A.C" TargetMode="External"/><Relationship Id="rId734" Type="http://schemas.openxmlformats.org/officeDocument/2006/relationships/hyperlink" Target="https://data.bis.org/topics/CREDIT_GAPS/BIS,WS_CREDIT_GAP,1.0/Q.DK.P.A.C" TargetMode="External"/><Relationship Id="rId941" Type="http://schemas.openxmlformats.org/officeDocument/2006/relationships/hyperlink" Target="https://data.bis.org/topics/CREDIT_GAPS/BIS,WS_CREDIT_GAP,1.0/Q.GB.P.A.C" TargetMode="External"/><Relationship Id="rId1157" Type="http://schemas.openxmlformats.org/officeDocument/2006/relationships/hyperlink" Target="https://data.bis.org/topics/CREDIT_GAPS/BIS,WS_CREDIT_GAP,1.0/Q.HU.P.A.C" TargetMode="External"/><Relationship Id="rId1364" Type="http://schemas.openxmlformats.org/officeDocument/2006/relationships/hyperlink" Target="https://data.bis.org/topics/CREDIT_GAPS/BIS,WS_CREDIT_GAP,1.0/Q.IN.P.A.C" TargetMode="External"/><Relationship Id="rId1571" Type="http://schemas.openxmlformats.org/officeDocument/2006/relationships/hyperlink" Target="https://data.bis.org/topics/CREDIT_GAPS/BIS,WS_CREDIT_GAP,1.0/Q.LU.P.A.C" TargetMode="External"/><Relationship Id="rId2208" Type="http://schemas.openxmlformats.org/officeDocument/2006/relationships/hyperlink" Target="https://data.bis.org/topics/CREDIT_GAPS/BIS,WS_CREDIT_GAP,1.0/Q.SG.P.A.C" TargetMode="External"/><Relationship Id="rId2415" Type="http://schemas.openxmlformats.org/officeDocument/2006/relationships/hyperlink" Target="https://data.bis.org/topics/CREDIT_GAPS/BIS,WS_CREDIT_GAP,1.0/Q.US.P.A.C" TargetMode="External"/><Relationship Id="rId70" Type="http://schemas.openxmlformats.org/officeDocument/2006/relationships/hyperlink" Target="https://data.bis.org/topics/CREDIT_GAPS/BIS,WS_CREDIT_GAP,1.0/Q.AT.P.A.C" TargetMode="External"/><Relationship Id="rId801" Type="http://schemas.openxmlformats.org/officeDocument/2006/relationships/hyperlink" Target="https://data.bis.org/topics/CREDIT_GAPS/BIS,WS_CREDIT_GAP,1.0/Q.ES.P.A.C" TargetMode="External"/><Relationship Id="rId1017" Type="http://schemas.openxmlformats.org/officeDocument/2006/relationships/hyperlink" Target="https://data.bis.org/topics/CREDIT_GAPS/BIS,WS_CREDIT_GAP,1.0/Q.GR.P.A.C" TargetMode="External"/><Relationship Id="rId1224" Type="http://schemas.openxmlformats.org/officeDocument/2006/relationships/hyperlink" Target="https://data.bis.org/topics/CREDIT_GAPS/BIS,WS_CREDIT_GAP,1.0/Q.IE.P.A.C" TargetMode="External"/><Relationship Id="rId1431" Type="http://schemas.openxmlformats.org/officeDocument/2006/relationships/hyperlink" Target="https://data.bis.org/topics/CREDIT_GAPS/BIS,WS_CREDIT_GAP,1.0/Q.IT.P.A.C" TargetMode="External"/><Relationship Id="rId177" Type="http://schemas.openxmlformats.org/officeDocument/2006/relationships/hyperlink" Target="https://data.bis.org/topics/CREDIT_GAPS/BIS,WS_CREDIT_GAP,1.0/Q.BE.P.A.C" TargetMode="External"/><Relationship Id="rId384" Type="http://schemas.openxmlformats.org/officeDocument/2006/relationships/hyperlink" Target="https://data.bis.org/topics/CREDIT_GAPS/BIS,WS_CREDIT_GAP,1.0/Q.CH.P.A.C" TargetMode="External"/><Relationship Id="rId591" Type="http://schemas.openxmlformats.org/officeDocument/2006/relationships/hyperlink" Target="https://data.bis.org/topics/CREDIT_GAPS/BIS,WS_CREDIT_GAP,1.0/Q.CZ.P.A.C" TargetMode="External"/><Relationship Id="rId2065" Type="http://schemas.openxmlformats.org/officeDocument/2006/relationships/hyperlink" Target="https://data.bis.org/topics/CREDIT_GAPS/BIS,WS_CREDIT_GAP,1.0/Q.RU.P.A.C" TargetMode="External"/><Relationship Id="rId2272" Type="http://schemas.openxmlformats.org/officeDocument/2006/relationships/hyperlink" Target="https://data.bis.org/topics/CREDIT_GAPS/BIS,WS_CREDIT_GAP,1.0/Q.TH.P.A.C" TargetMode="External"/><Relationship Id="rId244" Type="http://schemas.openxmlformats.org/officeDocument/2006/relationships/hyperlink" Target="https://data.bis.org/topics/CREDIT_GAPS/BIS,WS_CREDIT_GAP,1.0/Q.BR.P.A.C" TargetMode="External"/><Relationship Id="rId1081" Type="http://schemas.openxmlformats.org/officeDocument/2006/relationships/hyperlink" Target="https://data.bis.org/topics/CREDIT_GAPS/BIS,WS_CREDIT_GAP,1.0/Q.HK.P.A.C" TargetMode="External"/><Relationship Id="rId451" Type="http://schemas.openxmlformats.org/officeDocument/2006/relationships/hyperlink" Target="https://data.bis.org/topics/CREDIT_GAPS/BIS,WS_CREDIT_GAP,1.0/Q.CL.P.A.C" TargetMode="External"/><Relationship Id="rId2132" Type="http://schemas.openxmlformats.org/officeDocument/2006/relationships/hyperlink" Target="https://data.bis.org/topics/CREDIT_GAPS/BIS,WS_CREDIT_GAP,1.0/Q.SA.P.A.C" TargetMode="External"/><Relationship Id="rId104" Type="http://schemas.openxmlformats.org/officeDocument/2006/relationships/hyperlink" Target="https://data.bis.org/topics/CREDIT_GAPS/BIS,WS_CREDIT_GAP,1.0/Q.AT.P.A.C" TargetMode="External"/><Relationship Id="rId311" Type="http://schemas.openxmlformats.org/officeDocument/2006/relationships/hyperlink" Target="https://data.bis.org/topics/CREDIT_GAPS/BIS,WS_CREDIT_GAP,1.0/Q.CA.P.A.C" TargetMode="External"/><Relationship Id="rId1898" Type="http://schemas.openxmlformats.org/officeDocument/2006/relationships/hyperlink" Target="https://data.bis.org/topics/CREDIT_GAPS/BIS,WS_CREDIT_GAP,1.0/Q.NZ.P.A.C" TargetMode="External"/><Relationship Id="rId1758" Type="http://schemas.openxmlformats.org/officeDocument/2006/relationships/hyperlink" Target="https://data.bis.org/topics/CREDIT_GAPS/BIS,WS_CREDIT_GAP,1.0/Q.NL.P.A.C" TargetMode="External"/><Relationship Id="rId1965" Type="http://schemas.openxmlformats.org/officeDocument/2006/relationships/hyperlink" Target="https://data.bis.org/topics/CREDIT_GAPS/BIS,WS_CREDIT_GAP,1.0/Q.PL.P.A.C" TargetMode="External"/><Relationship Id="rId1618" Type="http://schemas.openxmlformats.org/officeDocument/2006/relationships/hyperlink" Target="https://data.bis.org/topics/CREDIT_GAPS/BIS,WS_CREDIT_GAP,1.0/Q.LU.P.A.C" TargetMode="External"/><Relationship Id="rId1825" Type="http://schemas.openxmlformats.org/officeDocument/2006/relationships/hyperlink" Target="https://data.bis.org/topics/CREDIT_GAPS/BIS,WS_CREDIT_GAP,1.0/Q.NO.P.A.C" TargetMode="External"/><Relationship Id="rId778" Type="http://schemas.openxmlformats.org/officeDocument/2006/relationships/hyperlink" Target="https://data.bis.org/topics/CREDIT_GAPS/BIS,WS_CREDIT_GAP,1.0/Q.ES.P.A.C" TargetMode="External"/><Relationship Id="rId985" Type="http://schemas.openxmlformats.org/officeDocument/2006/relationships/hyperlink" Target="https://data.bis.org/topics/CREDIT_GAPS/BIS,WS_CREDIT_GAP,1.0/Q.GB.P.A.C" TargetMode="External"/><Relationship Id="rId2459" Type="http://schemas.openxmlformats.org/officeDocument/2006/relationships/hyperlink" Target="https://data.bis.org/topics/CREDIT_GAPS/BIS,WS_CREDIT_GAP,1.0/Q.XM.P.A.C" TargetMode="External"/><Relationship Id="rId638" Type="http://schemas.openxmlformats.org/officeDocument/2006/relationships/hyperlink" Target="https://data.bis.org/topics/CREDIT_GAPS/BIS,WS_CREDIT_GAP,1.0/Q.CZ.P.A.C" TargetMode="External"/><Relationship Id="rId845" Type="http://schemas.openxmlformats.org/officeDocument/2006/relationships/hyperlink" Target="https://data.bis.org/topics/CREDIT_GAPS/BIS,WS_CREDIT_GAP,1.0/Q.FI.P.A.C" TargetMode="External"/><Relationship Id="rId1268" Type="http://schemas.openxmlformats.org/officeDocument/2006/relationships/hyperlink" Target="https://data.bis.org/topics/CREDIT_GAPS/BIS,WS_CREDIT_GAP,1.0/Q.IE.P.A.C" TargetMode="External"/><Relationship Id="rId1475" Type="http://schemas.openxmlformats.org/officeDocument/2006/relationships/hyperlink" Target="https://data.bis.org/topics/CREDIT_GAPS/BIS,WS_CREDIT_GAP,1.0/Q.JP.P.A.C" TargetMode="External"/><Relationship Id="rId1682" Type="http://schemas.openxmlformats.org/officeDocument/2006/relationships/hyperlink" Target="https://data.bis.org/topics/CREDIT_GAPS/BIS,WS_CREDIT_GAP,1.0/Q.MX.P.A.C" TargetMode="External"/><Relationship Id="rId2319" Type="http://schemas.openxmlformats.org/officeDocument/2006/relationships/hyperlink" Target="https://data.bis.org/topics/CREDIT_GAPS/BIS,WS_CREDIT_GAP,1.0/Q.TH.P.A.C" TargetMode="External"/><Relationship Id="rId2526" Type="http://schemas.openxmlformats.org/officeDocument/2006/relationships/hyperlink" Target="https://data.bis.org/topics/CREDIT_GAPS/BIS,WS_CREDIT_GAP,1.0/Q.ZA.P.A.C" TargetMode="External"/><Relationship Id="rId705" Type="http://schemas.openxmlformats.org/officeDocument/2006/relationships/hyperlink" Target="https://data.bis.org/topics/CREDIT_GAPS/BIS,WS_CREDIT_GAP,1.0/Q.DK.P.A.C" TargetMode="External"/><Relationship Id="rId1128" Type="http://schemas.openxmlformats.org/officeDocument/2006/relationships/hyperlink" Target="https://data.bis.org/topics/CREDIT_GAPS/BIS,WS_CREDIT_GAP,1.0/Q.HU.P.A.C" TargetMode="External"/><Relationship Id="rId1335" Type="http://schemas.openxmlformats.org/officeDocument/2006/relationships/hyperlink" Target="https://data.bis.org/topics/CREDIT_GAPS/BIS,WS_CREDIT_GAP,1.0/Q.IN.P.A.C" TargetMode="External"/><Relationship Id="rId1542" Type="http://schemas.openxmlformats.org/officeDocument/2006/relationships/hyperlink" Target="https://data.bis.org/topics/CREDIT_GAPS/BIS,WS_CREDIT_GAP,1.0/Q.KR.P.A.C" TargetMode="External"/><Relationship Id="rId912" Type="http://schemas.openxmlformats.org/officeDocument/2006/relationships/hyperlink" Target="https://data.bis.org/topics/CREDIT_GAPS/BIS,WS_CREDIT_GAP,1.0/Q.FR.P.A.C" TargetMode="External"/><Relationship Id="rId41" Type="http://schemas.openxmlformats.org/officeDocument/2006/relationships/hyperlink" Target="https://data.bis.org/topics/CREDIT_GAPS/BIS,WS_CREDIT_GAP,1.0/Q.AR.P.A.C" TargetMode="External"/><Relationship Id="rId1402" Type="http://schemas.openxmlformats.org/officeDocument/2006/relationships/hyperlink" Target="https://data.bis.org/topics/CREDIT_GAPS/BIS,WS_CREDIT_GAP,1.0/Q.IT.P.A.C" TargetMode="External"/><Relationship Id="rId288" Type="http://schemas.openxmlformats.org/officeDocument/2006/relationships/hyperlink" Target="https://data.bis.org/topics/CREDIT_GAPS/BIS,WS_CREDIT_GAP,1.0/Q.BR.P.A.C" TargetMode="External"/><Relationship Id="rId495" Type="http://schemas.openxmlformats.org/officeDocument/2006/relationships/hyperlink" Target="https://data.bis.org/topics/CREDIT_GAPS/BIS,WS_CREDIT_GAP,1.0/Q.CN.P.A.C" TargetMode="External"/><Relationship Id="rId2176" Type="http://schemas.openxmlformats.org/officeDocument/2006/relationships/hyperlink" Target="https://data.bis.org/topics/CREDIT_GAPS/BIS,WS_CREDIT_GAP,1.0/Q.SE.P.A.C" TargetMode="External"/><Relationship Id="rId2383" Type="http://schemas.openxmlformats.org/officeDocument/2006/relationships/hyperlink" Target="https://data.bis.org/topics/CREDIT_GAPS/BIS,WS_CREDIT_GAP,1.0/Q.US.P.A.C" TargetMode="External"/><Relationship Id="rId148" Type="http://schemas.openxmlformats.org/officeDocument/2006/relationships/hyperlink" Target="https://data.bis.org/topics/CREDIT_GAPS/BIS,WS_CREDIT_GAP,1.0/Q.AU.P.A.C" TargetMode="External"/><Relationship Id="rId355" Type="http://schemas.openxmlformats.org/officeDocument/2006/relationships/hyperlink" Target="https://data.bis.org/topics/CREDIT_GAPS/BIS,WS_CREDIT_GAP,1.0/Q.CH.P.A.C" TargetMode="External"/><Relationship Id="rId562" Type="http://schemas.openxmlformats.org/officeDocument/2006/relationships/hyperlink" Target="https://data.bis.org/topics/CREDIT_GAPS/BIS,WS_CREDIT_GAP,1.0/Q.CO.P.A.C" TargetMode="External"/><Relationship Id="rId1192" Type="http://schemas.openxmlformats.org/officeDocument/2006/relationships/hyperlink" Target="https://data.bis.org/topics/CREDIT_GAPS/BIS,WS_CREDIT_GAP,1.0/Q.ID.P.A.C" TargetMode="External"/><Relationship Id="rId2036" Type="http://schemas.openxmlformats.org/officeDocument/2006/relationships/hyperlink" Target="https://data.bis.org/topics/CREDIT_GAPS/BIS,WS_CREDIT_GAP,1.0/Q.RU.P.A.C" TargetMode="External"/><Relationship Id="rId2243" Type="http://schemas.openxmlformats.org/officeDocument/2006/relationships/hyperlink" Target="https://data.bis.org/topics/CREDIT_GAPS/BIS,WS_CREDIT_GAP,1.0/Q.SG.P.A.C" TargetMode="External"/><Relationship Id="rId2450" Type="http://schemas.openxmlformats.org/officeDocument/2006/relationships/hyperlink" Target="https://data.bis.org/topics/CREDIT_GAPS/BIS,WS_CREDIT_GAP,1.0/Q.XM.P.A.C" TargetMode="External"/><Relationship Id="rId215" Type="http://schemas.openxmlformats.org/officeDocument/2006/relationships/hyperlink" Target="https://data.bis.org/topics/CREDIT_GAPS/BIS,WS_CREDIT_GAP,1.0/Q.BE.P.A.C" TargetMode="External"/><Relationship Id="rId422" Type="http://schemas.openxmlformats.org/officeDocument/2006/relationships/hyperlink" Target="https://data.bis.org/topics/CREDIT_GAPS/BIS,WS_CREDIT_GAP,1.0/Q.CL.P.A.C" TargetMode="External"/><Relationship Id="rId867" Type="http://schemas.openxmlformats.org/officeDocument/2006/relationships/hyperlink" Target="https://data.bis.org/topics/CREDIT_GAPS/BIS,WS_CREDIT_GAP,1.0/Q.FI.P.A.C" TargetMode="External"/><Relationship Id="rId1052" Type="http://schemas.openxmlformats.org/officeDocument/2006/relationships/hyperlink" Target="https://data.bis.org/topics/CREDIT_GAPS/BIS,WS_CREDIT_GAP,1.0/Q.HK.P.A.C" TargetMode="External"/><Relationship Id="rId1497" Type="http://schemas.openxmlformats.org/officeDocument/2006/relationships/hyperlink" Target="https://data.bis.org/topics/CREDIT_GAPS/BIS,WS_CREDIT_GAP,1.0/Q.JP.P.A.C" TargetMode="External"/><Relationship Id="rId2103" Type="http://schemas.openxmlformats.org/officeDocument/2006/relationships/hyperlink" Target="https://data.bis.org/topics/CREDIT_GAPS/BIS,WS_CREDIT_GAP,1.0/Q.SA.P.A.C" TargetMode="External"/><Relationship Id="rId2310" Type="http://schemas.openxmlformats.org/officeDocument/2006/relationships/hyperlink" Target="https://data.bis.org/topics/CREDIT_GAPS/BIS,WS_CREDIT_GAP,1.0/Q.TH.P.A.C" TargetMode="External"/><Relationship Id="rId2548" Type="http://schemas.openxmlformats.org/officeDocument/2006/relationships/hyperlink" Target="https://data.bis.org/topics/CREDIT_GAPS/BIS,WS_CREDIT_GAP,1.0/Q.ZA.P.A.C" TargetMode="External"/><Relationship Id="rId727" Type="http://schemas.openxmlformats.org/officeDocument/2006/relationships/hyperlink" Target="https://data.bis.org/topics/CREDIT_GAPS/BIS,WS_CREDIT_GAP,1.0/Q.DK.P.A.C" TargetMode="External"/><Relationship Id="rId934" Type="http://schemas.openxmlformats.org/officeDocument/2006/relationships/hyperlink" Target="https://data.bis.org/topics/CREDIT_GAPS/BIS,WS_CREDIT_GAP,1.0/Q.GB.P.A.C" TargetMode="External"/><Relationship Id="rId1357" Type="http://schemas.openxmlformats.org/officeDocument/2006/relationships/hyperlink" Target="https://data.bis.org/topics/CREDIT_GAPS/BIS,WS_CREDIT_GAP,1.0/Q.IN.P.A.C" TargetMode="External"/><Relationship Id="rId1564" Type="http://schemas.openxmlformats.org/officeDocument/2006/relationships/hyperlink" Target="https://data.bis.org/topics/CREDIT_GAPS/BIS,WS_CREDIT_GAP,1.0/Q.KR.P.A.C" TargetMode="External"/><Relationship Id="rId1771" Type="http://schemas.openxmlformats.org/officeDocument/2006/relationships/hyperlink" Target="https://data.bis.org/topics/CREDIT_GAPS/BIS,WS_CREDIT_GAP,1.0/Q.NL.P.A.C" TargetMode="External"/><Relationship Id="rId2408" Type="http://schemas.openxmlformats.org/officeDocument/2006/relationships/hyperlink" Target="https://data.bis.org/topics/CREDIT_GAPS/BIS,WS_CREDIT_GAP,1.0/Q.US.P.A.C" TargetMode="External"/><Relationship Id="rId63" Type="http://schemas.openxmlformats.org/officeDocument/2006/relationships/hyperlink" Target="https://data.bis.org/topics/CREDIT_GAPS/BIS,WS_CREDIT_GAP,1.0/Q.AT.P.A.C" TargetMode="External"/><Relationship Id="rId1217" Type="http://schemas.openxmlformats.org/officeDocument/2006/relationships/hyperlink" Target="https://data.bis.org/topics/CREDIT_GAPS/BIS,WS_CREDIT_GAP,1.0/Q.ID.P.A.C" TargetMode="External"/><Relationship Id="rId1424" Type="http://schemas.openxmlformats.org/officeDocument/2006/relationships/hyperlink" Target="https://data.bis.org/topics/CREDIT_GAPS/BIS,WS_CREDIT_GAP,1.0/Q.IT.P.A.C" TargetMode="External"/><Relationship Id="rId1631" Type="http://schemas.openxmlformats.org/officeDocument/2006/relationships/hyperlink" Target="https://data.bis.org/topics/CREDIT_GAPS/BIS,WS_CREDIT_GAP,1.0/Q.MX.P.A.C" TargetMode="External"/><Relationship Id="rId1869" Type="http://schemas.openxmlformats.org/officeDocument/2006/relationships/hyperlink" Target="https://data.bis.org/topics/CREDIT_GAPS/BIS,WS_CREDIT_GAP,1.0/Q.NZ.P.A.C" TargetMode="External"/><Relationship Id="rId1729" Type="http://schemas.openxmlformats.org/officeDocument/2006/relationships/hyperlink" Target="https://data.bis.org/topics/CREDIT_GAPS/BIS,WS_CREDIT_GAP,1.0/Q.MY.P.A.C" TargetMode="External"/><Relationship Id="rId1936" Type="http://schemas.openxmlformats.org/officeDocument/2006/relationships/hyperlink" Target="https://data.bis.org/topics/CREDIT_GAPS/BIS,WS_CREDIT_GAP,1.0/Q.PL.P.A.C" TargetMode="External"/><Relationship Id="rId2198" Type="http://schemas.openxmlformats.org/officeDocument/2006/relationships/hyperlink" Target="https://data.bis.org/topics/CREDIT_GAPS/BIS,WS_CREDIT_GAP,1.0/Q.SE.P.A.C" TargetMode="External"/><Relationship Id="rId377" Type="http://schemas.openxmlformats.org/officeDocument/2006/relationships/hyperlink" Target="https://data.bis.org/topics/CREDIT_GAPS/BIS,WS_CREDIT_GAP,1.0/Q.CH.P.A.C" TargetMode="External"/><Relationship Id="rId584" Type="http://schemas.openxmlformats.org/officeDocument/2006/relationships/hyperlink" Target="https://data.bis.org/topics/CREDIT_GAPS/BIS,WS_CREDIT_GAP,1.0/Q.CZ.P.A.C" TargetMode="External"/><Relationship Id="rId2058" Type="http://schemas.openxmlformats.org/officeDocument/2006/relationships/hyperlink" Target="https://data.bis.org/topics/CREDIT_GAPS/BIS,WS_CREDIT_GAP,1.0/Q.RU.P.A.C" TargetMode="External"/><Relationship Id="rId2265" Type="http://schemas.openxmlformats.org/officeDocument/2006/relationships/hyperlink" Target="https://data.bis.org/topics/CREDIT_GAPS/BIS,WS_CREDIT_GAP,1.0/Q.TH.P.A.C" TargetMode="External"/><Relationship Id="rId5" Type="http://schemas.openxmlformats.org/officeDocument/2006/relationships/hyperlink" Target="https://data.bis.org/topics/CREDIT_GAPS/BIS,WS_CREDIT_GAP,1.0/Q.AR.P.A.C" TargetMode="External"/><Relationship Id="rId237" Type="http://schemas.openxmlformats.org/officeDocument/2006/relationships/hyperlink" Target="https://data.bis.org/topics/CREDIT_GAPS/BIS,WS_CREDIT_GAP,1.0/Q.BR.P.A.C" TargetMode="External"/><Relationship Id="rId791" Type="http://schemas.openxmlformats.org/officeDocument/2006/relationships/hyperlink" Target="https://data.bis.org/topics/CREDIT_GAPS/BIS,WS_CREDIT_GAP,1.0/Q.ES.P.A.C" TargetMode="External"/><Relationship Id="rId889" Type="http://schemas.openxmlformats.org/officeDocument/2006/relationships/hyperlink" Target="https://data.bis.org/topics/CREDIT_GAPS/BIS,WS_CREDIT_GAP,1.0/Q.FR.P.A.C" TargetMode="External"/><Relationship Id="rId1074" Type="http://schemas.openxmlformats.org/officeDocument/2006/relationships/hyperlink" Target="https://data.bis.org/topics/CREDIT_GAPS/BIS,WS_CREDIT_GAP,1.0/Q.HK.P.A.C" TargetMode="External"/><Relationship Id="rId2472" Type="http://schemas.openxmlformats.org/officeDocument/2006/relationships/hyperlink" Target="https://data.bis.org/topics/CREDIT_GAPS/BIS,WS_CREDIT_GAP,1.0/Q.XM.P.A.C" TargetMode="External"/><Relationship Id="rId444" Type="http://schemas.openxmlformats.org/officeDocument/2006/relationships/hyperlink" Target="https://data.bis.org/topics/CREDIT_GAPS/BIS,WS_CREDIT_GAP,1.0/Q.CL.P.A.C" TargetMode="External"/><Relationship Id="rId651" Type="http://schemas.openxmlformats.org/officeDocument/2006/relationships/hyperlink" Target="https://data.bis.org/topics/CREDIT_GAPS/BIS,WS_CREDIT_GAP,1.0/Q.DE.P.A.C" TargetMode="External"/><Relationship Id="rId749" Type="http://schemas.openxmlformats.org/officeDocument/2006/relationships/hyperlink" Target="https://data.bis.org/topics/CREDIT_GAPS/BIS,WS_CREDIT_GAP,1.0/Q.DK.P.A.C" TargetMode="External"/><Relationship Id="rId1281" Type="http://schemas.openxmlformats.org/officeDocument/2006/relationships/hyperlink" Target="https://data.bis.org/topics/CREDIT_GAPS/BIS,WS_CREDIT_GAP,1.0/Q.IL.P.A.C" TargetMode="External"/><Relationship Id="rId1379" Type="http://schemas.openxmlformats.org/officeDocument/2006/relationships/hyperlink" Target="https://data.bis.org/topics/CREDIT_GAPS/BIS,WS_CREDIT_GAP,1.0/Q.IN.P.A.C" TargetMode="External"/><Relationship Id="rId1586" Type="http://schemas.openxmlformats.org/officeDocument/2006/relationships/hyperlink" Target="https://data.bis.org/topics/CREDIT_GAPS/BIS,WS_CREDIT_GAP,1.0/Q.LU.P.A.C" TargetMode="External"/><Relationship Id="rId2125" Type="http://schemas.openxmlformats.org/officeDocument/2006/relationships/hyperlink" Target="https://data.bis.org/topics/CREDIT_GAPS/BIS,WS_CREDIT_GAP,1.0/Q.SA.P.A.C" TargetMode="External"/><Relationship Id="rId2332" Type="http://schemas.openxmlformats.org/officeDocument/2006/relationships/hyperlink" Target="https://data.bis.org/topics/CREDIT_GAPS/BIS,WS_CREDIT_GAP,1.0/Q.TR.P.A.C" TargetMode="External"/><Relationship Id="rId304" Type="http://schemas.openxmlformats.org/officeDocument/2006/relationships/hyperlink" Target="https://data.bis.org/topics/CREDIT_GAPS/BIS,WS_CREDIT_GAP,1.0/Q.CA.P.A.C" TargetMode="External"/><Relationship Id="rId511" Type="http://schemas.openxmlformats.org/officeDocument/2006/relationships/hyperlink" Target="https://data.bis.org/topics/CREDIT_GAPS/BIS,WS_CREDIT_GAP,1.0/Q.CN.P.A.C" TargetMode="External"/><Relationship Id="rId609" Type="http://schemas.openxmlformats.org/officeDocument/2006/relationships/hyperlink" Target="https://data.bis.org/topics/CREDIT_GAPS/BIS,WS_CREDIT_GAP,1.0/Q.CZ.P.A.C" TargetMode="External"/><Relationship Id="rId956" Type="http://schemas.openxmlformats.org/officeDocument/2006/relationships/hyperlink" Target="https://data.bis.org/topics/CREDIT_GAPS/BIS,WS_CREDIT_GAP,1.0/Q.GB.P.A.C" TargetMode="External"/><Relationship Id="rId1141" Type="http://schemas.openxmlformats.org/officeDocument/2006/relationships/hyperlink" Target="https://data.bis.org/topics/CREDIT_GAPS/BIS,WS_CREDIT_GAP,1.0/Q.HU.P.A.C" TargetMode="External"/><Relationship Id="rId1239" Type="http://schemas.openxmlformats.org/officeDocument/2006/relationships/hyperlink" Target="https://data.bis.org/topics/CREDIT_GAPS/BIS,WS_CREDIT_GAP,1.0/Q.IE.P.A.C" TargetMode="External"/><Relationship Id="rId1793" Type="http://schemas.openxmlformats.org/officeDocument/2006/relationships/hyperlink" Target="https://data.bis.org/topics/CREDIT_GAPS/BIS,WS_CREDIT_GAP,1.0/Q.NL.P.A.C" TargetMode="External"/><Relationship Id="rId85" Type="http://schemas.openxmlformats.org/officeDocument/2006/relationships/hyperlink" Target="https://data.bis.org/topics/CREDIT_GAPS/BIS,WS_CREDIT_GAP,1.0/Q.AT.P.A.C" TargetMode="External"/><Relationship Id="rId816" Type="http://schemas.openxmlformats.org/officeDocument/2006/relationships/hyperlink" Target="https://data.bis.org/topics/CREDIT_GAPS/BIS,WS_CREDIT_GAP,1.0/Q.FI.P.A.C" TargetMode="External"/><Relationship Id="rId1001" Type="http://schemas.openxmlformats.org/officeDocument/2006/relationships/hyperlink" Target="https://data.bis.org/topics/CREDIT_GAPS/BIS,WS_CREDIT_GAP,1.0/Q.GR.P.A.C" TargetMode="External"/><Relationship Id="rId1446" Type="http://schemas.openxmlformats.org/officeDocument/2006/relationships/hyperlink" Target="https://data.bis.org/topics/CREDIT_GAPS/BIS,WS_CREDIT_GAP,1.0/Q.IT.P.A.C" TargetMode="External"/><Relationship Id="rId1653" Type="http://schemas.openxmlformats.org/officeDocument/2006/relationships/hyperlink" Target="https://data.bis.org/topics/CREDIT_GAPS/BIS,WS_CREDIT_GAP,1.0/Q.MX.P.A.C" TargetMode="External"/><Relationship Id="rId1860" Type="http://schemas.openxmlformats.org/officeDocument/2006/relationships/hyperlink" Target="https://data.bis.org/topics/CREDIT_GAPS/BIS,WS_CREDIT_GAP,1.0/Q.NZ.P.A.C" TargetMode="External"/><Relationship Id="rId1306" Type="http://schemas.openxmlformats.org/officeDocument/2006/relationships/hyperlink" Target="https://data.bis.org/topics/CREDIT_GAPS/BIS,WS_CREDIT_GAP,1.0/Q.IL.P.A.C" TargetMode="External"/><Relationship Id="rId1513" Type="http://schemas.openxmlformats.org/officeDocument/2006/relationships/hyperlink" Target="https://data.bis.org/topics/CREDIT_GAPS/BIS,WS_CREDIT_GAP,1.0/Q.KR.P.A.C" TargetMode="External"/><Relationship Id="rId1720" Type="http://schemas.openxmlformats.org/officeDocument/2006/relationships/hyperlink" Target="https://data.bis.org/topics/CREDIT_GAPS/BIS,WS_CREDIT_GAP,1.0/Q.MY.P.A.C" TargetMode="External"/><Relationship Id="rId1958" Type="http://schemas.openxmlformats.org/officeDocument/2006/relationships/hyperlink" Target="https://data.bis.org/topics/CREDIT_GAPS/BIS,WS_CREDIT_GAP,1.0/Q.PL.P.A.C" TargetMode="External"/><Relationship Id="rId12" Type="http://schemas.openxmlformats.org/officeDocument/2006/relationships/hyperlink" Target="https://data.bis.org/topics/CREDIT_GAPS/BIS,WS_CREDIT_GAP,1.0/Q.AR.P.A.C" TargetMode="External"/><Relationship Id="rId1818" Type="http://schemas.openxmlformats.org/officeDocument/2006/relationships/hyperlink" Target="https://data.bis.org/topics/CREDIT_GAPS/BIS,WS_CREDIT_GAP,1.0/Q.NO.P.A.C" TargetMode="External"/><Relationship Id="rId161" Type="http://schemas.openxmlformats.org/officeDocument/2006/relationships/hyperlink" Target="https://data.bis.org/topics/CREDIT_GAPS/BIS,WS_CREDIT_GAP,1.0/Q.AU.P.A.C" TargetMode="External"/><Relationship Id="rId399" Type="http://schemas.openxmlformats.org/officeDocument/2006/relationships/hyperlink" Target="https://data.bis.org/topics/CREDIT_GAPS/BIS,WS_CREDIT_GAP,1.0/Q.CH.P.A.C" TargetMode="External"/><Relationship Id="rId2287" Type="http://schemas.openxmlformats.org/officeDocument/2006/relationships/hyperlink" Target="https://data.bis.org/topics/CREDIT_GAPS/BIS,WS_CREDIT_GAP,1.0/Q.TH.P.A.C" TargetMode="External"/><Relationship Id="rId2494" Type="http://schemas.openxmlformats.org/officeDocument/2006/relationships/hyperlink" Target="https://data.bis.org/topics/CREDIT_GAPS/BIS,WS_CREDIT_GAP,1.0/Q.XM.P.A.C" TargetMode="External"/><Relationship Id="rId259" Type="http://schemas.openxmlformats.org/officeDocument/2006/relationships/hyperlink" Target="https://data.bis.org/topics/CREDIT_GAPS/BIS,WS_CREDIT_GAP,1.0/Q.BR.P.A.C" TargetMode="External"/><Relationship Id="rId466" Type="http://schemas.openxmlformats.org/officeDocument/2006/relationships/hyperlink" Target="https://data.bis.org/topics/CREDIT_GAPS/BIS,WS_CREDIT_GAP,1.0/Q.CN.P.A.C" TargetMode="External"/><Relationship Id="rId673" Type="http://schemas.openxmlformats.org/officeDocument/2006/relationships/hyperlink" Target="https://data.bis.org/topics/CREDIT_GAPS/BIS,WS_CREDIT_GAP,1.0/Q.DE.P.A.C" TargetMode="External"/><Relationship Id="rId880" Type="http://schemas.openxmlformats.org/officeDocument/2006/relationships/hyperlink" Target="https://data.bis.org/topics/CREDIT_GAPS/BIS,WS_CREDIT_GAP,1.0/Q.FR.P.A.C" TargetMode="External"/><Relationship Id="rId1096" Type="http://schemas.openxmlformats.org/officeDocument/2006/relationships/hyperlink" Target="https://data.bis.org/topics/CREDIT_GAPS/BIS,WS_CREDIT_GAP,1.0/Q.HK.P.A.C" TargetMode="External"/><Relationship Id="rId2147" Type="http://schemas.openxmlformats.org/officeDocument/2006/relationships/hyperlink" Target="https://data.bis.org/topics/CREDIT_GAPS/BIS,WS_CREDIT_GAP,1.0/Q.SE.P.A.C" TargetMode="External"/><Relationship Id="rId2354" Type="http://schemas.openxmlformats.org/officeDocument/2006/relationships/hyperlink" Target="https://data.bis.org/topics/CREDIT_GAPS/BIS,WS_CREDIT_GAP,1.0/Q.TR.P.A.C" TargetMode="External"/><Relationship Id="rId119" Type="http://schemas.openxmlformats.org/officeDocument/2006/relationships/hyperlink" Target="https://data.bis.org/topics/CREDIT_GAPS/BIS,WS_CREDIT_GAP,1.0/Q.AU.P.A.C" TargetMode="External"/><Relationship Id="rId326" Type="http://schemas.openxmlformats.org/officeDocument/2006/relationships/hyperlink" Target="https://data.bis.org/topics/CREDIT_GAPS/BIS,WS_CREDIT_GAP,1.0/Q.CA.P.A.C" TargetMode="External"/><Relationship Id="rId533" Type="http://schemas.openxmlformats.org/officeDocument/2006/relationships/hyperlink" Target="https://data.bis.org/topics/CREDIT_GAPS/BIS,WS_CREDIT_GAP,1.0/Q.CO.P.A.C" TargetMode="External"/><Relationship Id="rId978" Type="http://schemas.openxmlformats.org/officeDocument/2006/relationships/hyperlink" Target="https://data.bis.org/topics/CREDIT_GAPS/BIS,WS_CREDIT_GAP,1.0/Q.GB.P.A.C" TargetMode="External"/><Relationship Id="rId1163" Type="http://schemas.openxmlformats.org/officeDocument/2006/relationships/hyperlink" Target="https://data.bis.org/topics/CREDIT_GAPS/BIS,WS_CREDIT_GAP,1.0/Q.ID.P.A.C" TargetMode="External"/><Relationship Id="rId1370" Type="http://schemas.openxmlformats.org/officeDocument/2006/relationships/hyperlink" Target="https://data.bis.org/topics/CREDIT_GAPS/BIS,WS_CREDIT_GAP,1.0/Q.IN.P.A.C" TargetMode="External"/><Relationship Id="rId2007" Type="http://schemas.openxmlformats.org/officeDocument/2006/relationships/hyperlink" Target="https://data.bis.org/topics/CREDIT_GAPS/BIS,WS_CREDIT_GAP,1.0/Q.PT.P.A.C" TargetMode="External"/><Relationship Id="rId2214" Type="http://schemas.openxmlformats.org/officeDocument/2006/relationships/hyperlink" Target="https://data.bis.org/topics/CREDIT_GAPS/BIS,WS_CREDIT_GAP,1.0/Q.SG.P.A.C" TargetMode="External"/><Relationship Id="rId740" Type="http://schemas.openxmlformats.org/officeDocument/2006/relationships/hyperlink" Target="https://data.bis.org/topics/CREDIT_GAPS/BIS,WS_CREDIT_GAP,1.0/Q.DK.P.A.C" TargetMode="External"/><Relationship Id="rId838" Type="http://schemas.openxmlformats.org/officeDocument/2006/relationships/hyperlink" Target="https://data.bis.org/topics/CREDIT_GAPS/BIS,WS_CREDIT_GAP,1.0/Q.FI.P.A.C" TargetMode="External"/><Relationship Id="rId1023" Type="http://schemas.openxmlformats.org/officeDocument/2006/relationships/hyperlink" Target="https://data.bis.org/topics/CREDIT_GAPS/BIS,WS_CREDIT_GAP,1.0/Q.GR.P.A.C" TargetMode="External"/><Relationship Id="rId1468" Type="http://schemas.openxmlformats.org/officeDocument/2006/relationships/hyperlink" Target="https://data.bis.org/topics/CREDIT_GAPS/BIS,WS_CREDIT_GAP,1.0/Q.JP.P.A.C" TargetMode="External"/><Relationship Id="rId1675" Type="http://schemas.openxmlformats.org/officeDocument/2006/relationships/hyperlink" Target="https://data.bis.org/topics/CREDIT_GAPS/BIS,WS_CREDIT_GAP,1.0/Q.MX.P.A.C" TargetMode="External"/><Relationship Id="rId1882" Type="http://schemas.openxmlformats.org/officeDocument/2006/relationships/hyperlink" Target="https://data.bis.org/topics/CREDIT_GAPS/BIS,WS_CREDIT_GAP,1.0/Q.NZ.P.A.C" TargetMode="External"/><Relationship Id="rId2421" Type="http://schemas.openxmlformats.org/officeDocument/2006/relationships/hyperlink" Target="https://data.bis.org/topics/CREDIT_GAPS/BIS,WS_CREDIT_GAP,1.0/Q.US.P.A.C" TargetMode="External"/><Relationship Id="rId2519" Type="http://schemas.openxmlformats.org/officeDocument/2006/relationships/hyperlink" Target="https://data.bis.org/topics/CREDIT_GAPS/BIS,WS_CREDIT_GAP,1.0/Q.ZA.P.A.C" TargetMode="External"/><Relationship Id="rId600" Type="http://schemas.openxmlformats.org/officeDocument/2006/relationships/hyperlink" Target="https://data.bis.org/topics/CREDIT_GAPS/BIS,WS_CREDIT_GAP,1.0/Q.CZ.P.A.C" TargetMode="External"/><Relationship Id="rId1230" Type="http://schemas.openxmlformats.org/officeDocument/2006/relationships/hyperlink" Target="https://data.bis.org/topics/CREDIT_GAPS/BIS,WS_CREDIT_GAP,1.0/Q.IE.P.A.C" TargetMode="External"/><Relationship Id="rId1328" Type="http://schemas.openxmlformats.org/officeDocument/2006/relationships/hyperlink" Target="https://data.bis.org/topics/CREDIT_GAPS/BIS,WS_CREDIT_GAP,1.0/Q.IL.P.A.C" TargetMode="External"/><Relationship Id="rId1535" Type="http://schemas.openxmlformats.org/officeDocument/2006/relationships/hyperlink" Target="https://data.bis.org/topics/CREDIT_GAPS/BIS,WS_CREDIT_GAP,1.0/Q.KR.P.A.C" TargetMode="External"/><Relationship Id="rId905" Type="http://schemas.openxmlformats.org/officeDocument/2006/relationships/hyperlink" Target="https://data.bis.org/topics/CREDIT_GAPS/BIS,WS_CREDIT_GAP,1.0/Q.FR.P.A.C" TargetMode="External"/><Relationship Id="rId1742" Type="http://schemas.openxmlformats.org/officeDocument/2006/relationships/hyperlink" Target="https://data.bis.org/topics/CREDIT_GAPS/BIS,WS_CREDIT_GAP,1.0/Q.NL.P.A.C" TargetMode="External"/><Relationship Id="rId34" Type="http://schemas.openxmlformats.org/officeDocument/2006/relationships/hyperlink" Target="https://data.bis.org/topics/CREDIT_GAPS/BIS,WS_CREDIT_GAP,1.0/Q.AR.P.A.C" TargetMode="External"/><Relationship Id="rId1602" Type="http://schemas.openxmlformats.org/officeDocument/2006/relationships/hyperlink" Target="https://data.bis.org/topics/CREDIT_GAPS/BIS,WS_CREDIT_GAP,1.0/Q.LU.P.A.C" TargetMode="External"/><Relationship Id="rId183" Type="http://schemas.openxmlformats.org/officeDocument/2006/relationships/hyperlink" Target="https://data.bis.org/topics/CREDIT_GAPS/BIS,WS_CREDIT_GAP,1.0/Q.BE.P.A.C" TargetMode="External"/><Relationship Id="rId390" Type="http://schemas.openxmlformats.org/officeDocument/2006/relationships/hyperlink" Target="https://data.bis.org/topics/CREDIT_GAPS/BIS,WS_CREDIT_GAP,1.0/Q.CH.P.A.C" TargetMode="External"/><Relationship Id="rId1907" Type="http://schemas.openxmlformats.org/officeDocument/2006/relationships/hyperlink" Target="https://data.bis.org/topics/CREDIT_GAPS/BIS,WS_CREDIT_GAP,1.0/Q.NZ.P.A.C" TargetMode="External"/><Relationship Id="rId2071" Type="http://schemas.openxmlformats.org/officeDocument/2006/relationships/hyperlink" Target="https://data.bis.org/topics/CREDIT_GAPS/BIS,WS_CREDIT_GAP,1.0/Q.RU.P.A.C" TargetMode="External"/><Relationship Id="rId250" Type="http://schemas.openxmlformats.org/officeDocument/2006/relationships/hyperlink" Target="https://data.bis.org/topics/CREDIT_GAPS/BIS,WS_CREDIT_GAP,1.0/Q.BR.P.A.C" TargetMode="External"/><Relationship Id="rId488" Type="http://schemas.openxmlformats.org/officeDocument/2006/relationships/hyperlink" Target="https://data.bis.org/topics/CREDIT_GAPS/BIS,WS_CREDIT_GAP,1.0/Q.CN.P.A.C" TargetMode="External"/><Relationship Id="rId695" Type="http://schemas.openxmlformats.org/officeDocument/2006/relationships/hyperlink" Target="https://data.bis.org/topics/CREDIT_GAPS/BIS,WS_CREDIT_GAP,1.0/Q.DE.P.A.C" TargetMode="External"/><Relationship Id="rId2169" Type="http://schemas.openxmlformats.org/officeDocument/2006/relationships/hyperlink" Target="https://data.bis.org/topics/CREDIT_GAPS/BIS,WS_CREDIT_GAP,1.0/Q.SE.P.A.C" TargetMode="External"/><Relationship Id="rId2376" Type="http://schemas.openxmlformats.org/officeDocument/2006/relationships/hyperlink" Target="https://data.bis.org/topics/CREDIT_GAPS/BIS,WS_CREDIT_GAP,1.0/Q.TR.P.A.C" TargetMode="External"/><Relationship Id="rId110" Type="http://schemas.openxmlformats.org/officeDocument/2006/relationships/hyperlink" Target="https://data.bis.org/topics/CREDIT_GAPS/BIS,WS_CREDIT_GAP,1.0/Q.AT.P.A.C" TargetMode="External"/><Relationship Id="rId348" Type="http://schemas.openxmlformats.org/officeDocument/2006/relationships/hyperlink" Target="https://data.bis.org/topics/CREDIT_GAPS/BIS,WS_CREDIT_GAP,1.0/Q.CA.P.A.C" TargetMode="External"/><Relationship Id="rId555" Type="http://schemas.openxmlformats.org/officeDocument/2006/relationships/hyperlink" Target="https://data.bis.org/topics/CREDIT_GAPS/BIS,WS_CREDIT_GAP,1.0/Q.CO.P.A.C" TargetMode="External"/><Relationship Id="rId762" Type="http://schemas.openxmlformats.org/officeDocument/2006/relationships/hyperlink" Target="https://data.bis.org/topics/CREDIT_GAPS/BIS,WS_CREDIT_GAP,1.0/Q.ES.P.A.C" TargetMode="External"/><Relationship Id="rId1185" Type="http://schemas.openxmlformats.org/officeDocument/2006/relationships/hyperlink" Target="https://data.bis.org/topics/CREDIT_GAPS/BIS,WS_CREDIT_GAP,1.0/Q.ID.P.A.C" TargetMode="External"/><Relationship Id="rId1392" Type="http://schemas.openxmlformats.org/officeDocument/2006/relationships/hyperlink" Target="https://data.bis.org/topics/CREDIT_GAPS/BIS,WS_CREDIT_GAP,1.0/Q.IN.P.A.C" TargetMode="External"/><Relationship Id="rId2029" Type="http://schemas.openxmlformats.org/officeDocument/2006/relationships/hyperlink" Target="https://data.bis.org/topics/CREDIT_GAPS/BIS,WS_CREDIT_GAP,1.0/Q.PT.P.A.C" TargetMode="External"/><Relationship Id="rId2236" Type="http://schemas.openxmlformats.org/officeDocument/2006/relationships/hyperlink" Target="https://data.bis.org/topics/CREDIT_GAPS/BIS,WS_CREDIT_GAP,1.0/Q.SG.P.A.C" TargetMode="External"/><Relationship Id="rId2443" Type="http://schemas.openxmlformats.org/officeDocument/2006/relationships/hyperlink" Target="https://data.bis.org/topics/CREDIT_GAPS/BIS,WS_CREDIT_GAP,1.0/Q.XM.P.A.C" TargetMode="External"/><Relationship Id="rId208" Type="http://schemas.openxmlformats.org/officeDocument/2006/relationships/hyperlink" Target="https://data.bis.org/topics/CREDIT_GAPS/BIS,WS_CREDIT_GAP,1.0/Q.BE.P.A.C" TargetMode="External"/><Relationship Id="rId415" Type="http://schemas.openxmlformats.org/officeDocument/2006/relationships/hyperlink" Target="https://data.bis.org/topics/CREDIT_GAPS/BIS,WS_CREDIT_GAP,1.0/Q.CL.P.A.C" TargetMode="External"/><Relationship Id="rId622" Type="http://schemas.openxmlformats.org/officeDocument/2006/relationships/hyperlink" Target="https://data.bis.org/topics/CREDIT_GAPS/BIS,WS_CREDIT_GAP,1.0/Q.CZ.P.A.C" TargetMode="External"/><Relationship Id="rId1045" Type="http://schemas.openxmlformats.org/officeDocument/2006/relationships/hyperlink" Target="https://data.bis.org/topics/CREDIT_GAPS/BIS,WS_CREDIT_GAP,1.0/Q.HK.P.A.C" TargetMode="External"/><Relationship Id="rId1252" Type="http://schemas.openxmlformats.org/officeDocument/2006/relationships/hyperlink" Target="https://data.bis.org/topics/CREDIT_GAPS/BIS,WS_CREDIT_GAP,1.0/Q.IE.P.A.C" TargetMode="External"/><Relationship Id="rId1697" Type="http://schemas.openxmlformats.org/officeDocument/2006/relationships/hyperlink" Target="https://data.bis.org/topics/CREDIT_GAPS/BIS,WS_CREDIT_GAP,1.0/Q.MY.P.A.C" TargetMode="External"/><Relationship Id="rId2303" Type="http://schemas.openxmlformats.org/officeDocument/2006/relationships/hyperlink" Target="https://data.bis.org/topics/CREDIT_GAPS/BIS,WS_CREDIT_GAP,1.0/Q.TH.P.A.C" TargetMode="External"/><Relationship Id="rId2510" Type="http://schemas.openxmlformats.org/officeDocument/2006/relationships/hyperlink" Target="https://data.bis.org/topics/CREDIT_GAPS/BIS,WS_CREDIT_GAP,1.0/Q.ZA.P.A.C" TargetMode="External"/><Relationship Id="rId927" Type="http://schemas.openxmlformats.org/officeDocument/2006/relationships/hyperlink" Target="https://data.bis.org/topics/CREDIT_GAPS/BIS,WS_CREDIT_GAP,1.0/Q.FR.P.A.C" TargetMode="External"/><Relationship Id="rId1112" Type="http://schemas.openxmlformats.org/officeDocument/2006/relationships/hyperlink" Target="https://data.bis.org/topics/CREDIT_GAPS/BIS,WS_CREDIT_GAP,1.0/Q.HU.P.A.C" TargetMode="External"/><Relationship Id="rId1557" Type="http://schemas.openxmlformats.org/officeDocument/2006/relationships/hyperlink" Target="https://data.bis.org/topics/CREDIT_GAPS/BIS,WS_CREDIT_GAP,1.0/Q.KR.P.A.C" TargetMode="External"/><Relationship Id="rId1764" Type="http://schemas.openxmlformats.org/officeDocument/2006/relationships/hyperlink" Target="https://data.bis.org/topics/CREDIT_GAPS/BIS,WS_CREDIT_GAP,1.0/Q.NL.P.A.C" TargetMode="External"/><Relationship Id="rId1971" Type="http://schemas.openxmlformats.org/officeDocument/2006/relationships/hyperlink" Target="https://data.bis.org/topics/CREDIT_GAPS/BIS,WS_CREDIT_GAP,1.0/Q.PL.P.A.C" TargetMode="External"/><Relationship Id="rId56" Type="http://schemas.openxmlformats.org/officeDocument/2006/relationships/hyperlink" Target="https://data.bis.org/topics/CREDIT_GAPS/BIS,WS_CREDIT_GAP,1.0/Q.AR.P.A.C" TargetMode="External"/><Relationship Id="rId1417" Type="http://schemas.openxmlformats.org/officeDocument/2006/relationships/hyperlink" Target="https://data.bis.org/topics/CREDIT_GAPS/BIS,WS_CREDIT_GAP,1.0/Q.IT.P.A.C" TargetMode="External"/><Relationship Id="rId1624" Type="http://schemas.openxmlformats.org/officeDocument/2006/relationships/hyperlink" Target="https://data.bis.org/topics/CREDIT_GAPS/BIS,WS_CREDIT_GAP,1.0/Q.LU.P.A.C" TargetMode="External"/><Relationship Id="rId1831" Type="http://schemas.openxmlformats.org/officeDocument/2006/relationships/hyperlink" Target="https://data.bis.org/topics/CREDIT_GAPS/BIS,WS_CREDIT_GAP,1.0/Q.NO.P.A.C" TargetMode="External"/><Relationship Id="rId1929" Type="http://schemas.openxmlformats.org/officeDocument/2006/relationships/hyperlink" Target="https://data.bis.org/topics/CREDIT_GAPS/BIS,WS_CREDIT_GAP,1.0/Q.PL.P.A.C" TargetMode="External"/><Relationship Id="rId2093" Type="http://schemas.openxmlformats.org/officeDocument/2006/relationships/hyperlink" Target="https://data.bis.org/topics/CREDIT_GAPS/BIS,WS_CREDIT_GAP,1.0/Q.SA.P.A.C" TargetMode="External"/><Relationship Id="rId2398" Type="http://schemas.openxmlformats.org/officeDocument/2006/relationships/hyperlink" Target="https://data.bis.org/topics/CREDIT_GAPS/BIS,WS_CREDIT_GAP,1.0/Q.US.P.A.C" TargetMode="External"/><Relationship Id="rId272" Type="http://schemas.openxmlformats.org/officeDocument/2006/relationships/hyperlink" Target="https://data.bis.org/topics/CREDIT_GAPS/BIS,WS_CREDIT_GAP,1.0/Q.BR.P.A.C" TargetMode="External"/><Relationship Id="rId577" Type="http://schemas.openxmlformats.org/officeDocument/2006/relationships/hyperlink" Target="https://data.bis.org/topics/CREDIT_GAPS/BIS,WS_CREDIT_GAP,1.0/Q.CO.P.A.C" TargetMode="External"/><Relationship Id="rId2160" Type="http://schemas.openxmlformats.org/officeDocument/2006/relationships/hyperlink" Target="https://data.bis.org/topics/CREDIT_GAPS/BIS,WS_CREDIT_GAP,1.0/Q.SE.P.A.C" TargetMode="External"/><Relationship Id="rId2258" Type="http://schemas.openxmlformats.org/officeDocument/2006/relationships/hyperlink" Target="https://data.bis.org/topics/CREDIT_GAPS/BIS,WS_CREDIT_GAP,1.0/Q.SG.P.A.C" TargetMode="External"/><Relationship Id="rId132" Type="http://schemas.openxmlformats.org/officeDocument/2006/relationships/hyperlink" Target="https://data.bis.org/topics/CREDIT_GAPS/BIS,WS_CREDIT_GAP,1.0/Q.AU.P.A.C" TargetMode="External"/><Relationship Id="rId784" Type="http://schemas.openxmlformats.org/officeDocument/2006/relationships/hyperlink" Target="https://data.bis.org/topics/CREDIT_GAPS/BIS,WS_CREDIT_GAP,1.0/Q.ES.P.A.C" TargetMode="External"/><Relationship Id="rId991" Type="http://schemas.openxmlformats.org/officeDocument/2006/relationships/hyperlink" Target="https://data.bis.org/topics/CREDIT_GAPS/BIS,WS_CREDIT_GAP,1.0/Q.GR.P.A.C" TargetMode="External"/><Relationship Id="rId1067" Type="http://schemas.openxmlformats.org/officeDocument/2006/relationships/hyperlink" Target="https://data.bis.org/topics/CREDIT_GAPS/BIS,WS_CREDIT_GAP,1.0/Q.HK.P.A.C" TargetMode="External"/><Relationship Id="rId2020" Type="http://schemas.openxmlformats.org/officeDocument/2006/relationships/hyperlink" Target="https://data.bis.org/topics/CREDIT_GAPS/BIS,WS_CREDIT_GAP,1.0/Q.PT.P.A.C" TargetMode="External"/><Relationship Id="rId2465" Type="http://schemas.openxmlformats.org/officeDocument/2006/relationships/hyperlink" Target="https://data.bis.org/topics/CREDIT_GAPS/BIS,WS_CREDIT_GAP,1.0/Q.XM.P.A.C" TargetMode="External"/><Relationship Id="rId437" Type="http://schemas.openxmlformats.org/officeDocument/2006/relationships/hyperlink" Target="https://data.bis.org/topics/CREDIT_GAPS/BIS,WS_CREDIT_GAP,1.0/Q.CL.P.A.C" TargetMode="External"/><Relationship Id="rId644" Type="http://schemas.openxmlformats.org/officeDocument/2006/relationships/hyperlink" Target="https://data.bis.org/topics/CREDIT_GAPS/BIS,WS_CREDIT_GAP,1.0/Q.DE.P.A.C" TargetMode="External"/><Relationship Id="rId851" Type="http://schemas.openxmlformats.org/officeDocument/2006/relationships/hyperlink" Target="https://data.bis.org/topics/CREDIT_GAPS/BIS,WS_CREDIT_GAP,1.0/Q.FI.P.A.C" TargetMode="External"/><Relationship Id="rId1274" Type="http://schemas.openxmlformats.org/officeDocument/2006/relationships/hyperlink" Target="https://data.bis.org/topics/CREDIT_GAPS/BIS,WS_CREDIT_GAP,1.0/Q.IE.P.A.C" TargetMode="External"/><Relationship Id="rId1481" Type="http://schemas.openxmlformats.org/officeDocument/2006/relationships/hyperlink" Target="https://data.bis.org/topics/CREDIT_GAPS/BIS,WS_CREDIT_GAP,1.0/Q.JP.P.A.C" TargetMode="External"/><Relationship Id="rId1579" Type="http://schemas.openxmlformats.org/officeDocument/2006/relationships/hyperlink" Target="https://data.bis.org/topics/CREDIT_GAPS/BIS,WS_CREDIT_GAP,1.0/Q.LU.P.A.C" TargetMode="External"/><Relationship Id="rId2118" Type="http://schemas.openxmlformats.org/officeDocument/2006/relationships/hyperlink" Target="https://data.bis.org/topics/CREDIT_GAPS/BIS,WS_CREDIT_GAP,1.0/Q.SA.P.A.C" TargetMode="External"/><Relationship Id="rId2325" Type="http://schemas.openxmlformats.org/officeDocument/2006/relationships/hyperlink" Target="https://data.bis.org/topics/CREDIT_GAPS/BIS,WS_CREDIT_GAP,1.0/Q.TR.P.A.C" TargetMode="External"/><Relationship Id="rId2532" Type="http://schemas.openxmlformats.org/officeDocument/2006/relationships/hyperlink" Target="https://data.bis.org/topics/CREDIT_GAPS/BIS,WS_CREDIT_GAP,1.0/Q.ZA.P.A.C" TargetMode="External"/><Relationship Id="rId504" Type="http://schemas.openxmlformats.org/officeDocument/2006/relationships/hyperlink" Target="https://data.bis.org/topics/CREDIT_GAPS/BIS,WS_CREDIT_GAP,1.0/Q.CN.P.A.C" TargetMode="External"/><Relationship Id="rId711" Type="http://schemas.openxmlformats.org/officeDocument/2006/relationships/hyperlink" Target="https://data.bis.org/topics/CREDIT_GAPS/BIS,WS_CREDIT_GAP,1.0/Q.DK.P.A.C" TargetMode="External"/><Relationship Id="rId949" Type="http://schemas.openxmlformats.org/officeDocument/2006/relationships/hyperlink" Target="https://data.bis.org/topics/CREDIT_GAPS/BIS,WS_CREDIT_GAP,1.0/Q.GB.P.A.C" TargetMode="External"/><Relationship Id="rId1134" Type="http://schemas.openxmlformats.org/officeDocument/2006/relationships/hyperlink" Target="https://data.bis.org/topics/CREDIT_GAPS/BIS,WS_CREDIT_GAP,1.0/Q.HU.P.A.C" TargetMode="External"/><Relationship Id="rId1341" Type="http://schemas.openxmlformats.org/officeDocument/2006/relationships/hyperlink" Target="https://data.bis.org/topics/CREDIT_GAPS/BIS,WS_CREDIT_GAP,1.0/Q.IN.P.A.C" TargetMode="External"/><Relationship Id="rId1786" Type="http://schemas.openxmlformats.org/officeDocument/2006/relationships/hyperlink" Target="https://data.bis.org/topics/CREDIT_GAPS/BIS,WS_CREDIT_GAP,1.0/Q.NL.P.A.C" TargetMode="External"/><Relationship Id="rId1993" Type="http://schemas.openxmlformats.org/officeDocument/2006/relationships/hyperlink" Target="https://data.bis.org/topics/CREDIT_GAPS/BIS,WS_CREDIT_GAP,1.0/Q.PT.P.A.C" TargetMode="External"/><Relationship Id="rId78" Type="http://schemas.openxmlformats.org/officeDocument/2006/relationships/hyperlink" Target="https://data.bis.org/topics/CREDIT_GAPS/BIS,WS_CREDIT_GAP,1.0/Q.AT.P.A.C" TargetMode="External"/><Relationship Id="rId809" Type="http://schemas.openxmlformats.org/officeDocument/2006/relationships/hyperlink" Target="https://data.bis.org/topics/CREDIT_GAPS/BIS,WS_CREDIT_GAP,1.0/Q.ES.P.A.C" TargetMode="External"/><Relationship Id="rId1201" Type="http://schemas.openxmlformats.org/officeDocument/2006/relationships/hyperlink" Target="https://data.bis.org/topics/CREDIT_GAPS/BIS,WS_CREDIT_GAP,1.0/Q.ID.P.A.C" TargetMode="External"/><Relationship Id="rId1439" Type="http://schemas.openxmlformats.org/officeDocument/2006/relationships/hyperlink" Target="https://data.bis.org/topics/CREDIT_GAPS/BIS,WS_CREDIT_GAP,1.0/Q.IT.P.A.C" TargetMode="External"/><Relationship Id="rId1646" Type="http://schemas.openxmlformats.org/officeDocument/2006/relationships/hyperlink" Target="https://data.bis.org/topics/CREDIT_GAPS/BIS,WS_CREDIT_GAP,1.0/Q.MX.P.A.C" TargetMode="External"/><Relationship Id="rId1853" Type="http://schemas.openxmlformats.org/officeDocument/2006/relationships/hyperlink" Target="https://data.bis.org/topics/CREDIT_GAPS/BIS,WS_CREDIT_GAP,1.0/Q.NO.P.A.C" TargetMode="External"/><Relationship Id="rId1506" Type="http://schemas.openxmlformats.org/officeDocument/2006/relationships/hyperlink" Target="https://data.bis.org/topics/CREDIT_GAPS/BIS,WS_CREDIT_GAP,1.0/Q.JP.P.A.C" TargetMode="External"/><Relationship Id="rId1713" Type="http://schemas.openxmlformats.org/officeDocument/2006/relationships/hyperlink" Target="https://data.bis.org/topics/CREDIT_GAPS/BIS,WS_CREDIT_GAP,1.0/Q.MY.P.A.C" TargetMode="External"/><Relationship Id="rId1920" Type="http://schemas.openxmlformats.org/officeDocument/2006/relationships/hyperlink" Target="https://data.bis.org/topics/CREDIT_GAPS/BIS,WS_CREDIT_GAP,1.0/Q.PL.P.A.C" TargetMode="External"/><Relationship Id="rId294" Type="http://schemas.openxmlformats.org/officeDocument/2006/relationships/hyperlink" Target="https://data.bis.org/topics/CREDIT_GAPS/BIS,WS_CREDIT_GAP,1.0/Q.CA.P.A.C" TargetMode="External"/><Relationship Id="rId2182" Type="http://schemas.openxmlformats.org/officeDocument/2006/relationships/hyperlink" Target="https://data.bis.org/topics/CREDIT_GAPS/BIS,WS_CREDIT_GAP,1.0/Q.SE.P.A.C" TargetMode="External"/><Relationship Id="rId154" Type="http://schemas.openxmlformats.org/officeDocument/2006/relationships/hyperlink" Target="https://data.bis.org/topics/CREDIT_GAPS/BIS,WS_CREDIT_GAP,1.0/Q.AU.P.A.C" TargetMode="External"/><Relationship Id="rId361" Type="http://schemas.openxmlformats.org/officeDocument/2006/relationships/hyperlink" Target="https://data.bis.org/topics/CREDIT_GAPS/BIS,WS_CREDIT_GAP,1.0/Q.CH.P.A.C" TargetMode="External"/><Relationship Id="rId599" Type="http://schemas.openxmlformats.org/officeDocument/2006/relationships/hyperlink" Target="https://data.bis.org/topics/CREDIT_GAPS/BIS,WS_CREDIT_GAP,1.0/Q.CZ.P.A.C" TargetMode="External"/><Relationship Id="rId2042" Type="http://schemas.openxmlformats.org/officeDocument/2006/relationships/hyperlink" Target="https://data.bis.org/topics/CREDIT_GAPS/BIS,WS_CREDIT_GAP,1.0/Q.RU.P.A.C" TargetMode="External"/><Relationship Id="rId2487" Type="http://schemas.openxmlformats.org/officeDocument/2006/relationships/hyperlink" Target="https://data.bis.org/topics/CREDIT_GAPS/BIS,WS_CREDIT_GAP,1.0/Q.XM.P.A.C" TargetMode="External"/><Relationship Id="rId459" Type="http://schemas.openxmlformats.org/officeDocument/2006/relationships/hyperlink" Target="https://data.bis.org/topics/CREDIT_GAPS/BIS,WS_CREDIT_GAP,1.0/Q.CL.P.A.C" TargetMode="External"/><Relationship Id="rId666" Type="http://schemas.openxmlformats.org/officeDocument/2006/relationships/hyperlink" Target="https://data.bis.org/topics/CREDIT_GAPS/BIS,WS_CREDIT_GAP,1.0/Q.DE.P.A.C" TargetMode="External"/><Relationship Id="rId873" Type="http://schemas.openxmlformats.org/officeDocument/2006/relationships/hyperlink" Target="https://data.bis.org/topics/CREDIT_GAPS/BIS,WS_CREDIT_GAP,1.0/Q.FR.P.A.C" TargetMode="External"/><Relationship Id="rId1089" Type="http://schemas.openxmlformats.org/officeDocument/2006/relationships/hyperlink" Target="https://data.bis.org/topics/CREDIT_GAPS/BIS,WS_CREDIT_GAP,1.0/Q.HK.P.A.C" TargetMode="External"/><Relationship Id="rId1296" Type="http://schemas.openxmlformats.org/officeDocument/2006/relationships/hyperlink" Target="https://data.bis.org/topics/CREDIT_GAPS/BIS,WS_CREDIT_GAP,1.0/Q.IL.P.A.C" TargetMode="External"/><Relationship Id="rId2347" Type="http://schemas.openxmlformats.org/officeDocument/2006/relationships/hyperlink" Target="https://data.bis.org/topics/CREDIT_GAPS/BIS,WS_CREDIT_GAP,1.0/Q.TR.P.A.C" TargetMode="External"/><Relationship Id="rId221" Type="http://schemas.openxmlformats.org/officeDocument/2006/relationships/hyperlink" Target="https://data.bis.org/topics/CREDIT_GAPS/BIS,WS_CREDIT_GAP,1.0/Q.BE.P.A.C" TargetMode="External"/><Relationship Id="rId319" Type="http://schemas.openxmlformats.org/officeDocument/2006/relationships/hyperlink" Target="https://data.bis.org/topics/CREDIT_GAPS/BIS,WS_CREDIT_GAP,1.0/Q.CA.P.A.C" TargetMode="External"/><Relationship Id="rId526" Type="http://schemas.openxmlformats.org/officeDocument/2006/relationships/hyperlink" Target="https://data.bis.org/topics/CREDIT_GAPS/BIS,WS_CREDIT_GAP,1.0/Q.CO.P.A.C" TargetMode="External"/><Relationship Id="rId1156" Type="http://schemas.openxmlformats.org/officeDocument/2006/relationships/hyperlink" Target="https://data.bis.org/topics/CREDIT_GAPS/BIS,WS_CREDIT_GAP,1.0/Q.HU.P.A.C" TargetMode="External"/><Relationship Id="rId1363" Type="http://schemas.openxmlformats.org/officeDocument/2006/relationships/hyperlink" Target="https://data.bis.org/topics/CREDIT_GAPS/BIS,WS_CREDIT_GAP,1.0/Q.IN.P.A.C" TargetMode="External"/><Relationship Id="rId2207" Type="http://schemas.openxmlformats.org/officeDocument/2006/relationships/hyperlink" Target="https://data.bis.org/topics/CREDIT_GAPS/BIS,WS_CREDIT_GAP,1.0/Q.SG.P.A.C" TargetMode="External"/><Relationship Id="rId733" Type="http://schemas.openxmlformats.org/officeDocument/2006/relationships/hyperlink" Target="https://data.bis.org/topics/CREDIT_GAPS/BIS,WS_CREDIT_GAP,1.0/Q.DK.P.A.C" TargetMode="External"/><Relationship Id="rId940" Type="http://schemas.openxmlformats.org/officeDocument/2006/relationships/hyperlink" Target="https://data.bis.org/topics/CREDIT_GAPS/BIS,WS_CREDIT_GAP,1.0/Q.GB.P.A.C" TargetMode="External"/><Relationship Id="rId1016" Type="http://schemas.openxmlformats.org/officeDocument/2006/relationships/hyperlink" Target="https://data.bis.org/topics/CREDIT_GAPS/BIS,WS_CREDIT_GAP,1.0/Q.GR.P.A.C" TargetMode="External"/><Relationship Id="rId1570" Type="http://schemas.openxmlformats.org/officeDocument/2006/relationships/hyperlink" Target="https://data.bis.org/topics/CREDIT_GAPS/BIS,WS_CREDIT_GAP,1.0/Q.LU.P.A.C" TargetMode="External"/><Relationship Id="rId1668" Type="http://schemas.openxmlformats.org/officeDocument/2006/relationships/hyperlink" Target="https://data.bis.org/topics/CREDIT_GAPS/BIS,WS_CREDIT_GAP,1.0/Q.MX.P.A.C" TargetMode="External"/><Relationship Id="rId1875" Type="http://schemas.openxmlformats.org/officeDocument/2006/relationships/hyperlink" Target="https://data.bis.org/topics/CREDIT_GAPS/BIS,WS_CREDIT_GAP,1.0/Q.NZ.P.A.C" TargetMode="External"/><Relationship Id="rId2414" Type="http://schemas.openxmlformats.org/officeDocument/2006/relationships/hyperlink" Target="https://data.bis.org/topics/CREDIT_GAPS/BIS,WS_CREDIT_GAP,1.0/Q.US.P.A.C" TargetMode="External"/><Relationship Id="rId800" Type="http://schemas.openxmlformats.org/officeDocument/2006/relationships/hyperlink" Target="https://data.bis.org/topics/CREDIT_GAPS/BIS,WS_CREDIT_GAP,1.0/Q.ES.P.A.C" TargetMode="External"/><Relationship Id="rId1223" Type="http://schemas.openxmlformats.org/officeDocument/2006/relationships/hyperlink" Target="https://data.bis.org/topics/CREDIT_GAPS/BIS,WS_CREDIT_GAP,1.0/Q.IE.P.A.C" TargetMode="External"/><Relationship Id="rId1430" Type="http://schemas.openxmlformats.org/officeDocument/2006/relationships/hyperlink" Target="https://data.bis.org/topics/CREDIT_GAPS/BIS,WS_CREDIT_GAP,1.0/Q.IT.P.A.C" TargetMode="External"/><Relationship Id="rId1528" Type="http://schemas.openxmlformats.org/officeDocument/2006/relationships/hyperlink" Target="https://data.bis.org/topics/CREDIT_GAPS/BIS,WS_CREDIT_GAP,1.0/Q.KR.P.A.C" TargetMode="External"/><Relationship Id="rId1735" Type="http://schemas.openxmlformats.org/officeDocument/2006/relationships/hyperlink" Target="https://data.bis.org/topics/CREDIT_GAPS/BIS,WS_CREDIT_GAP,1.0/Q.MY.P.A.C" TargetMode="External"/><Relationship Id="rId1942" Type="http://schemas.openxmlformats.org/officeDocument/2006/relationships/hyperlink" Target="https://data.bis.org/topics/CREDIT_GAPS/BIS,WS_CREDIT_GAP,1.0/Q.PL.P.A.C" TargetMode="External"/><Relationship Id="rId27" Type="http://schemas.openxmlformats.org/officeDocument/2006/relationships/hyperlink" Target="https://data.bis.org/topics/CREDIT_GAPS/BIS,WS_CREDIT_GAP,1.0/Q.AR.P.A.C" TargetMode="External"/><Relationship Id="rId1802" Type="http://schemas.openxmlformats.org/officeDocument/2006/relationships/hyperlink" Target="https://data.bis.org/topics/CREDIT_GAPS/BIS,WS_CREDIT_GAP,1.0/Q.NO.P.A.C" TargetMode="External"/><Relationship Id="rId176" Type="http://schemas.openxmlformats.org/officeDocument/2006/relationships/hyperlink" Target="https://data.bis.org/topics/CREDIT_GAPS/BIS,WS_CREDIT_GAP,1.0/Q.BE.P.A.C" TargetMode="External"/><Relationship Id="rId383" Type="http://schemas.openxmlformats.org/officeDocument/2006/relationships/hyperlink" Target="https://data.bis.org/topics/CREDIT_GAPS/BIS,WS_CREDIT_GAP,1.0/Q.CH.P.A.C" TargetMode="External"/><Relationship Id="rId590" Type="http://schemas.openxmlformats.org/officeDocument/2006/relationships/hyperlink" Target="https://data.bis.org/topics/CREDIT_GAPS/BIS,WS_CREDIT_GAP,1.0/Q.CZ.P.A.C" TargetMode="External"/><Relationship Id="rId2064" Type="http://schemas.openxmlformats.org/officeDocument/2006/relationships/hyperlink" Target="https://data.bis.org/topics/CREDIT_GAPS/BIS,WS_CREDIT_GAP,1.0/Q.RU.P.A.C" TargetMode="External"/><Relationship Id="rId2271" Type="http://schemas.openxmlformats.org/officeDocument/2006/relationships/hyperlink" Target="https://data.bis.org/topics/CREDIT_GAPS/BIS,WS_CREDIT_GAP,1.0/Q.TH.P.A.C" TargetMode="External"/><Relationship Id="rId243" Type="http://schemas.openxmlformats.org/officeDocument/2006/relationships/hyperlink" Target="https://data.bis.org/topics/CREDIT_GAPS/BIS,WS_CREDIT_GAP,1.0/Q.BR.P.A.C" TargetMode="External"/><Relationship Id="rId450" Type="http://schemas.openxmlformats.org/officeDocument/2006/relationships/hyperlink" Target="https://data.bis.org/topics/CREDIT_GAPS/BIS,WS_CREDIT_GAP,1.0/Q.CL.P.A.C" TargetMode="External"/><Relationship Id="rId688" Type="http://schemas.openxmlformats.org/officeDocument/2006/relationships/hyperlink" Target="https://data.bis.org/topics/CREDIT_GAPS/BIS,WS_CREDIT_GAP,1.0/Q.DE.P.A.C" TargetMode="External"/><Relationship Id="rId895" Type="http://schemas.openxmlformats.org/officeDocument/2006/relationships/hyperlink" Target="https://data.bis.org/topics/CREDIT_GAPS/BIS,WS_CREDIT_GAP,1.0/Q.FR.P.A.C" TargetMode="External"/><Relationship Id="rId1080" Type="http://schemas.openxmlformats.org/officeDocument/2006/relationships/hyperlink" Target="https://data.bis.org/topics/CREDIT_GAPS/BIS,WS_CREDIT_GAP,1.0/Q.HK.P.A.C" TargetMode="External"/><Relationship Id="rId2131" Type="http://schemas.openxmlformats.org/officeDocument/2006/relationships/hyperlink" Target="https://data.bis.org/topics/CREDIT_GAPS/BIS,WS_CREDIT_GAP,1.0/Q.SA.P.A.C" TargetMode="External"/><Relationship Id="rId2369" Type="http://schemas.openxmlformats.org/officeDocument/2006/relationships/hyperlink" Target="https://data.bis.org/topics/CREDIT_GAPS/BIS,WS_CREDIT_GAP,1.0/Q.TR.P.A.C" TargetMode="External"/><Relationship Id="rId103" Type="http://schemas.openxmlformats.org/officeDocument/2006/relationships/hyperlink" Target="https://data.bis.org/topics/CREDIT_GAPS/BIS,WS_CREDIT_GAP,1.0/Q.AT.P.A.C" TargetMode="External"/><Relationship Id="rId310" Type="http://schemas.openxmlformats.org/officeDocument/2006/relationships/hyperlink" Target="https://data.bis.org/topics/CREDIT_GAPS/BIS,WS_CREDIT_GAP,1.0/Q.CA.P.A.C" TargetMode="External"/><Relationship Id="rId548" Type="http://schemas.openxmlformats.org/officeDocument/2006/relationships/hyperlink" Target="https://data.bis.org/topics/CREDIT_GAPS/BIS,WS_CREDIT_GAP,1.0/Q.CO.P.A.C" TargetMode="External"/><Relationship Id="rId755" Type="http://schemas.openxmlformats.org/officeDocument/2006/relationships/hyperlink" Target="https://data.bis.org/topics/CREDIT_GAPS/BIS,WS_CREDIT_GAP,1.0/Q.ES.P.A.C" TargetMode="External"/><Relationship Id="rId962" Type="http://schemas.openxmlformats.org/officeDocument/2006/relationships/hyperlink" Target="https://data.bis.org/topics/CREDIT_GAPS/BIS,WS_CREDIT_GAP,1.0/Q.GB.P.A.C" TargetMode="External"/><Relationship Id="rId1178" Type="http://schemas.openxmlformats.org/officeDocument/2006/relationships/hyperlink" Target="https://data.bis.org/topics/CREDIT_GAPS/BIS,WS_CREDIT_GAP,1.0/Q.ID.P.A.C" TargetMode="External"/><Relationship Id="rId1385" Type="http://schemas.openxmlformats.org/officeDocument/2006/relationships/hyperlink" Target="https://data.bis.org/topics/CREDIT_GAPS/BIS,WS_CREDIT_GAP,1.0/Q.IN.P.A.C" TargetMode="External"/><Relationship Id="rId1592" Type="http://schemas.openxmlformats.org/officeDocument/2006/relationships/hyperlink" Target="https://data.bis.org/topics/CREDIT_GAPS/BIS,WS_CREDIT_GAP,1.0/Q.LU.P.A.C" TargetMode="External"/><Relationship Id="rId2229" Type="http://schemas.openxmlformats.org/officeDocument/2006/relationships/hyperlink" Target="https://data.bis.org/topics/CREDIT_GAPS/BIS,WS_CREDIT_GAP,1.0/Q.SG.P.A.C" TargetMode="External"/><Relationship Id="rId2436" Type="http://schemas.openxmlformats.org/officeDocument/2006/relationships/hyperlink" Target="https://data.bis.org/topics/CREDIT_GAPS/BIS,WS_CREDIT_GAP,1.0/Q.US.P.A.C" TargetMode="External"/><Relationship Id="rId91" Type="http://schemas.openxmlformats.org/officeDocument/2006/relationships/hyperlink" Target="https://data.bis.org/topics/CREDIT_GAPS/BIS,WS_CREDIT_GAP,1.0/Q.AT.P.A.C" TargetMode="External"/><Relationship Id="rId408" Type="http://schemas.openxmlformats.org/officeDocument/2006/relationships/hyperlink" Target="https://data.bis.org/topics/CREDIT_GAPS/BIS,WS_CREDIT_GAP,1.0/Q.CL.P.A.C" TargetMode="External"/><Relationship Id="rId615" Type="http://schemas.openxmlformats.org/officeDocument/2006/relationships/hyperlink" Target="https://data.bis.org/topics/CREDIT_GAPS/BIS,WS_CREDIT_GAP,1.0/Q.CZ.P.A.C" TargetMode="External"/><Relationship Id="rId822" Type="http://schemas.openxmlformats.org/officeDocument/2006/relationships/hyperlink" Target="https://data.bis.org/topics/CREDIT_GAPS/BIS,WS_CREDIT_GAP,1.0/Q.FI.P.A.C" TargetMode="External"/><Relationship Id="rId1038" Type="http://schemas.openxmlformats.org/officeDocument/2006/relationships/hyperlink" Target="https://data.bis.org/topics/CREDIT_GAPS/BIS,WS_CREDIT_GAP,1.0/Q.GR.P.A.C" TargetMode="External"/><Relationship Id="rId1245" Type="http://schemas.openxmlformats.org/officeDocument/2006/relationships/hyperlink" Target="https://data.bis.org/topics/CREDIT_GAPS/BIS,WS_CREDIT_GAP,1.0/Q.IE.P.A.C" TargetMode="External"/><Relationship Id="rId1452" Type="http://schemas.openxmlformats.org/officeDocument/2006/relationships/hyperlink" Target="https://data.bis.org/topics/CREDIT_GAPS/BIS,WS_CREDIT_GAP,1.0/Q.JP.P.A.C" TargetMode="External"/><Relationship Id="rId1897" Type="http://schemas.openxmlformats.org/officeDocument/2006/relationships/hyperlink" Target="https://data.bis.org/topics/CREDIT_GAPS/BIS,WS_CREDIT_GAP,1.0/Q.NZ.P.A.C" TargetMode="External"/><Relationship Id="rId2503" Type="http://schemas.openxmlformats.org/officeDocument/2006/relationships/hyperlink" Target="https://data.bis.org/topics/CREDIT_GAPS/BIS,WS_CREDIT_GAP,1.0/Q.ZA.P.A.C" TargetMode="External"/><Relationship Id="rId1105" Type="http://schemas.openxmlformats.org/officeDocument/2006/relationships/hyperlink" Target="https://data.bis.org/topics/CREDIT_GAPS/BIS,WS_CREDIT_GAP,1.0/Q.HU.P.A.C" TargetMode="External"/><Relationship Id="rId1312" Type="http://schemas.openxmlformats.org/officeDocument/2006/relationships/hyperlink" Target="https://data.bis.org/topics/CREDIT_GAPS/BIS,WS_CREDIT_GAP,1.0/Q.IL.P.A.C" TargetMode="External"/><Relationship Id="rId1757" Type="http://schemas.openxmlformats.org/officeDocument/2006/relationships/hyperlink" Target="https://data.bis.org/topics/CREDIT_GAPS/BIS,WS_CREDIT_GAP,1.0/Q.NL.P.A.C" TargetMode="External"/><Relationship Id="rId1964" Type="http://schemas.openxmlformats.org/officeDocument/2006/relationships/hyperlink" Target="https://data.bis.org/topics/CREDIT_GAPS/BIS,WS_CREDIT_GAP,1.0/Q.PL.P.A.C" TargetMode="External"/><Relationship Id="rId49" Type="http://schemas.openxmlformats.org/officeDocument/2006/relationships/hyperlink" Target="https://data.bis.org/topics/CREDIT_GAPS/BIS,WS_CREDIT_GAP,1.0/Q.AR.P.A.C" TargetMode="External"/><Relationship Id="rId1617" Type="http://schemas.openxmlformats.org/officeDocument/2006/relationships/hyperlink" Target="https://data.bis.org/topics/CREDIT_GAPS/BIS,WS_CREDIT_GAP,1.0/Q.LU.P.A.C" TargetMode="External"/><Relationship Id="rId1824" Type="http://schemas.openxmlformats.org/officeDocument/2006/relationships/hyperlink" Target="https://data.bis.org/topics/CREDIT_GAPS/BIS,WS_CREDIT_GAP,1.0/Q.NO.P.A.C" TargetMode="External"/><Relationship Id="rId198" Type="http://schemas.openxmlformats.org/officeDocument/2006/relationships/hyperlink" Target="https://data.bis.org/topics/CREDIT_GAPS/BIS,WS_CREDIT_GAP,1.0/Q.BE.P.A.C" TargetMode="External"/><Relationship Id="rId2086" Type="http://schemas.openxmlformats.org/officeDocument/2006/relationships/hyperlink" Target="https://data.bis.org/topics/CREDIT_GAPS/BIS,WS_CREDIT_GAP,1.0/Q.RU.P.A.C" TargetMode="External"/><Relationship Id="rId2293" Type="http://schemas.openxmlformats.org/officeDocument/2006/relationships/hyperlink" Target="https://data.bis.org/topics/CREDIT_GAPS/BIS,WS_CREDIT_GAP,1.0/Q.TH.P.A.C" TargetMode="External"/><Relationship Id="rId265" Type="http://schemas.openxmlformats.org/officeDocument/2006/relationships/hyperlink" Target="https://data.bis.org/topics/CREDIT_GAPS/BIS,WS_CREDIT_GAP,1.0/Q.BR.P.A.C" TargetMode="External"/><Relationship Id="rId472" Type="http://schemas.openxmlformats.org/officeDocument/2006/relationships/hyperlink" Target="https://data.bis.org/topics/CREDIT_GAPS/BIS,WS_CREDIT_GAP,1.0/Q.CN.P.A.C" TargetMode="External"/><Relationship Id="rId2153" Type="http://schemas.openxmlformats.org/officeDocument/2006/relationships/hyperlink" Target="https://data.bis.org/topics/CREDIT_GAPS/BIS,WS_CREDIT_GAP,1.0/Q.SE.P.A.C" TargetMode="External"/><Relationship Id="rId2360" Type="http://schemas.openxmlformats.org/officeDocument/2006/relationships/hyperlink" Target="https://data.bis.org/topics/CREDIT_GAPS/BIS,WS_CREDIT_GAP,1.0/Q.TR.P.A.C" TargetMode="External"/><Relationship Id="rId125" Type="http://schemas.openxmlformats.org/officeDocument/2006/relationships/hyperlink" Target="https://data.bis.org/topics/CREDIT_GAPS/BIS,WS_CREDIT_GAP,1.0/Q.AU.P.A.C" TargetMode="External"/><Relationship Id="rId332" Type="http://schemas.openxmlformats.org/officeDocument/2006/relationships/hyperlink" Target="https://data.bis.org/topics/CREDIT_GAPS/BIS,WS_CREDIT_GAP,1.0/Q.CA.P.A.C" TargetMode="External"/><Relationship Id="rId777" Type="http://schemas.openxmlformats.org/officeDocument/2006/relationships/hyperlink" Target="https://data.bis.org/topics/CREDIT_GAPS/BIS,WS_CREDIT_GAP,1.0/Q.ES.P.A.C" TargetMode="External"/><Relationship Id="rId984" Type="http://schemas.openxmlformats.org/officeDocument/2006/relationships/hyperlink" Target="https://data.bis.org/topics/CREDIT_GAPS/BIS,WS_CREDIT_GAP,1.0/Q.GB.P.A.C" TargetMode="External"/><Relationship Id="rId2013" Type="http://schemas.openxmlformats.org/officeDocument/2006/relationships/hyperlink" Target="https://data.bis.org/topics/CREDIT_GAPS/BIS,WS_CREDIT_GAP,1.0/Q.PT.P.A.C" TargetMode="External"/><Relationship Id="rId2220" Type="http://schemas.openxmlformats.org/officeDocument/2006/relationships/hyperlink" Target="https://data.bis.org/topics/CREDIT_GAPS/BIS,WS_CREDIT_GAP,1.0/Q.SG.P.A.C" TargetMode="External"/><Relationship Id="rId2458" Type="http://schemas.openxmlformats.org/officeDocument/2006/relationships/hyperlink" Target="https://data.bis.org/topics/CREDIT_GAPS/BIS,WS_CREDIT_GAP,1.0/Q.XM.P.A.C" TargetMode="External"/><Relationship Id="rId637" Type="http://schemas.openxmlformats.org/officeDocument/2006/relationships/hyperlink" Target="https://data.bis.org/topics/CREDIT_GAPS/BIS,WS_CREDIT_GAP,1.0/Q.CZ.P.A.C" TargetMode="External"/><Relationship Id="rId844" Type="http://schemas.openxmlformats.org/officeDocument/2006/relationships/hyperlink" Target="https://data.bis.org/topics/CREDIT_GAPS/BIS,WS_CREDIT_GAP,1.0/Q.FI.P.A.C" TargetMode="External"/><Relationship Id="rId1267" Type="http://schemas.openxmlformats.org/officeDocument/2006/relationships/hyperlink" Target="https://data.bis.org/topics/CREDIT_GAPS/BIS,WS_CREDIT_GAP,1.0/Q.IE.P.A.C" TargetMode="External"/><Relationship Id="rId1474" Type="http://schemas.openxmlformats.org/officeDocument/2006/relationships/hyperlink" Target="https://data.bis.org/topics/CREDIT_GAPS/BIS,WS_CREDIT_GAP,1.0/Q.JP.P.A.C" TargetMode="External"/><Relationship Id="rId1681" Type="http://schemas.openxmlformats.org/officeDocument/2006/relationships/hyperlink" Target="https://data.bis.org/topics/CREDIT_GAPS/BIS,WS_CREDIT_GAP,1.0/Q.MX.P.A.C" TargetMode="External"/><Relationship Id="rId2318" Type="http://schemas.openxmlformats.org/officeDocument/2006/relationships/hyperlink" Target="https://data.bis.org/topics/CREDIT_GAPS/BIS,WS_CREDIT_GAP,1.0/Q.TH.P.A.C" TargetMode="External"/><Relationship Id="rId2525" Type="http://schemas.openxmlformats.org/officeDocument/2006/relationships/hyperlink" Target="https://data.bis.org/topics/CREDIT_GAPS/BIS,WS_CREDIT_GAP,1.0/Q.ZA.P.A.C" TargetMode="External"/><Relationship Id="rId704" Type="http://schemas.openxmlformats.org/officeDocument/2006/relationships/hyperlink" Target="https://data.bis.org/topics/CREDIT_GAPS/BIS,WS_CREDIT_GAP,1.0/Q.DK.P.A.C" TargetMode="External"/><Relationship Id="rId911" Type="http://schemas.openxmlformats.org/officeDocument/2006/relationships/hyperlink" Target="https://data.bis.org/topics/CREDIT_GAPS/BIS,WS_CREDIT_GAP,1.0/Q.FR.P.A.C" TargetMode="External"/><Relationship Id="rId1127" Type="http://schemas.openxmlformats.org/officeDocument/2006/relationships/hyperlink" Target="https://data.bis.org/topics/CREDIT_GAPS/BIS,WS_CREDIT_GAP,1.0/Q.HU.P.A.C" TargetMode="External"/><Relationship Id="rId1334" Type="http://schemas.openxmlformats.org/officeDocument/2006/relationships/hyperlink" Target="https://data.bis.org/topics/CREDIT_GAPS/BIS,WS_CREDIT_GAP,1.0/Q.IL.P.A.C" TargetMode="External"/><Relationship Id="rId1541" Type="http://schemas.openxmlformats.org/officeDocument/2006/relationships/hyperlink" Target="https://data.bis.org/topics/CREDIT_GAPS/BIS,WS_CREDIT_GAP,1.0/Q.KR.P.A.C" TargetMode="External"/><Relationship Id="rId1779" Type="http://schemas.openxmlformats.org/officeDocument/2006/relationships/hyperlink" Target="https://data.bis.org/topics/CREDIT_GAPS/BIS,WS_CREDIT_GAP,1.0/Q.NL.P.A.C" TargetMode="External"/><Relationship Id="rId1986" Type="http://schemas.openxmlformats.org/officeDocument/2006/relationships/hyperlink" Target="https://data.bis.org/topics/CREDIT_GAPS/BIS,WS_CREDIT_GAP,1.0/Q.PT.P.A.C" TargetMode="External"/><Relationship Id="rId40" Type="http://schemas.openxmlformats.org/officeDocument/2006/relationships/hyperlink" Target="https://data.bis.org/topics/CREDIT_GAPS/BIS,WS_CREDIT_GAP,1.0/Q.AR.P.A.C" TargetMode="External"/><Relationship Id="rId1401" Type="http://schemas.openxmlformats.org/officeDocument/2006/relationships/hyperlink" Target="https://data.bis.org/topics/CREDIT_GAPS/BIS,WS_CREDIT_GAP,1.0/Q.IT.P.A.C" TargetMode="External"/><Relationship Id="rId1639" Type="http://schemas.openxmlformats.org/officeDocument/2006/relationships/hyperlink" Target="https://data.bis.org/topics/CREDIT_GAPS/BIS,WS_CREDIT_GAP,1.0/Q.MX.P.A.C" TargetMode="External"/><Relationship Id="rId1846" Type="http://schemas.openxmlformats.org/officeDocument/2006/relationships/hyperlink" Target="https://data.bis.org/topics/CREDIT_GAPS/BIS,WS_CREDIT_GAP,1.0/Q.NO.P.A.C" TargetMode="External"/><Relationship Id="rId1706" Type="http://schemas.openxmlformats.org/officeDocument/2006/relationships/hyperlink" Target="https://data.bis.org/topics/CREDIT_GAPS/BIS,WS_CREDIT_GAP,1.0/Q.MY.P.A.C" TargetMode="External"/><Relationship Id="rId1913" Type="http://schemas.openxmlformats.org/officeDocument/2006/relationships/hyperlink" Target="https://data.bis.org/topics/CREDIT_GAPS/BIS,WS_CREDIT_GAP,1.0/Q.NZ.P.A.C" TargetMode="External"/><Relationship Id="rId287" Type="http://schemas.openxmlformats.org/officeDocument/2006/relationships/hyperlink" Target="https://data.bis.org/topics/CREDIT_GAPS/BIS,WS_CREDIT_GAP,1.0/Q.BR.P.A.C" TargetMode="External"/><Relationship Id="rId494" Type="http://schemas.openxmlformats.org/officeDocument/2006/relationships/hyperlink" Target="https://data.bis.org/topics/CREDIT_GAPS/BIS,WS_CREDIT_GAP,1.0/Q.CN.P.A.C" TargetMode="External"/><Relationship Id="rId2175" Type="http://schemas.openxmlformats.org/officeDocument/2006/relationships/hyperlink" Target="https://data.bis.org/topics/CREDIT_GAPS/BIS,WS_CREDIT_GAP,1.0/Q.SE.P.A.C" TargetMode="External"/><Relationship Id="rId2382" Type="http://schemas.openxmlformats.org/officeDocument/2006/relationships/hyperlink" Target="https://data.bis.org/topics/CREDIT_GAPS/BIS,WS_CREDIT_GAP,1.0/Q.US.P.A.C" TargetMode="External"/><Relationship Id="rId147" Type="http://schemas.openxmlformats.org/officeDocument/2006/relationships/hyperlink" Target="https://data.bis.org/topics/CREDIT_GAPS/BIS,WS_CREDIT_GAP,1.0/Q.AU.P.A.C" TargetMode="External"/><Relationship Id="rId354" Type="http://schemas.openxmlformats.org/officeDocument/2006/relationships/hyperlink" Target="https://data.bis.org/topics/CREDIT_GAPS/BIS,WS_CREDIT_GAP,1.0/Q.CH.P.A.C" TargetMode="External"/><Relationship Id="rId799" Type="http://schemas.openxmlformats.org/officeDocument/2006/relationships/hyperlink" Target="https://data.bis.org/topics/CREDIT_GAPS/BIS,WS_CREDIT_GAP,1.0/Q.ES.P.A.C" TargetMode="External"/><Relationship Id="rId1191" Type="http://schemas.openxmlformats.org/officeDocument/2006/relationships/hyperlink" Target="https://data.bis.org/topics/CREDIT_GAPS/BIS,WS_CREDIT_GAP,1.0/Q.ID.P.A.C" TargetMode="External"/><Relationship Id="rId2035" Type="http://schemas.openxmlformats.org/officeDocument/2006/relationships/hyperlink" Target="https://data.bis.org/topics/CREDIT_GAPS/BIS,WS_CREDIT_GAP,1.0/Q.RU.P.A.C" TargetMode="External"/><Relationship Id="rId561" Type="http://schemas.openxmlformats.org/officeDocument/2006/relationships/hyperlink" Target="https://data.bis.org/topics/CREDIT_GAPS/BIS,WS_CREDIT_GAP,1.0/Q.CO.P.A.C" TargetMode="External"/><Relationship Id="rId659" Type="http://schemas.openxmlformats.org/officeDocument/2006/relationships/hyperlink" Target="https://data.bis.org/topics/CREDIT_GAPS/BIS,WS_CREDIT_GAP,1.0/Q.DE.P.A.C" TargetMode="External"/><Relationship Id="rId866" Type="http://schemas.openxmlformats.org/officeDocument/2006/relationships/hyperlink" Target="https://data.bis.org/topics/CREDIT_GAPS/BIS,WS_CREDIT_GAP,1.0/Q.FI.P.A.C" TargetMode="External"/><Relationship Id="rId1289" Type="http://schemas.openxmlformats.org/officeDocument/2006/relationships/hyperlink" Target="https://data.bis.org/topics/CREDIT_GAPS/BIS,WS_CREDIT_GAP,1.0/Q.IL.P.A.C" TargetMode="External"/><Relationship Id="rId1496" Type="http://schemas.openxmlformats.org/officeDocument/2006/relationships/hyperlink" Target="https://data.bis.org/topics/CREDIT_GAPS/BIS,WS_CREDIT_GAP,1.0/Q.JP.P.A.C" TargetMode="External"/><Relationship Id="rId2242" Type="http://schemas.openxmlformats.org/officeDocument/2006/relationships/hyperlink" Target="https://data.bis.org/topics/CREDIT_GAPS/BIS,WS_CREDIT_GAP,1.0/Q.SG.P.A.C" TargetMode="External"/><Relationship Id="rId2547" Type="http://schemas.openxmlformats.org/officeDocument/2006/relationships/hyperlink" Target="https://data.bis.org/topics/CREDIT_GAPS/BIS,WS_CREDIT_GAP,1.0/Q.ZA.P.A.C" TargetMode="External"/><Relationship Id="rId214" Type="http://schemas.openxmlformats.org/officeDocument/2006/relationships/hyperlink" Target="https://data.bis.org/topics/CREDIT_GAPS/BIS,WS_CREDIT_GAP,1.0/Q.BE.P.A.C" TargetMode="External"/><Relationship Id="rId421" Type="http://schemas.openxmlformats.org/officeDocument/2006/relationships/hyperlink" Target="https://data.bis.org/topics/CREDIT_GAPS/BIS,WS_CREDIT_GAP,1.0/Q.CL.P.A.C" TargetMode="External"/><Relationship Id="rId519" Type="http://schemas.openxmlformats.org/officeDocument/2006/relationships/hyperlink" Target="https://data.bis.org/topics/CREDIT_GAPS/BIS,WS_CREDIT_GAP,1.0/Q.CN.P.A.C" TargetMode="External"/><Relationship Id="rId1051" Type="http://schemas.openxmlformats.org/officeDocument/2006/relationships/hyperlink" Target="https://data.bis.org/topics/CREDIT_GAPS/BIS,WS_CREDIT_GAP,1.0/Q.HK.P.A.C" TargetMode="External"/><Relationship Id="rId1149" Type="http://schemas.openxmlformats.org/officeDocument/2006/relationships/hyperlink" Target="https://data.bis.org/topics/CREDIT_GAPS/BIS,WS_CREDIT_GAP,1.0/Q.HU.P.A.C" TargetMode="External"/><Relationship Id="rId1356" Type="http://schemas.openxmlformats.org/officeDocument/2006/relationships/hyperlink" Target="https://data.bis.org/topics/CREDIT_GAPS/BIS,WS_CREDIT_GAP,1.0/Q.IN.P.A.C" TargetMode="External"/><Relationship Id="rId2102" Type="http://schemas.openxmlformats.org/officeDocument/2006/relationships/hyperlink" Target="https://data.bis.org/topics/CREDIT_GAPS/BIS,WS_CREDIT_GAP,1.0/Q.SA.P.A.C" TargetMode="External"/><Relationship Id="rId726" Type="http://schemas.openxmlformats.org/officeDocument/2006/relationships/hyperlink" Target="https://data.bis.org/topics/CREDIT_GAPS/BIS,WS_CREDIT_GAP,1.0/Q.DK.P.A.C" TargetMode="External"/><Relationship Id="rId933" Type="http://schemas.openxmlformats.org/officeDocument/2006/relationships/hyperlink" Target="https://data.bis.org/topics/CREDIT_GAPS/BIS,WS_CREDIT_GAP,1.0/Q.GB.P.A.C" TargetMode="External"/><Relationship Id="rId1009" Type="http://schemas.openxmlformats.org/officeDocument/2006/relationships/hyperlink" Target="https://data.bis.org/topics/CREDIT_GAPS/BIS,WS_CREDIT_GAP,1.0/Q.GR.P.A.C" TargetMode="External"/><Relationship Id="rId1563" Type="http://schemas.openxmlformats.org/officeDocument/2006/relationships/hyperlink" Target="https://data.bis.org/topics/CREDIT_GAPS/BIS,WS_CREDIT_GAP,1.0/Q.KR.P.A.C" TargetMode="External"/><Relationship Id="rId1770" Type="http://schemas.openxmlformats.org/officeDocument/2006/relationships/hyperlink" Target="https://data.bis.org/topics/CREDIT_GAPS/BIS,WS_CREDIT_GAP,1.0/Q.NL.P.A.C" TargetMode="External"/><Relationship Id="rId1868" Type="http://schemas.openxmlformats.org/officeDocument/2006/relationships/hyperlink" Target="https://data.bis.org/topics/CREDIT_GAPS/BIS,WS_CREDIT_GAP,1.0/Q.NZ.P.A.C" TargetMode="External"/><Relationship Id="rId2407" Type="http://schemas.openxmlformats.org/officeDocument/2006/relationships/hyperlink" Target="https://data.bis.org/topics/CREDIT_GAPS/BIS,WS_CREDIT_GAP,1.0/Q.US.P.A.C" TargetMode="External"/><Relationship Id="rId62" Type="http://schemas.openxmlformats.org/officeDocument/2006/relationships/hyperlink" Target="https://data.bis.org/topics/CREDIT_GAPS/BIS,WS_CREDIT_GAP,1.0/Q.AT.P.A.C" TargetMode="External"/><Relationship Id="rId1216" Type="http://schemas.openxmlformats.org/officeDocument/2006/relationships/hyperlink" Target="https://data.bis.org/topics/CREDIT_GAPS/BIS,WS_CREDIT_GAP,1.0/Q.ID.P.A.C" TargetMode="External"/><Relationship Id="rId1423" Type="http://schemas.openxmlformats.org/officeDocument/2006/relationships/hyperlink" Target="https://data.bis.org/topics/CREDIT_GAPS/BIS,WS_CREDIT_GAP,1.0/Q.IT.P.A.C" TargetMode="External"/><Relationship Id="rId1630" Type="http://schemas.openxmlformats.org/officeDocument/2006/relationships/hyperlink" Target="https://data.bis.org/topics/CREDIT_GAPS/BIS,WS_CREDIT_GAP,1.0/Q.MX.P.A.C" TargetMode="External"/><Relationship Id="rId1728" Type="http://schemas.openxmlformats.org/officeDocument/2006/relationships/hyperlink" Target="https://data.bis.org/topics/CREDIT_GAPS/BIS,WS_CREDIT_GAP,1.0/Q.MY.P.A.C" TargetMode="External"/><Relationship Id="rId1935" Type="http://schemas.openxmlformats.org/officeDocument/2006/relationships/hyperlink" Target="https://data.bis.org/topics/CREDIT_GAPS/BIS,WS_CREDIT_GAP,1.0/Q.PL.P.A.C" TargetMode="External"/><Relationship Id="rId2197" Type="http://schemas.openxmlformats.org/officeDocument/2006/relationships/hyperlink" Target="https://data.bis.org/topics/CREDIT_GAPS/BIS,WS_CREDIT_GAP,1.0/Q.SE.P.A.C" TargetMode="External"/><Relationship Id="rId169" Type="http://schemas.openxmlformats.org/officeDocument/2006/relationships/hyperlink" Target="https://data.bis.org/topics/CREDIT_GAPS/BIS,WS_CREDIT_GAP,1.0/Q.AU.P.A.C" TargetMode="External"/><Relationship Id="rId376" Type="http://schemas.openxmlformats.org/officeDocument/2006/relationships/hyperlink" Target="https://data.bis.org/topics/CREDIT_GAPS/BIS,WS_CREDIT_GAP,1.0/Q.CH.P.A.C" TargetMode="External"/><Relationship Id="rId583" Type="http://schemas.openxmlformats.org/officeDocument/2006/relationships/hyperlink" Target="https://data.bis.org/topics/CREDIT_GAPS/BIS,WS_CREDIT_GAP,1.0/Q.CZ.P.A.C" TargetMode="External"/><Relationship Id="rId790" Type="http://schemas.openxmlformats.org/officeDocument/2006/relationships/hyperlink" Target="https://data.bis.org/topics/CREDIT_GAPS/BIS,WS_CREDIT_GAP,1.0/Q.ES.P.A.C" TargetMode="External"/><Relationship Id="rId2057" Type="http://schemas.openxmlformats.org/officeDocument/2006/relationships/hyperlink" Target="https://data.bis.org/topics/CREDIT_GAPS/BIS,WS_CREDIT_GAP,1.0/Q.RU.P.A.C" TargetMode="External"/><Relationship Id="rId2264" Type="http://schemas.openxmlformats.org/officeDocument/2006/relationships/hyperlink" Target="https://data.bis.org/topics/CREDIT_GAPS/BIS,WS_CREDIT_GAP,1.0/Q.TH.P.A.C" TargetMode="External"/><Relationship Id="rId2471" Type="http://schemas.openxmlformats.org/officeDocument/2006/relationships/hyperlink" Target="https://data.bis.org/topics/CREDIT_GAPS/BIS,WS_CREDIT_GAP,1.0/Q.XM.P.A.C" TargetMode="External"/><Relationship Id="rId4" Type="http://schemas.openxmlformats.org/officeDocument/2006/relationships/hyperlink" Target="https://data.bis.org/topics/CREDIT_GAPS/BIS,WS_CREDIT_GAP,1.0/Q.AR.P.A.C" TargetMode="External"/><Relationship Id="rId236" Type="http://schemas.openxmlformats.org/officeDocument/2006/relationships/hyperlink" Target="https://data.bis.org/topics/CREDIT_GAPS/BIS,WS_CREDIT_GAP,1.0/Q.BR.P.A.C" TargetMode="External"/><Relationship Id="rId443" Type="http://schemas.openxmlformats.org/officeDocument/2006/relationships/hyperlink" Target="https://data.bis.org/topics/CREDIT_GAPS/BIS,WS_CREDIT_GAP,1.0/Q.CL.P.A.C" TargetMode="External"/><Relationship Id="rId650" Type="http://schemas.openxmlformats.org/officeDocument/2006/relationships/hyperlink" Target="https://data.bis.org/topics/CREDIT_GAPS/BIS,WS_CREDIT_GAP,1.0/Q.DE.P.A.C" TargetMode="External"/><Relationship Id="rId888" Type="http://schemas.openxmlformats.org/officeDocument/2006/relationships/hyperlink" Target="https://data.bis.org/topics/CREDIT_GAPS/BIS,WS_CREDIT_GAP,1.0/Q.FR.P.A.C" TargetMode="External"/><Relationship Id="rId1073" Type="http://schemas.openxmlformats.org/officeDocument/2006/relationships/hyperlink" Target="https://data.bis.org/topics/CREDIT_GAPS/BIS,WS_CREDIT_GAP,1.0/Q.HK.P.A.C" TargetMode="External"/><Relationship Id="rId1280" Type="http://schemas.openxmlformats.org/officeDocument/2006/relationships/hyperlink" Target="https://data.bis.org/topics/CREDIT_GAPS/BIS,WS_CREDIT_GAP,1.0/Q.IL.P.A.C" TargetMode="External"/><Relationship Id="rId2124" Type="http://schemas.openxmlformats.org/officeDocument/2006/relationships/hyperlink" Target="https://data.bis.org/topics/CREDIT_GAPS/BIS,WS_CREDIT_GAP,1.0/Q.SA.P.A.C" TargetMode="External"/><Relationship Id="rId2331" Type="http://schemas.openxmlformats.org/officeDocument/2006/relationships/hyperlink" Target="https://data.bis.org/topics/CREDIT_GAPS/BIS,WS_CREDIT_GAP,1.0/Q.TR.P.A.C" TargetMode="External"/><Relationship Id="rId303" Type="http://schemas.openxmlformats.org/officeDocument/2006/relationships/hyperlink" Target="https://data.bis.org/topics/CREDIT_GAPS/BIS,WS_CREDIT_GAP,1.0/Q.CA.P.A.C" TargetMode="External"/><Relationship Id="rId748" Type="http://schemas.openxmlformats.org/officeDocument/2006/relationships/hyperlink" Target="https://data.bis.org/topics/CREDIT_GAPS/BIS,WS_CREDIT_GAP,1.0/Q.DK.P.A.C" TargetMode="External"/><Relationship Id="rId955" Type="http://schemas.openxmlformats.org/officeDocument/2006/relationships/hyperlink" Target="https://data.bis.org/topics/CREDIT_GAPS/BIS,WS_CREDIT_GAP,1.0/Q.GB.P.A.C" TargetMode="External"/><Relationship Id="rId1140" Type="http://schemas.openxmlformats.org/officeDocument/2006/relationships/hyperlink" Target="https://data.bis.org/topics/CREDIT_GAPS/BIS,WS_CREDIT_GAP,1.0/Q.HU.P.A.C" TargetMode="External"/><Relationship Id="rId1378" Type="http://schemas.openxmlformats.org/officeDocument/2006/relationships/hyperlink" Target="https://data.bis.org/topics/CREDIT_GAPS/BIS,WS_CREDIT_GAP,1.0/Q.IN.P.A.C" TargetMode="External"/><Relationship Id="rId1585" Type="http://schemas.openxmlformats.org/officeDocument/2006/relationships/hyperlink" Target="https://data.bis.org/topics/CREDIT_GAPS/BIS,WS_CREDIT_GAP,1.0/Q.LU.P.A.C" TargetMode="External"/><Relationship Id="rId1792" Type="http://schemas.openxmlformats.org/officeDocument/2006/relationships/hyperlink" Target="https://data.bis.org/topics/CREDIT_GAPS/BIS,WS_CREDIT_GAP,1.0/Q.NL.P.A.C" TargetMode="External"/><Relationship Id="rId2429" Type="http://schemas.openxmlformats.org/officeDocument/2006/relationships/hyperlink" Target="https://data.bis.org/topics/CREDIT_GAPS/BIS,WS_CREDIT_GAP,1.0/Q.US.P.A.C" TargetMode="External"/><Relationship Id="rId84" Type="http://schemas.openxmlformats.org/officeDocument/2006/relationships/hyperlink" Target="https://data.bis.org/topics/CREDIT_GAPS/BIS,WS_CREDIT_GAP,1.0/Q.AT.P.A.C" TargetMode="External"/><Relationship Id="rId510" Type="http://schemas.openxmlformats.org/officeDocument/2006/relationships/hyperlink" Target="https://data.bis.org/topics/CREDIT_GAPS/BIS,WS_CREDIT_GAP,1.0/Q.CN.P.A.C" TargetMode="External"/><Relationship Id="rId608" Type="http://schemas.openxmlformats.org/officeDocument/2006/relationships/hyperlink" Target="https://data.bis.org/topics/CREDIT_GAPS/BIS,WS_CREDIT_GAP,1.0/Q.CZ.P.A.C" TargetMode="External"/><Relationship Id="rId815" Type="http://schemas.openxmlformats.org/officeDocument/2006/relationships/hyperlink" Target="https://data.bis.org/topics/CREDIT_GAPS/BIS,WS_CREDIT_GAP,1.0/Q.FI.P.A.C" TargetMode="External"/><Relationship Id="rId1238" Type="http://schemas.openxmlformats.org/officeDocument/2006/relationships/hyperlink" Target="https://data.bis.org/topics/CREDIT_GAPS/BIS,WS_CREDIT_GAP,1.0/Q.IE.P.A.C" TargetMode="External"/><Relationship Id="rId1445" Type="http://schemas.openxmlformats.org/officeDocument/2006/relationships/hyperlink" Target="https://data.bis.org/topics/CREDIT_GAPS/BIS,WS_CREDIT_GAP,1.0/Q.IT.P.A.C" TargetMode="External"/><Relationship Id="rId1652" Type="http://schemas.openxmlformats.org/officeDocument/2006/relationships/hyperlink" Target="https://data.bis.org/topics/CREDIT_GAPS/BIS,WS_CREDIT_GAP,1.0/Q.MX.P.A.C" TargetMode="External"/><Relationship Id="rId1000" Type="http://schemas.openxmlformats.org/officeDocument/2006/relationships/hyperlink" Target="https://data.bis.org/topics/CREDIT_GAPS/BIS,WS_CREDIT_GAP,1.0/Q.GR.P.A.C" TargetMode="External"/><Relationship Id="rId1305" Type="http://schemas.openxmlformats.org/officeDocument/2006/relationships/hyperlink" Target="https://data.bis.org/topics/CREDIT_GAPS/BIS,WS_CREDIT_GAP,1.0/Q.IL.P.A.C" TargetMode="External"/><Relationship Id="rId1957" Type="http://schemas.openxmlformats.org/officeDocument/2006/relationships/hyperlink" Target="https://data.bis.org/topics/CREDIT_GAPS/BIS,WS_CREDIT_GAP,1.0/Q.PL.P.A.C" TargetMode="External"/><Relationship Id="rId1512" Type="http://schemas.openxmlformats.org/officeDocument/2006/relationships/hyperlink" Target="https://data.bis.org/topics/CREDIT_GAPS/BIS,WS_CREDIT_GAP,1.0/Q.KR.P.A.C" TargetMode="External"/><Relationship Id="rId1817" Type="http://schemas.openxmlformats.org/officeDocument/2006/relationships/hyperlink" Target="https://data.bis.org/topics/CREDIT_GAPS/BIS,WS_CREDIT_GAP,1.0/Q.NO.P.A.C" TargetMode="External"/><Relationship Id="rId11" Type="http://schemas.openxmlformats.org/officeDocument/2006/relationships/hyperlink" Target="https://data.bis.org/topics/CREDIT_GAPS/BIS,WS_CREDIT_GAP,1.0/Q.AR.P.A.C" TargetMode="External"/><Relationship Id="rId398" Type="http://schemas.openxmlformats.org/officeDocument/2006/relationships/hyperlink" Target="https://data.bis.org/topics/CREDIT_GAPS/BIS,WS_CREDIT_GAP,1.0/Q.CH.P.A.C" TargetMode="External"/><Relationship Id="rId2079" Type="http://schemas.openxmlformats.org/officeDocument/2006/relationships/hyperlink" Target="https://data.bis.org/topics/CREDIT_GAPS/BIS,WS_CREDIT_GAP,1.0/Q.RU.P.A.C" TargetMode="External"/><Relationship Id="rId160" Type="http://schemas.openxmlformats.org/officeDocument/2006/relationships/hyperlink" Target="https://data.bis.org/topics/CREDIT_GAPS/BIS,WS_CREDIT_GAP,1.0/Q.AU.P.A.C" TargetMode="External"/><Relationship Id="rId2286" Type="http://schemas.openxmlformats.org/officeDocument/2006/relationships/hyperlink" Target="https://data.bis.org/topics/CREDIT_GAPS/BIS,WS_CREDIT_GAP,1.0/Q.TH.P.A.C" TargetMode="External"/><Relationship Id="rId2493" Type="http://schemas.openxmlformats.org/officeDocument/2006/relationships/hyperlink" Target="https://data.bis.org/topics/CREDIT_GAPS/BIS,WS_CREDIT_GAP,1.0/Q.XM.P.A.C" TargetMode="External"/><Relationship Id="rId258" Type="http://schemas.openxmlformats.org/officeDocument/2006/relationships/hyperlink" Target="https://data.bis.org/topics/CREDIT_GAPS/BIS,WS_CREDIT_GAP,1.0/Q.BR.P.A.C" TargetMode="External"/><Relationship Id="rId465" Type="http://schemas.openxmlformats.org/officeDocument/2006/relationships/hyperlink" Target="https://data.bis.org/topics/CREDIT_GAPS/BIS,WS_CREDIT_GAP,1.0/Q.CN.P.A.C" TargetMode="External"/><Relationship Id="rId672" Type="http://schemas.openxmlformats.org/officeDocument/2006/relationships/hyperlink" Target="https://data.bis.org/topics/CREDIT_GAPS/BIS,WS_CREDIT_GAP,1.0/Q.DE.P.A.C" TargetMode="External"/><Relationship Id="rId1095" Type="http://schemas.openxmlformats.org/officeDocument/2006/relationships/hyperlink" Target="https://data.bis.org/topics/CREDIT_GAPS/BIS,WS_CREDIT_GAP,1.0/Q.HK.P.A.C" TargetMode="External"/><Relationship Id="rId2146" Type="http://schemas.openxmlformats.org/officeDocument/2006/relationships/hyperlink" Target="https://data.bis.org/topics/CREDIT_GAPS/BIS,WS_CREDIT_GAP,1.0/Q.SA.P.A.C" TargetMode="External"/><Relationship Id="rId2353" Type="http://schemas.openxmlformats.org/officeDocument/2006/relationships/hyperlink" Target="https://data.bis.org/topics/CREDIT_GAPS/BIS,WS_CREDIT_GAP,1.0/Q.TR.P.A.C" TargetMode="External"/><Relationship Id="rId118" Type="http://schemas.openxmlformats.org/officeDocument/2006/relationships/hyperlink" Target="https://data.bis.org/topics/CREDIT_GAPS/BIS,WS_CREDIT_GAP,1.0/Q.AU.P.A.C" TargetMode="External"/><Relationship Id="rId325" Type="http://schemas.openxmlformats.org/officeDocument/2006/relationships/hyperlink" Target="https://data.bis.org/topics/CREDIT_GAPS/BIS,WS_CREDIT_GAP,1.0/Q.CA.P.A.C" TargetMode="External"/><Relationship Id="rId532" Type="http://schemas.openxmlformats.org/officeDocument/2006/relationships/hyperlink" Target="https://data.bis.org/topics/CREDIT_GAPS/BIS,WS_CREDIT_GAP,1.0/Q.CO.P.A.C" TargetMode="External"/><Relationship Id="rId977" Type="http://schemas.openxmlformats.org/officeDocument/2006/relationships/hyperlink" Target="https://data.bis.org/topics/CREDIT_GAPS/BIS,WS_CREDIT_GAP,1.0/Q.GB.P.A.C" TargetMode="External"/><Relationship Id="rId1162" Type="http://schemas.openxmlformats.org/officeDocument/2006/relationships/hyperlink" Target="https://data.bis.org/topics/CREDIT_GAPS/BIS,WS_CREDIT_GAP,1.0/Q.ID.P.A.C" TargetMode="External"/><Relationship Id="rId2006" Type="http://schemas.openxmlformats.org/officeDocument/2006/relationships/hyperlink" Target="https://data.bis.org/topics/CREDIT_GAPS/BIS,WS_CREDIT_GAP,1.0/Q.PT.P.A.C" TargetMode="External"/><Relationship Id="rId2213" Type="http://schemas.openxmlformats.org/officeDocument/2006/relationships/hyperlink" Target="https://data.bis.org/topics/CREDIT_GAPS/BIS,WS_CREDIT_GAP,1.0/Q.SG.P.A.C" TargetMode="External"/><Relationship Id="rId2420" Type="http://schemas.openxmlformats.org/officeDocument/2006/relationships/hyperlink" Target="https://data.bis.org/topics/CREDIT_GAPS/BIS,WS_CREDIT_GAP,1.0/Q.US.P.A.C" TargetMode="External"/><Relationship Id="rId837" Type="http://schemas.openxmlformats.org/officeDocument/2006/relationships/hyperlink" Target="https://data.bis.org/topics/CREDIT_GAPS/BIS,WS_CREDIT_GAP,1.0/Q.FI.P.A.C" TargetMode="External"/><Relationship Id="rId1022" Type="http://schemas.openxmlformats.org/officeDocument/2006/relationships/hyperlink" Target="https://data.bis.org/topics/CREDIT_GAPS/BIS,WS_CREDIT_GAP,1.0/Q.GR.P.A.C" TargetMode="External"/><Relationship Id="rId1467" Type="http://schemas.openxmlformats.org/officeDocument/2006/relationships/hyperlink" Target="https://data.bis.org/topics/CREDIT_GAPS/BIS,WS_CREDIT_GAP,1.0/Q.JP.P.A.C" TargetMode="External"/><Relationship Id="rId1674" Type="http://schemas.openxmlformats.org/officeDocument/2006/relationships/hyperlink" Target="https://data.bis.org/topics/CREDIT_GAPS/BIS,WS_CREDIT_GAP,1.0/Q.MX.P.A.C" TargetMode="External"/><Relationship Id="rId1881" Type="http://schemas.openxmlformats.org/officeDocument/2006/relationships/hyperlink" Target="https://data.bis.org/topics/CREDIT_GAPS/BIS,WS_CREDIT_GAP,1.0/Q.NZ.P.A.C" TargetMode="External"/><Relationship Id="rId2518" Type="http://schemas.openxmlformats.org/officeDocument/2006/relationships/hyperlink" Target="https://data.bis.org/topics/CREDIT_GAPS/BIS,WS_CREDIT_GAP,1.0/Q.ZA.P.A.C" TargetMode="External"/><Relationship Id="rId904" Type="http://schemas.openxmlformats.org/officeDocument/2006/relationships/hyperlink" Target="https://data.bis.org/topics/CREDIT_GAPS/BIS,WS_CREDIT_GAP,1.0/Q.FR.P.A.C" TargetMode="External"/><Relationship Id="rId1327" Type="http://schemas.openxmlformats.org/officeDocument/2006/relationships/hyperlink" Target="https://data.bis.org/topics/CREDIT_GAPS/BIS,WS_CREDIT_GAP,1.0/Q.IL.P.A.C" TargetMode="External"/><Relationship Id="rId1534" Type="http://schemas.openxmlformats.org/officeDocument/2006/relationships/hyperlink" Target="https://data.bis.org/topics/CREDIT_GAPS/BIS,WS_CREDIT_GAP,1.0/Q.KR.P.A.C" TargetMode="External"/><Relationship Id="rId1741" Type="http://schemas.openxmlformats.org/officeDocument/2006/relationships/hyperlink" Target="https://data.bis.org/topics/CREDIT_GAPS/BIS,WS_CREDIT_GAP,1.0/Q.NL.P.A.C" TargetMode="External"/><Relationship Id="rId1979" Type="http://schemas.openxmlformats.org/officeDocument/2006/relationships/hyperlink" Target="https://data.bis.org/topics/CREDIT_GAPS/BIS,WS_CREDIT_GAP,1.0/Q.PT.P.A.C" TargetMode="External"/><Relationship Id="rId33" Type="http://schemas.openxmlformats.org/officeDocument/2006/relationships/hyperlink" Target="https://data.bis.org/topics/CREDIT_GAPS/BIS,WS_CREDIT_GAP,1.0/Q.AR.P.A.C" TargetMode="External"/><Relationship Id="rId1601" Type="http://schemas.openxmlformats.org/officeDocument/2006/relationships/hyperlink" Target="https://data.bis.org/topics/CREDIT_GAPS/BIS,WS_CREDIT_GAP,1.0/Q.LU.P.A.C" TargetMode="External"/><Relationship Id="rId1839" Type="http://schemas.openxmlformats.org/officeDocument/2006/relationships/hyperlink" Target="https://data.bis.org/topics/CREDIT_GAPS/BIS,WS_CREDIT_GAP,1.0/Q.NO.P.A.C" TargetMode="External"/><Relationship Id="rId182" Type="http://schemas.openxmlformats.org/officeDocument/2006/relationships/hyperlink" Target="https://data.bis.org/topics/CREDIT_GAPS/BIS,WS_CREDIT_GAP,1.0/Q.BE.P.A.C" TargetMode="External"/><Relationship Id="rId1906" Type="http://schemas.openxmlformats.org/officeDocument/2006/relationships/hyperlink" Target="https://data.bis.org/topics/CREDIT_GAPS/BIS,WS_CREDIT_GAP,1.0/Q.NZ.P.A.C" TargetMode="External"/><Relationship Id="rId487" Type="http://schemas.openxmlformats.org/officeDocument/2006/relationships/hyperlink" Target="https://data.bis.org/topics/CREDIT_GAPS/BIS,WS_CREDIT_GAP,1.0/Q.CN.P.A.C" TargetMode="External"/><Relationship Id="rId694" Type="http://schemas.openxmlformats.org/officeDocument/2006/relationships/hyperlink" Target="https://data.bis.org/topics/CREDIT_GAPS/BIS,WS_CREDIT_GAP,1.0/Q.DE.P.A.C" TargetMode="External"/><Relationship Id="rId2070" Type="http://schemas.openxmlformats.org/officeDocument/2006/relationships/hyperlink" Target="https://data.bis.org/topics/CREDIT_GAPS/BIS,WS_CREDIT_GAP,1.0/Q.RU.P.A.C" TargetMode="External"/><Relationship Id="rId2168" Type="http://schemas.openxmlformats.org/officeDocument/2006/relationships/hyperlink" Target="https://data.bis.org/topics/CREDIT_GAPS/BIS,WS_CREDIT_GAP,1.0/Q.SE.P.A.C" TargetMode="External"/><Relationship Id="rId2375" Type="http://schemas.openxmlformats.org/officeDocument/2006/relationships/hyperlink" Target="https://data.bis.org/topics/CREDIT_GAPS/BIS,WS_CREDIT_GAP,1.0/Q.TR.P.A.C" TargetMode="External"/><Relationship Id="rId347" Type="http://schemas.openxmlformats.org/officeDocument/2006/relationships/hyperlink" Target="https://data.bis.org/topics/CREDIT_GAPS/BIS,WS_CREDIT_GAP,1.0/Q.CA.P.A.C" TargetMode="External"/><Relationship Id="rId999" Type="http://schemas.openxmlformats.org/officeDocument/2006/relationships/hyperlink" Target="https://data.bis.org/topics/CREDIT_GAPS/BIS,WS_CREDIT_GAP,1.0/Q.GR.P.A.C" TargetMode="External"/><Relationship Id="rId1184" Type="http://schemas.openxmlformats.org/officeDocument/2006/relationships/hyperlink" Target="https://data.bis.org/topics/CREDIT_GAPS/BIS,WS_CREDIT_GAP,1.0/Q.ID.P.A.C" TargetMode="External"/><Relationship Id="rId2028" Type="http://schemas.openxmlformats.org/officeDocument/2006/relationships/hyperlink" Target="https://data.bis.org/topics/CREDIT_GAPS/BIS,WS_CREDIT_GAP,1.0/Q.PT.P.A.C" TargetMode="External"/><Relationship Id="rId554" Type="http://schemas.openxmlformats.org/officeDocument/2006/relationships/hyperlink" Target="https://data.bis.org/topics/CREDIT_GAPS/BIS,WS_CREDIT_GAP,1.0/Q.CO.P.A.C" TargetMode="External"/><Relationship Id="rId761" Type="http://schemas.openxmlformats.org/officeDocument/2006/relationships/hyperlink" Target="https://data.bis.org/topics/CREDIT_GAPS/BIS,WS_CREDIT_GAP,1.0/Q.ES.P.A.C" TargetMode="External"/><Relationship Id="rId859" Type="http://schemas.openxmlformats.org/officeDocument/2006/relationships/hyperlink" Target="https://data.bis.org/topics/CREDIT_GAPS/BIS,WS_CREDIT_GAP,1.0/Q.FI.P.A.C" TargetMode="External"/><Relationship Id="rId1391" Type="http://schemas.openxmlformats.org/officeDocument/2006/relationships/hyperlink" Target="https://data.bis.org/topics/CREDIT_GAPS/BIS,WS_CREDIT_GAP,1.0/Q.IN.P.A.C" TargetMode="External"/><Relationship Id="rId1489" Type="http://schemas.openxmlformats.org/officeDocument/2006/relationships/hyperlink" Target="https://data.bis.org/topics/CREDIT_GAPS/BIS,WS_CREDIT_GAP,1.0/Q.JP.P.A.C" TargetMode="External"/><Relationship Id="rId1696" Type="http://schemas.openxmlformats.org/officeDocument/2006/relationships/hyperlink" Target="https://data.bis.org/topics/CREDIT_GAPS/BIS,WS_CREDIT_GAP,1.0/Q.MY.P.A.C" TargetMode="External"/><Relationship Id="rId2235" Type="http://schemas.openxmlformats.org/officeDocument/2006/relationships/hyperlink" Target="https://data.bis.org/topics/CREDIT_GAPS/BIS,WS_CREDIT_GAP,1.0/Q.SG.P.A.C" TargetMode="External"/><Relationship Id="rId2442" Type="http://schemas.openxmlformats.org/officeDocument/2006/relationships/hyperlink" Target="https://data.bis.org/topics/CREDIT_GAPS/BIS,WS_CREDIT_GAP,1.0/Q.XM.P.A.C" TargetMode="External"/><Relationship Id="rId207" Type="http://schemas.openxmlformats.org/officeDocument/2006/relationships/hyperlink" Target="https://data.bis.org/topics/CREDIT_GAPS/BIS,WS_CREDIT_GAP,1.0/Q.BE.P.A.C" TargetMode="External"/><Relationship Id="rId414" Type="http://schemas.openxmlformats.org/officeDocument/2006/relationships/hyperlink" Target="https://data.bis.org/topics/CREDIT_GAPS/BIS,WS_CREDIT_GAP,1.0/Q.CL.P.A.C" TargetMode="External"/><Relationship Id="rId621" Type="http://schemas.openxmlformats.org/officeDocument/2006/relationships/hyperlink" Target="https://data.bis.org/topics/CREDIT_GAPS/BIS,WS_CREDIT_GAP,1.0/Q.CZ.P.A.C" TargetMode="External"/><Relationship Id="rId1044" Type="http://schemas.openxmlformats.org/officeDocument/2006/relationships/hyperlink" Target="https://data.bis.org/topics/CREDIT_GAPS/BIS,WS_CREDIT_GAP,1.0/Q.GR.P.A.C" TargetMode="External"/><Relationship Id="rId1251" Type="http://schemas.openxmlformats.org/officeDocument/2006/relationships/hyperlink" Target="https://data.bis.org/topics/CREDIT_GAPS/BIS,WS_CREDIT_GAP,1.0/Q.IE.P.A.C" TargetMode="External"/><Relationship Id="rId1349" Type="http://schemas.openxmlformats.org/officeDocument/2006/relationships/hyperlink" Target="https://data.bis.org/topics/CREDIT_GAPS/BIS,WS_CREDIT_GAP,1.0/Q.IN.P.A.C" TargetMode="External"/><Relationship Id="rId2302" Type="http://schemas.openxmlformats.org/officeDocument/2006/relationships/hyperlink" Target="https://data.bis.org/topics/CREDIT_GAPS/BIS,WS_CREDIT_GAP,1.0/Q.TH.P.A.C" TargetMode="External"/><Relationship Id="rId719" Type="http://schemas.openxmlformats.org/officeDocument/2006/relationships/hyperlink" Target="https://data.bis.org/topics/CREDIT_GAPS/BIS,WS_CREDIT_GAP,1.0/Q.DK.P.A.C" TargetMode="External"/><Relationship Id="rId926" Type="http://schemas.openxmlformats.org/officeDocument/2006/relationships/hyperlink" Target="https://data.bis.org/topics/CREDIT_GAPS/BIS,WS_CREDIT_GAP,1.0/Q.FR.P.A.C" TargetMode="External"/><Relationship Id="rId1111" Type="http://schemas.openxmlformats.org/officeDocument/2006/relationships/hyperlink" Target="https://data.bis.org/topics/CREDIT_GAPS/BIS,WS_CREDIT_GAP,1.0/Q.HU.P.A.C" TargetMode="External"/><Relationship Id="rId1556" Type="http://schemas.openxmlformats.org/officeDocument/2006/relationships/hyperlink" Target="https://data.bis.org/topics/CREDIT_GAPS/BIS,WS_CREDIT_GAP,1.0/Q.KR.P.A.C" TargetMode="External"/><Relationship Id="rId1763" Type="http://schemas.openxmlformats.org/officeDocument/2006/relationships/hyperlink" Target="https://data.bis.org/topics/CREDIT_GAPS/BIS,WS_CREDIT_GAP,1.0/Q.NL.P.A.C" TargetMode="External"/><Relationship Id="rId1970" Type="http://schemas.openxmlformats.org/officeDocument/2006/relationships/hyperlink" Target="https://data.bis.org/topics/CREDIT_GAPS/BIS,WS_CREDIT_GAP,1.0/Q.PL.P.A.C" TargetMode="External"/><Relationship Id="rId55" Type="http://schemas.openxmlformats.org/officeDocument/2006/relationships/hyperlink" Target="https://data.bis.org/topics/CREDIT_GAPS/BIS,WS_CREDIT_GAP,1.0/Q.AR.P.A.C" TargetMode="External"/><Relationship Id="rId1209" Type="http://schemas.openxmlformats.org/officeDocument/2006/relationships/hyperlink" Target="https://data.bis.org/topics/CREDIT_GAPS/BIS,WS_CREDIT_GAP,1.0/Q.ID.P.A.C" TargetMode="External"/><Relationship Id="rId1416" Type="http://schemas.openxmlformats.org/officeDocument/2006/relationships/hyperlink" Target="https://data.bis.org/topics/CREDIT_GAPS/BIS,WS_CREDIT_GAP,1.0/Q.IT.P.A.C" TargetMode="External"/><Relationship Id="rId1623" Type="http://schemas.openxmlformats.org/officeDocument/2006/relationships/hyperlink" Target="https://data.bis.org/topics/CREDIT_GAPS/BIS,WS_CREDIT_GAP,1.0/Q.LU.P.A.C" TargetMode="External"/><Relationship Id="rId1830" Type="http://schemas.openxmlformats.org/officeDocument/2006/relationships/hyperlink" Target="https://data.bis.org/topics/CREDIT_GAPS/BIS,WS_CREDIT_GAP,1.0/Q.NO.P.A.C" TargetMode="External"/><Relationship Id="rId1928" Type="http://schemas.openxmlformats.org/officeDocument/2006/relationships/hyperlink" Target="https://data.bis.org/topics/CREDIT_GAPS/BIS,WS_CREDIT_GAP,1.0/Q.PL.P.A.C" TargetMode="External"/><Relationship Id="rId2092" Type="http://schemas.openxmlformats.org/officeDocument/2006/relationships/hyperlink" Target="https://data.bis.org/topics/CREDIT_GAPS/BIS,WS_CREDIT_GAP,1.0/Q.SA.P.A.C" TargetMode="External"/><Relationship Id="rId271" Type="http://schemas.openxmlformats.org/officeDocument/2006/relationships/hyperlink" Target="https://data.bis.org/topics/CREDIT_GAPS/BIS,WS_CREDIT_GAP,1.0/Q.BR.P.A.C" TargetMode="External"/><Relationship Id="rId2397" Type="http://schemas.openxmlformats.org/officeDocument/2006/relationships/hyperlink" Target="https://data.bis.org/topics/CREDIT_GAPS/BIS,WS_CREDIT_GAP,1.0/Q.US.P.A.C" TargetMode="External"/><Relationship Id="rId131" Type="http://schemas.openxmlformats.org/officeDocument/2006/relationships/hyperlink" Target="https://data.bis.org/topics/CREDIT_GAPS/BIS,WS_CREDIT_GAP,1.0/Q.AU.P.A.C" TargetMode="External"/><Relationship Id="rId369" Type="http://schemas.openxmlformats.org/officeDocument/2006/relationships/hyperlink" Target="https://data.bis.org/topics/CREDIT_GAPS/BIS,WS_CREDIT_GAP,1.0/Q.CH.P.A.C" TargetMode="External"/><Relationship Id="rId576" Type="http://schemas.openxmlformats.org/officeDocument/2006/relationships/hyperlink" Target="https://data.bis.org/topics/CREDIT_GAPS/BIS,WS_CREDIT_GAP,1.0/Q.CO.P.A.C" TargetMode="External"/><Relationship Id="rId783" Type="http://schemas.openxmlformats.org/officeDocument/2006/relationships/hyperlink" Target="https://data.bis.org/topics/CREDIT_GAPS/BIS,WS_CREDIT_GAP,1.0/Q.ES.P.A.C" TargetMode="External"/><Relationship Id="rId990" Type="http://schemas.openxmlformats.org/officeDocument/2006/relationships/hyperlink" Target="https://data.bis.org/topics/CREDIT_GAPS/BIS,WS_CREDIT_GAP,1.0/Q.GR.P.A.C" TargetMode="External"/><Relationship Id="rId2257" Type="http://schemas.openxmlformats.org/officeDocument/2006/relationships/hyperlink" Target="https://data.bis.org/topics/CREDIT_GAPS/BIS,WS_CREDIT_GAP,1.0/Q.SG.P.A.C" TargetMode="External"/><Relationship Id="rId2464" Type="http://schemas.openxmlformats.org/officeDocument/2006/relationships/hyperlink" Target="https://data.bis.org/topics/CREDIT_GAPS/BIS,WS_CREDIT_GAP,1.0/Q.XM.P.A.C" TargetMode="External"/><Relationship Id="rId229" Type="http://schemas.openxmlformats.org/officeDocument/2006/relationships/hyperlink" Target="https://data.bis.org/topics/CREDIT_GAPS/BIS,WS_CREDIT_GAP,1.0/Q.BE.P.A.C" TargetMode="External"/><Relationship Id="rId436" Type="http://schemas.openxmlformats.org/officeDocument/2006/relationships/hyperlink" Target="https://data.bis.org/topics/CREDIT_GAPS/BIS,WS_CREDIT_GAP,1.0/Q.CL.P.A.C" TargetMode="External"/><Relationship Id="rId643" Type="http://schemas.openxmlformats.org/officeDocument/2006/relationships/hyperlink" Target="https://data.bis.org/topics/CREDIT_GAPS/BIS,WS_CREDIT_GAP,1.0/Q.DE.P.A.C" TargetMode="External"/><Relationship Id="rId1066" Type="http://schemas.openxmlformats.org/officeDocument/2006/relationships/hyperlink" Target="https://data.bis.org/topics/CREDIT_GAPS/BIS,WS_CREDIT_GAP,1.0/Q.HK.P.A.C" TargetMode="External"/><Relationship Id="rId1273" Type="http://schemas.openxmlformats.org/officeDocument/2006/relationships/hyperlink" Target="https://data.bis.org/topics/CREDIT_GAPS/BIS,WS_CREDIT_GAP,1.0/Q.IE.P.A.C" TargetMode="External"/><Relationship Id="rId1480" Type="http://schemas.openxmlformats.org/officeDocument/2006/relationships/hyperlink" Target="https://data.bis.org/topics/CREDIT_GAPS/BIS,WS_CREDIT_GAP,1.0/Q.JP.P.A.C" TargetMode="External"/><Relationship Id="rId2117" Type="http://schemas.openxmlformats.org/officeDocument/2006/relationships/hyperlink" Target="https://data.bis.org/topics/CREDIT_GAPS/BIS,WS_CREDIT_GAP,1.0/Q.SA.P.A.C" TargetMode="External"/><Relationship Id="rId2324" Type="http://schemas.openxmlformats.org/officeDocument/2006/relationships/hyperlink" Target="https://data.bis.org/topics/CREDIT_GAPS/BIS,WS_CREDIT_GAP,1.0/Q.TR.P.A.C" TargetMode="External"/><Relationship Id="rId850" Type="http://schemas.openxmlformats.org/officeDocument/2006/relationships/hyperlink" Target="https://data.bis.org/topics/CREDIT_GAPS/BIS,WS_CREDIT_GAP,1.0/Q.FI.P.A.C" TargetMode="External"/><Relationship Id="rId948" Type="http://schemas.openxmlformats.org/officeDocument/2006/relationships/hyperlink" Target="https://data.bis.org/topics/CREDIT_GAPS/BIS,WS_CREDIT_GAP,1.0/Q.GB.P.A.C" TargetMode="External"/><Relationship Id="rId1133" Type="http://schemas.openxmlformats.org/officeDocument/2006/relationships/hyperlink" Target="https://data.bis.org/topics/CREDIT_GAPS/BIS,WS_CREDIT_GAP,1.0/Q.HU.P.A.C" TargetMode="External"/><Relationship Id="rId1578" Type="http://schemas.openxmlformats.org/officeDocument/2006/relationships/hyperlink" Target="https://data.bis.org/topics/CREDIT_GAPS/BIS,WS_CREDIT_GAP,1.0/Q.LU.P.A.C" TargetMode="External"/><Relationship Id="rId1785" Type="http://schemas.openxmlformats.org/officeDocument/2006/relationships/hyperlink" Target="https://data.bis.org/topics/CREDIT_GAPS/BIS,WS_CREDIT_GAP,1.0/Q.NL.P.A.C" TargetMode="External"/><Relationship Id="rId1992" Type="http://schemas.openxmlformats.org/officeDocument/2006/relationships/hyperlink" Target="https://data.bis.org/topics/CREDIT_GAPS/BIS,WS_CREDIT_GAP,1.0/Q.PT.P.A.C" TargetMode="External"/><Relationship Id="rId2531" Type="http://schemas.openxmlformats.org/officeDocument/2006/relationships/hyperlink" Target="https://data.bis.org/topics/CREDIT_GAPS/BIS,WS_CREDIT_GAP,1.0/Q.ZA.P.A.C" TargetMode="External"/><Relationship Id="rId77" Type="http://schemas.openxmlformats.org/officeDocument/2006/relationships/hyperlink" Target="https://data.bis.org/topics/CREDIT_GAPS/BIS,WS_CREDIT_GAP,1.0/Q.AT.P.A.C" TargetMode="External"/><Relationship Id="rId503" Type="http://schemas.openxmlformats.org/officeDocument/2006/relationships/hyperlink" Target="https://data.bis.org/topics/CREDIT_GAPS/BIS,WS_CREDIT_GAP,1.0/Q.CN.P.A.C" TargetMode="External"/><Relationship Id="rId710" Type="http://schemas.openxmlformats.org/officeDocument/2006/relationships/hyperlink" Target="https://data.bis.org/topics/CREDIT_GAPS/BIS,WS_CREDIT_GAP,1.0/Q.DK.P.A.C" TargetMode="External"/><Relationship Id="rId808" Type="http://schemas.openxmlformats.org/officeDocument/2006/relationships/hyperlink" Target="https://data.bis.org/topics/CREDIT_GAPS/BIS,WS_CREDIT_GAP,1.0/Q.ES.P.A.C" TargetMode="External"/><Relationship Id="rId1340" Type="http://schemas.openxmlformats.org/officeDocument/2006/relationships/hyperlink" Target="https://data.bis.org/topics/CREDIT_GAPS/BIS,WS_CREDIT_GAP,1.0/Q.IN.P.A.C" TargetMode="External"/><Relationship Id="rId1438" Type="http://schemas.openxmlformats.org/officeDocument/2006/relationships/hyperlink" Target="https://data.bis.org/topics/CREDIT_GAPS/BIS,WS_CREDIT_GAP,1.0/Q.IT.P.A.C" TargetMode="External"/><Relationship Id="rId1645" Type="http://schemas.openxmlformats.org/officeDocument/2006/relationships/hyperlink" Target="https://data.bis.org/topics/CREDIT_GAPS/BIS,WS_CREDIT_GAP,1.0/Q.MX.P.A.C" TargetMode="External"/><Relationship Id="rId1200" Type="http://schemas.openxmlformats.org/officeDocument/2006/relationships/hyperlink" Target="https://data.bis.org/topics/CREDIT_GAPS/BIS,WS_CREDIT_GAP,1.0/Q.ID.P.A.C" TargetMode="External"/><Relationship Id="rId1852" Type="http://schemas.openxmlformats.org/officeDocument/2006/relationships/hyperlink" Target="https://data.bis.org/topics/CREDIT_GAPS/BIS,WS_CREDIT_GAP,1.0/Q.NO.P.A.C" TargetMode="External"/><Relationship Id="rId1505" Type="http://schemas.openxmlformats.org/officeDocument/2006/relationships/hyperlink" Target="https://data.bis.org/topics/CREDIT_GAPS/BIS,WS_CREDIT_GAP,1.0/Q.JP.P.A.C" TargetMode="External"/><Relationship Id="rId1712" Type="http://schemas.openxmlformats.org/officeDocument/2006/relationships/hyperlink" Target="https://data.bis.org/topics/CREDIT_GAPS/BIS,WS_CREDIT_GAP,1.0/Q.MY.P.A.C" TargetMode="External"/><Relationship Id="rId293" Type="http://schemas.openxmlformats.org/officeDocument/2006/relationships/hyperlink" Target="https://data.bis.org/topics/CREDIT_GAPS/BIS,WS_CREDIT_GAP,1.0/Q.CA.P.A.C" TargetMode="External"/><Relationship Id="rId2181" Type="http://schemas.openxmlformats.org/officeDocument/2006/relationships/hyperlink" Target="https://data.bis.org/topics/CREDIT_GAPS/BIS,WS_CREDIT_GAP,1.0/Q.SE.P.A.C" TargetMode="External"/><Relationship Id="rId153" Type="http://schemas.openxmlformats.org/officeDocument/2006/relationships/hyperlink" Target="https://data.bis.org/topics/CREDIT_GAPS/BIS,WS_CREDIT_GAP,1.0/Q.AU.P.A.C" TargetMode="External"/><Relationship Id="rId360" Type="http://schemas.openxmlformats.org/officeDocument/2006/relationships/hyperlink" Target="https://data.bis.org/topics/CREDIT_GAPS/BIS,WS_CREDIT_GAP,1.0/Q.CH.P.A.C" TargetMode="External"/><Relationship Id="rId598" Type="http://schemas.openxmlformats.org/officeDocument/2006/relationships/hyperlink" Target="https://data.bis.org/topics/CREDIT_GAPS/BIS,WS_CREDIT_GAP,1.0/Q.CZ.P.A.C" TargetMode="External"/><Relationship Id="rId2041" Type="http://schemas.openxmlformats.org/officeDocument/2006/relationships/hyperlink" Target="https://data.bis.org/topics/CREDIT_GAPS/BIS,WS_CREDIT_GAP,1.0/Q.RU.P.A.C" TargetMode="External"/><Relationship Id="rId2279" Type="http://schemas.openxmlformats.org/officeDocument/2006/relationships/hyperlink" Target="https://data.bis.org/topics/CREDIT_GAPS/BIS,WS_CREDIT_GAP,1.0/Q.TH.P.A.C" TargetMode="External"/><Relationship Id="rId2486" Type="http://schemas.openxmlformats.org/officeDocument/2006/relationships/hyperlink" Target="https://data.bis.org/topics/CREDIT_GAPS/BIS,WS_CREDIT_GAP,1.0/Q.XM.P.A.C" TargetMode="External"/><Relationship Id="rId220" Type="http://schemas.openxmlformats.org/officeDocument/2006/relationships/hyperlink" Target="https://data.bis.org/topics/CREDIT_GAPS/BIS,WS_CREDIT_GAP,1.0/Q.BE.P.A.C" TargetMode="External"/><Relationship Id="rId458" Type="http://schemas.openxmlformats.org/officeDocument/2006/relationships/hyperlink" Target="https://data.bis.org/topics/CREDIT_GAPS/BIS,WS_CREDIT_GAP,1.0/Q.CL.P.A.C" TargetMode="External"/><Relationship Id="rId665" Type="http://schemas.openxmlformats.org/officeDocument/2006/relationships/hyperlink" Target="https://data.bis.org/topics/CREDIT_GAPS/BIS,WS_CREDIT_GAP,1.0/Q.DE.P.A.C" TargetMode="External"/><Relationship Id="rId872" Type="http://schemas.openxmlformats.org/officeDocument/2006/relationships/hyperlink" Target="https://data.bis.org/topics/CREDIT_GAPS/BIS,WS_CREDIT_GAP,1.0/Q.FR.P.A.C" TargetMode="External"/><Relationship Id="rId1088" Type="http://schemas.openxmlformats.org/officeDocument/2006/relationships/hyperlink" Target="https://data.bis.org/topics/CREDIT_GAPS/BIS,WS_CREDIT_GAP,1.0/Q.HK.P.A.C" TargetMode="External"/><Relationship Id="rId1295" Type="http://schemas.openxmlformats.org/officeDocument/2006/relationships/hyperlink" Target="https://data.bis.org/topics/CREDIT_GAPS/BIS,WS_CREDIT_GAP,1.0/Q.IL.P.A.C" TargetMode="External"/><Relationship Id="rId2139" Type="http://schemas.openxmlformats.org/officeDocument/2006/relationships/hyperlink" Target="https://data.bis.org/topics/CREDIT_GAPS/BIS,WS_CREDIT_GAP,1.0/Q.SA.P.A.C" TargetMode="External"/><Relationship Id="rId2346" Type="http://schemas.openxmlformats.org/officeDocument/2006/relationships/hyperlink" Target="https://data.bis.org/topics/CREDIT_GAPS/BIS,WS_CREDIT_GAP,1.0/Q.TR.P.A.C" TargetMode="External"/><Relationship Id="rId318" Type="http://schemas.openxmlformats.org/officeDocument/2006/relationships/hyperlink" Target="https://data.bis.org/topics/CREDIT_GAPS/BIS,WS_CREDIT_GAP,1.0/Q.CA.P.A.C" TargetMode="External"/><Relationship Id="rId525" Type="http://schemas.openxmlformats.org/officeDocument/2006/relationships/hyperlink" Target="https://data.bis.org/topics/CREDIT_GAPS/BIS,WS_CREDIT_GAP,1.0/Q.CO.P.A.C" TargetMode="External"/><Relationship Id="rId732" Type="http://schemas.openxmlformats.org/officeDocument/2006/relationships/hyperlink" Target="https://data.bis.org/topics/CREDIT_GAPS/BIS,WS_CREDIT_GAP,1.0/Q.DK.P.A.C" TargetMode="External"/><Relationship Id="rId1155" Type="http://schemas.openxmlformats.org/officeDocument/2006/relationships/hyperlink" Target="https://data.bis.org/topics/CREDIT_GAPS/BIS,WS_CREDIT_GAP,1.0/Q.HU.P.A.C" TargetMode="External"/><Relationship Id="rId1362" Type="http://schemas.openxmlformats.org/officeDocument/2006/relationships/hyperlink" Target="https://data.bis.org/topics/CREDIT_GAPS/BIS,WS_CREDIT_GAP,1.0/Q.IN.P.A.C" TargetMode="External"/><Relationship Id="rId2206" Type="http://schemas.openxmlformats.org/officeDocument/2006/relationships/hyperlink" Target="https://data.bis.org/topics/CREDIT_GAPS/BIS,WS_CREDIT_GAP,1.0/Q.SG.P.A.C" TargetMode="External"/><Relationship Id="rId2413" Type="http://schemas.openxmlformats.org/officeDocument/2006/relationships/hyperlink" Target="https://data.bis.org/topics/CREDIT_GAPS/BIS,WS_CREDIT_GAP,1.0/Q.US.P.A.C" TargetMode="External"/><Relationship Id="rId99" Type="http://schemas.openxmlformats.org/officeDocument/2006/relationships/hyperlink" Target="https://data.bis.org/topics/CREDIT_GAPS/BIS,WS_CREDIT_GAP,1.0/Q.AT.P.A.C" TargetMode="External"/><Relationship Id="rId1015" Type="http://schemas.openxmlformats.org/officeDocument/2006/relationships/hyperlink" Target="https://data.bis.org/topics/CREDIT_GAPS/BIS,WS_CREDIT_GAP,1.0/Q.GR.P.A.C" TargetMode="External"/><Relationship Id="rId1222" Type="http://schemas.openxmlformats.org/officeDocument/2006/relationships/hyperlink" Target="https://data.bis.org/topics/CREDIT_GAPS/BIS,WS_CREDIT_GAP,1.0/Q.IE.P.A.C" TargetMode="External"/><Relationship Id="rId1667" Type="http://schemas.openxmlformats.org/officeDocument/2006/relationships/hyperlink" Target="https://data.bis.org/topics/CREDIT_GAPS/BIS,WS_CREDIT_GAP,1.0/Q.MX.P.A.C" TargetMode="External"/><Relationship Id="rId1874" Type="http://schemas.openxmlformats.org/officeDocument/2006/relationships/hyperlink" Target="https://data.bis.org/topics/CREDIT_GAPS/BIS,WS_CREDIT_GAP,1.0/Q.NZ.P.A.C" TargetMode="External"/><Relationship Id="rId1527" Type="http://schemas.openxmlformats.org/officeDocument/2006/relationships/hyperlink" Target="https://data.bis.org/topics/CREDIT_GAPS/BIS,WS_CREDIT_GAP,1.0/Q.KR.P.A.C" TargetMode="External"/><Relationship Id="rId1734" Type="http://schemas.openxmlformats.org/officeDocument/2006/relationships/hyperlink" Target="https://data.bis.org/topics/CREDIT_GAPS/BIS,WS_CREDIT_GAP,1.0/Q.MY.P.A.C" TargetMode="External"/><Relationship Id="rId1941" Type="http://schemas.openxmlformats.org/officeDocument/2006/relationships/hyperlink" Target="https://data.bis.org/topics/CREDIT_GAPS/BIS,WS_CREDIT_GAP,1.0/Q.PL.P.A.C" TargetMode="External"/><Relationship Id="rId26" Type="http://schemas.openxmlformats.org/officeDocument/2006/relationships/hyperlink" Target="https://data.bis.org/topics/CREDIT_GAPS/BIS,WS_CREDIT_GAP,1.0/Q.AR.P.A.C" TargetMode="External"/><Relationship Id="rId175" Type="http://schemas.openxmlformats.org/officeDocument/2006/relationships/hyperlink" Target="https://data.bis.org/topics/CREDIT_GAPS/BIS,WS_CREDIT_GAP,1.0/Q.BE.P.A.C" TargetMode="External"/><Relationship Id="rId1801" Type="http://schemas.openxmlformats.org/officeDocument/2006/relationships/hyperlink" Target="https://data.bis.org/topics/CREDIT_GAPS/BIS,WS_CREDIT_GAP,1.0/Q.NO.P.A.C" TargetMode="External"/><Relationship Id="rId382" Type="http://schemas.openxmlformats.org/officeDocument/2006/relationships/hyperlink" Target="https://data.bis.org/topics/CREDIT_GAPS/BIS,WS_CREDIT_GAP,1.0/Q.CH.P.A.C" TargetMode="External"/><Relationship Id="rId687" Type="http://schemas.openxmlformats.org/officeDocument/2006/relationships/hyperlink" Target="https://data.bis.org/topics/CREDIT_GAPS/BIS,WS_CREDIT_GAP,1.0/Q.DE.P.A.C" TargetMode="External"/><Relationship Id="rId2063" Type="http://schemas.openxmlformats.org/officeDocument/2006/relationships/hyperlink" Target="https://data.bis.org/topics/CREDIT_GAPS/BIS,WS_CREDIT_GAP,1.0/Q.RU.P.A.C" TargetMode="External"/><Relationship Id="rId2270" Type="http://schemas.openxmlformats.org/officeDocument/2006/relationships/hyperlink" Target="https://data.bis.org/topics/CREDIT_GAPS/BIS,WS_CREDIT_GAP,1.0/Q.TH.P.A.C" TargetMode="External"/><Relationship Id="rId2368" Type="http://schemas.openxmlformats.org/officeDocument/2006/relationships/hyperlink" Target="https://data.bis.org/topics/CREDIT_GAPS/BIS,WS_CREDIT_GAP,1.0/Q.TR.P.A.C" TargetMode="External"/><Relationship Id="rId242" Type="http://schemas.openxmlformats.org/officeDocument/2006/relationships/hyperlink" Target="https://data.bis.org/topics/CREDIT_GAPS/BIS,WS_CREDIT_GAP,1.0/Q.BR.P.A.C" TargetMode="External"/><Relationship Id="rId894" Type="http://schemas.openxmlformats.org/officeDocument/2006/relationships/hyperlink" Target="https://data.bis.org/topics/CREDIT_GAPS/BIS,WS_CREDIT_GAP,1.0/Q.FR.P.A.C" TargetMode="External"/><Relationship Id="rId1177" Type="http://schemas.openxmlformats.org/officeDocument/2006/relationships/hyperlink" Target="https://data.bis.org/topics/CREDIT_GAPS/BIS,WS_CREDIT_GAP,1.0/Q.ID.P.A.C" TargetMode="External"/><Relationship Id="rId2130" Type="http://schemas.openxmlformats.org/officeDocument/2006/relationships/hyperlink" Target="https://data.bis.org/topics/CREDIT_GAPS/BIS,WS_CREDIT_GAP,1.0/Q.SA.P.A.C" TargetMode="External"/><Relationship Id="rId102" Type="http://schemas.openxmlformats.org/officeDocument/2006/relationships/hyperlink" Target="https://data.bis.org/topics/CREDIT_GAPS/BIS,WS_CREDIT_GAP,1.0/Q.AT.P.A.C" TargetMode="External"/><Relationship Id="rId547" Type="http://schemas.openxmlformats.org/officeDocument/2006/relationships/hyperlink" Target="https://data.bis.org/topics/CREDIT_GAPS/BIS,WS_CREDIT_GAP,1.0/Q.CO.P.A.C" TargetMode="External"/><Relationship Id="rId754" Type="http://schemas.openxmlformats.org/officeDocument/2006/relationships/hyperlink" Target="https://data.bis.org/topics/CREDIT_GAPS/BIS,WS_CREDIT_GAP,1.0/Q.DK.P.A.C" TargetMode="External"/><Relationship Id="rId961" Type="http://schemas.openxmlformats.org/officeDocument/2006/relationships/hyperlink" Target="https://data.bis.org/topics/CREDIT_GAPS/BIS,WS_CREDIT_GAP,1.0/Q.GB.P.A.C" TargetMode="External"/><Relationship Id="rId1384" Type="http://schemas.openxmlformats.org/officeDocument/2006/relationships/hyperlink" Target="https://data.bis.org/topics/CREDIT_GAPS/BIS,WS_CREDIT_GAP,1.0/Q.IN.P.A.C" TargetMode="External"/><Relationship Id="rId1591" Type="http://schemas.openxmlformats.org/officeDocument/2006/relationships/hyperlink" Target="https://data.bis.org/topics/CREDIT_GAPS/BIS,WS_CREDIT_GAP,1.0/Q.LU.P.A.C" TargetMode="External"/><Relationship Id="rId1689" Type="http://schemas.openxmlformats.org/officeDocument/2006/relationships/hyperlink" Target="https://data.bis.org/topics/CREDIT_GAPS/BIS,WS_CREDIT_GAP,1.0/Q.MY.P.A.C" TargetMode="External"/><Relationship Id="rId2228" Type="http://schemas.openxmlformats.org/officeDocument/2006/relationships/hyperlink" Target="https://data.bis.org/topics/CREDIT_GAPS/BIS,WS_CREDIT_GAP,1.0/Q.SG.P.A.C" TargetMode="External"/><Relationship Id="rId2435" Type="http://schemas.openxmlformats.org/officeDocument/2006/relationships/hyperlink" Target="https://data.bis.org/topics/CREDIT_GAPS/BIS,WS_CREDIT_GAP,1.0/Q.US.P.A.C" TargetMode="External"/><Relationship Id="rId90" Type="http://schemas.openxmlformats.org/officeDocument/2006/relationships/hyperlink" Target="https://data.bis.org/topics/CREDIT_GAPS/BIS,WS_CREDIT_GAP,1.0/Q.AT.P.A.C" TargetMode="External"/><Relationship Id="rId407" Type="http://schemas.openxmlformats.org/officeDocument/2006/relationships/hyperlink" Target="https://data.bis.org/topics/CREDIT_GAPS/BIS,WS_CREDIT_GAP,1.0/Q.CL.P.A.C" TargetMode="External"/><Relationship Id="rId614" Type="http://schemas.openxmlformats.org/officeDocument/2006/relationships/hyperlink" Target="https://data.bis.org/topics/CREDIT_GAPS/BIS,WS_CREDIT_GAP,1.0/Q.CZ.P.A.C" TargetMode="External"/><Relationship Id="rId821" Type="http://schemas.openxmlformats.org/officeDocument/2006/relationships/hyperlink" Target="https://data.bis.org/topics/CREDIT_GAPS/BIS,WS_CREDIT_GAP,1.0/Q.FI.P.A.C" TargetMode="External"/><Relationship Id="rId1037" Type="http://schemas.openxmlformats.org/officeDocument/2006/relationships/hyperlink" Target="https://data.bis.org/topics/CREDIT_GAPS/BIS,WS_CREDIT_GAP,1.0/Q.GR.P.A.C" TargetMode="External"/><Relationship Id="rId1244" Type="http://schemas.openxmlformats.org/officeDocument/2006/relationships/hyperlink" Target="https://data.bis.org/topics/CREDIT_GAPS/BIS,WS_CREDIT_GAP,1.0/Q.IE.P.A.C" TargetMode="External"/><Relationship Id="rId1451" Type="http://schemas.openxmlformats.org/officeDocument/2006/relationships/hyperlink" Target="https://data.bis.org/topics/CREDIT_GAPS/BIS,WS_CREDIT_GAP,1.0/Q.JP.P.A.C" TargetMode="External"/><Relationship Id="rId1896" Type="http://schemas.openxmlformats.org/officeDocument/2006/relationships/hyperlink" Target="https://data.bis.org/topics/CREDIT_GAPS/BIS,WS_CREDIT_GAP,1.0/Q.NZ.P.A.C" TargetMode="External"/><Relationship Id="rId2502" Type="http://schemas.openxmlformats.org/officeDocument/2006/relationships/hyperlink" Target="https://data.bis.org/topics/CREDIT_GAPS/BIS,WS_CREDIT_GAP,1.0/Q.ZA.P.A.C" TargetMode="External"/><Relationship Id="rId919" Type="http://schemas.openxmlformats.org/officeDocument/2006/relationships/hyperlink" Target="https://data.bis.org/topics/CREDIT_GAPS/BIS,WS_CREDIT_GAP,1.0/Q.FR.P.A.C" TargetMode="External"/><Relationship Id="rId1104" Type="http://schemas.openxmlformats.org/officeDocument/2006/relationships/hyperlink" Target="https://data.bis.org/topics/CREDIT_GAPS/BIS,WS_CREDIT_GAP,1.0/Q.HU.P.A.C" TargetMode="External"/><Relationship Id="rId1311" Type="http://schemas.openxmlformats.org/officeDocument/2006/relationships/hyperlink" Target="https://data.bis.org/topics/CREDIT_GAPS/BIS,WS_CREDIT_GAP,1.0/Q.IL.P.A.C" TargetMode="External"/><Relationship Id="rId1549" Type="http://schemas.openxmlformats.org/officeDocument/2006/relationships/hyperlink" Target="https://data.bis.org/topics/CREDIT_GAPS/BIS,WS_CREDIT_GAP,1.0/Q.KR.P.A.C" TargetMode="External"/><Relationship Id="rId1756" Type="http://schemas.openxmlformats.org/officeDocument/2006/relationships/hyperlink" Target="https://data.bis.org/topics/CREDIT_GAPS/BIS,WS_CREDIT_GAP,1.0/Q.NL.P.A.C" TargetMode="External"/><Relationship Id="rId1963" Type="http://schemas.openxmlformats.org/officeDocument/2006/relationships/hyperlink" Target="https://data.bis.org/topics/CREDIT_GAPS/BIS,WS_CREDIT_GAP,1.0/Q.PL.P.A.C" TargetMode="External"/><Relationship Id="rId48" Type="http://schemas.openxmlformats.org/officeDocument/2006/relationships/hyperlink" Target="https://data.bis.org/topics/CREDIT_GAPS/BIS,WS_CREDIT_GAP,1.0/Q.AR.P.A.C" TargetMode="External"/><Relationship Id="rId1409" Type="http://schemas.openxmlformats.org/officeDocument/2006/relationships/hyperlink" Target="https://data.bis.org/topics/CREDIT_GAPS/BIS,WS_CREDIT_GAP,1.0/Q.IT.P.A.C" TargetMode="External"/><Relationship Id="rId1616" Type="http://schemas.openxmlformats.org/officeDocument/2006/relationships/hyperlink" Target="https://data.bis.org/topics/CREDIT_GAPS/BIS,WS_CREDIT_GAP,1.0/Q.LU.P.A.C" TargetMode="External"/><Relationship Id="rId1823" Type="http://schemas.openxmlformats.org/officeDocument/2006/relationships/hyperlink" Target="https://data.bis.org/topics/CREDIT_GAPS/BIS,WS_CREDIT_GAP,1.0/Q.NO.P.A.C" TargetMode="External"/><Relationship Id="rId197" Type="http://schemas.openxmlformats.org/officeDocument/2006/relationships/hyperlink" Target="https://data.bis.org/topics/CREDIT_GAPS/BIS,WS_CREDIT_GAP,1.0/Q.BE.P.A.C" TargetMode="External"/><Relationship Id="rId2085" Type="http://schemas.openxmlformats.org/officeDocument/2006/relationships/hyperlink" Target="https://data.bis.org/topics/CREDIT_GAPS/BIS,WS_CREDIT_GAP,1.0/Q.RU.P.A.C" TargetMode="External"/><Relationship Id="rId2292" Type="http://schemas.openxmlformats.org/officeDocument/2006/relationships/hyperlink" Target="https://data.bis.org/topics/CREDIT_GAPS/BIS,WS_CREDIT_GAP,1.0/Q.TH.P.A.C" TargetMode="External"/><Relationship Id="rId264" Type="http://schemas.openxmlformats.org/officeDocument/2006/relationships/hyperlink" Target="https://data.bis.org/topics/CREDIT_GAPS/BIS,WS_CREDIT_GAP,1.0/Q.BR.P.A.C" TargetMode="External"/><Relationship Id="rId471" Type="http://schemas.openxmlformats.org/officeDocument/2006/relationships/hyperlink" Target="https://data.bis.org/topics/CREDIT_GAPS/BIS,WS_CREDIT_GAP,1.0/Q.CN.P.A.C" TargetMode="External"/><Relationship Id="rId2152" Type="http://schemas.openxmlformats.org/officeDocument/2006/relationships/hyperlink" Target="https://data.bis.org/topics/CREDIT_GAPS/BIS,WS_CREDIT_GAP,1.0/Q.SE.P.A.C" TargetMode="External"/><Relationship Id="rId124" Type="http://schemas.openxmlformats.org/officeDocument/2006/relationships/hyperlink" Target="https://data.bis.org/topics/CREDIT_GAPS/BIS,WS_CREDIT_GAP,1.0/Q.AU.P.A.C" TargetMode="External"/><Relationship Id="rId569" Type="http://schemas.openxmlformats.org/officeDocument/2006/relationships/hyperlink" Target="https://data.bis.org/topics/CREDIT_GAPS/BIS,WS_CREDIT_GAP,1.0/Q.CO.P.A.C" TargetMode="External"/><Relationship Id="rId776" Type="http://schemas.openxmlformats.org/officeDocument/2006/relationships/hyperlink" Target="https://data.bis.org/topics/CREDIT_GAPS/BIS,WS_CREDIT_GAP,1.0/Q.ES.P.A.C" TargetMode="External"/><Relationship Id="rId983" Type="http://schemas.openxmlformats.org/officeDocument/2006/relationships/hyperlink" Target="https://data.bis.org/topics/CREDIT_GAPS/BIS,WS_CREDIT_GAP,1.0/Q.GB.P.A.C" TargetMode="External"/><Relationship Id="rId1199" Type="http://schemas.openxmlformats.org/officeDocument/2006/relationships/hyperlink" Target="https://data.bis.org/topics/CREDIT_GAPS/BIS,WS_CREDIT_GAP,1.0/Q.ID.P.A.C" TargetMode="External"/><Relationship Id="rId2457" Type="http://schemas.openxmlformats.org/officeDocument/2006/relationships/hyperlink" Target="https://data.bis.org/topics/CREDIT_GAPS/BIS,WS_CREDIT_GAP,1.0/Q.XM.P.A.C" TargetMode="External"/><Relationship Id="rId331" Type="http://schemas.openxmlformats.org/officeDocument/2006/relationships/hyperlink" Target="https://data.bis.org/topics/CREDIT_GAPS/BIS,WS_CREDIT_GAP,1.0/Q.CA.P.A.C" TargetMode="External"/><Relationship Id="rId429" Type="http://schemas.openxmlformats.org/officeDocument/2006/relationships/hyperlink" Target="https://data.bis.org/topics/CREDIT_GAPS/BIS,WS_CREDIT_GAP,1.0/Q.CL.P.A.C" TargetMode="External"/><Relationship Id="rId636" Type="http://schemas.openxmlformats.org/officeDocument/2006/relationships/hyperlink" Target="https://data.bis.org/topics/CREDIT_GAPS/BIS,WS_CREDIT_GAP,1.0/Q.CZ.P.A.C" TargetMode="External"/><Relationship Id="rId1059" Type="http://schemas.openxmlformats.org/officeDocument/2006/relationships/hyperlink" Target="https://data.bis.org/topics/CREDIT_GAPS/BIS,WS_CREDIT_GAP,1.0/Q.HK.P.A.C" TargetMode="External"/><Relationship Id="rId1266" Type="http://schemas.openxmlformats.org/officeDocument/2006/relationships/hyperlink" Target="https://data.bis.org/topics/CREDIT_GAPS/BIS,WS_CREDIT_GAP,1.0/Q.IE.P.A.C" TargetMode="External"/><Relationship Id="rId1473" Type="http://schemas.openxmlformats.org/officeDocument/2006/relationships/hyperlink" Target="https://data.bis.org/topics/CREDIT_GAPS/BIS,WS_CREDIT_GAP,1.0/Q.JP.P.A.C" TargetMode="External"/><Relationship Id="rId2012" Type="http://schemas.openxmlformats.org/officeDocument/2006/relationships/hyperlink" Target="https://data.bis.org/topics/CREDIT_GAPS/BIS,WS_CREDIT_GAP,1.0/Q.PT.P.A.C" TargetMode="External"/><Relationship Id="rId2317" Type="http://schemas.openxmlformats.org/officeDocument/2006/relationships/hyperlink" Target="https://data.bis.org/topics/CREDIT_GAPS/BIS,WS_CREDIT_GAP,1.0/Q.TH.P.A.C" TargetMode="External"/><Relationship Id="rId843" Type="http://schemas.openxmlformats.org/officeDocument/2006/relationships/hyperlink" Target="https://data.bis.org/topics/CREDIT_GAPS/BIS,WS_CREDIT_GAP,1.0/Q.FI.P.A.C" TargetMode="External"/><Relationship Id="rId1126" Type="http://schemas.openxmlformats.org/officeDocument/2006/relationships/hyperlink" Target="https://data.bis.org/topics/CREDIT_GAPS/BIS,WS_CREDIT_GAP,1.0/Q.HU.P.A.C" TargetMode="External"/><Relationship Id="rId1680" Type="http://schemas.openxmlformats.org/officeDocument/2006/relationships/hyperlink" Target="https://data.bis.org/topics/CREDIT_GAPS/BIS,WS_CREDIT_GAP,1.0/Q.MX.P.A.C" TargetMode="External"/><Relationship Id="rId1778" Type="http://schemas.openxmlformats.org/officeDocument/2006/relationships/hyperlink" Target="https://data.bis.org/topics/CREDIT_GAPS/BIS,WS_CREDIT_GAP,1.0/Q.NL.P.A.C" TargetMode="External"/><Relationship Id="rId1985" Type="http://schemas.openxmlformats.org/officeDocument/2006/relationships/hyperlink" Target="https://data.bis.org/topics/CREDIT_GAPS/BIS,WS_CREDIT_GAP,1.0/Q.PT.P.A.C" TargetMode="External"/><Relationship Id="rId2524" Type="http://schemas.openxmlformats.org/officeDocument/2006/relationships/hyperlink" Target="https://data.bis.org/topics/CREDIT_GAPS/BIS,WS_CREDIT_GAP,1.0/Q.ZA.P.A.C" TargetMode="External"/><Relationship Id="rId703" Type="http://schemas.openxmlformats.org/officeDocument/2006/relationships/hyperlink" Target="https://data.bis.org/topics/CREDIT_GAPS/BIS,WS_CREDIT_GAP,1.0/Q.DK.P.A.C" TargetMode="External"/><Relationship Id="rId910" Type="http://schemas.openxmlformats.org/officeDocument/2006/relationships/hyperlink" Target="https://data.bis.org/topics/CREDIT_GAPS/BIS,WS_CREDIT_GAP,1.0/Q.FR.P.A.C" TargetMode="External"/><Relationship Id="rId1333" Type="http://schemas.openxmlformats.org/officeDocument/2006/relationships/hyperlink" Target="https://data.bis.org/topics/CREDIT_GAPS/BIS,WS_CREDIT_GAP,1.0/Q.IL.P.A.C" TargetMode="External"/><Relationship Id="rId1540" Type="http://schemas.openxmlformats.org/officeDocument/2006/relationships/hyperlink" Target="https://data.bis.org/topics/CREDIT_GAPS/BIS,WS_CREDIT_GAP,1.0/Q.KR.P.A.C" TargetMode="External"/><Relationship Id="rId1638" Type="http://schemas.openxmlformats.org/officeDocument/2006/relationships/hyperlink" Target="https://data.bis.org/topics/CREDIT_GAPS/BIS,WS_CREDIT_GAP,1.0/Q.MX.P.A.C" TargetMode="External"/><Relationship Id="rId1400" Type="http://schemas.openxmlformats.org/officeDocument/2006/relationships/hyperlink" Target="https://data.bis.org/topics/CREDIT_GAPS/BIS,WS_CREDIT_GAP,1.0/Q.IT.P.A.C" TargetMode="External"/><Relationship Id="rId1845" Type="http://schemas.openxmlformats.org/officeDocument/2006/relationships/hyperlink" Target="https://data.bis.org/topics/CREDIT_GAPS/BIS,WS_CREDIT_GAP,1.0/Q.NO.P.A.C" TargetMode="External"/><Relationship Id="rId1705" Type="http://schemas.openxmlformats.org/officeDocument/2006/relationships/hyperlink" Target="https://data.bis.org/topics/CREDIT_GAPS/BIS,WS_CREDIT_GAP,1.0/Q.MY.P.A.C" TargetMode="External"/><Relationship Id="rId1912" Type="http://schemas.openxmlformats.org/officeDocument/2006/relationships/hyperlink" Target="https://data.bis.org/topics/CREDIT_GAPS/BIS,WS_CREDIT_GAP,1.0/Q.NZ.P.A.C" TargetMode="External"/><Relationship Id="rId286" Type="http://schemas.openxmlformats.org/officeDocument/2006/relationships/hyperlink" Target="https://data.bis.org/topics/CREDIT_GAPS/BIS,WS_CREDIT_GAP,1.0/Q.BR.P.A.C" TargetMode="External"/><Relationship Id="rId493" Type="http://schemas.openxmlformats.org/officeDocument/2006/relationships/hyperlink" Target="https://data.bis.org/topics/CREDIT_GAPS/BIS,WS_CREDIT_GAP,1.0/Q.CN.P.A.C" TargetMode="External"/><Relationship Id="rId2174" Type="http://schemas.openxmlformats.org/officeDocument/2006/relationships/hyperlink" Target="https://data.bis.org/topics/CREDIT_GAPS/BIS,WS_CREDIT_GAP,1.0/Q.SE.P.A.C" TargetMode="External"/><Relationship Id="rId2381" Type="http://schemas.openxmlformats.org/officeDocument/2006/relationships/hyperlink" Target="https://data.bis.org/topics/CREDIT_GAPS/BIS,WS_CREDIT_GAP,1.0/Q.US.P.A.C" TargetMode="External"/><Relationship Id="rId146" Type="http://schemas.openxmlformats.org/officeDocument/2006/relationships/hyperlink" Target="https://data.bis.org/topics/CREDIT_GAPS/BIS,WS_CREDIT_GAP,1.0/Q.AU.P.A.C" TargetMode="External"/><Relationship Id="rId353" Type="http://schemas.openxmlformats.org/officeDocument/2006/relationships/hyperlink" Target="https://data.bis.org/topics/CREDIT_GAPS/BIS,WS_CREDIT_GAP,1.0/Q.CH.P.A.C" TargetMode="External"/><Relationship Id="rId560" Type="http://schemas.openxmlformats.org/officeDocument/2006/relationships/hyperlink" Target="https://data.bis.org/topics/CREDIT_GAPS/BIS,WS_CREDIT_GAP,1.0/Q.CO.P.A.C" TargetMode="External"/><Relationship Id="rId798" Type="http://schemas.openxmlformats.org/officeDocument/2006/relationships/hyperlink" Target="https://data.bis.org/topics/CREDIT_GAPS/BIS,WS_CREDIT_GAP,1.0/Q.ES.P.A.C" TargetMode="External"/><Relationship Id="rId1190" Type="http://schemas.openxmlformats.org/officeDocument/2006/relationships/hyperlink" Target="https://data.bis.org/topics/CREDIT_GAPS/BIS,WS_CREDIT_GAP,1.0/Q.ID.P.A.C" TargetMode="External"/><Relationship Id="rId2034" Type="http://schemas.openxmlformats.org/officeDocument/2006/relationships/hyperlink" Target="https://data.bis.org/topics/CREDIT_GAPS/BIS,WS_CREDIT_GAP,1.0/Q.RU.P.A.C" TargetMode="External"/><Relationship Id="rId2241" Type="http://schemas.openxmlformats.org/officeDocument/2006/relationships/hyperlink" Target="https://data.bis.org/topics/CREDIT_GAPS/BIS,WS_CREDIT_GAP,1.0/Q.SG.P.A.C" TargetMode="External"/><Relationship Id="rId2479" Type="http://schemas.openxmlformats.org/officeDocument/2006/relationships/hyperlink" Target="https://data.bis.org/topics/CREDIT_GAPS/BIS,WS_CREDIT_GAP,1.0/Q.XM.P.A.C" TargetMode="External"/><Relationship Id="rId213" Type="http://schemas.openxmlformats.org/officeDocument/2006/relationships/hyperlink" Target="https://data.bis.org/topics/CREDIT_GAPS/BIS,WS_CREDIT_GAP,1.0/Q.BE.P.A.C" TargetMode="External"/><Relationship Id="rId420" Type="http://schemas.openxmlformats.org/officeDocument/2006/relationships/hyperlink" Target="https://data.bis.org/topics/CREDIT_GAPS/BIS,WS_CREDIT_GAP,1.0/Q.CL.P.A.C" TargetMode="External"/><Relationship Id="rId658" Type="http://schemas.openxmlformats.org/officeDocument/2006/relationships/hyperlink" Target="https://data.bis.org/topics/CREDIT_GAPS/BIS,WS_CREDIT_GAP,1.0/Q.DE.P.A.C" TargetMode="External"/><Relationship Id="rId865" Type="http://schemas.openxmlformats.org/officeDocument/2006/relationships/hyperlink" Target="https://data.bis.org/topics/CREDIT_GAPS/BIS,WS_CREDIT_GAP,1.0/Q.FI.P.A.C" TargetMode="External"/><Relationship Id="rId1050" Type="http://schemas.openxmlformats.org/officeDocument/2006/relationships/hyperlink" Target="https://data.bis.org/topics/CREDIT_GAPS/BIS,WS_CREDIT_GAP,1.0/Q.HK.P.A.C" TargetMode="External"/><Relationship Id="rId1288" Type="http://schemas.openxmlformats.org/officeDocument/2006/relationships/hyperlink" Target="https://data.bis.org/topics/CREDIT_GAPS/BIS,WS_CREDIT_GAP,1.0/Q.IL.P.A.C" TargetMode="External"/><Relationship Id="rId1495" Type="http://schemas.openxmlformats.org/officeDocument/2006/relationships/hyperlink" Target="https://data.bis.org/topics/CREDIT_GAPS/BIS,WS_CREDIT_GAP,1.0/Q.JP.P.A.C" TargetMode="External"/><Relationship Id="rId2101" Type="http://schemas.openxmlformats.org/officeDocument/2006/relationships/hyperlink" Target="https://data.bis.org/topics/CREDIT_GAPS/BIS,WS_CREDIT_GAP,1.0/Q.SA.P.A.C" TargetMode="External"/><Relationship Id="rId2339" Type="http://schemas.openxmlformats.org/officeDocument/2006/relationships/hyperlink" Target="https://data.bis.org/topics/CREDIT_GAPS/BIS,WS_CREDIT_GAP,1.0/Q.TR.P.A.C" TargetMode="External"/><Relationship Id="rId2546" Type="http://schemas.openxmlformats.org/officeDocument/2006/relationships/hyperlink" Target="https://data.bis.org/topics/CREDIT_GAPS/BIS,WS_CREDIT_GAP,1.0/Q.ZA.P.A.C" TargetMode="External"/><Relationship Id="rId518" Type="http://schemas.openxmlformats.org/officeDocument/2006/relationships/hyperlink" Target="https://data.bis.org/topics/CREDIT_GAPS/BIS,WS_CREDIT_GAP,1.0/Q.CN.P.A.C" TargetMode="External"/><Relationship Id="rId725" Type="http://schemas.openxmlformats.org/officeDocument/2006/relationships/hyperlink" Target="https://data.bis.org/topics/CREDIT_GAPS/BIS,WS_CREDIT_GAP,1.0/Q.DK.P.A.C" TargetMode="External"/><Relationship Id="rId932" Type="http://schemas.openxmlformats.org/officeDocument/2006/relationships/hyperlink" Target="https://data.bis.org/topics/CREDIT_GAPS/BIS,WS_CREDIT_GAP,1.0/Q.GB.P.A.C" TargetMode="External"/><Relationship Id="rId1148" Type="http://schemas.openxmlformats.org/officeDocument/2006/relationships/hyperlink" Target="https://data.bis.org/topics/CREDIT_GAPS/BIS,WS_CREDIT_GAP,1.0/Q.HU.P.A.C" TargetMode="External"/><Relationship Id="rId1355" Type="http://schemas.openxmlformats.org/officeDocument/2006/relationships/hyperlink" Target="https://data.bis.org/topics/CREDIT_GAPS/BIS,WS_CREDIT_GAP,1.0/Q.IN.P.A.C" TargetMode="External"/><Relationship Id="rId1562" Type="http://schemas.openxmlformats.org/officeDocument/2006/relationships/hyperlink" Target="https://data.bis.org/topics/CREDIT_GAPS/BIS,WS_CREDIT_GAP,1.0/Q.KR.P.A.C" TargetMode="External"/><Relationship Id="rId2406" Type="http://schemas.openxmlformats.org/officeDocument/2006/relationships/hyperlink" Target="https://data.bis.org/topics/CREDIT_GAPS/BIS,WS_CREDIT_GAP,1.0/Q.US.P.A.C" TargetMode="External"/><Relationship Id="rId1008" Type="http://schemas.openxmlformats.org/officeDocument/2006/relationships/hyperlink" Target="https://data.bis.org/topics/CREDIT_GAPS/BIS,WS_CREDIT_GAP,1.0/Q.GR.P.A.C" TargetMode="External"/><Relationship Id="rId1215" Type="http://schemas.openxmlformats.org/officeDocument/2006/relationships/hyperlink" Target="https://data.bis.org/topics/CREDIT_GAPS/BIS,WS_CREDIT_GAP,1.0/Q.ID.P.A.C" TargetMode="External"/><Relationship Id="rId1422" Type="http://schemas.openxmlformats.org/officeDocument/2006/relationships/hyperlink" Target="https://data.bis.org/topics/CREDIT_GAPS/BIS,WS_CREDIT_GAP,1.0/Q.IT.P.A.C" TargetMode="External"/><Relationship Id="rId1867" Type="http://schemas.openxmlformats.org/officeDocument/2006/relationships/hyperlink" Target="https://data.bis.org/topics/CREDIT_GAPS/BIS,WS_CREDIT_GAP,1.0/Q.NZ.P.A.C" TargetMode="External"/><Relationship Id="rId61" Type="http://schemas.openxmlformats.org/officeDocument/2006/relationships/hyperlink" Target="https://data.bis.org/topics/CREDIT_GAPS/BIS,WS_CREDIT_GAP,1.0/Q.AT.P.A.C" TargetMode="External"/><Relationship Id="rId1727" Type="http://schemas.openxmlformats.org/officeDocument/2006/relationships/hyperlink" Target="https://data.bis.org/topics/CREDIT_GAPS/BIS,WS_CREDIT_GAP,1.0/Q.MY.P.A.C" TargetMode="External"/><Relationship Id="rId1934" Type="http://schemas.openxmlformats.org/officeDocument/2006/relationships/hyperlink" Target="https://data.bis.org/topics/CREDIT_GAPS/BIS,WS_CREDIT_GAP,1.0/Q.PL.P.A.C" TargetMode="External"/><Relationship Id="rId19" Type="http://schemas.openxmlformats.org/officeDocument/2006/relationships/hyperlink" Target="https://data.bis.org/topics/CREDIT_GAPS/BIS,WS_CREDIT_GAP,1.0/Q.AR.P.A.C" TargetMode="External"/><Relationship Id="rId2196" Type="http://schemas.openxmlformats.org/officeDocument/2006/relationships/hyperlink" Target="https://data.bis.org/topics/CREDIT_GAPS/BIS,WS_CREDIT_GAP,1.0/Q.SE.P.A.C" TargetMode="External"/><Relationship Id="rId168" Type="http://schemas.openxmlformats.org/officeDocument/2006/relationships/hyperlink" Target="https://data.bis.org/topics/CREDIT_GAPS/BIS,WS_CREDIT_GAP,1.0/Q.AU.P.A.C" TargetMode="External"/><Relationship Id="rId375" Type="http://schemas.openxmlformats.org/officeDocument/2006/relationships/hyperlink" Target="https://data.bis.org/topics/CREDIT_GAPS/BIS,WS_CREDIT_GAP,1.0/Q.CH.P.A.C" TargetMode="External"/><Relationship Id="rId582" Type="http://schemas.openxmlformats.org/officeDocument/2006/relationships/hyperlink" Target="https://data.bis.org/topics/CREDIT_GAPS/BIS,WS_CREDIT_GAP,1.0/Q.CZ.P.A.C" TargetMode="External"/><Relationship Id="rId2056" Type="http://schemas.openxmlformats.org/officeDocument/2006/relationships/hyperlink" Target="https://data.bis.org/topics/CREDIT_GAPS/BIS,WS_CREDIT_GAP,1.0/Q.RU.P.A.C" TargetMode="External"/><Relationship Id="rId2263" Type="http://schemas.openxmlformats.org/officeDocument/2006/relationships/hyperlink" Target="https://data.bis.org/topics/CREDIT_GAPS/BIS,WS_CREDIT_GAP,1.0/Q.TH.P.A.C" TargetMode="External"/><Relationship Id="rId2470" Type="http://schemas.openxmlformats.org/officeDocument/2006/relationships/hyperlink" Target="https://data.bis.org/topics/CREDIT_GAPS/BIS,WS_CREDIT_GAP,1.0/Q.XM.P.A.C" TargetMode="External"/><Relationship Id="rId3" Type="http://schemas.openxmlformats.org/officeDocument/2006/relationships/hyperlink" Target="https://data.bis.org/topics/CREDIT_GAPS/BIS,WS_CREDIT_GAP,1.0/Q.AR.P.A.C" TargetMode="External"/><Relationship Id="rId235" Type="http://schemas.openxmlformats.org/officeDocument/2006/relationships/hyperlink" Target="https://data.bis.org/topics/CREDIT_GAPS/BIS,WS_CREDIT_GAP,1.0/Q.BR.P.A.C" TargetMode="External"/><Relationship Id="rId442" Type="http://schemas.openxmlformats.org/officeDocument/2006/relationships/hyperlink" Target="https://data.bis.org/topics/CREDIT_GAPS/BIS,WS_CREDIT_GAP,1.0/Q.CL.P.A.C" TargetMode="External"/><Relationship Id="rId887" Type="http://schemas.openxmlformats.org/officeDocument/2006/relationships/hyperlink" Target="https://data.bis.org/topics/CREDIT_GAPS/BIS,WS_CREDIT_GAP,1.0/Q.FR.P.A.C" TargetMode="External"/><Relationship Id="rId1072" Type="http://schemas.openxmlformats.org/officeDocument/2006/relationships/hyperlink" Target="https://data.bis.org/topics/CREDIT_GAPS/BIS,WS_CREDIT_GAP,1.0/Q.HK.P.A.C" TargetMode="External"/><Relationship Id="rId2123" Type="http://schemas.openxmlformats.org/officeDocument/2006/relationships/hyperlink" Target="https://data.bis.org/topics/CREDIT_GAPS/BIS,WS_CREDIT_GAP,1.0/Q.SA.P.A.C" TargetMode="External"/><Relationship Id="rId2330" Type="http://schemas.openxmlformats.org/officeDocument/2006/relationships/hyperlink" Target="https://data.bis.org/topics/CREDIT_GAPS/BIS,WS_CREDIT_GAP,1.0/Q.TR.P.A.C" TargetMode="External"/><Relationship Id="rId302" Type="http://schemas.openxmlformats.org/officeDocument/2006/relationships/hyperlink" Target="https://data.bis.org/topics/CREDIT_GAPS/BIS,WS_CREDIT_GAP,1.0/Q.CA.P.A.C" TargetMode="External"/><Relationship Id="rId747" Type="http://schemas.openxmlformats.org/officeDocument/2006/relationships/hyperlink" Target="https://data.bis.org/topics/CREDIT_GAPS/BIS,WS_CREDIT_GAP,1.0/Q.DK.P.A.C" TargetMode="External"/><Relationship Id="rId954" Type="http://schemas.openxmlformats.org/officeDocument/2006/relationships/hyperlink" Target="https://data.bis.org/topics/CREDIT_GAPS/BIS,WS_CREDIT_GAP,1.0/Q.GB.P.A.C" TargetMode="External"/><Relationship Id="rId1377" Type="http://schemas.openxmlformats.org/officeDocument/2006/relationships/hyperlink" Target="https://data.bis.org/topics/CREDIT_GAPS/BIS,WS_CREDIT_GAP,1.0/Q.IN.P.A.C" TargetMode="External"/><Relationship Id="rId1584" Type="http://schemas.openxmlformats.org/officeDocument/2006/relationships/hyperlink" Target="https://data.bis.org/topics/CREDIT_GAPS/BIS,WS_CREDIT_GAP,1.0/Q.LU.P.A.C" TargetMode="External"/><Relationship Id="rId1791" Type="http://schemas.openxmlformats.org/officeDocument/2006/relationships/hyperlink" Target="https://data.bis.org/topics/CREDIT_GAPS/BIS,WS_CREDIT_GAP,1.0/Q.NL.P.A.C" TargetMode="External"/><Relationship Id="rId2428" Type="http://schemas.openxmlformats.org/officeDocument/2006/relationships/hyperlink" Target="https://data.bis.org/topics/CREDIT_GAPS/BIS,WS_CREDIT_GAP,1.0/Q.US.P.A.C" TargetMode="External"/><Relationship Id="rId83" Type="http://schemas.openxmlformats.org/officeDocument/2006/relationships/hyperlink" Target="https://data.bis.org/topics/CREDIT_GAPS/BIS,WS_CREDIT_GAP,1.0/Q.AT.P.A.C" TargetMode="External"/><Relationship Id="rId607" Type="http://schemas.openxmlformats.org/officeDocument/2006/relationships/hyperlink" Target="https://data.bis.org/topics/CREDIT_GAPS/BIS,WS_CREDIT_GAP,1.0/Q.CZ.P.A.C" TargetMode="External"/><Relationship Id="rId814" Type="http://schemas.openxmlformats.org/officeDocument/2006/relationships/hyperlink" Target="https://data.bis.org/topics/CREDIT_GAPS/BIS,WS_CREDIT_GAP,1.0/Q.FI.P.A.C" TargetMode="External"/><Relationship Id="rId1237" Type="http://schemas.openxmlformats.org/officeDocument/2006/relationships/hyperlink" Target="https://data.bis.org/topics/CREDIT_GAPS/BIS,WS_CREDIT_GAP,1.0/Q.IE.P.A.C" TargetMode="External"/><Relationship Id="rId1444" Type="http://schemas.openxmlformats.org/officeDocument/2006/relationships/hyperlink" Target="https://data.bis.org/topics/CREDIT_GAPS/BIS,WS_CREDIT_GAP,1.0/Q.IT.P.A.C" TargetMode="External"/><Relationship Id="rId1651" Type="http://schemas.openxmlformats.org/officeDocument/2006/relationships/hyperlink" Target="https://data.bis.org/topics/CREDIT_GAPS/BIS,WS_CREDIT_GAP,1.0/Q.MX.P.A.C" TargetMode="External"/><Relationship Id="rId1889" Type="http://schemas.openxmlformats.org/officeDocument/2006/relationships/hyperlink" Target="https://data.bis.org/topics/CREDIT_GAPS/BIS,WS_CREDIT_GAP,1.0/Q.NZ.P.A.C" TargetMode="External"/><Relationship Id="rId1304" Type="http://schemas.openxmlformats.org/officeDocument/2006/relationships/hyperlink" Target="https://data.bis.org/topics/CREDIT_GAPS/BIS,WS_CREDIT_GAP,1.0/Q.IL.P.A.C" TargetMode="External"/><Relationship Id="rId1511" Type="http://schemas.openxmlformats.org/officeDocument/2006/relationships/hyperlink" Target="https://data.bis.org/topics/CREDIT_GAPS/BIS,WS_CREDIT_GAP,1.0/Q.KR.P.A.C" TargetMode="External"/><Relationship Id="rId1749" Type="http://schemas.openxmlformats.org/officeDocument/2006/relationships/hyperlink" Target="https://data.bis.org/topics/CREDIT_GAPS/BIS,WS_CREDIT_GAP,1.0/Q.NL.P.A.C" TargetMode="External"/><Relationship Id="rId1956" Type="http://schemas.openxmlformats.org/officeDocument/2006/relationships/hyperlink" Target="https://data.bis.org/topics/CREDIT_GAPS/BIS,WS_CREDIT_GAP,1.0/Q.PL.P.A.C" TargetMode="External"/><Relationship Id="rId1609" Type="http://schemas.openxmlformats.org/officeDocument/2006/relationships/hyperlink" Target="https://data.bis.org/topics/CREDIT_GAPS/BIS,WS_CREDIT_GAP,1.0/Q.LU.P.A.C" TargetMode="External"/><Relationship Id="rId1816" Type="http://schemas.openxmlformats.org/officeDocument/2006/relationships/hyperlink" Target="https://data.bis.org/topics/CREDIT_GAPS/BIS,WS_CREDIT_GAP,1.0/Q.NO.P.A.C" TargetMode="External"/><Relationship Id="rId10" Type="http://schemas.openxmlformats.org/officeDocument/2006/relationships/hyperlink" Target="https://data.bis.org/topics/CREDIT_GAPS/BIS,WS_CREDIT_GAP,1.0/Q.AR.P.A.C" TargetMode="External"/><Relationship Id="rId397" Type="http://schemas.openxmlformats.org/officeDocument/2006/relationships/hyperlink" Target="https://data.bis.org/topics/CREDIT_GAPS/BIS,WS_CREDIT_GAP,1.0/Q.CH.P.A.C" TargetMode="External"/><Relationship Id="rId2078" Type="http://schemas.openxmlformats.org/officeDocument/2006/relationships/hyperlink" Target="https://data.bis.org/topics/CREDIT_GAPS/BIS,WS_CREDIT_GAP,1.0/Q.RU.P.A.C" TargetMode="External"/><Relationship Id="rId2285" Type="http://schemas.openxmlformats.org/officeDocument/2006/relationships/hyperlink" Target="https://data.bis.org/topics/CREDIT_GAPS/BIS,WS_CREDIT_GAP,1.0/Q.TH.P.A.C" TargetMode="External"/><Relationship Id="rId2492" Type="http://schemas.openxmlformats.org/officeDocument/2006/relationships/hyperlink" Target="https://data.bis.org/topics/CREDIT_GAPS/BIS,WS_CREDIT_GAP,1.0/Q.XM.P.A.C" TargetMode="External"/><Relationship Id="rId257" Type="http://schemas.openxmlformats.org/officeDocument/2006/relationships/hyperlink" Target="https://data.bis.org/topics/CREDIT_GAPS/BIS,WS_CREDIT_GAP,1.0/Q.BR.P.A.C" TargetMode="External"/><Relationship Id="rId464" Type="http://schemas.openxmlformats.org/officeDocument/2006/relationships/hyperlink" Target="https://data.bis.org/topics/CREDIT_GAPS/BIS,WS_CREDIT_GAP,1.0/Q.CL.P.A.C" TargetMode="External"/><Relationship Id="rId1094" Type="http://schemas.openxmlformats.org/officeDocument/2006/relationships/hyperlink" Target="https://data.bis.org/topics/CREDIT_GAPS/BIS,WS_CREDIT_GAP,1.0/Q.HK.P.A.C" TargetMode="External"/><Relationship Id="rId2145" Type="http://schemas.openxmlformats.org/officeDocument/2006/relationships/hyperlink" Target="https://data.bis.org/topics/CREDIT_GAPS/BIS,WS_CREDIT_GAP,1.0/Q.SA.P.A.C" TargetMode="External"/><Relationship Id="rId117" Type="http://schemas.openxmlformats.org/officeDocument/2006/relationships/hyperlink" Target="https://data.bis.org/topics/CREDIT_GAPS/BIS,WS_CREDIT_GAP,1.0/Q.AU.P.A.C" TargetMode="External"/><Relationship Id="rId671" Type="http://schemas.openxmlformats.org/officeDocument/2006/relationships/hyperlink" Target="https://data.bis.org/topics/CREDIT_GAPS/BIS,WS_CREDIT_GAP,1.0/Q.DE.P.A.C" TargetMode="External"/><Relationship Id="rId769" Type="http://schemas.openxmlformats.org/officeDocument/2006/relationships/hyperlink" Target="https://data.bis.org/topics/CREDIT_GAPS/BIS,WS_CREDIT_GAP,1.0/Q.ES.P.A.C" TargetMode="External"/><Relationship Id="rId976" Type="http://schemas.openxmlformats.org/officeDocument/2006/relationships/hyperlink" Target="https://data.bis.org/topics/CREDIT_GAPS/BIS,WS_CREDIT_GAP,1.0/Q.GB.P.A.C" TargetMode="External"/><Relationship Id="rId1399" Type="http://schemas.openxmlformats.org/officeDocument/2006/relationships/hyperlink" Target="https://data.bis.org/topics/CREDIT_GAPS/BIS,WS_CREDIT_GAP,1.0/Q.IT.P.A.C" TargetMode="External"/><Relationship Id="rId2352" Type="http://schemas.openxmlformats.org/officeDocument/2006/relationships/hyperlink" Target="https://data.bis.org/topics/CREDIT_GAPS/BIS,WS_CREDIT_GAP,1.0/Q.TR.P.A.C" TargetMode="External"/><Relationship Id="rId324" Type="http://schemas.openxmlformats.org/officeDocument/2006/relationships/hyperlink" Target="https://data.bis.org/topics/CREDIT_GAPS/BIS,WS_CREDIT_GAP,1.0/Q.CA.P.A.C" TargetMode="External"/><Relationship Id="rId531" Type="http://schemas.openxmlformats.org/officeDocument/2006/relationships/hyperlink" Target="https://data.bis.org/topics/CREDIT_GAPS/BIS,WS_CREDIT_GAP,1.0/Q.CO.P.A.C" TargetMode="External"/><Relationship Id="rId629" Type="http://schemas.openxmlformats.org/officeDocument/2006/relationships/hyperlink" Target="https://data.bis.org/topics/CREDIT_GAPS/BIS,WS_CREDIT_GAP,1.0/Q.CZ.P.A.C" TargetMode="External"/><Relationship Id="rId1161" Type="http://schemas.openxmlformats.org/officeDocument/2006/relationships/hyperlink" Target="https://data.bis.org/topics/CREDIT_GAPS/BIS,WS_CREDIT_GAP,1.0/Q.ID.P.A.C" TargetMode="External"/><Relationship Id="rId1259" Type="http://schemas.openxmlformats.org/officeDocument/2006/relationships/hyperlink" Target="https://data.bis.org/topics/CREDIT_GAPS/BIS,WS_CREDIT_GAP,1.0/Q.IE.P.A.C" TargetMode="External"/><Relationship Id="rId1466" Type="http://schemas.openxmlformats.org/officeDocument/2006/relationships/hyperlink" Target="https://data.bis.org/topics/CREDIT_GAPS/BIS,WS_CREDIT_GAP,1.0/Q.JP.P.A.C" TargetMode="External"/><Relationship Id="rId2005" Type="http://schemas.openxmlformats.org/officeDocument/2006/relationships/hyperlink" Target="https://data.bis.org/topics/CREDIT_GAPS/BIS,WS_CREDIT_GAP,1.0/Q.PT.P.A.C" TargetMode="External"/><Relationship Id="rId2212" Type="http://schemas.openxmlformats.org/officeDocument/2006/relationships/hyperlink" Target="https://data.bis.org/topics/CREDIT_GAPS/BIS,WS_CREDIT_GAP,1.0/Q.SG.P.A.C" TargetMode="External"/><Relationship Id="rId836" Type="http://schemas.openxmlformats.org/officeDocument/2006/relationships/hyperlink" Target="https://data.bis.org/topics/CREDIT_GAPS/BIS,WS_CREDIT_GAP,1.0/Q.FI.P.A.C" TargetMode="External"/><Relationship Id="rId1021" Type="http://schemas.openxmlformats.org/officeDocument/2006/relationships/hyperlink" Target="https://data.bis.org/topics/CREDIT_GAPS/BIS,WS_CREDIT_GAP,1.0/Q.GR.P.A.C" TargetMode="External"/><Relationship Id="rId1119" Type="http://schemas.openxmlformats.org/officeDocument/2006/relationships/hyperlink" Target="https://data.bis.org/topics/CREDIT_GAPS/BIS,WS_CREDIT_GAP,1.0/Q.HU.P.A.C" TargetMode="External"/><Relationship Id="rId1673" Type="http://schemas.openxmlformats.org/officeDocument/2006/relationships/hyperlink" Target="https://data.bis.org/topics/CREDIT_GAPS/BIS,WS_CREDIT_GAP,1.0/Q.MX.P.A.C" TargetMode="External"/><Relationship Id="rId1880" Type="http://schemas.openxmlformats.org/officeDocument/2006/relationships/hyperlink" Target="https://data.bis.org/topics/CREDIT_GAPS/BIS,WS_CREDIT_GAP,1.0/Q.NZ.P.A.C" TargetMode="External"/><Relationship Id="rId1978" Type="http://schemas.openxmlformats.org/officeDocument/2006/relationships/hyperlink" Target="https://data.bis.org/topics/CREDIT_GAPS/BIS,WS_CREDIT_GAP,1.0/Q.PT.P.A.C" TargetMode="External"/><Relationship Id="rId2517" Type="http://schemas.openxmlformats.org/officeDocument/2006/relationships/hyperlink" Target="https://data.bis.org/topics/CREDIT_GAPS/BIS,WS_CREDIT_GAP,1.0/Q.ZA.P.A.C" TargetMode="External"/><Relationship Id="rId903" Type="http://schemas.openxmlformats.org/officeDocument/2006/relationships/hyperlink" Target="https://data.bis.org/topics/CREDIT_GAPS/BIS,WS_CREDIT_GAP,1.0/Q.FR.P.A.C" TargetMode="External"/><Relationship Id="rId1326" Type="http://schemas.openxmlformats.org/officeDocument/2006/relationships/hyperlink" Target="https://data.bis.org/topics/CREDIT_GAPS/BIS,WS_CREDIT_GAP,1.0/Q.IL.P.A.C" TargetMode="External"/><Relationship Id="rId1533" Type="http://schemas.openxmlformats.org/officeDocument/2006/relationships/hyperlink" Target="https://data.bis.org/topics/CREDIT_GAPS/BIS,WS_CREDIT_GAP,1.0/Q.KR.P.A.C" TargetMode="External"/><Relationship Id="rId1740" Type="http://schemas.openxmlformats.org/officeDocument/2006/relationships/hyperlink" Target="https://data.bis.org/topics/CREDIT_GAPS/BIS,WS_CREDIT_GAP,1.0/Q.MY.P.A.C" TargetMode="External"/><Relationship Id="rId32" Type="http://schemas.openxmlformats.org/officeDocument/2006/relationships/hyperlink" Target="https://data.bis.org/topics/CREDIT_GAPS/BIS,WS_CREDIT_GAP,1.0/Q.AR.P.A.C" TargetMode="External"/><Relationship Id="rId1600" Type="http://schemas.openxmlformats.org/officeDocument/2006/relationships/hyperlink" Target="https://data.bis.org/topics/CREDIT_GAPS/BIS,WS_CREDIT_GAP,1.0/Q.LU.P.A.C" TargetMode="External"/><Relationship Id="rId1838" Type="http://schemas.openxmlformats.org/officeDocument/2006/relationships/hyperlink" Target="https://data.bis.org/topics/CREDIT_GAPS/BIS,WS_CREDIT_GAP,1.0/Q.NO.P.A.C" TargetMode="External"/><Relationship Id="rId181" Type="http://schemas.openxmlformats.org/officeDocument/2006/relationships/hyperlink" Target="https://data.bis.org/topics/CREDIT_GAPS/BIS,WS_CREDIT_GAP,1.0/Q.BE.P.A.C" TargetMode="External"/><Relationship Id="rId1905" Type="http://schemas.openxmlformats.org/officeDocument/2006/relationships/hyperlink" Target="https://data.bis.org/topics/CREDIT_GAPS/BIS,WS_CREDIT_GAP,1.0/Q.NZ.P.A.C" TargetMode="External"/><Relationship Id="rId279" Type="http://schemas.openxmlformats.org/officeDocument/2006/relationships/hyperlink" Target="https://data.bis.org/topics/CREDIT_GAPS/BIS,WS_CREDIT_GAP,1.0/Q.BR.P.A.C" TargetMode="External"/><Relationship Id="rId486" Type="http://schemas.openxmlformats.org/officeDocument/2006/relationships/hyperlink" Target="https://data.bis.org/topics/CREDIT_GAPS/BIS,WS_CREDIT_GAP,1.0/Q.CN.P.A.C" TargetMode="External"/><Relationship Id="rId693" Type="http://schemas.openxmlformats.org/officeDocument/2006/relationships/hyperlink" Target="https://data.bis.org/topics/CREDIT_GAPS/BIS,WS_CREDIT_GAP,1.0/Q.DE.P.A.C" TargetMode="External"/><Relationship Id="rId2167" Type="http://schemas.openxmlformats.org/officeDocument/2006/relationships/hyperlink" Target="https://data.bis.org/topics/CREDIT_GAPS/BIS,WS_CREDIT_GAP,1.0/Q.SE.P.A.C" TargetMode="External"/><Relationship Id="rId2374" Type="http://schemas.openxmlformats.org/officeDocument/2006/relationships/hyperlink" Target="https://data.bis.org/topics/CREDIT_GAPS/BIS,WS_CREDIT_GAP,1.0/Q.TR.P.A.C" TargetMode="External"/><Relationship Id="rId139" Type="http://schemas.openxmlformats.org/officeDocument/2006/relationships/hyperlink" Target="https://data.bis.org/topics/CREDIT_GAPS/BIS,WS_CREDIT_GAP,1.0/Q.AU.P.A.C" TargetMode="External"/><Relationship Id="rId346" Type="http://schemas.openxmlformats.org/officeDocument/2006/relationships/hyperlink" Target="https://data.bis.org/topics/CREDIT_GAPS/BIS,WS_CREDIT_GAP,1.0/Q.CA.P.A.C" TargetMode="External"/><Relationship Id="rId553" Type="http://schemas.openxmlformats.org/officeDocument/2006/relationships/hyperlink" Target="https://data.bis.org/topics/CREDIT_GAPS/BIS,WS_CREDIT_GAP,1.0/Q.CO.P.A.C" TargetMode="External"/><Relationship Id="rId760" Type="http://schemas.openxmlformats.org/officeDocument/2006/relationships/hyperlink" Target="https://data.bis.org/topics/CREDIT_GAPS/BIS,WS_CREDIT_GAP,1.0/Q.ES.P.A.C" TargetMode="External"/><Relationship Id="rId998" Type="http://schemas.openxmlformats.org/officeDocument/2006/relationships/hyperlink" Target="https://data.bis.org/topics/CREDIT_GAPS/BIS,WS_CREDIT_GAP,1.0/Q.GR.P.A.C" TargetMode="External"/><Relationship Id="rId1183" Type="http://schemas.openxmlformats.org/officeDocument/2006/relationships/hyperlink" Target="https://data.bis.org/topics/CREDIT_GAPS/BIS,WS_CREDIT_GAP,1.0/Q.ID.P.A.C" TargetMode="External"/><Relationship Id="rId1390" Type="http://schemas.openxmlformats.org/officeDocument/2006/relationships/hyperlink" Target="https://data.bis.org/topics/CREDIT_GAPS/BIS,WS_CREDIT_GAP,1.0/Q.IN.P.A.C" TargetMode="External"/><Relationship Id="rId2027" Type="http://schemas.openxmlformats.org/officeDocument/2006/relationships/hyperlink" Target="https://data.bis.org/topics/CREDIT_GAPS/BIS,WS_CREDIT_GAP,1.0/Q.PT.P.A.C" TargetMode="External"/><Relationship Id="rId2234" Type="http://schemas.openxmlformats.org/officeDocument/2006/relationships/hyperlink" Target="https://data.bis.org/topics/CREDIT_GAPS/BIS,WS_CREDIT_GAP,1.0/Q.SG.P.A.C" TargetMode="External"/><Relationship Id="rId2441" Type="http://schemas.openxmlformats.org/officeDocument/2006/relationships/hyperlink" Target="https://data.bis.org/topics/CREDIT_GAPS/BIS,WS_CREDIT_GAP,1.0/Q.XM.P.A.C" TargetMode="External"/><Relationship Id="rId206" Type="http://schemas.openxmlformats.org/officeDocument/2006/relationships/hyperlink" Target="https://data.bis.org/topics/CREDIT_GAPS/BIS,WS_CREDIT_GAP,1.0/Q.BE.P.A.C" TargetMode="External"/><Relationship Id="rId413" Type="http://schemas.openxmlformats.org/officeDocument/2006/relationships/hyperlink" Target="https://data.bis.org/topics/CREDIT_GAPS/BIS,WS_CREDIT_GAP,1.0/Q.CL.P.A.C" TargetMode="External"/><Relationship Id="rId858" Type="http://schemas.openxmlformats.org/officeDocument/2006/relationships/hyperlink" Target="https://data.bis.org/topics/CREDIT_GAPS/BIS,WS_CREDIT_GAP,1.0/Q.FI.P.A.C" TargetMode="External"/><Relationship Id="rId1043" Type="http://schemas.openxmlformats.org/officeDocument/2006/relationships/hyperlink" Target="https://data.bis.org/topics/CREDIT_GAPS/BIS,WS_CREDIT_GAP,1.0/Q.GR.P.A.C" TargetMode="External"/><Relationship Id="rId1488" Type="http://schemas.openxmlformats.org/officeDocument/2006/relationships/hyperlink" Target="https://data.bis.org/topics/CREDIT_GAPS/BIS,WS_CREDIT_GAP,1.0/Q.JP.P.A.C" TargetMode="External"/><Relationship Id="rId1695" Type="http://schemas.openxmlformats.org/officeDocument/2006/relationships/hyperlink" Target="https://data.bis.org/topics/CREDIT_GAPS/BIS,WS_CREDIT_GAP,1.0/Q.MY.P.A.C" TargetMode="External"/><Relationship Id="rId2539" Type="http://schemas.openxmlformats.org/officeDocument/2006/relationships/hyperlink" Target="https://data.bis.org/topics/CREDIT_GAPS/BIS,WS_CREDIT_GAP,1.0/Q.ZA.P.A.C" TargetMode="External"/><Relationship Id="rId620" Type="http://schemas.openxmlformats.org/officeDocument/2006/relationships/hyperlink" Target="https://data.bis.org/topics/CREDIT_GAPS/BIS,WS_CREDIT_GAP,1.0/Q.CZ.P.A.C" TargetMode="External"/><Relationship Id="rId718" Type="http://schemas.openxmlformats.org/officeDocument/2006/relationships/hyperlink" Target="https://data.bis.org/topics/CREDIT_GAPS/BIS,WS_CREDIT_GAP,1.0/Q.DK.P.A.C" TargetMode="External"/><Relationship Id="rId925" Type="http://schemas.openxmlformats.org/officeDocument/2006/relationships/hyperlink" Target="https://data.bis.org/topics/CREDIT_GAPS/BIS,WS_CREDIT_GAP,1.0/Q.FR.P.A.C" TargetMode="External"/><Relationship Id="rId1250" Type="http://schemas.openxmlformats.org/officeDocument/2006/relationships/hyperlink" Target="https://data.bis.org/topics/CREDIT_GAPS/BIS,WS_CREDIT_GAP,1.0/Q.IE.P.A.C" TargetMode="External"/><Relationship Id="rId1348" Type="http://schemas.openxmlformats.org/officeDocument/2006/relationships/hyperlink" Target="https://data.bis.org/topics/CREDIT_GAPS/BIS,WS_CREDIT_GAP,1.0/Q.IN.P.A.C" TargetMode="External"/><Relationship Id="rId1555" Type="http://schemas.openxmlformats.org/officeDocument/2006/relationships/hyperlink" Target="https://data.bis.org/topics/CREDIT_GAPS/BIS,WS_CREDIT_GAP,1.0/Q.KR.P.A.C" TargetMode="External"/><Relationship Id="rId1762" Type="http://schemas.openxmlformats.org/officeDocument/2006/relationships/hyperlink" Target="https://data.bis.org/topics/CREDIT_GAPS/BIS,WS_CREDIT_GAP,1.0/Q.NL.P.A.C" TargetMode="External"/><Relationship Id="rId2301" Type="http://schemas.openxmlformats.org/officeDocument/2006/relationships/hyperlink" Target="https://data.bis.org/topics/CREDIT_GAPS/BIS,WS_CREDIT_GAP,1.0/Q.TH.P.A.C" TargetMode="External"/><Relationship Id="rId1110" Type="http://schemas.openxmlformats.org/officeDocument/2006/relationships/hyperlink" Target="https://data.bis.org/topics/CREDIT_GAPS/BIS,WS_CREDIT_GAP,1.0/Q.HU.P.A.C" TargetMode="External"/><Relationship Id="rId1208" Type="http://schemas.openxmlformats.org/officeDocument/2006/relationships/hyperlink" Target="https://data.bis.org/topics/CREDIT_GAPS/BIS,WS_CREDIT_GAP,1.0/Q.ID.P.A.C" TargetMode="External"/><Relationship Id="rId1415" Type="http://schemas.openxmlformats.org/officeDocument/2006/relationships/hyperlink" Target="https://data.bis.org/topics/CREDIT_GAPS/BIS,WS_CREDIT_GAP,1.0/Q.IT.P.A.C" TargetMode="External"/><Relationship Id="rId54" Type="http://schemas.openxmlformats.org/officeDocument/2006/relationships/hyperlink" Target="https://data.bis.org/topics/CREDIT_GAPS/BIS,WS_CREDIT_GAP,1.0/Q.AR.P.A.C" TargetMode="External"/><Relationship Id="rId1622" Type="http://schemas.openxmlformats.org/officeDocument/2006/relationships/hyperlink" Target="https://data.bis.org/topics/CREDIT_GAPS/BIS,WS_CREDIT_GAP,1.0/Q.LU.P.A.C" TargetMode="External"/><Relationship Id="rId1927" Type="http://schemas.openxmlformats.org/officeDocument/2006/relationships/hyperlink" Target="https://data.bis.org/topics/CREDIT_GAPS/BIS,WS_CREDIT_GAP,1.0/Q.PL.P.A.C" TargetMode="External"/><Relationship Id="rId2091" Type="http://schemas.openxmlformats.org/officeDocument/2006/relationships/hyperlink" Target="https://data.bis.org/topics/CREDIT_GAPS/BIS,WS_CREDIT_GAP,1.0/Q.SA.P.A.C" TargetMode="External"/><Relationship Id="rId2189" Type="http://schemas.openxmlformats.org/officeDocument/2006/relationships/hyperlink" Target="https://data.bis.org/topics/CREDIT_GAPS/BIS,WS_CREDIT_GAP,1.0/Q.SE.P.A.C" TargetMode="External"/><Relationship Id="rId270" Type="http://schemas.openxmlformats.org/officeDocument/2006/relationships/hyperlink" Target="https://data.bis.org/topics/CREDIT_GAPS/BIS,WS_CREDIT_GAP,1.0/Q.BR.P.A.C" TargetMode="External"/><Relationship Id="rId2396" Type="http://schemas.openxmlformats.org/officeDocument/2006/relationships/hyperlink" Target="https://data.bis.org/topics/CREDIT_GAPS/BIS,WS_CREDIT_GAP,1.0/Q.US.P.A.C" TargetMode="External"/><Relationship Id="rId130" Type="http://schemas.openxmlformats.org/officeDocument/2006/relationships/hyperlink" Target="https://data.bis.org/topics/CREDIT_GAPS/BIS,WS_CREDIT_GAP,1.0/Q.AU.P.A.C" TargetMode="External"/><Relationship Id="rId368" Type="http://schemas.openxmlformats.org/officeDocument/2006/relationships/hyperlink" Target="https://data.bis.org/topics/CREDIT_GAPS/BIS,WS_CREDIT_GAP,1.0/Q.CH.P.A.C" TargetMode="External"/><Relationship Id="rId575" Type="http://schemas.openxmlformats.org/officeDocument/2006/relationships/hyperlink" Target="https://data.bis.org/topics/CREDIT_GAPS/BIS,WS_CREDIT_GAP,1.0/Q.CO.P.A.C" TargetMode="External"/><Relationship Id="rId782" Type="http://schemas.openxmlformats.org/officeDocument/2006/relationships/hyperlink" Target="https://data.bis.org/topics/CREDIT_GAPS/BIS,WS_CREDIT_GAP,1.0/Q.ES.P.A.C" TargetMode="External"/><Relationship Id="rId2049" Type="http://schemas.openxmlformats.org/officeDocument/2006/relationships/hyperlink" Target="https://data.bis.org/topics/CREDIT_GAPS/BIS,WS_CREDIT_GAP,1.0/Q.RU.P.A.C" TargetMode="External"/><Relationship Id="rId2256" Type="http://schemas.openxmlformats.org/officeDocument/2006/relationships/hyperlink" Target="https://data.bis.org/topics/CREDIT_GAPS/BIS,WS_CREDIT_GAP,1.0/Q.SG.P.A.C" TargetMode="External"/><Relationship Id="rId2463" Type="http://schemas.openxmlformats.org/officeDocument/2006/relationships/hyperlink" Target="https://data.bis.org/topics/CREDIT_GAPS/BIS,WS_CREDIT_GAP,1.0/Q.XM.P.A.C" TargetMode="External"/><Relationship Id="rId228" Type="http://schemas.openxmlformats.org/officeDocument/2006/relationships/hyperlink" Target="https://data.bis.org/topics/CREDIT_GAPS/BIS,WS_CREDIT_GAP,1.0/Q.BE.P.A.C" TargetMode="External"/><Relationship Id="rId435" Type="http://schemas.openxmlformats.org/officeDocument/2006/relationships/hyperlink" Target="https://data.bis.org/topics/CREDIT_GAPS/BIS,WS_CREDIT_GAP,1.0/Q.CL.P.A.C" TargetMode="External"/><Relationship Id="rId642" Type="http://schemas.openxmlformats.org/officeDocument/2006/relationships/hyperlink" Target="https://data.bis.org/topics/CREDIT_GAPS/BIS,WS_CREDIT_GAP,1.0/Q.DE.P.A.C" TargetMode="External"/><Relationship Id="rId1065" Type="http://schemas.openxmlformats.org/officeDocument/2006/relationships/hyperlink" Target="https://data.bis.org/topics/CREDIT_GAPS/BIS,WS_CREDIT_GAP,1.0/Q.HK.P.A.C" TargetMode="External"/><Relationship Id="rId1272" Type="http://schemas.openxmlformats.org/officeDocument/2006/relationships/hyperlink" Target="https://data.bis.org/topics/CREDIT_GAPS/BIS,WS_CREDIT_GAP,1.0/Q.IE.P.A.C" TargetMode="External"/><Relationship Id="rId2116" Type="http://schemas.openxmlformats.org/officeDocument/2006/relationships/hyperlink" Target="https://data.bis.org/topics/CREDIT_GAPS/BIS,WS_CREDIT_GAP,1.0/Q.SA.P.A.C" TargetMode="External"/><Relationship Id="rId2323" Type="http://schemas.openxmlformats.org/officeDocument/2006/relationships/hyperlink" Target="https://data.bis.org/topics/CREDIT_GAPS/BIS,WS_CREDIT_GAP,1.0/Q.TR.P.A.C" TargetMode="External"/><Relationship Id="rId2530" Type="http://schemas.openxmlformats.org/officeDocument/2006/relationships/hyperlink" Target="https://data.bis.org/topics/CREDIT_GAPS/BIS,WS_CREDIT_GAP,1.0/Q.ZA.P.A.C" TargetMode="External"/><Relationship Id="rId502" Type="http://schemas.openxmlformats.org/officeDocument/2006/relationships/hyperlink" Target="https://data.bis.org/topics/CREDIT_GAPS/BIS,WS_CREDIT_GAP,1.0/Q.CN.P.A.C" TargetMode="External"/><Relationship Id="rId947" Type="http://schemas.openxmlformats.org/officeDocument/2006/relationships/hyperlink" Target="https://data.bis.org/topics/CREDIT_GAPS/BIS,WS_CREDIT_GAP,1.0/Q.GB.P.A.C" TargetMode="External"/><Relationship Id="rId1132" Type="http://schemas.openxmlformats.org/officeDocument/2006/relationships/hyperlink" Target="https://data.bis.org/topics/CREDIT_GAPS/BIS,WS_CREDIT_GAP,1.0/Q.HU.P.A.C" TargetMode="External"/><Relationship Id="rId1577" Type="http://schemas.openxmlformats.org/officeDocument/2006/relationships/hyperlink" Target="https://data.bis.org/topics/CREDIT_GAPS/BIS,WS_CREDIT_GAP,1.0/Q.LU.P.A.C" TargetMode="External"/><Relationship Id="rId1784" Type="http://schemas.openxmlformats.org/officeDocument/2006/relationships/hyperlink" Target="https://data.bis.org/topics/CREDIT_GAPS/BIS,WS_CREDIT_GAP,1.0/Q.NL.P.A.C" TargetMode="External"/><Relationship Id="rId1991" Type="http://schemas.openxmlformats.org/officeDocument/2006/relationships/hyperlink" Target="https://data.bis.org/topics/CREDIT_GAPS/BIS,WS_CREDIT_GAP,1.0/Q.PT.P.A.C" TargetMode="External"/><Relationship Id="rId76" Type="http://schemas.openxmlformats.org/officeDocument/2006/relationships/hyperlink" Target="https://data.bis.org/topics/CREDIT_GAPS/BIS,WS_CREDIT_GAP,1.0/Q.AT.P.A.C" TargetMode="External"/><Relationship Id="rId807" Type="http://schemas.openxmlformats.org/officeDocument/2006/relationships/hyperlink" Target="https://data.bis.org/topics/CREDIT_GAPS/BIS,WS_CREDIT_GAP,1.0/Q.ES.P.A.C" TargetMode="External"/><Relationship Id="rId1437" Type="http://schemas.openxmlformats.org/officeDocument/2006/relationships/hyperlink" Target="https://data.bis.org/topics/CREDIT_GAPS/BIS,WS_CREDIT_GAP,1.0/Q.IT.P.A.C" TargetMode="External"/><Relationship Id="rId1644" Type="http://schemas.openxmlformats.org/officeDocument/2006/relationships/hyperlink" Target="https://data.bis.org/topics/CREDIT_GAPS/BIS,WS_CREDIT_GAP,1.0/Q.MX.P.A.C" TargetMode="External"/><Relationship Id="rId1851" Type="http://schemas.openxmlformats.org/officeDocument/2006/relationships/hyperlink" Target="https://data.bis.org/topics/CREDIT_GAPS/BIS,WS_CREDIT_GAP,1.0/Q.NO.P.A.C" TargetMode="External"/><Relationship Id="rId1504" Type="http://schemas.openxmlformats.org/officeDocument/2006/relationships/hyperlink" Target="https://data.bis.org/topics/CREDIT_GAPS/BIS,WS_CREDIT_GAP,1.0/Q.JP.P.A.C" TargetMode="External"/><Relationship Id="rId1711" Type="http://schemas.openxmlformats.org/officeDocument/2006/relationships/hyperlink" Target="https://data.bis.org/topics/CREDIT_GAPS/BIS,WS_CREDIT_GAP,1.0/Q.MY.P.A.C" TargetMode="External"/><Relationship Id="rId1949" Type="http://schemas.openxmlformats.org/officeDocument/2006/relationships/hyperlink" Target="https://data.bis.org/topics/CREDIT_GAPS/BIS,WS_CREDIT_GAP,1.0/Q.PL.P.A.C" TargetMode="External"/><Relationship Id="rId292" Type="http://schemas.openxmlformats.org/officeDocument/2006/relationships/hyperlink" Target="https://data.bis.org/topics/CREDIT_GAPS/BIS,WS_CREDIT_GAP,1.0/Q.CA.P.A.C" TargetMode="External"/><Relationship Id="rId1809" Type="http://schemas.openxmlformats.org/officeDocument/2006/relationships/hyperlink" Target="https://data.bis.org/topics/CREDIT_GAPS/BIS,WS_CREDIT_GAP,1.0/Q.NO.P.A.C" TargetMode="External"/><Relationship Id="rId597" Type="http://schemas.openxmlformats.org/officeDocument/2006/relationships/hyperlink" Target="https://data.bis.org/topics/CREDIT_GAPS/BIS,WS_CREDIT_GAP,1.0/Q.CZ.P.A.C" TargetMode="External"/><Relationship Id="rId2180" Type="http://schemas.openxmlformats.org/officeDocument/2006/relationships/hyperlink" Target="https://data.bis.org/topics/CREDIT_GAPS/BIS,WS_CREDIT_GAP,1.0/Q.SE.P.A.C" TargetMode="External"/><Relationship Id="rId2278" Type="http://schemas.openxmlformats.org/officeDocument/2006/relationships/hyperlink" Target="https://data.bis.org/topics/CREDIT_GAPS/BIS,WS_CREDIT_GAP,1.0/Q.TH.P.A.C" TargetMode="External"/><Relationship Id="rId2485" Type="http://schemas.openxmlformats.org/officeDocument/2006/relationships/hyperlink" Target="https://data.bis.org/topics/CREDIT_GAPS/BIS,WS_CREDIT_GAP,1.0/Q.XM.P.A.C" TargetMode="External"/><Relationship Id="rId152" Type="http://schemas.openxmlformats.org/officeDocument/2006/relationships/hyperlink" Target="https://data.bis.org/topics/CREDIT_GAPS/BIS,WS_CREDIT_GAP,1.0/Q.AU.P.A.C" TargetMode="External"/><Relationship Id="rId457" Type="http://schemas.openxmlformats.org/officeDocument/2006/relationships/hyperlink" Target="https://data.bis.org/topics/CREDIT_GAPS/BIS,WS_CREDIT_GAP,1.0/Q.CL.P.A.C" TargetMode="External"/><Relationship Id="rId1087" Type="http://schemas.openxmlformats.org/officeDocument/2006/relationships/hyperlink" Target="https://data.bis.org/topics/CREDIT_GAPS/BIS,WS_CREDIT_GAP,1.0/Q.HK.P.A.C" TargetMode="External"/><Relationship Id="rId1294" Type="http://schemas.openxmlformats.org/officeDocument/2006/relationships/hyperlink" Target="https://data.bis.org/topics/CREDIT_GAPS/BIS,WS_CREDIT_GAP,1.0/Q.IL.P.A.C" TargetMode="External"/><Relationship Id="rId2040" Type="http://schemas.openxmlformats.org/officeDocument/2006/relationships/hyperlink" Target="https://data.bis.org/topics/CREDIT_GAPS/BIS,WS_CREDIT_GAP,1.0/Q.RU.P.A.C" TargetMode="External"/><Relationship Id="rId2138" Type="http://schemas.openxmlformats.org/officeDocument/2006/relationships/hyperlink" Target="https://data.bis.org/topics/CREDIT_GAPS/BIS,WS_CREDIT_GAP,1.0/Q.SA.P.A.C" TargetMode="External"/><Relationship Id="rId664" Type="http://schemas.openxmlformats.org/officeDocument/2006/relationships/hyperlink" Target="https://data.bis.org/topics/CREDIT_GAPS/BIS,WS_CREDIT_GAP,1.0/Q.DE.P.A.C" TargetMode="External"/><Relationship Id="rId871" Type="http://schemas.openxmlformats.org/officeDocument/2006/relationships/hyperlink" Target="https://data.bis.org/topics/CREDIT_GAPS/BIS,WS_CREDIT_GAP,1.0/Q.FR.P.A.C" TargetMode="External"/><Relationship Id="rId969" Type="http://schemas.openxmlformats.org/officeDocument/2006/relationships/hyperlink" Target="https://data.bis.org/topics/CREDIT_GAPS/BIS,WS_CREDIT_GAP,1.0/Q.GB.P.A.C" TargetMode="External"/><Relationship Id="rId1599" Type="http://schemas.openxmlformats.org/officeDocument/2006/relationships/hyperlink" Target="https://data.bis.org/topics/CREDIT_GAPS/BIS,WS_CREDIT_GAP,1.0/Q.LU.P.A.C" TargetMode="External"/><Relationship Id="rId2345" Type="http://schemas.openxmlformats.org/officeDocument/2006/relationships/hyperlink" Target="https://data.bis.org/topics/CREDIT_GAPS/BIS,WS_CREDIT_GAP,1.0/Q.TR.P.A.C" TargetMode="External"/><Relationship Id="rId2552" Type="http://schemas.openxmlformats.org/officeDocument/2006/relationships/hyperlink" Target="https://data.bis.org/topics/CREDIT_GAPS/BIS,WS_CREDIT_GAP,1.0/Q.ZA.P.A.C" TargetMode="External"/><Relationship Id="rId317" Type="http://schemas.openxmlformats.org/officeDocument/2006/relationships/hyperlink" Target="https://data.bis.org/topics/CREDIT_GAPS/BIS,WS_CREDIT_GAP,1.0/Q.CA.P.A.C" TargetMode="External"/><Relationship Id="rId524" Type="http://schemas.openxmlformats.org/officeDocument/2006/relationships/hyperlink" Target="https://data.bis.org/topics/CREDIT_GAPS/BIS,WS_CREDIT_GAP,1.0/Q.CO.P.A.C" TargetMode="External"/><Relationship Id="rId731" Type="http://schemas.openxmlformats.org/officeDocument/2006/relationships/hyperlink" Target="https://data.bis.org/topics/CREDIT_GAPS/BIS,WS_CREDIT_GAP,1.0/Q.DK.P.A.C" TargetMode="External"/><Relationship Id="rId1154" Type="http://schemas.openxmlformats.org/officeDocument/2006/relationships/hyperlink" Target="https://data.bis.org/topics/CREDIT_GAPS/BIS,WS_CREDIT_GAP,1.0/Q.HU.P.A.C" TargetMode="External"/><Relationship Id="rId1361" Type="http://schemas.openxmlformats.org/officeDocument/2006/relationships/hyperlink" Target="https://data.bis.org/topics/CREDIT_GAPS/BIS,WS_CREDIT_GAP,1.0/Q.IN.P.A.C" TargetMode="External"/><Relationship Id="rId1459" Type="http://schemas.openxmlformats.org/officeDocument/2006/relationships/hyperlink" Target="https://data.bis.org/topics/CREDIT_GAPS/BIS,WS_CREDIT_GAP,1.0/Q.JP.P.A.C" TargetMode="External"/><Relationship Id="rId2205" Type="http://schemas.openxmlformats.org/officeDocument/2006/relationships/hyperlink" Target="https://data.bis.org/topics/CREDIT_GAPS/BIS,WS_CREDIT_GAP,1.0/Q.SG.P.A.C" TargetMode="External"/><Relationship Id="rId2412" Type="http://schemas.openxmlformats.org/officeDocument/2006/relationships/hyperlink" Target="https://data.bis.org/topics/CREDIT_GAPS/BIS,WS_CREDIT_GAP,1.0/Q.US.P.A.C" TargetMode="External"/><Relationship Id="rId98" Type="http://schemas.openxmlformats.org/officeDocument/2006/relationships/hyperlink" Target="https://data.bis.org/topics/CREDIT_GAPS/BIS,WS_CREDIT_GAP,1.0/Q.AT.P.A.C" TargetMode="External"/><Relationship Id="rId829" Type="http://schemas.openxmlformats.org/officeDocument/2006/relationships/hyperlink" Target="https://data.bis.org/topics/CREDIT_GAPS/BIS,WS_CREDIT_GAP,1.0/Q.FI.P.A.C" TargetMode="External"/><Relationship Id="rId1014" Type="http://schemas.openxmlformats.org/officeDocument/2006/relationships/hyperlink" Target="https://data.bis.org/topics/CREDIT_GAPS/BIS,WS_CREDIT_GAP,1.0/Q.GR.P.A.C" TargetMode="External"/><Relationship Id="rId1221" Type="http://schemas.openxmlformats.org/officeDocument/2006/relationships/hyperlink" Target="https://data.bis.org/topics/CREDIT_GAPS/BIS,WS_CREDIT_GAP,1.0/Q.IE.P.A.C" TargetMode="External"/><Relationship Id="rId1666" Type="http://schemas.openxmlformats.org/officeDocument/2006/relationships/hyperlink" Target="https://data.bis.org/topics/CREDIT_GAPS/BIS,WS_CREDIT_GAP,1.0/Q.MX.P.A.C" TargetMode="External"/><Relationship Id="rId1873" Type="http://schemas.openxmlformats.org/officeDocument/2006/relationships/hyperlink" Target="https://data.bis.org/topics/CREDIT_GAPS/BIS,WS_CREDIT_GAP,1.0/Q.NZ.P.A.C" TargetMode="External"/><Relationship Id="rId1319" Type="http://schemas.openxmlformats.org/officeDocument/2006/relationships/hyperlink" Target="https://data.bis.org/topics/CREDIT_GAPS/BIS,WS_CREDIT_GAP,1.0/Q.IL.P.A.C" TargetMode="External"/><Relationship Id="rId1526" Type="http://schemas.openxmlformats.org/officeDocument/2006/relationships/hyperlink" Target="https://data.bis.org/topics/CREDIT_GAPS/BIS,WS_CREDIT_GAP,1.0/Q.KR.P.A.C" TargetMode="External"/><Relationship Id="rId1733" Type="http://schemas.openxmlformats.org/officeDocument/2006/relationships/hyperlink" Target="https://data.bis.org/topics/CREDIT_GAPS/BIS,WS_CREDIT_GAP,1.0/Q.MY.P.A.C" TargetMode="External"/><Relationship Id="rId1940" Type="http://schemas.openxmlformats.org/officeDocument/2006/relationships/hyperlink" Target="https://data.bis.org/topics/CREDIT_GAPS/BIS,WS_CREDIT_GAP,1.0/Q.PL.P.A.C" TargetMode="External"/><Relationship Id="rId25" Type="http://schemas.openxmlformats.org/officeDocument/2006/relationships/hyperlink" Target="https://data.bis.org/topics/CREDIT_GAPS/BIS,WS_CREDIT_GAP,1.0/Q.AR.P.A.C" TargetMode="External"/><Relationship Id="rId1800" Type="http://schemas.openxmlformats.org/officeDocument/2006/relationships/hyperlink" Target="https://data.bis.org/topics/CREDIT_GAPS/BIS,WS_CREDIT_GAP,1.0/Q.NO.P.A.C" TargetMode="External"/><Relationship Id="rId174" Type="http://schemas.openxmlformats.org/officeDocument/2006/relationships/hyperlink" Target="https://data.bis.org/topics/CREDIT_GAPS/BIS,WS_CREDIT_GAP,1.0/Q.AU.P.A.C" TargetMode="External"/><Relationship Id="rId381" Type="http://schemas.openxmlformats.org/officeDocument/2006/relationships/hyperlink" Target="https://data.bis.org/topics/CREDIT_GAPS/BIS,WS_CREDIT_GAP,1.0/Q.CH.P.A.C" TargetMode="External"/><Relationship Id="rId2062" Type="http://schemas.openxmlformats.org/officeDocument/2006/relationships/hyperlink" Target="https://data.bis.org/topics/CREDIT_GAPS/BIS,WS_CREDIT_GAP,1.0/Q.RU.P.A.C" TargetMode="External"/><Relationship Id="rId241" Type="http://schemas.openxmlformats.org/officeDocument/2006/relationships/hyperlink" Target="https://data.bis.org/topics/CREDIT_GAPS/BIS,WS_CREDIT_GAP,1.0/Q.BR.P.A.C" TargetMode="External"/><Relationship Id="rId479" Type="http://schemas.openxmlformats.org/officeDocument/2006/relationships/hyperlink" Target="https://data.bis.org/topics/CREDIT_GAPS/BIS,WS_CREDIT_GAP,1.0/Q.CN.P.A.C" TargetMode="External"/><Relationship Id="rId686" Type="http://schemas.openxmlformats.org/officeDocument/2006/relationships/hyperlink" Target="https://data.bis.org/topics/CREDIT_GAPS/BIS,WS_CREDIT_GAP,1.0/Q.DE.P.A.C" TargetMode="External"/><Relationship Id="rId893" Type="http://schemas.openxmlformats.org/officeDocument/2006/relationships/hyperlink" Target="https://data.bis.org/topics/CREDIT_GAPS/BIS,WS_CREDIT_GAP,1.0/Q.FR.P.A.C" TargetMode="External"/><Relationship Id="rId2367" Type="http://schemas.openxmlformats.org/officeDocument/2006/relationships/hyperlink" Target="https://data.bis.org/topics/CREDIT_GAPS/BIS,WS_CREDIT_GAP,1.0/Q.TR.P.A.C" TargetMode="External"/><Relationship Id="rId339" Type="http://schemas.openxmlformats.org/officeDocument/2006/relationships/hyperlink" Target="https://data.bis.org/topics/CREDIT_GAPS/BIS,WS_CREDIT_GAP,1.0/Q.CA.P.A.C" TargetMode="External"/><Relationship Id="rId546" Type="http://schemas.openxmlformats.org/officeDocument/2006/relationships/hyperlink" Target="https://data.bis.org/topics/CREDIT_GAPS/BIS,WS_CREDIT_GAP,1.0/Q.CO.P.A.C" TargetMode="External"/><Relationship Id="rId753" Type="http://schemas.openxmlformats.org/officeDocument/2006/relationships/hyperlink" Target="https://data.bis.org/topics/CREDIT_GAPS/BIS,WS_CREDIT_GAP,1.0/Q.DK.P.A.C" TargetMode="External"/><Relationship Id="rId1176" Type="http://schemas.openxmlformats.org/officeDocument/2006/relationships/hyperlink" Target="https://data.bis.org/topics/CREDIT_GAPS/BIS,WS_CREDIT_GAP,1.0/Q.ID.P.A.C" TargetMode="External"/><Relationship Id="rId1383" Type="http://schemas.openxmlformats.org/officeDocument/2006/relationships/hyperlink" Target="https://data.bis.org/topics/CREDIT_GAPS/BIS,WS_CREDIT_GAP,1.0/Q.IN.P.A.C" TargetMode="External"/><Relationship Id="rId2227" Type="http://schemas.openxmlformats.org/officeDocument/2006/relationships/hyperlink" Target="https://data.bis.org/topics/CREDIT_GAPS/BIS,WS_CREDIT_GAP,1.0/Q.SG.P.A.C" TargetMode="External"/><Relationship Id="rId2434" Type="http://schemas.openxmlformats.org/officeDocument/2006/relationships/hyperlink" Target="https://data.bis.org/topics/CREDIT_GAPS/BIS,WS_CREDIT_GAP,1.0/Q.US.P.A.C" TargetMode="External"/><Relationship Id="rId101" Type="http://schemas.openxmlformats.org/officeDocument/2006/relationships/hyperlink" Target="https://data.bis.org/topics/CREDIT_GAPS/BIS,WS_CREDIT_GAP,1.0/Q.AT.P.A.C" TargetMode="External"/><Relationship Id="rId406" Type="http://schemas.openxmlformats.org/officeDocument/2006/relationships/hyperlink" Target="https://data.bis.org/topics/CREDIT_GAPS/BIS,WS_CREDIT_GAP,1.0/Q.CH.P.A.C" TargetMode="External"/><Relationship Id="rId960" Type="http://schemas.openxmlformats.org/officeDocument/2006/relationships/hyperlink" Target="https://data.bis.org/topics/CREDIT_GAPS/BIS,WS_CREDIT_GAP,1.0/Q.GB.P.A.C" TargetMode="External"/><Relationship Id="rId1036" Type="http://schemas.openxmlformats.org/officeDocument/2006/relationships/hyperlink" Target="https://data.bis.org/topics/CREDIT_GAPS/BIS,WS_CREDIT_GAP,1.0/Q.GR.P.A.C" TargetMode="External"/><Relationship Id="rId1243" Type="http://schemas.openxmlformats.org/officeDocument/2006/relationships/hyperlink" Target="https://data.bis.org/topics/CREDIT_GAPS/BIS,WS_CREDIT_GAP,1.0/Q.IE.P.A.C" TargetMode="External"/><Relationship Id="rId1590" Type="http://schemas.openxmlformats.org/officeDocument/2006/relationships/hyperlink" Target="https://data.bis.org/topics/CREDIT_GAPS/BIS,WS_CREDIT_GAP,1.0/Q.LU.P.A.C" TargetMode="External"/><Relationship Id="rId1688" Type="http://schemas.openxmlformats.org/officeDocument/2006/relationships/hyperlink" Target="https://data.bis.org/topics/CREDIT_GAPS/BIS,WS_CREDIT_GAP,1.0/Q.MY.P.A.C" TargetMode="External"/><Relationship Id="rId1895" Type="http://schemas.openxmlformats.org/officeDocument/2006/relationships/hyperlink" Target="https://data.bis.org/topics/CREDIT_GAPS/BIS,WS_CREDIT_GAP,1.0/Q.NZ.P.A.C" TargetMode="External"/><Relationship Id="rId613" Type="http://schemas.openxmlformats.org/officeDocument/2006/relationships/hyperlink" Target="https://data.bis.org/topics/CREDIT_GAPS/BIS,WS_CREDIT_GAP,1.0/Q.CZ.P.A.C" TargetMode="External"/><Relationship Id="rId820" Type="http://schemas.openxmlformats.org/officeDocument/2006/relationships/hyperlink" Target="https://data.bis.org/topics/CREDIT_GAPS/BIS,WS_CREDIT_GAP,1.0/Q.FI.P.A.C" TargetMode="External"/><Relationship Id="rId918" Type="http://schemas.openxmlformats.org/officeDocument/2006/relationships/hyperlink" Target="https://data.bis.org/topics/CREDIT_GAPS/BIS,WS_CREDIT_GAP,1.0/Q.FR.P.A.C" TargetMode="External"/><Relationship Id="rId1450" Type="http://schemas.openxmlformats.org/officeDocument/2006/relationships/hyperlink" Target="https://data.bis.org/topics/CREDIT_GAPS/BIS,WS_CREDIT_GAP,1.0/Q.IT.P.A.C" TargetMode="External"/><Relationship Id="rId1548" Type="http://schemas.openxmlformats.org/officeDocument/2006/relationships/hyperlink" Target="https://data.bis.org/topics/CREDIT_GAPS/BIS,WS_CREDIT_GAP,1.0/Q.KR.P.A.C" TargetMode="External"/><Relationship Id="rId1755" Type="http://schemas.openxmlformats.org/officeDocument/2006/relationships/hyperlink" Target="https://data.bis.org/topics/CREDIT_GAPS/BIS,WS_CREDIT_GAP,1.0/Q.NL.P.A.C" TargetMode="External"/><Relationship Id="rId2501" Type="http://schemas.openxmlformats.org/officeDocument/2006/relationships/hyperlink" Target="https://data.bis.org/topics/CREDIT_GAPS/BIS,WS_CREDIT_GAP,1.0/Q.ZA.P.A.C" TargetMode="External"/><Relationship Id="rId1103" Type="http://schemas.openxmlformats.org/officeDocument/2006/relationships/hyperlink" Target="https://data.bis.org/topics/CREDIT_GAPS/BIS,WS_CREDIT_GAP,1.0/Q.HU.P.A.C" TargetMode="External"/><Relationship Id="rId1310" Type="http://schemas.openxmlformats.org/officeDocument/2006/relationships/hyperlink" Target="https://data.bis.org/topics/CREDIT_GAPS/BIS,WS_CREDIT_GAP,1.0/Q.IL.P.A.C" TargetMode="External"/><Relationship Id="rId1408" Type="http://schemas.openxmlformats.org/officeDocument/2006/relationships/hyperlink" Target="https://data.bis.org/topics/CREDIT_GAPS/BIS,WS_CREDIT_GAP,1.0/Q.IT.P.A.C" TargetMode="External"/><Relationship Id="rId1962" Type="http://schemas.openxmlformats.org/officeDocument/2006/relationships/hyperlink" Target="https://data.bis.org/topics/CREDIT_GAPS/BIS,WS_CREDIT_GAP,1.0/Q.PL.P.A.C" TargetMode="External"/><Relationship Id="rId47" Type="http://schemas.openxmlformats.org/officeDocument/2006/relationships/hyperlink" Target="https://data.bis.org/topics/CREDIT_GAPS/BIS,WS_CREDIT_GAP,1.0/Q.AR.P.A.C" TargetMode="External"/><Relationship Id="rId1615" Type="http://schemas.openxmlformats.org/officeDocument/2006/relationships/hyperlink" Target="https://data.bis.org/topics/CREDIT_GAPS/BIS,WS_CREDIT_GAP,1.0/Q.LU.P.A.C" TargetMode="External"/><Relationship Id="rId1822" Type="http://schemas.openxmlformats.org/officeDocument/2006/relationships/hyperlink" Target="https://data.bis.org/topics/CREDIT_GAPS/BIS,WS_CREDIT_GAP,1.0/Q.NO.P.A.C" TargetMode="External"/><Relationship Id="rId196" Type="http://schemas.openxmlformats.org/officeDocument/2006/relationships/hyperlink" Target="https://data.bis.org/topics/CREDIT_GAPS/BIS,WS_CREDIT_GAP,1.0/Q.BE.P.A.C" TargetMode="External"/><Relationship Id="rId2084" Type="http://schemas.openxmlformats.org/officeDocument/2006/relationships/hyperlink" Target="https://data.bis.org/topics/CREDIT_GAPS/BIS,WS_CREDIT_GAP,1.0/Q.RU.P.A.C" TargetMode="External"/><Relationship Id="rId2291" Type="http://schemas.openxmlformats.org/officeDocument/2006/relationships/hyperlink" Target="https://data.bis.org/topics/CREDIT_GAPS/BIS,WS_CREDIT_GAP,1.0/Q.TH.P.A.C" TargetMode="External"/><Relationship Id="rId263" Type="http://schemas.openxmlformats.org/officeDocument/2006/relationships/hyperlink" Target="https://data.bis.org/topics/CREDIT_GAPS/BIS,WS_CREDIT_GAP,1.0/Q.BR.P.A.C" TargetMode="External"/><Relationship Id="rId470" Type="http://schemas.openxmlformats.org/officeDocument/2006/relationships/hyperlink" Target="https://data.bis.org/topics/CREDIT_GAPS/BIS,WS_CREDIT_GAP,1.0/Q.CN.P.A.C" TargetMode="External"/><Relationship Id="rId2151" Type="http://schemas.openxmlformats.org/officeDocument/2006/relationships/hyperlink" Target="https://data.bis.org/topics/CREDIT_GAPS/BIS,WS_CREDIT_GAP,1.0/Q.SE.P.A.C" TargetMode="External"/><Relationship Id="rId2389" Type="http://schemas.openxmlformats.org/officeDocument/2006/relationships/hyperlink" Target="https://data.bis.org/topics/CREDIT_GAPS/BIS,WS_CREDIT_GAP,1.0/Q.US.P.A.C" TargetMode="External"/><Relationship Id="rId123" Type="http://schemas.openxmlformats.org/officeDocument/2006/relationships/hyperlink" Target="https://data.bis.org/topics/CREDIT_GAPS/BIS,WS_CREDIT_GAP,1.0/Q.AU.P.A.C" TargetMode="External"/><Relationship Id="rId330" Type="http://schemas.openxmlformats.org/officeDocument/2006/relationships/hyperlink" Target="https://data.bis.org/topics/CREDIT_GAPS/BIS,WS_CREDIT_GAP,1.0/Q.CA.P.A.C" TargetMode="External"/><Relationship Id="rId568" Type="http://schemas.openxmlformats.org/officeDocument/2006/relationships/hyperlink" Target="https://data.bis.org/topics/CREDIT_GAPS/BIS,WS_CREDIT_GAP,1.0/Q.CO.P.A.C" TargetMode="External"/><Relationship Id="rId775" Type="http://schemas.openxmlformats.org/officeDocument/2006/relationships/hyperlink" Target="https://data.bis.org/topics/CREDIT_GAPS/BIS,WS_CREDIT_GAP,1.0/Q.ES.P.A.C" TargetMode="External"/><Relationship Id="rId982" Type="http://schemas.openxmlformats.org/officeDocument/2006/relationships/hyperlink" Target="https://data.bis.org/topics/CREDIT_GAPS/BIS,WS_CREDIT_GAP,1.0/Q.GB.P.A.C" TargetMode="External"/><Relationship Id="rId1198" Type="http://schemas.openxmlformats.org/officeDocument/2006/relationships/hyperlink" Target="https://data.bis.org/topics/CREDIT_GAPS/BIS,WS_CREDIT_GAP,1.0/Q.ID.P.A.C" TargetMode="External"/><Relationship Id="rId2011" Type="http://schemas.openxmlformats.org/officeDocument/2006/relationships/hyperlink" Target="https://data.bis.org/topics/CREDIT_GAPS/BIS,WS_CREDIT_GAP,1.0/Q.PT.P.A.C" TargetMode="External"/><Relationship Id="rId2249" Type="http://schemas.openxmlformats.org/officeDocument/2006/relationships/hyperlink" Target="https://data.bis.org/topics/CREDIT_GAPS/BIS,WS_CREDIT_GAP,1.0/Q.SG.P.A.C" TargetMode="External"/><Relationship Id="rId2456" Type="http://schemas.openxmlformats.org/officeDocument/2006/relationships/hyperlink" Target="https://data.bis.org/topics/CREDIT_GAPS/BIS,WS_CREDIT_GAP,1.0/Q.XM.P.A.C" TargetMode="External"/><Relationship Id="rId428" Type="http://schemas.openxmlformats.org/officeDocument/2006/relationships/hyperlink" Target="https://data.bis.org/topics/CREDIT_GAPS/BIS,WS_CREDIT_GAP,1.0/Q.CL.P.A.C" TargetMode="External"/><Relationship Id="rId635" Type="http://schemas.openxmlformats.org/officeDocument/2006/relationships/hyperlink" Target="https://data.bis.org/topics/CREDIT_GAPS/BIS,WS_CREDIT_GAP,1.0/Q.CZ.P.A.C" TargetMode="External"/><Relationship Id="rId842" Type="http://schemas.openxmlformats.org/officeDocument/2006/relationships/hyperlink" Target="https://data.bis.org/topics/CREDIT_GAPS/BIS,WS_CREDIT_GAP,1.0/Q.FI.P.A.C" TargetMode="External"/><Relationship Id="rId1058" Type="http://schemas.openxmlformats.org/officeDocument/2006/relationships/hyperlink" Target="https://data.bis.org/topics/CREDIT_GAPS/BIS,WS_CREDIT_GAP,1.0/Q.HK.P.A.C" TargetMode="External"/><Relationship Id="rId1265" Type="http://schemas.openxmlformats.org/officeDocument/2006/relationships/hyperlink" Target="https://data.bis.org/topics/CREDIT_GAPS/BIS,WS_CREDIT_GAP,1.0/Q.IE.P.A.C" TargetMode="External"/><Relationship Id="rId1472" Type="http://schemas.openxmlformats.org/officeDocument/2006/relationships/hyperlink" Target="https://data.bis.org/topics/CREDIT_GAPS/BIS,WS_CREDIT_GAP,1.0/Q.JP.P.A.C" TargetMode="External"/><Relationship Id="rId2109" Type="http://schemas.openxmlformats.org/officeDocument/2006/relationships/hyperlink" Target="https://data.bis.org/topics/CREDIT_GAPS/BIS,WS_CREDIT_GAP,1.0/Q.SA.P.A.C" TargetMode="External"/><Relationship Id="rId2316" Type="http://schemas.openxmlformats.org/officeDocument/2006/relationships/hyperlink" Target="https://data.bis.org/topics/CREDIT_GAPS/BIS,WS_CREDIT_GAP,1.0/Q.TH.P.A.C" TargetMode="External"/><Relationship Id="rId2523" Type="http://schemas.openxmlformats.org/officeDocument/2006/relationships/hyperlink" Target="https://data.bis.org/topics/CREDIT_GAPS/BIS,WS_CREDIT_GAP,1.0/Q.ZA.P.A.C" TargetMode="External"/><Relationship Id="rId702" Type="http://schemas.openxmlformats.org/officeDocument/2006/relationships/hyperlink" Target="https://data.bis.org/topics/CREDIT_GAPS/BIS,WS_CREDIT_GAP,1.0/Q.DK.P.A.C" TargetMode="External"/><Relationship Id="rId1125" Type="http://schemas.openxmlformats.org/officeDocument/2006/relationships/hyperlink" Target="https://data.bis.org/topics/CREDIT_GAPS/BIS,WS_CREDIT_GAP,1.0/Q.HU.P.A.C" TargetMode="External"/><Relationship Id="rId1332" Type="http://schemas.openxmlformats.org/officeDocument/2006/relationships/hyperlink" Target="https://data.bis.org/topics/CREDIT_GAPS/BIS,WS_CREDIT_GAP,1.0/Q.IL.P.A.C" TargetMode="External"/><Relationship Id="rId1777" Type="http://schemas.openxmlformats.org/officeDocument/2006/relationships/hyperlink" Target="https://data.bis.org/topics/CREDIT_GAPS/BIS,WS_CREDIT_GAP,1.0/Q.NL.P.A.C" TargetMode="External"/><Relationship Id="rId1984" Type="http://schemas.openxmlformats.org/officeDocument/2006/relationships/hyperlink" Target="https://data.bis.org/topics/CREDIT_GAPS/BIS,WS_CREDIT_GAP,1.0/Q.PT.P.A.C" TargetMode="External"/><Relationship Id="rId69" Type="http://schemas.openxmlformats.org/officeDocument/2006/relationships/hyperlink" Target="https://data.bis.org/topics/CREDIT_GAPS/BIS,WS_CREDIT_GAP,1.0/Q.AT.P.A.C" TargetMode="External"/><Relationship Id="rId1637" Type="http://schemas.openxmlformats.org/officeDocument/2006/relationships/hyperlink" Target="https://data.bis.org/topics/CREDIT_GAPS/BIS,WS_CREDIT_GAP,1.0/Q.MX.P.A.C" TargetMode="External"/><Relationship Id="rId1844" Type="http://schemas.openxmlformats.org/officeDocument/2006/relationships/hyperlink" Target="https://data.bis.org/topics/CREDIT_GAPS/BIS,WS_CREDIT_GAP,1.0/Q.NO.P.A.C" TargetMode="External"/><Relationship Id="rId1704" Type="http://schemas.openxmlformats.org/officeDocument/2006/relationships/hyperlink" Target="https://data.bis.org/topics/CREDIT_GAPS/BIS,WS_CREDIT_GAP,1.0/Q.MY.P.A.C" TargetMode="External"/><Relationship Id="rId285" Type="http://schemas.openxmlformats.org/officeDocument/2006/relationships/hyperlink" Target="https://data.bis.org/topics/CREDIT_GAPS/BIS,WS_CREDIT_GAP,1.0/Q.BR.P.A.C" TargetMode="External"/><Relationship Id="rId1911" Type="http://schemas.openxmlformats.org/officeDocument/2006/relationships/hyperlink" Target="https://data.bis.org/topics/CREDIT_GAPS/BIS,WS_CREDIT_GAP,1.0/Q.NZ.P.A.C" TargetMode="External"/><Relationship Id="rId492" Type="http://schemas.openxmlformats.org/officeDocument/2006/relationships/hyperlink" Target="https://data.bis.org/topics/CREDIT_GAPS/BIS,WS_CREDIT_GAP,1.0/Q.CN.P.A.C" TargetMode="External"/><Relationship Id="rId797" Type="http://schemas.openxmlformats.org/officeDocument/2006/relationships/hyperlink" Target="https://data.bis.org/topics/CREDIT_GAPS/BIS,WS_CREDIT_GAP,1.0/Q.ES.P.A.C" TargetMode="External"/><Relationship Id="rId2173" Type="http://schemas.openxmlformats.org/officeDocument/2006/relationships/hyperlink" Target="https://data.bis.org/topics/CREDIT_GAPS/BIS,WS_CREDIT_GAP,1.0/Q.SE.P.A.C" TargetMode="External"/><Relationship Id="rId2380" Type="http://schemas.openxmlformats.org/officeDocument/2006/relationships/hyperlink" Target="https://data.bis.org/topics/CREDIT_GAPS/BIS,WS_CREDIT_GAP,1.0/Q.US.P.A.C" TargetMode="External"/><Relationship Id="rId2478" Type="http://schemas.openxmlformats.org/officeDocument/2006/relationships/hyperlink" Target="https://data.bis.org/topics/CREDIT_GAPS/BIS,WS_CREDIT_GAP,1.0/Q.XM.P.A.C" TargetMode="External"/><Relationship Id="rId145" Type="http://schemas.openxmlformats.org/officeDocument/2006/relationships/hyperlink" Target="https://data.bis.org/topics/CREDIT_GAPS/BIS,WS_CREDIT_GAP,1.0/Q.AU.P.A.C" TargetMode="External"/><Relationship Id="rId352" Type="http://schemas.openxmlformats.org/officeDocument/2006/relationships/hyperlink" Target="https://data.bis.org/topics/CREDIT_GAPS/BIS,WS_CREDIT_GAP,1.0/Q.CH.P.A.C" TargetMode="External"/><Relationship Id="rId1287" Type="http://schemas.openxmlformats.org/officeDocument/2006/relationships/hyperlink" Target="https://data.bis.org/topics/CREDIT_GAPS/BIS,WS_CREDIT_GAP,1.0/Q.IL.P.A.C" TargetMode="External"/><Relationship Id="rId2033" Type="http://schemas.openxmlformats.org/officeDocument/2006/relationships/hyperlink" Target="https://data.bis.org/topics/CREDIT_GAPS/BIS,WS_CREDIT_GAP,1.0/Q.RU.P.A.C" TargetMode="External"/><Relationship Id="rId2240" Type="http://schemas.openxmlformats.org/officeDocument/2006/relationships/hyperlink" Target="https://data.bis.org/topics/CREDIT_GAPS/BIS,WS_CREDIT_GAP,1.0/Q.SG.P.A.C" TargetMode="External"/><Relationship Id="rId212" Type="http://schemas.openxmlformats.org/officeDocument/2006/relationships/hyperlink" Target="https://data.bis.org/topics/CREDIT_GAPS/BIS,WS_CREDIT_GAP,1.0/Q.BE.P.A.C" TargetMode="External"/><Relationship Id="rId657" Type="http://schemas.openxmlformats.org/officeDocument/2006/relationships/hyperlink" Target="https://data.bis.org/topics/CREDIT_GAPS/BIS,WS_CREDIT_GAP,1.0/Q.DE.P.A.C" TargetMode="External"/><Relationship Id="rId864" Type="http://schemas.openxmlformats.org/officeDocument/2006/relationships/hyperlink" Target="https://data.bis.org/topics/CREDIT_GAPS/BIS,WS_CREDIT_GAP,1.0/Q.FI.P.A.C" TargetMode="External"/><Relationship Id="rId1494" Type="http://schemas.openxmlformats.org/officeDocument/2006/relationships/hyperlink" Target="https://data.bis.org/topics/CREDIT_GAPS/BIS,WS_CREDIT_GAP,1.0/Q.JP.P.A.C" TargetMode="External"/><Relationship Id="rId1799" Type="http://schemas.openxmlformats.org/officeDocument/2006/relationships/hyperlink" Target="https://data.bis.org/topics/CREDIT_GAPS/BIS,WS_CREDIT_GAP,1.0/Q.NO.P.A.C" TargetMode="External"/><Relationship Id="rId2100" Type="http://schemas.openxmlformats.org/officeDocument/2006/relationships/hyperlink" Target="https://data.bis.org/topics/CREDIT_GAPS/BIS,WS_CREDIT_GAP,1.0/Q.SA.P.A.C" TargetMode="External"/><Relationship Id="rId2338" Type="http://schemas.openxmlformats.org/officeDocument/2006/relationships/hyperlink" Target="https://data.bis.org/topics/CREDIT_GAPS/BIS,WS_CREDIT_GAP,1.0/Q.TR.P.A.C" TargetMode="External"/><Relationship Id="rId2545" Type="http://schemas.openxmlformats.org/officeDocument/2006/relationships/hyperlink" Target="https://data.bis.org/topics/CREDIT_GAPS/BIS,WS_CREDIT_GAP,1.0/Q.ZA.P.A.C" TargetMode="External"/><Relationship Id="rId517" Type="http://schemas.openxmlformats.org/officeDocument/2006/relationships/hyperlink" Target="https://data.bis.org/topics/CREDIT_GAPS/BIS,WS_CREDIT_GAP,1.0/Q.CN.P.A.C" TargetMode="External"/><Relationship Id="rId724" Type="http://schemas.openxmlformats.org/officeDocument/2006/relationships/hyperlink" Target="https://data.bis.org/topics/CREDIT_GAPS/BIS,WS_CREDIT_GAP,1.0/Q.DK.P.A.C" TargetMode="External"/><Relationship Id="rId931" Type="http://schemas.openxmlformats.org/officeDocument/2006/relationships/hyperlink" Target="https://data.bis.org/topics/CREDIT_GAPS/BIS,WS_CREDIT_GAP,1.0/Q.GB.P.A.C" TargetMode="External"/><Relationship Id="rId1147" Type="http://schemas.openxmlformats.org/officeDocument/2006/relationships/hyperlink" Target="https://data.bis.org/topics/CREDIT_GAPS/BIS,WS_CREDIT_GAP,1.0/Q.HU.P.A.C" TargetMode="External"/><Relationship Id="rId1354" Type="http://schemas.openxmlformats.org/officeDocument/2006/relationships/hyperlink" Target="https://data.bis.org/topics/CREDIT_GAPS/BIS,WS_CREDIT_GAP,1.0/Q.IN.P.A.C" TargetMode="External"/><Relationship Id="rId1561" Type="http://schemas.openxmlformats.org/officeDocument/2006/relationships/hyperlink" Target="https://data.bis.org/topics/CREDIT_GAPS/BIS,WS_CREDIT_GAP,1.0/Q.KR.P.A.C" TargetMode="External"/><Relationship Id="rId2405" Type="http://schemas.openxmlformats.org/officeDocument/2006/relationships/hyperlink" Target="https://data.bis.org/topics/CREDIT_GAPS/BIS,WS_CREDIT_GAP,1.0/Q.US.P.A.C" TargetMode="External"/><Relationship Id="rId60" Type="http://schemas.openxmlformats.org/officeDocument/2006/relationships/hyperlink" Target="https://data.bis.org/topics/CREDIT_GAPS/BIS,WS_CREDIT_GAP,1.0/Q.AT.P.A.C" TargetMode="External"/><Relationship Id="rId1007" Type="http://schemas.openxmlformats.org/officeDocument/2006/relationships/hyperlink" Target="https://data.bis.org/topics/CREDIT_GAPS/BIS,WS_CREDIT_GAP,1.0/Q.GR.P.A.C" TargetMode="External"/><Relationship Id="rId1214" Type="http://schemas.openxmlformats.org/officeDocument/2006/relationships/hyperlink" Target="https://data.bis.org/topics/CREDIT_GAPS/BIS,WS_CREDIT_GAP,1.0/Q.ID.P.A.C" TargetMode="External"/><Relationship Id="rId1421" Type="http://schemas.openxmlformats.org/officeDocument/2006/relationships/hyperlink" Target="https://data.bis.org/topics/CREDIT_GAPS/BIS,WS_CREDIT_GAP,1.0/Q.IT.P.A.C" TargetMode="External"/><Relationship Id="rId1659" Type="http://schemas.openxmlformats.org/officeDocument/2006/relationships/hyperlink" Target="https://data.bis.org/topics/CREDIT_GAPS/BIS,WS_CREDIT_GAP,1.0/Q.MX.P.A.C" TargetMode="External"/><Relationship Id="rId1866" Type="http://schemas.openxmlformats.org/officeDocument/2006/relationships/hyperlink" Target="https://data.bis.org/topics/CREDIT_GAPS/BIS,WS_CREDIT_GAP,1.0/Q.NZ.P.A.C" TargetMode="External"/><Relationship Id="rId1519" Type="http://schemas.openxmlformats.org/officeDocument/2006/relationships/hyperlink" Target="https://data.bis.org/topics/CREDIT_GAPS/BIS,WS_CREDIT_GAP,1.0/Q.KR.P.A.C" TargetMode="External"/><Relationship Id="rId1726" Type="http://schemas.openxmlformats.org/officeDocument/2006/relationships/hyperlink" Target="https://data.bis.org/topics/CREDIT_GAPS/BIS,WS_CREDIT_GAP,1.0/Q.MY.P.A.C" TargetMode="External"/><Relationship Id="rId1933" Type="http://schemas.openxmlformats.org/officeDocument/2006/relationships/hyperlink" Target="https://data.bis.org/topics/CREDIT_GAPS/BIS,WS_CREDIT_GAP,1.0/Q.PL.P.A.C" TargetMode="External"/><Relationship Id="rId18" Type="http://schemas.openxmlformats.org/officeDocument/2006/relationships/hyperlink" Target="https://data.bis.org/topics/CREDIT_GAPS/BIS,WS_CREDIT_GAP,1.0/Q.AR.P.A.C" TargetMode="External"/><Relationship Id="rId2195" Type="http://schemas.openxmlformats.org/officeDocument/2006/relationships/hyperlink" Target="https://data.bis.org/topics/CREDIT_GAPS/BIS,WS_CREDIT_GAP,1.0/Q.SE.P.A.C" TargetMode="External"/><Relationship Id="rId167" Type="http://schemas.openxmlformats.org/officeDocument/2006/relationships/hyperlink" Target="https://data.bis.org/topics/CREDIT_GAPS/BIS,WS_CREDIT_GAP,1.0/Q.AU.P.A.C" TargetMode="External"/><Relationship Id="rId374" Type="http://schemas.openxmlformats.org/officeDocument/2006/relationships/hyperlink" Target="https://data.bis.org/topics/CREDIT_GAPS/BIS,WS_CREDIT_GAP,1.0/Q.CH.P.A.C" TargetMode="External"/><Relationship Id="rId581" Type="http://schemas.openxmlformats.org/officeDocument/2006/relationships/hyperlink" Target="https://data.bis.org/topics/CREDIT_GAPS/BIS,WS_CREDIT_GAP,1.0/Q.CZ.P.A.C" TargetMode="External"/><Relationship Id="rId2055" Type="http://schemas.openxmlformats.org/officeDocument/2006/relationships/hyperlink" Target="https://data.bis.org/topics/CREDIT_GAPS/BIS,WS_CREDIT_GAP,1.0/Q.RU.P.A.C" TargetMode="External"/><Relationship Id="rId2262" Type="http://schemas.openxmlformats.org/officeDocument/2006/relationships/hyperlink" Target="https://data.bis.org/topics/CREDIT_GAPS/BIS,WS_CREDIT_GAP,1.0/Q.SG.P.A.C" TargetMode="External"/><Relationship Id="rId234" Type="http://schemas.openxmlformats.org/officeDocument/2006/relationships/hyperlink" Target="https://data.bis.org/topics/CREDIT_GAPS/BIS,WS_CREDIT_GAP,1.0/Q.BR.P.A.C" TargetMode="External"/><Relationship Id="rId679" Type="http://schemas.openxmlformats.org/officeDocument/2006/relationships/hyperlink" Target="https://data.bis.org/topics/CREDIT_GAPS/BIS,WS_CREDIT_GAP,1.0/Q.DE.P.A.C" TargetMode="External"/><Relationship Id="rId886" Type="http://schemas.openxmlformats.org/officeDocument/2006/relationships/hyperlink" Target="https://data.bis.org/topics/CREDIT_GAPS/BIS,WS_CREDIT_GAP,1.0/Q.FR.P.A.C" TargetMode="External"/><Relationship Id="rId2" Type="http://schemas.openxmlformats.org/officeDocument/2006/relationships/hyperlink" Target="https://data.bis.org/topics/CREDIT_GAPS/BIS,WS_CREDIT_GAP,1.0/Q.AR.P.A.C" TargetMode="External"/><Relationship Id="rId441" Type="http://schemas.openxmlformats.org/officeDocument/2006/relationships/hyperlink" Target="https://data.bis.org/topics/CREDIT_GAPS/BIS,WS_CREDIT_GAP,1.0/Q.CL.P.A.C" TargetMode="External"/><Relationship Id="rId539" Type="http://schemas.openxmlformats.org/officeDocument/2006/relationships/hyperlink" Target="https://data.bis.org/topics/CREDIT_GAPS/BIS,WS_CREDIT_GAP,1.0/Q.CO.P.A.C" TargetMode="External"/><Relationship Id="rId746" Type="http://schemas.openxmlformats.org/officeDocument/2006/relationships/hyperlink" Target="https://data.bis.org/topics/CREDIT_GAPS/BIS,WS_CREDIT_GAP,1.0/Q.DK.P.A.C" TargetMode="External"/><Relationship Id="rId1071" Type="http://schemas.openxmlformats.org/officeDocument/2006/relationships/hyperlink" Target="https://data.bis.org/topics/CREDIT_GAPS/BIS,WS_CREDIT_GAP,1.0/Q.HK.P.A.C" TargetMode="External"/><Relationship Id="rId1169" Type="http://schemas.openxmlformats.org/officeDocument/2006/relationships/hyperlink" Target="https://data.bis.org/topics/CREDIT_GAPS/BIS,WS_CREDIT_GAP,1.0/Q.ID.P.A.C" TargetMode="External"/><Relationship Id="rId1376" Type="http://schemas.openxmlformats.org/officeDocument/2006/relationships/hyperlink" Target="https://data.bis.org/topics/CREDIT_GAPS/BIS,WS_CREDIT_GAP,1.0/Q.IN.P.A.C" TargetMode="External"/><Relationship Id="rId1583" Type="http://schemas.openxmlformats.org/officeDocument/2006/relationships/hyperlink" Target="https://data.bis.org/topics/CREDIT_GAPS/BIS,WS_CREDIT_GAP,1.0/Q.LU.P.A.C" TargetMode="External"/><Relationship Id="rId2122" Type="http://schemas.openxmlformats.org/officeDocument/2006/relationships/hyperlink" Target="https://data.bis.org/topics/CREDIT_GAPS/BIS,WS_CREDIT_GAP,1.0/Q.SA.P.A.C" TargetMode="External"/><Relationship Id="rId2427" Type="http://schemas.openxmlformats.org/officeDocument/2006/relationships/hyperlink" Target="https://data.bis.org/topics/CREDIT_GAPS/BIS,WS_CREDIT_GAP,1.0/Q.US.P.A.C" TargetMode="External"/><Relationship Id="rId301" Type="http://schemas.openxmlformats.org/officeDocument/2006/relationships/hyperlink" Target="https://data.bis.org/topics/CREDIT_GAPS/BIS,WS_CREDIT_GAP,1.0/Q.CA.P.A.C" TargetMode="External"/><Relationship Id="rId953" Type="http://schemas.openxmlformats.org/officeDocument/2006/relationships/hyperlink" Target="https://data.bis.org/topics/CREDIT_GAPS/BIS,WS_CREDIT_GAP,1.0/Q.GB.P.A.C" TargetMode="External"/><Relationship Id="rId1029" Type="http://schemas.openxmlformats.org/officeDocument/2006/relationships/hyperlink" Target="https://data.bis.org/topics/CREDIT_GAPS/BIS,WS_CREDIT_GAP,1.0/Q.GR.P.A.C" TargetMode="External"/><Relationship Id="rId1236" Type="http://schemas.openxmlformats.org/officeDocument/2006/relationships/hyperlink" Target="https://data.bis.org/topics/CREDIT_GAPS/BIS,WS_CREDIT_GAP,1.0/Q.IE.P.A.C" TargetMode="External"/><Relationship Id="rId1790" Type="http://schemas.openxmlformats.org/officeDocument/2006/relationships/hyperlink" Target="https://data.bis.org/topics/CREDIT_GAPS/BIS,WS_CREDIT_GAP,1.0/Q.NL.P.A.C" TargetMode="External"/><Relationship Id="rId1888" Type="http://schemas.openxmlformats.org/officeDocument/2006/relationships/hyperlink" Target="https://data.bis.org/topics/CREDIT_GAPS/BIS,WS_CREDIT_GAP,1.0/Q.NZ.P.A.C" TargetMode="External"/><Relationship Id="rId82" Type="http://schemas.openxmlformats.org/officeDocument/2006/relationships/hyperlink" Target="https://data.bis.org/topics/CREDIT_GAPS/BIS,WS_CREDIT_GAP,1.0/Q.AT.P.A.C" TargetMode="External"/><Relationship Id="rId606" Type="http://schemas.openxmlformats.org/officeDocument/2006/relationships/hyperlink" Target="https://data.bis.org/topics/CREDIT_GAPS/BIS,WS_CREDIT_GAP,1.0/Q.CZ.P.A.C" TargetMode="External"/><Relationship Id="rId813" Type="http://schemas.openxmlformats.org/officeDocument/2006/relationships/hyperlink" Target="https://data.bis.org/topics/CREDIT_GAPS/BIS,WS_CREDIT_GAP,1.0/Q.FI.P.A.C" TargetMode="External"/><Relationship Id="rId1443" Type="http://schemas.openxmlformats.org/officeDocument/2006/relationships/hyperlink" Target="https://data.bis.org/topics/CREDIT_GAPS/BIS,WS_CREDIT_GAP,1.0/Q.IT.P.A.C" TargetMode="External"/><Relationship Id="rId1650" Type="http://schemas.openxmlformats.org/officeDocument/2006/relationships/hyperlink" Target="https://data.bis.org/topics/CREDIT_GAPS/BIS,WS_CREDIT_GAP,1.0/Q.MX.P.A.C" TargetMode="External"/><Relationship Id="rId1748" Type="http://schemas.openxmlformats.org/officeDocument/2006/relationships/hyperlink" Target="https://data.bis.org/topics/CREDIT_GAPS/BIS,WS_CREDIT_GAP,1.0/Q.NL.P.A.C" TargetMode="External"/><Relationship Id="rId1303" Type="http://schemas.openxmlformats.org/officeDocument/2006/relationships/hyperlink" Target="https://data.bis.org/topics/CREDIT_GAPS/BIS,WS_CREDIT_GAP,1.0/Q.IL.P.A.C" TargetMode="External"/><Relationship Id="rId1510" Type="http://schemas.openxmlformats.org/officeDocument/2006/relationships/hyperlink" Target="https://data.bis.org/topics/CREDIT_GAPS/BIS,WS_CREDIT_GAP,1.0/Q.KR.P.A.C" TargetMode="External"/><Relationship Id="rId1955" Type="http://schemas.openxmlformats.org/officeDocument/2006/relationships/hyperlink" Target="https://data.bis.org/topics/CREDIT_GAPS/BIS,WS_CREDIT_GAP,1.0/Q.PL.P.A.C" TargetMode="External"/><Relationship Id="rId1608" Type="http://schemas.openxmlformats.org/officeDocument/2006/relationships/hyperlink" Target="https://data.bis.org/topics/CREDIT_GAPS/BIS,WS_CREDIT_GAP,1.0/Q.LU.P.A.C" TargetMode="External"/><Relationship Id="rId1815" Type="http://schemas.openxmlformats.org/officeDocument/2006/relationships/hyperlink" Target="https://data.bis.org/topics/CREDIT_GAPS/BIS,WS_CREDIT_GAP,1.0/Q.NO.P.A.C" TargetMode="External"/><Relationship Id="rId189" Type="http://schemas.openxmlformats.org/officeDocument/2006/relationships/hyperlink" Target="https://data.bis.org/topics/CREDIT_GAPS/BIS,WS_CREDIT_GAP,1.0/Q.BE.P.A.C" TargetMode="External"/><Relationship Id="rId396" Type="http://schemas.openxmlformats.org/officeDocument/2006/relationships/hyperlink" Target="https://data.bis.org/topics/CREDIT_GAPS/BIS,WS_CREDIT_GAP,1.0/Q.CH.P.A.C" TargetMode="External"/><Relationship Id="rId2077" Type="http://schemas.openxmlformats.org/officeDocument/2006/relationships/hyperlink" Target="https://data.bis.org/topics/CREDIT_GAPS/BIS,WS_CREDIT_GAP,1.0/Q.RU.P.A.C" TargetMode="External"/><Relationship Id="rId2284" Type="http://schemas.openxmlformats.org/officeDocument/2006/relationships/hyperlink" Target="https://data.bis.org/topics/CREDIT_GAPS/BIS,WS_CREDIT_GAP,1.0/Q.TH.P.A.C" TargetMode="External"/><Relationship Id="rId2491" Type="http://schemas.openxmlformats.org/officeDocument/2006/relationships/hyperlink" Target="https://data.bis.org/topics/CREDIT_GAPS/BIS,WS_CREDIT_GAP,1.0/Q.XM.P.A.C" TargetMode="External"/><Relationship Id="rId256" Type="http://schemas.openxmlformats.org/officeDocument/2006/relationships/hyperlink" Target="https://data.bis.org/topics/CREDIT_GAPS/BIS,WS_CREDIT_GAP,1.0/Q.BR.P.A.C" TargetMode="External"/><Relationship Id="rId463" Type="http://schemas.openxmlformats.org/officeDocument/2006/relationships/hyperlink" Target="https://data.bis.org/topics/CREDIT_GAPS/BIS,WS_CREDIT_GAP,1.0/Q.CL.P.A.C" TargetMode="External"/><Relationship Id="rId670" Type="http://schemas.openxmlformats.org/officeDocument/2006/relationships/hyperlink" Target="https://data.bis.org/topics/CREDIT_GAPS/BIS,WS_CREDIT_GAP,1.0/Q.DE.P.A.C" TargetMode="External"/><Relationship Id="rId1093" Type="http://schemas.openxmlformats.org/officeDocument/2006/relationships/hyperlink" Target="https://data.bis.org/topics/CREDIT_GAPS/BIS,WS_CREDIT_GAP,1.0/Q.HK.P.A.C" TargetMode="External"/><Relationship Id="rId2144" Type="http://schemas.openxmlformats.org/officeDocument/2006/relationships/hyperlink" Target="https://data.bis.org/topics/CREDIT_GAPS/BIS,WS_CREDIT_GAP,1.0/Q.SA.P.A.C" TargetMode="External"/><Relationship Id="rId2351" Type="http://schemas.openxmlformats.org/officeDocument/2006/relationships/hyperlink" Target="https://data.bis.org/topics/CREDIT_GAPS/BIS,WS_CREDIT_GAP,1.0/Q.TR.P.A.C" TargetMode="External"/><Relationship Id="rId116" Type="http://schemas.openxmlformats.org/officeDocument/2006/relationships/hyperlink" Target="https://data.bis.org/topics/CREDIT_GAPS/BIS,WS_CREDIT_GAP,1.0/Q.AT.P.A.C" TargetMode="External"/><Relationship Id="rId323" Type="http://schemas.openxmlformats.org/officeDocument/2006/relationships/hyperlink" Target="https://data.bis.org/topics/CREDIT_GAPS/BIS,WS_CREDIT_GAP,1.0/Q.CA.P.A.C" TargetMode="External"/><Relationship Id="rId530" Type="http://schemas.openxmlformats.org/officeDocument/2006/relationships/hyperlink" Target="https://data.bis.org/topics/CREDIT_GAPS/BIS,WS_CREDIT_GAP,1.0/Q.CO.P.A.C" TargetMode="External"/><Relationship Id="rId768" Type="http://schemas.openxmlformats.org/officeDocument/2006/relationships/hyperlink" Target="https://data.bis.org/topics/CREDIT_GAPS/BIS,WS_CREDIT_GAP,1.0/Q.ES.P.A.C" TargetMode="External"/><Relationship Id="rId975" Type="http://schemas.openxmlformats.org/officeDocument/2006/relationships/hyperlink" Target="https://data.bis.org/topics/CREDIT_GAPS/BIS,WS_CREDIT_GAP,1.0/Q.GB.P.A.C" TargetMode="External"/><Relationship Id="rId1160" Type="http://schemas.openxmlformats.org/officeDocument/2006/relationships/hyperlink" Target="https://data.bis.org/topics/CREDIT_GAPS/BIS,WS_CREDIT_GAP,1.0/Q.HU.P.A.C" TargetMode="External"/><Relationship Id="rId1398" Type="http://schemas.openxmlformats.org/officeDocument/2006/relationships/hyperlink" Target="https://data.bis.org/topics/CREDIT_GAPS/BIS,WS_CREDIT_GAP,1.0/Q.IT.P.A.C" TargetMode="External"/><Relationship Id="rId2004" Type="http://schemas.openxmlformats.org/officeDocument/2006/relationships/hyperlink" Target="https://data.bis.org/topics/CREDIT_GAPS/BIS,WS_CREDIT_GAP,1.0/Q.PT.P.A.C" TargetMode="External"/><Relationship Id="rId2211" Type="http://schemas.openxmlformats.org/officeDocument/2006/relationships/hyperlink" Target="https://data.bis.org/topics/CREDIT_GAPS/BIS,WS_CREDIT_GAP,1.0/Q.SG.P.A.C" TargetMode="External"/><Relationship Id="rId2449" Type="http://schemas.openxmlformats.org/officeDocument/2006/relationships/hyperlink" Target="https://data.bis.org/topics/CREDIT_GAPS/BIS,WS_CREDIT_GAP,1.0/Q.XM.P.A.C" TargetMode="External"/><Relationship Id="rId628" Type="http://schemas.openxmlformats.org/officeDocument/2006/relationships/hyperlink" Target="https://data.bis.org/topics/CREDIT_GAPS/BIS,WS_CREDIT_GAP,1.0/Q.CZ.P.A.C" TargetMode="External"/><Relationship Id="rId835" Type="http://schemas.openxmlformats.org/officeDocument/2006/relationships/hyperlink" Target="https://data.bis.org/topics/CREDIT_GAPS/BIS,WS_CREDIT_GAP,1.0/Q.FI.P.A.C" TargetMode="External"/><Relationship Id="rId1258" Type="http://schemas.openxmlformats.org/officeDocument/2006/relationships/hyperlink" Target="https://data.bis.org/topics/CREDIT_GAPS/BIS,WS_CREDIT_GAP,1.0/Q.IE.P.A.C" TargetMode="External"/><Relationship Id="rId1465" Type="http://schemas.openxmlformats.org/officeDocument/2006/relationships/hyperlink" Target="https://data.bis.org/topics/CREDIT_GAPS/BIS,WS_CREDIT_GAP,1.0/Q.JP.P.A.C" TargetMode="External"/><Relationship Id="rId1672" Type="http://schemas.openxmlformats.org/officeDocument/2006/relationships/hyperlink" Target="https://data.bis.org/topics/CREDIT_GAPS/BIS,WS_CREDIT_GAP,1.0/Q.MX.P.A.C" TargetMode="External"/><Relationship Id="rId2309" Type="http://schemas.openxmlformats.org/officeDocument/2006/relationships/hyperlink" Target="https://data.bis.org/topics/CREDIT_GAPS/BIS,WS_CREDIT_GAP,1.0/Q.TH.P.A.C" TargetMode="External"/><Relationship Id="rId2516" Type="http://schemas.openxmlformats.org/officeDocument/2006/relationships/hyperlink" Target="https://data.bis.org/topics/CREDIT_GAPS/BIS,WS_CREDIT_GAP,1.0/Q.ZA.P.A.C" TargetMode="External"/><Relationship Id="rId1020" Type="http://schemas.openxmlformats.org/officeDocument/2006/relationships/hyperlink" Target="https://data.bis.org/topics/CREDIT_GAPS/BIS,WS_CREDIT_GAP,1.0/Q.GR.P.A.C" TargetMode="External"/><Relationship Id="rId1118" Type="http://schemas.openxmlformats.org/officeDocument/2006/relationships/hyperlink" Target="https://data.bis.org/topics/CREDIT_GAPS/BIS,WS_CREDIT_GAP,1.0/Q.HU.P.A.C" TargetMode="External"/><Relationship Id="rId1325" Type="http://schemas.openxmlformats.org/officeDocument/2006/relationships/hyperlink" Target="https://data.bis.org/topics/CREDIT_GAPS/BIS,WS_CREDIT_GAP,1.0/Q.IL.P.A.C" TargetMode="External"/><Relationship Id="rId1532" Type="http://schemas.openxmlformats.org/officeDocument/2006/relationships/hyperlink" Target="https://data.bis.org/topics/CREDIT_GAPS/BIS,WS_CREDIT_GAP,1.0/Q.KR.P.A.C" TargetMode="External"/><Relationship Id="rId1977" Type="http://schemas.openxmlformats.org/officeDocument/2006/relationships/hyperlink" Target="https://data.bis.org/topics/CREDIT_GAPS/BIS,WS_CREDIT_GAP,1.0/Q.PT.P.A.C" TargetMode="External"/><Relationship Id="rId902" Type="http://schemas.openxmlformats.org/officeDocument/2006/relationships/hyperlink" Target="https://data.bis.org/topics/CREDIT_GAPS/BIS,WS_CREDIT_GAP,1.0/Q.FR.P.A.C" TargetMode="External"/><Relationship Id="rId1837" Type="http://schemas.openxmlformats.org/officeDocument/2006/relationships/hyperlink" Target="https://data.bis.org/topics/CREDIT_GAPS/BIS,WS_CREDIT_GAP,1.0/Q.NO.P.A.C" TargetMode="External"/><Relationship Id="rId31" Type="http://schemas.openxmlformats.org/officeDocument/2006/relationships/hyperlink" Target="https://data.bis.org/topics/CREDIT_GAPS/BIS,WS_CREDIT_GAP,1.0/Q.AR.P.A.C" TargetMode="External"/><Relationship Id="rId2099" Type="http://schemas.openxmlformats.org/officeDocument/2006/relationships/hyperlink" Target="https://data.bis.org/topics/CREDIT_GAPS/BIS,WS_CREDIT_GAP,1.0/Q.SA.P.A.C" TargetMode="External"/><Relationship Id="rId180" Type="http://schemas.openxmlformats.org/officeDocument/2006/relationships/hyperlink" Target="https://data.bis.org/topics/CREDIT_GAPS/BIS,WS_CREDIT_GAP,1.0/Q.BE.P.A.C" TargetMode="External"/><Relationship Id="rId278" Type="http://schemas.openxmlformats.org/officeDocument/2006/relationships/hyperlink" Target="https://data.bis.org/topics/CREDIT_GAPS/BIS,WS_CREDIT_GAP,1.0/Q.BR.P.A.C" TargetMode="External"/><Relationship Id="rId1904" Type="http://schemas.openxmlformats.org/officeDocument/2006/relationships/hyperlink" Target="https://data.bis.org/topics/CREDIT_GAPS/BIS,WS_CREDIT_GAP,1.0/Q.NZ.P.A.C" TargetMode="External"/><Relationship Id="rId485" Type="http://schemas.openxmlformats.org/officeDocument/2006/relationships/hyperlink" Target="https://data.bis.org/topics/CREDIT_GAPS/BIS,WS_CREDIT_GAP,1.0/Q.CN.P.A.C" TargetMode="External"/><Relationship Id="rId692" Type="http://schemas.openxmlformats.org/officeDocument/2006/relationships/hyperlink" Target="https://data.bis.org/topics/CREDIT_GAPS/BIS,WS_CREDIT_GAP,1.0/Q.DE.P.A.C" TargetMode="External"/><Relationship Id="rId2166" Type="http://schemas.openxmlformats.org/officeDocument/2006/relationships/hyperlink" Target="https://data.bis.org/topics/CREDIT_GAPS/BIS,WS_CREDIT_GAP,1.0/Q.SE.P.A.C" TargetMode="External"/><Relationship Id="rId2373" Type="http://schemas.openxmlformats.org/officeDocument/2006/relationships/hyperlink" Target="https://data.bis.org/topics/CREDIT_GAPS/BIS,WS_CREDIT_GAP,1.0/Q.TR.P.A.C" TargetMode="External"/><Relationship Id="rId138" Type="http://schemas.openxmlformats.org/officeDocument/2006/relationships/hyperlink" Target="https://data.bis.org/topics/CREDIT_GAPS/BIS,WS_CREDIT_GAP,1.0/Q.AU.P.A.C" TargetMode="External"/><Relationship Id="rId345" Type="http://schemas.openxmlformats.org/officeDocument/2006/relationships/hyperlink" Target="https://data.bis.org/topics/CREDIT_GAPS/BIS,WS_CREDIT_GAP,1.0/Q.CA.P.A.C" TargetMode="External"/><Relationship Id="rId552" Type="http://schemas.openxmlformats.org/officeDocument/2006/relationships/hyperlink" Target="https://data.bis.org/topics/CREDIT_GAPS/BIS,WS_CREDIT_GAP,1.0/Q.CO.P.A.C" TargetMode="External"/><Relationship Id="rId997" Type="http://schemas.openxmlformats.org/officeDocument/2006/relationships/hyperlink" Target="https://data.bis.org/topics/CREDIT_GAPS/BIS,WS_CREDIT_GAP,1.0/Q.GR.P.A.C" TargetMode="External"/><Relationship Id="rId1182" Type="http://schemas.openxmlformats.org/officeDocument/2006/relationships/hyperlink" Target="https://data.bis.org/topics/CREDIT_GAPS/BIS,WS_CREDIT_GAP,1.0/Q.ID.P.A.C" TargetMode="External"/><Relationship Id="rId2026" Type="http://schemas.openxmlformats.org/officeDocument/2006/relationships/hyperlink" Target="https://data.bis.org/topics/CREDIT_GAPS/BIS,WS_CREDIT_GAP,1.0/Q.PT.P.A.C" TargetMode="External"/><Relationship Id="rId2233" Type="http://schemas.openxmlformats.org/officeDocument/2006/relationships/hyperlink" Target="https://data.bis.org/topics/CREDIT_GAPS/BIS,WS_CREDIT_GAP,1.0/Q.SG.P.A.C" TargetMode="External"/><Relationship Id="rId2440" Type="http://schemas.openxmlformats.org/officeDocument/2006/relationships/hyperlink" Target="https://data.bis.org/topics/CREDIT_GAPS/BIS,WS_CREDIT_GAP,1.0/Q.XM.P.A.C" TargetMode="External"/><Relationship Id="rId205" Type="http://schemas.openxmlformats.org/officeDocument/2006/relationships/hyperlink" Target="https://data.bis.org/topics/CREDIT_GAPS/BIS,WS_CREDIT_GAP,1.0/Q.BE.P.A.C" TargetMode="External"/><Relationship Id="rId412" Type="http://schemas.openxmlformats.org/officeDocument/2006/relationships/hyperlink" Target="https://data.bis.org/topics/CREDIT_GAPS/BIS,WS_CREDIT_GAP,1.0/Q.CL.P.A.C" TargetMode="External"/><Relationship Id="rId857" Type="http://schemas.openxmlformats.org/officeDocument/2006/relationships/hyperlink" Target="https://data.bis.org/topics/CREDIT_GAPS/BIS,WS_CREDIT_GAP,1.0/Q.FI.P.A.C" TargetMode="External"/><Relationship Id="rId1042" Type="http://schemas.openxmlformats.org/officeDocument/2006/relationships/hyperlink" Target="https://data.bis.org/topics/CREDIT_GAPS/BIS,WS_CREDIT_GAP,1.0/Q.GR.P.A.C" TargetMode="External"/><Relationship Id="rId1487" Type="http://schemas.openxmlformats.org/officeDocument/2006/relationships/hyperlink" Target="https://data.bis.org/topics/CREDIT_GAPS/BIS,WS_CREDIT_GAP,1.0/Q.JP.P.A.C" TargetMode="External"/><Relationship Id="rId1694" Type="http://schemas.openxmlformats.org/officeDocument/2006/relationships/hyperlink" Target="https://data.bis.org/topics/CREDIT_GAPS/BIS,WS_CREDIT_GAP,1.0/Q.MY.P.A.C" TargetMode="External"/><Relationship Id="rId2300" Type="http://schemas.openxmlformats.org/officeDocument/2006/relationships/hyperlink" Target="https://data.bis.org/topics/CREDIT_GAPS/BIS,WS_CREDIT_GAP,1.0/Q.TH.P.A.C" TargetMode="External"/><Relationship Id="rId2538" Type="http://schemas.openxmlformats.org/officeDocument/2006/relationships/hyperlink" Target="https://data.bis.org/topics/CREDIT_GAPS/BIS,WS_CREDIT_GAP,1.0/Q.ZA.P.A.C" TargetMode="External"/><Relationship Id="rId717" Type="http://schemas.openxmlformats.org/officeDocument/2006/relationships/hyperlink" Target="https://data.bis.org/topics/CREDIT_GAPS/BIS,WS_CREDIT_GAP,1.0/Q.DK.P.A.C" TargetMode="External"/><Relationship Id="rId924" Type="http://schemas.openxmlformats.org/officeDocument/2006/relationships/hyperlink" Target="https://data.bis.org/topics/CREDIT_GAPS/BIS,WS_CREDIT_GAP,1.0/Q.FR.P.A.C" TargetMode="External"/><Relationship Id="rId1347" Type="http://schemas.openxmlformats.org/officeDocument/2006/relationships/hyperlink" Target="https://data.bis.org/topics/CREDIT_GAPS/BIS,WS_CREDIT_GAP,1.0/Q.IN.P.A.C" TargetMode="External"/><Relationship Id="rId1554" Type="http://schemas.openxmlformats.org/officeDocument/2006/relationships/hyperlink" Target="https://data.bis.org/topics/CREDIT_GAPS/BIS,WS_CREDIT_GAP,1.0/Q.KR.P.A.C" TargetMode="External"/><Relationship Id="rId1761" Type="http://schemas.openxmlformats.org/officeDocument/2006/relationships/hyperlink" Target="https://data.bis.org/topics/CREDIT_GAPS/BIS,WS_CREDIT_GAP,1.0/Q.NL.P.A.C" TargetMode="External"/><Relationship Id="rId1999" Type="http://schemas.openxmlformats.org/officeDocument/2006/relationships/hyperlink" Target="https://data.bis.org/topics/CREDIT_GAPS/BIS,WS_CREDIT_GAP,1.0/Q.PT.P.A.C" TargetMode="External"/><Relationship Id="rId53" Type="http://schemas.openxmlformats.org/officeDocument/2006/relationships/hyperlink" Target="https://data.bis.org/topics/CREDIT_GAPS/BIS,WS_CREDIT_GAP,1.0/Q.AR.P.A.C" TargetMode="External"/><Relationship Id="rId1207" Type="http://schemas.openxmlformats.org/officeDocument/2006/relationships/hyperlink" Target="https://data.bis.org/topics/CREDIT_GAPS/BIS,WS_CREDIT_GAP,1.0/Q.ID.P.A.C" TargetMode="External"/><Relationship Id="rId1414" Type="http://schemas.openxmlformats.org/officeDocument/2006/relationships/hyperlink" Target="https://data.bis.org/topics/CREDIT_GAPS/BIS,WS_CREDIT_GAP,1.0/Q.IT.P.A.C" TargetMode="External"/><Relationship Id="rId1621" Type="http://schemas.openxmlformats.org/officeDocument/2006/relationships/hyperlink" Target="https://data.bis.org/topics/CREDIT_GAPS/BIS,WS_CREDIT_GAP,1.0/Q.LU.P.A.C" TargetMode="External"/><Relationship Id="rId1859" Type="http://schemas.openxmlformats.org/officeDocument/2006/relationships/hyperlink" Target="https://data.bis.org/topics/CREDIT_GAPS/BIS,WS_CREDIT_GAP,1.0/Q.NZ.P.A.C" TargetMode="External"/><Relationship Id="rId1719" Type="http://schemas.openxmlformats.org/officeDocument/2006/relationships/hyperlink" Target="https://data.bis.org/topics/CREDIT_GAPS/BIS,WS_CREDIT_GAP,1.0/Q.MY.P.A.C" TargetMode="External"/><Relationship Id="rId1926" Type="http://schemas.openxmlformats.org/officeDocument/2006/relationships/hyperlink" Target="https://data.bis.org/topics/CREDIT_GAPS/BIS,WS_CREDIT_GAP,1.0/Q.PL.P.A.C" TargetMode="External"/><Relationship Id="rId2090" Type="http://schemas.openxmlformats.org/officeDocument/2006/relationships/hyperlink" Target="https://data.bis.org/topics/CREDIT_GAPS/BIS,WS_CREDIT_GAP,1.0/Q.SA.P.A.C" TargetMode="External"/><Relationship Id="rId2188" Type="http://schemas.openxmlformats.org/officeDocument/2006/relationships/hyperlink" Target="https://data.bis.org/topics/CREDIT_GAPS/BIS,WS_CREDIT_GAP,1.0/Q.SE.P.A.C" TargetMode="External"/><Relationship Id="rId2395" Type="http://schemas.openxmlformats.org/officeDocument/2006/relationships/hyperlink" Target="https://data.bis.org/topics/CREDIT_GAPS/BIS,WS_CREDIT_GAP,1.0/Q.US.P.A.C" TargetMode="External"/><Relationship Id="rId367" Type="http://schemas.openxmlformats.org/officeDocument/2006/relationships/hyperlink" Target="https://data.bis.org/topics/CREDIT_GAPS/BIS,WS_CREDIT_GAP,1.0/Q.CH.P.A.C" TargetMode="External"/><Relationship Id="rId574" Type="http://schemas.openxmlformats.org/officeDocument/2006/relationships/hyperlink" Target="https://data.bis.org/topics/CREDIT_GAPS/BIS,WS_CREDIT_GAP,1.0/Q.CO.P.A.C" TargetMode="External"/><Relationship Id="rId2048" Type="http://schemas.openxmlformats.org/officeDocument/2006/relationships/hyperlink" Target="https://data.bis.org/topics/CREDIT_GAPS/BIS,WS_CREDIT_GAP,1.0/Q.RU.P.A.C" TargetMode="External"/><Relationship Id="rId2255" Type="http://schemas.openxmlformats.org/officeDocument/2006/relationships/hyperlink" Target="https://data.bis.org/topics/CREDIT_GAPS/BIS,WS_CREDIT_GAP,1.0/Q.SG.P.A.C" TargetMode="External"/><Relationship Id="rId227" Type="http://schemas.openxmlformats.org/officeDocument/2006/relationships/hyperlink" Target="https://data.bis.org/topics/CREDIT_GAPS/BIS,WS_CREDIT_GAP,1.0/Q.BE.P.A.C" TargetMode="External"/><Relationship Id="rId781" Type="http://schemas.openxmlformats.org/officeDocument/2006/relationships/hyperlink" Target="https://data.bis.org/topics/CREDIT_GAPS/BIS,WS_CREDIT_GAP,1.0/Q.ES.P.A.C" TargetMode="External"/><Relationship Id="rId879" Type="http://schemas.openxmlformats.org/officeDocument/2006/relationships/hyperlink" Target="https://data.bis.org/topics/CREDIT_GAPS/BIS,WS_CREDIT_GAP,1.0/Q.FR.P.A.C" TargetMode="External"/><Relationship Id="rId2462" Type="http://schemas.openxmlformats.org/officeDocument/2006/relationships/hyperlink" Target="https://data.bis.org/topics/CREDIT_GAPS/BIS,WS_CREDIT_GAP,1.0/Q.XM.P.A.C" TargetMode="External"/><Relationship Id="rId434" Type="http://schemas.openxmlformats.org/officeDocument/2006/relationships/hyperlink" Target="https://data.bis.org/topics/CREDIT_GAPS/BIS,WS_CREDIT_GAP,1.0/Q.CL.P.A.C" TargetMode="External"/><Relationship Id="rId641" Type="http://schemas.openxmlformats.org/officeDocument/2006/relationships/hyperlink" Target="https://data.bis.org/topics/CREDIT_GAPS/BIS,WS_CREDIT_GAP,1.0/Q.DE.P.A.C" TargetMode="External"/><Relationship Id="rId739" Type="http://schemas.openxmlformats.org/officeDocument/2006/relationships/hyperlink" Target="https://data.bis.org/topics/CREDIT_GAPS/BIS,WS_CREDIT_GAP,1.0/Q.DK.P.A.C" TargetMode="External"/><Relationship Id="rId1064" Type="http://schemas.openxmlformats.org/officeDocument/2006/relationships/hyperlink" Target="https://data.bis.org/topics/CREDIT_GAPS/BIS,WS_CREDIT_GAP,1.0/Q.HK.P.A.C" TargetMode="External"/><Relationship Id="rId1271" Type="http://schemas.openxmlformats.org/officeDocument/2006/relationships/hyperlink" Target="https://data.bis.org/topics/CREDIT_GAPS/BIS,WS_CREDIT_GAP,1.0/Q.IE.P.A.C" TargetMode="External"/><Relationship Id="rId1369" Type="http://schemas.openxmlformats.org/officeDocument/2006/relationships/hyperlink" Target="https://data.bis.org/topics/CREDIT_GAPS/BIS,WS_CREDIT_GAP,1.0/Q.IN.P.A.C" TargetMode="External"/><Relationship Id="rId1576" Type="http://schemas.openxmlformats.org/officeDocument/2006/relationships/hyperlink" Target="https://data.bis.org/topics/CREDIT_GAPS/BIS,WS_CREDIT_GAP,1.0/Q.LU.P.A.C" TargetMode="External"/><Relationship Id="rId2115" Type="http://schemas.openxmlformats.org/officeDocument/2006/relationships/hyperlink" Target="https://data.bis.org/topics/CREDIT_GAPS/BIS,WS_CREDIT_GAP,1.0/Q.SA.P.A.C" TargetMode="External"/><Relationship Id="rId2322" Type="http://schemas.openxmlformats.org/officeDocument/2006/relationships/hyperlink" Target="https://data.bis.org/topics/CREDIT_GAPS/BIS,WS_CREDIT_GAP,1.0/Q.TR.P.A.C" TargetMode="External"/><Relationship Id="rId501" Type="http://schemas.openxmlformats.org/officeDocument/2006/relationships/hyperlink" Target="https://data.bis.org/topics/CREDIT_GAPS/BIS,WS_CREDIT_GAP,1.0/Q.CN.P.A.C" TargetMode="External"/><Relationship Id="rId946" Type="http://schemas.openxmlformats.org/officeDocument/2006/relationships/hyperlink" Target="https://data.bis.org/topics/CREDIT_GAPS/BIS,WS_CREDIT_GAP,1.0/Q.GB.P.A.C" TargetMode="External"/><Relationship Id="rId1131" Type="http://schemas.openxmlformats.org/officeDocument/2006/relationships/hyperlink" Target="https://data.bis.org/topics/CREDIT_GAPS/BIS,WS_CREDIT_GAP,1.0/Q.HU.P.A.C" TargetMode="External"/><Relationship Id="rId1229" Type="http://schemas.openxmlformats.org/officeDocument/2006/relationships/hyperlink" Target="https://data.bis.org/topics/CREDIT_GAPS/BIS,WS_CREDIT_GAP,1.0/Q.IE.P.A.C" TargetMode="External"/><Relationship Id="rId1783" Type="http://schemas.openxmlformats.org/officeDocument/2006/relationships/hyperlink" Target="https://data.bis.org/topics/CREDIT_GAPS/BIS,WS_CREDIT_GAP,1.0/Q.NL.P.A.C" TargetMode="External"/><Relationship Id="rId1990" Type="http://schemas.openxmlformats.org/officeDocument/2006/relationships/hyperlink" Target="https://data.bis.org/topics/CREDIT_GAPS/BIS,WS_CREDIT_GAP,1.0/Q.PT.P.A.C" TargetMode="External"/><Relationship Id="rId75" Type="http://schemas.openxmlformats.org/officeDocument/2006/relationships/hyperlink" Target="https://data.bis.org/topics/CREDIT_GAPS/BIS,WS_CREDIT_GAP,1.0/Q.AT.P.A.C" TargetMode="External"/><Relationship Id="rId806" Type="http://schemas.openxmlformats.org/officeDocument/2006/relationships/hyperlink" Target="https://data.bis.org/topics/CREDIT_GAPS/BIS,WS_CREDIT_GAP,1.0/Q.ES.P.A.C" TargetMode="External"/><Relationship Id="rId1436" Type="http://schemas.openxmlformats.org/officeDocument/2006/relationships/hyperlink" Target="https://data.bis.org/topics/CREDIT_GAPS/BIS,WS_CREDIT_GAP,1.0/Q.IT.P.A.C" TargetMode="External"/><Relationship Id="rId1643" Type="http://schemas.openxmlformats.org/officeDocument/2006/relationships/hyperlink" Target="https://data.bis.org/topics/CREDIT_GAPS/BIS,WS_CREDIT_GAP,1.0/Q.MX.P.A.C" TargetMode="External"/><Relationship Id="rId1850" Type="http://schemas.openxmlformats.org/officeDocument/2006/relationships/hyperlink" Target="https://data.bis.org/topics/CREDIT_GAPS/BIS,WS_CREDIT_GAP,1.0/Q.NO.P.A.C" TargetMode="External"/><Relationship Id="rId1503" Type="http://schemas.openxmlformats.org/officeDocument/2006/relationships/hyperlink" Target="https://data.bis.org/topics/CREDIT_GAPS/BIS,WS_CREDIT_GAP,1.0/Q.JP.P.A.C" TargetMode="External"/><Relationship Id="rId1710" Type="http://schemas.openxmlformats.org/officeDocument/2006/relationships/hyperlink" Target="https://data.bis.org/topics/CREDIT_GAPS/BIS,WS_CREDIT_GAP,1.0/Q.MY.P.A.C" TargetMode="External"/><Relationship Id="rId1948" Type="http://schemas.openxmlformats.org/officeDocument/2006/relationships/hyperlink" Target="https://data.bis.org/topics/CREDIT_GAPS/BIS,WS_CREDIT_GAP,1.0/Q.PL.P.A.C" TargetMode="External"/><Relationship Id="rId291" Type="http://schemas.openxmlformats.org/officeDocument/2006/relationships/hyperlink" Target="https://data.bis.org/topics/CREDIT_GAPS/BIS,WS_CREDIT_GAP,1.0/Q.CA.P.A.C" TargetMode="External"/><Relationship Id="rId1808" Type="http://schemas.openxmlformats.org/officeDocument/2006/relationships/hyperlink" Target="https://data.bis.org/topics/CREDIT_GAPS/BIS,WS_CREDIT_GAP,1.0/Q.NO.P.A.C" TargetMode="External"/><Relationship Id="rId151" Type="http://schemas.openxmlformats.org/officeDocument/2006/relationships/hyperlink" Target="https://data.bis.org/topics/CREDIT_GAPS/BIS,WS_CREDIT_GAP,1.0/Q.AU.P.A.C" TargetMode="External"/><Relationship Id="rId389" Type="http://schemas.openxmlformats.org/officeDocument/2006/relationships/hyperlink" Target="https://data.bis.org/topics/CREDIT_GAPS/BIS,WS_CREDIT_GAP,1.0/Q.CH.P.A.C" TargetMode="External"/><Relationship Id="rId596" Type="http://schemas.openxmlformats.org/officeDocument/2006/relationships/hyperlink" Target="https://data.bis.org/topics/CREDIT_GAPS/BIS,WS_CREDIT_GAP,1.0/Q.CZ.P.A.C" TargetMode="External"/><Relationship Id="rId2277" Type="http://schemas.openxmlformats.org/officeDocument/2006/relationships/hyperlink" Target="https://data.bis.org/topics/CREDIT_GAPS/BIS,WS_CREDIT_GAP,1.0/Q.TH.P.A.C" TargetMode="External"/><Relationship Id="rId2484" Type="http://schemas.openxmlformats.org/officeDocument/2006/relationships/hyperlink" Target="https://data.bis.org/topics/CREDIT_GAPS/BIS,WS_CREDIT_GAP,1.0/Q.XM.P.A.C" TargetMode="External"/><Relationship Id="rId249" Type="http://schemas.openxmlformats.org/officeDocument/2006/relationships/hyperlink" Target="https://data.bis.org/topics/CREDIT_GAPS/BIS,WS_CREDIT_GAP,1.0/Q.BR.P.A.C" TargetMode="External"/><Relationship Id="rId456" Type="http://schemas.openxmlformats.org/officeDocument/2006/relationships/hyperlink" Target="https://data.bis.org/topics/CREDIT_GAPS/BIS,WS_CREDIT_GAP,1.0/Q.CL.P.A.C" TargetMode="External"/><Relationship Id="rId663" Type="http://schemas.openxmlformats.org/officeDocument/2006/relationships/hyperlink" Target="https://data.bis.org/topics/CREDIT_GAPS/BIS,WS_CREDIT_GAP,1.0/Q.DE.P.A.C" TargetMode="External"/><Relationship Id="rId870" Type="http://schemas.openxmlformats.org/officeDocument/2006/relationships/hyperlink" Target="https://data.bis.org/topics/CREDIT_GAPS/BIS,WS_CREDIT_GAP,1.0/Q.FI.P.A.C" TargetMode="External"/><Relationship Id="rId1086" Type="http://schemas.openxmlformats.org/officeDocument/2006/relationships/hyperlink" Target="https://data.bis.org/topics/CREDIT_GAPS/BIS,WS_CREDIT_GAP,1.0/Q.HK.P.A.C" TargetMode="External"/><Relationship Id="rId1293" Type="http://schemas.openxmlformats.org/officeDocument/2006/relationships/hyperlink" Target="https://data.bis.org/topics/CREDIT_GAPS/BIS,WS_CREDIT_GAP,1.0/Q.IL.P.A.C" TargetMode="External"/><Relationship Id="rId2137" Type="http://schemas.openxmlformats.org/officeDocument/2006/relationships/hyperlink" Target="https://data.bis.org/topics/CREDIT_GAPS/BIS,WS_CREDIT_GAP,1.0/Q.SA.P.A.C" TargetMode="External"/><Relationship Id="rId2344" Type="http://schemas.openxmlformats.org/officeDocument/2006/relationships/hyperlink" Target="https://data.bis.org/topics/CREDIT_GAPS/BIS,WS_CREDIT_GAP,1.0/Q.TR.P.A.C" TargetMode="External"/><Relationship Id="rId2551" Type="http://schemas.openxmlformats.org/officeDocument/2006/relationships/hyperlink" Target="https://data.bis.org/topics/CREDIT_GAPS/BIS,WS_CREDIT_GAP,1.0/Q.ZA.P.A.C" TargetMode="External"/><Relationship Id="rId109" Type="http://schemas.openxmlformats.org/officeDocument/2006/relationships/hyperlink" Target="https://data.bis.org/topics/CREDIT_GAPS/BIS,WS_CREDIT_GAP,1.0/Q.AT.P.A.C" TargetMode="External"/><Relationship Id="rId316" Type="http://schemas.openxmlformats.org/officeDocument/2006/relationships/hyperlink" Target="https://data.bis.org/topics/CREDIT_GAPS/BIS,WS_CREDIT_GAP,1.0/Q.CA.P.A.C" TargetMode="External"/><Relationship Id="rId523" Type="http://schemas.openxmlformats.org/officeDocument/2006/relationships/hyperlink" Target="https://data.bis.org/topics/CREDIT_GAPS/BIS,WS_CREDIT_GAP,1.0/Q.CO.P.A.C" TargetMode="External"/><Relationship Id="rId968" Type="http://schemas.openxmlformats.org/officeDocument/2006/relationships/hyperlink" Target="https://data.bis.org/topics/CREDIT_GAPS/BIS,WS_CREDIT_GAP,1.0/Q.GB.P.A.C" TargetMode="External"/><Relationship Id="rId1153" Type="http://schemas.openxmlformats.org/officeDocument/2006/relationships/hyperlink" Target="https://data.bis.org/topics/CREDIT_GAPS/BIS,WS_CREDIT_GAP,1.0/Q.HU.P.A.C" TargetMode="External"/><Relationship Id="rId1598" Type="http://schemas.openxmlformats.org/officeDocument/2006/relationships/hyperlink" Target="https://data.bis.org/topics/CREDIT_GAPS/BIS,WS_CREDIT_GAP,1.0/Q.LU.P.A.C" TargetMode="External"/><Relationship Id="rId2204" Type="http://schemas.openxmlformats.org/officeDocument/2006/relationships/hyperlink" Target="https://data.bis.org/topics/CREDIT_GAPS/BIS,WS_CREDIT_GAP,1.0/Q.SE.P.A.C" TargetMode="External"/><Relationship Id="rId97" Type="http://schemas.openxmlformats.org/officeDocument/2006/relationships/hyperlink" Target="https://data.bis.org/topics/CREDIT_GAPS/BIS,WS_CREDIT_GAP,1.0/Q.AT.P.A.C" TargetMode="External"/><Relationship Id="rId730" Type="http://schemas.openxmlformats.org/officeDocument/2006/relationships/hyperlink" Target="https://data.bis.org/topics/CREDIT_GAPS/BIS,WS_CREDIT_GAP,1.0/Q.DK.P.A.C" TargetMode="External"/><Relationship Id="rId828" Type="http://schemas.openxmlformats.org/officeDocument/2006/relationships/hyperlink" Target="https://data.bis.org/topics/CREDIT_GAPS/BIS,WS_CREDIT_GAP,1.0/Q.FI.P.A.C" TargetMode="External"/><Relationship Id="rId1013" Type="http://schemas.openxmlformats.org/officeDocument/2006/relationships/hyperlink" Target="https://data.bis.org/topics/CREDIT_GAPS/BIS,WS_CREDIT_GAP,1.0/Q.GR.P.A.C" TargetMode="External"/><Relationship Id="rId1360" Type="http://schemas.openxmlformats.org/officeDocument/2006/relationships/hyperlink" Target="https://data.bis.org/topics/CREDIT_GAPS/BIS,WS_CREDIT_GAP,1.0/Q.IN.P.A.C" TargetMode="External"/><Relationship Id="rId1458" Type="http://schemas.openxmlformats.org/officeDocument/2006/relationships/hyperlink" Target="https://data.bis.org/topics/CREDIT_GAPS/BIS,WS_CREDIT_GAP,1.0/Q.JP.P.A.C" TargetMode="External"/><Relationship Id="rId1665" Type="http://schemas.openxmlformats.org/officeDocument/2006/relationships/hyperlink" Target="https://data.bis.org/topics/CREDIT_GAPS/BIS,WS_CREDIT_GAP,1.0/Q.MX.P.A.C" TargetMode="External"/><Relationship Id="rId1872" Type="http://schemas.openxmlformats.org/officeDocument/2006/relationships/hyperlink" Target="https://data.bis.org/topics/CREDIT_GAPS/BIS,WS_CREDIT_GAP,1.0/Q.NZ.P.A.C" TargetMode="External"/><Relationship Id="rId2411" Type="http://schemas.openxmlformats.org/officeDocument/2006/relationships/hyperlink" Target="https://data.bis.org/topics/CREDIT_GAPS/BIS,WS_CREDIT_GAP,1.0/Q.US.P.A.C" TargetMode="External"/><Relationship Id="rId2509" Type="http://schemas.openxmlformats.org/officeDocument/2006/relationships/hyperlink" Target="https://data.bis.org/topics/CREDIT_GAPS/BIS,WS_CREDIT_GAP,1.0/Q.ZA.P.A.C" TargetMode="External"/><Relationship Id="rId1220" Type="http://schemas.openxmlformats.org/officeDocument/2006/relationships/hyperlink" Target="https://data.bis.org/topics/CREDIT_GAPS/BIS,WS_CREDIT_GAP,1.0/Q.IE.P.A.C" TargetMode="External"/><Relationship Id="rId1318" Type="http://schemas.openxmlformats.org/officeDocument/2006/relationships/hyperlink" Target="https://data.bis.org/topics/CREDIT_GAPS/BIS,WS_CREDIT_GAP,1.0/Q.IL.P.A.C" TargetMode="External"/><Relationship Id="rId1525" Type="http://schemas.openxmlformats.org/officeDocument/2006/relationships/hyperlink" Target="https://data.bis.org/topics/CREDIT_GAPS/BIS,WS_CREDIT_GAP,1.0/Q.KR.P.A.C" TargetMode="External"/><Relationship Id="rId1732" Type="http://schemas.openxmlformats.org/officeDocument/2006/relationships/hyperlink" Target="https://data.bis.org/topics/CREDIT_GAPS/BIS,WS_CREDIT_GAP,1.0/Q.MY.P.A.C" TargetMode="External"/><Relationship Id="rId24" Type="http://schemas.openxmlformats.org/officeDocument/2006/relationships/hyperlink" Target="https://data.bis.org/topics/CREDIT_GAPS/BIS,WS_CREDIT_GAP,1.0/Q.AR.P.A.C" TargetMode="External"/><Relationship Id="rId2299" Type="http://schemas.openxmlformats.org/officeDocument/2006/relationships/hyperlink" Target="https://data.bis.org/topics/CREDIT_GAPS/BIS,WS_CREDIT_GAP,1.0/Q.TH.P.A.C" TargetMode="External"/><Relationship Id="rId173" Type="http://schemas.openxmlformats.org/officeDocument/2006/relationships/hyperlink" Target="https://data.bis.org/topics/CREDIT_GAPS/BIS,WS_CREDIT_GAP,1.0/Q.AU.P.A.C" TargetMode="External"/><Relationship Id="rId380" Type="http://schemas.openxmlformats.org/officeDocument/2006/relationships/hyperlink" Target="https://data.bis.org/topics/CREDIT_GAPS/BIS,WS_CREDIT_GAP,1.0/Q.CH.P.A.C" TargetMode="External"/><Relationship Id="rId2061" Type="http://schemas.openxmlformats.org/officeDocument/2006/relationships/hyperlink" Target="https://data.bis.org/topics/CREDIT_GAPS/BIS,WS_CREDIT_GAP,1.0/Q.RU.P.A.C" TargetMode="External"/><Relationship Id="rId240" Type="http://schemas.openxmlformats.org/officeDocument/2006/relationships/hyperlink" Target="https://data.bis.org/topics/CREDIT_GAPS/BIS,WS_CREDIT_GAP,1.0/Q.BR.P.A.C" TargetMode="External"/><Relationship Id="rId478" Type="http://schemas.openxmlformats.org/officeDocument/2006/relationships/hyperlink" Target="https://data.bis.org/topics/CREDIT_GAPS/BIS,WS_CREDIT_GAP,1.0/Q.CN.P.A.C" TargetMode="External"/><Relationship Id="rId685" Type="http://schemas.openxmlformats.org/officeDocument/2006/relationships/hyperlink" Target="https://data.bis.org/topics/CREDIT_GAPS/BIS,WS_CREDIT_GAP,1.0/Q.DE.P.A.C" TargetMode="External"/><Relationship Id="rId892" Type="http://schemas.openxmlformats.org/officeDocument/2006/relationships/hyperlink" Target="https://data.bis.org/topics/CREDIT_GAPS/BIS,WS_CREDIT_GAP,1.0/Q.FR.P.A.C" TargetMode="External"/><Relationship Id="rId2159" Type="http://schemas.openxmlformats.org/officeDocument/2006/relationships/hyperlink" Target="https://data.bis.org/topics/CREDIT_GAPS/BIS,WS_CREDIT_GAP,1.0/Q.SE.P.A.C" TargetMode="External"/><Relationship Id="rId2366" Type="http://schemas.openxmlformats.org/officeDocument/2006/relationships/hyperlink" Target="https://data.bis.org/topics/CREDIT_GAPS/BIS,WS_CREDIT_GAP,1.0/Q.TR.P.A.C" TargetMode="External"/><Relationship Id="rId100" Type="http://schemas.openxmlformats.org/officeDocument/2006/relationships/hyperlink" Target="https://data.bis.org/topics/CREDIT_GAPS/BIS,WS_CREDIT_GAP,1.0/Q.AT.P.A.C" TargetMode="External"/><Relationship Id="rId338" Type="http://schemas.openxmlformats.org/officeDocument/2006/relationships/hyperlink" Target="https://data.bis.org/topics/CREDIT_GAPS/BIS,WS_CREDIT_GAP,1.0/Q.CA.P.A.C" TargetMode="External"/><Relationship Id="rId545" Type="http://schemas.openxmlformats.org/officeDocument/2006/relationships/hyperlink" Target="https://data.bis.org/topics/CREDIT_GAPS/BIS,WS_CREDIT_GAP,1.0/Q.CO.P.A.C" TargetMode="External"/><Relationship Id="rId752" Type="http://schemas.openxmlformats.org/officeDocument/2006/relationships/hyperlink" Target="https://data.bis.org/topics/CREDIT_GAPS/BIS,WS_CREDIT_GAP,1.0/Q.DK.P.A.C" TargetMode="External"/><Relationship Id="rId1175" Type="http://schemas.openxmlformats.org/officeDocument/2006/relationships/hyperlink" Target="https://data.bis.org/topics/CREDIT_GAPS/BIS,WS_CREDIT_GAP,1.0/Q.ID.P.A.C" TargetMode="External"/><Relationship Id="rId1382" Type="http://schemas.openxmlformats.org/officeDocument/2006/relationships/hyperlink" Target="https://data.bis.org/topics/CREDIT_GAPS/BIS,WS_CREDIT_GAP,1.0/Q.IN.P.A.C" TargetMode="External"/><Relationship Id="rId2019" Type="http://schemas.openxmlformats.org/officeDocument/2006/relationships/hyperlink" Target="https://data.bis.org/topics/CREDIT_GAPS/BIS,WS_CREDIT_GAP,1.0/Q.PT.P.A.C" TargetMode="External"/><Relationship Id="rId2226" Type="http://schemas.openxmlformats.org/officeDocument/2006/relationships/hyperlink" Target="https://data.bis.org/topics/CREDIT_GAPS/BIS,WS_CREDIT_GAP,1.0/Q.SG.P.A.C" TargetMode="External"/><Relationship Id="rId2433" Type="http://schemas.openxmlformats.org/officeDocument/2006/relationships/hyperlink" Target="https://data.bis.org/topics/CREDIT_GAPS/BIS,WS_CREDIT_GAP,1.0/Q.US.P.A.C" TargetMode="External"/><Relationship Id="rId405" Type="http://schemas.openxmlformats.org/officeDocument/2006/relationships/hyperlink" Target="https://data.bis.org/topics/CREDIT_GAPS/BIS,WS_CREDIT_GAP,1.0/Q.CH.P.A.C" TargetMode="External"/><Relationship Id="rId612" Type="http://schemas.openxmlformats.org/officeDocument/2006/relationships/hyperlink" Target="https://data.bis.org/topics/CREDIT_GAPS/BIS,WS_CREDIT_GAP,1.0/Q.CZ.P.A.C" TargetMode="External"/><Relationship Id="rId1035" Type="http://schemas.openxmlformats.org/officeDocument/2006/relationships/hyperlink" Target="https://data.bis.org/topics/CREDIT_GAPS/BIS,WS_CREDIT_GAP,1.0/Q.GR.P.A.C" TargetMode="External"/><Relationship Id="rId1242" Type="http://schemas.openxmlformats.org/officeDocument/2006/relationships/hyperlink" Target="https://data.bis.org/topics/CREDIT_GAPS/BIS,WS_CREDIT_GAP,1.0/Q.IE.P.A.C" TargetMode="External"/><Relationship Id="rId1687" Type="http://schemas.openxmlformats.org/officeDocument/2006/relationships/hyperlink" Target="https://data.bis.org/topics/CREDIT_GAPS/BIS,WS_CREDIT_GAP,1.0/Q.MY.P.A.C" TargetMode="External"/><Relationship Id="rId1894" Type="http://schemas.openxmlformats.org/officeDocument/2006/relationships/hyperlink" Target="https://data.bis.org/topics/CREDIT_GAPS/BIS,WS_CREDIT_GAP,1.0/Q.NZ.P.A.C" TargetMode="External"/><Relationship Id="rId2500" Type="http://schemas.openxmlformats.org/officeDocument/2006/relationships/hyperlink" Target="https://data.bis.org/topics/CREDIT_GAPS/BIS,WS_CREDIT_GAP,1.0/Q.ZA.P.A.C" TargetMode="External"/><Relationship Id="rId917" Type="http://schemas.openxmlformats.org/officeDocument/2006/relationships/hyperlink" Target="https://data.bis.org/topics/CREDIT_GAPS/BIS,WS_CREDIT_GAP,1.0/Q.FR.P.A.C" TargetMode="External"/><Relationship Id="rId1102" Type="http://schemas.openxmlformats.org/officeDocument/2006/relationships/hyperlink" Target="https://data.bis.org/topics/CREDIT_GAPS/BIS,WS_CREDIT_GAP,1.0/Q.HK.P.A.C" TargetMode="External"/><Relationship Id="rId1547" Type="http://schemas.openxmlformats.org/officeDocument/2006/relationships/hyperlink" Target="https://data.bis.org/topics/CREDIT_GAPS/BIS,WS_CREDIT_GAP,1.0/Q.KR.P.A.C" TargetMode="External"/><Relationship Id="rId1754" Type="http://schemas.openxmlformats.org/officeDocument/2006/relationships/hyperlink" Target="https://data.bis.org/topics/CREDIT_GAPS/BIS,WS_CREDIT_GAP,1.0/Q.NL.P.A.C" TargetMode="External"/><Relationship Id="rId1961" Type="http://schemas.openxmlformats.org/officeDocument/2006/relationships/hyperlink" Target="https://data.bis.org/topics/CREDIT_GAPS/BIS,WS_CREDIT_GAP,1.0/Q.PL.P.A.C" TargetMode="External"/><Relationship Id="rId46" Type="http://schemas.openxmlformats.org/officeDocument/2006/relationships/hyperlink" Target="https://data.bis.org/topics/CREDIT_GAPS/BIS,WS_CREDIT_GAP,1.0/Q.AR.P.A.C" TargetMode="External"/><Relationship Id="rId1407" Type="http://schemas.openxmlformats.org/officeDocument/2006/relationships/hyperlink" Target="https://data.bis.org/topics/CREDIT_GAPS/BIS,WS_CREDIT_GAP,1.0/Q.IT.P.A.C" TargetMode="External"/><Relationship Id="rId1614" Type="http://schemas.openxmlformats.org/officeDocument/2006/relationships/hyperlink" Target="https://data.bis.org/topics/CREDIT_GAPS/BIS,WS_CREDIT_GAP,1.0/Q.LU.P.A.C" TargetMode="External"/><Relationship Id="rId1821" Type="http://schemas.openxmlformats.org/officeDocument/2006/relationships/hyperlink" Target="https://data.bis.org/topics/CREDIT_GAPS/BIS,WS_CREDIT_GAP,1.0/Q.NO.P.A.C" TargetMode="External"/><Relationship Id="rId195" Type="http://schemas.openxmlformats.org/officeDocument/2006/relationships/hyperlink" Target="https://data.bis.org/topics/CREDIT_GAPS/BIS,WS_CREDIT_GAP,1.0/Q.BE.P.A.C" TargetMode="External"/><Relationship Id="rId1919" Type="http://schemas.openxmlformats.org/officeDocument/2006/relationships/hyperlink" Target="https://data.bis.org/topics/CREDIT_GAPS/BIS,WS_CREDIT_GAP,1.0/Q.PL.P.A.C" TargetMode="External"/><Relationship Id="rId2083" Type="http://schemas.openxmlformats.org/officeDocument/2006/relationships/hyperlink" Target="https://data.bis.org/topics/CREDIT_GAPS/BIS,WS_CREDIT_GAP,1.0/Q.RU.P.A.C" TargetMode="External"/><Relationship Id="rId2290" Type="http://schemas.openxmlformats.org/officeDocument/2006/relationships/hyperlink" Target="https://data.bis.org/topics/CREDIT_GAPS/BIS,WS_CREDIT_GAP,1.0/Q.TH.P.A.C" TargetMode="External"/><Relationship Id="rId2388" Type="http://schemas.openxmlformats.org/officeDocument/2006/relationships/hyperlink" Target="https://data.bis.org/topics/CREDIT_GAPS/BIS,WS_CREDIT_GAP,1.0/Q.US.P.A.C" TargetMode="External"/><Relationship Id="rId262" Type="http://schemas.openxmlformats.org/officeDocument/2006/relationships/hyperlink" Target="https://data.bis.org/topics/CREDIT_GAPS/BIS,WS_CREDIT_GAP,1.0/Q.BR.P.A.C" TargetMode="External"/><Relationship Id="rId567" Type="http://schemas.openxmlformats.org/officeDocument/2006/relationships/hyperlink" Target="https://data.bis.org/topics/CREDIT_GAPS/BIS,WS_CREDIT_GAP,1.0/Q.CO.P.A.C" TargetMode="External"/><Relationship Id="rId1197" Type="http://schemas.openxmlformats.org/officeDocument/2006/relationships/hyperlink" Target="https://data.bis.org/topics/CREDIT_GAPS/BIS,WS_CREDIT_GAP,1.0/Q.ID.P.A.C" TargetMode="External"/><Relationship Id="rId2150" Type="http://schemas.openxmlformats.org/officeDocument/2006/relationships/hyperlink" Target="https://data.bis.org/topics/CREDIT_GAPS/BIS,WS_CREDIT_GAP,1.0/Q.SE.P.A.C" TargetMode="External"/><Relationship Id="rId2248" Type="http://schemas.openxmlformats.org/officeDocument/2006/relationships/hyperlink" Target="https://data.bis.org/topics/CREDIT_GAPS/BIS,WS_CREDIT_GAP,1.0/Q.SG.P.A.C" TargetMode="External"/><Relationship Id="rId122" Type="http://schemas.openxmlformats.org/officeDocument/2006/relationships/hyperlink" Target="https://data.bis.org/topics/CREDIT_GAPS/BIS,WS_CREDIT_GAP,1.0/Q.AU.P.A.C" TargetMode="External"/><Relationship Id="rId774" Type="http://schemas.openxmlformats.org/officeDocument/2006/relationships/hyperlink" Target="https://data.bis.org/topics/CREDIT_GAPS/BIS,WS_CREDIT_GAP,1.0/Q.ES.P.A.C" TargetMode="External"/><Relationship Id="rId981" Type="http://schemas.openxmlformats.org/officeDocument/2006/relationships/hyperlink" Target="https://data.bis.org/topics/CREDIT_GAPS/BIS,WS_CREDIT_GAP,1.0/Q.GB.P.A.C" TargetMode="External"/><Relationship Id="rId1057" Type="http://schemas.openxmlformats.org/officeDocument/2006/relationships/hyperlink" Target="https://data.bis.org/topics/CREDIT_GAPS/BIS,WS_CREDIT_GAP,1.0/Q.HK.P.A.C" TargetMode="External"/><Relationship Id="rId2010" Type="http://schemas.openxmlformats.org/officeDocument/2006/relationships/hyperlink" Target="https://data.bis.org/topics/CREDIT_GAPS/BIS,WS_CREDIT_GAP,1.0/Q.PT.P.A.C" TargetMode="External"/><Relationship Id="rId2455" Type="http://schemas.openxmlformats.org/officeDocument/2006/relationships/hyperlink" Target="https://data.bis.org/topics/CREDIT_GAPS/BIS,WS_CREDIT_GAP,1.0/Q.XM.P.A.C" TargetMode="External"/><Relationship Id="rId427" Type="http://schemas.openxmlformats.org/officeDocument/2006/relationships/hyperlink" Target="https://data.bis.org/topics/CREDIT_GAPS/BIS,WS_CREDIT_GAP,1.0/Q.CL.P.A.C" TargetMode="External"/><Relationship Id="rId634" Type="http://schemas.openxmlformats.org/officeDocument/2006/relationships/hyperlink" Target="https://data.bis.org/topics/CREDIT_GAPS/BIS,WS_CREDIT_GAP,1.0/Q.CZ.P.A.C" TargetMode="External"/><Relationship Id="rId841" Type="http://schemas.openxmlformats.org/officeDocument/2006/relationships/hyperlink" Target="https://data.bis.org/topics/CREDIT_GAPS/BIS,WS_CREDIT_GAP,1.0/Q.FI.P.A.C" TargetMode="External"/><Relationship Id="rId1264" Type="http://schemas.openxmlformats.org/officeDocument/2006/relationships/hyperlink" Target="https://data.bis.org/topics/CREDIT_GAPS/BIS,WS_CREDIT_GAP,1.0/Q.IE.P.A.C" TargetMode="External"/><Relationship Id="rId1471" Type="http://schemas.openxmlformats.org/officeDocument/2006/relationships/hyperlink" Target="https://data.bis.org/topics/CREDIT_GAPS/BIS,WS_CREDIT_GAP,1.0/Q.JP.P.A.C" TargetMode="External"/><Relationship Id="rId1569" Type="http://schemas.openxmlformats.org/officeDocument/2006/relationships/hyperlink" Target="https://data.bis.org/topics/CREDIT_GAPS/BIS,WS_CREDIT_GAP,1.0/Q.LU.P.A.C" TargetMode="External"/><Relationship Id="rId2108" Type="http://schemas.openxmlformats.org/officeDocument/2006/relationships/hyperlink" Target="https://data.bis.org/topics/CREDIT_GAPS/BIS,WS_CREDIT_GAP,1.0/Q.SA.P.A.C" TargetMode="External"/><Relationship Id="rId2315" Type="http://schemas.openxmlformats.org/officeDocument/2006/relationships/hyperlink" Target="https://data.bis.org/topics/CREDIT_GAPS/BIS,WS_CREDIT_GAP,1.0/Q.TH.P.A.C" TargetMode="External"/><Relationship Id="rId2522" Type="http://schemas.openxmlformats.org/officeDocument/2006/relationships/hyperlink" Target="https://data.bis.org/topics/CREDIT_GAPS/BIS,WS_CREDIT_GAP,1.0/Q.ZA.P.A.C" TargetMode="External"/><Relationship Id="rId701" Type="http://schemas.openxmlformats.org/officeDocument/2006/relationships/hyperlink" Target="https://data.bis.org/topics/CREDIT_GAPS/BIS,WS_CREDIT_GAP,1.0/Q.DK.P.A.C" TargetMode="External"/><Relationship Id="rId939" Type="http://schemas.openxmlformats.org/officeDocument/2006/relationships/hyperlink" Target="https://data.bis.org/topics/CREDIT_GAPS/BIS,WS_CREDIT_GAP,1.0/Q.GB.P.A.C" TargetMode="External"/><Relationship Id="rId1124" Type="http://schemas.openxmlformats.org/officeDocument/2006/relationships/hyperlink" Target="https://data.bis.org/topics/CREDIT_GAPS/BIS,WS_CREDIT_GAP,1.0/Q.HU.P.A.C" TargetMode="External"/><Relationship Id="rId1331" Type="http://schemas.openxmlformats.org/officeDocument/2006/relationships/hyperlink" Target="https://data.bis.org/topics/CREDIT_GAPS/BIS,WS_CREDIT_GAP,1.0/Q.IL.P.A.C" TargetMode="External"/><Relationship Id="rId1776" Type="http://schemas.openxmlformats.org/officeDocument/2006/relationships/hyperlink" Target="https://data.bis.org/topics/CREDIT_GAPS/BIS,WS_CREDIT_GAP,1.0/Q.NL.P.A.C" TargetMode="External"/><Relationship Id="rId1983" Type="http://schemas.openxmlformats.org/officeDocument/2006/relationships/hyperlink" Target="https://data.bis.org/topics/CREDIT_GAPS/BIS,WS_CREDIT_GAP,1.0/Q.PT.P.A.C" TargetMode="External"/><Relationship Id="rId68" Type="http://schemas.openxmlformats.org/officeDocument/2006/relationships/hyperlink" Target="https://data.bis.org/topics/CREDIT_GAPS/BIS,WS_CREDIT_GAP,1.0/Q.AT.P.A.C" TargetMode="External"/><Relationship Id="rId1429" Type="http://schemas.openxmlformats.org/officeDocument/2006/relationships/hyperlink" Target="https://data.bis.org/topics/CREDIT_GAPS/BIS,WS_CREDIT_GAP,1.0/Q.IT.P.A.C" TargetMode="External"/><Relationship Id="rId1636" Type="http://schemas.openxmlformats.org/officeDocument/2006/relationships/hyperlink" Target="https://data.bis.org/topics/CREDIT_GAPS/BIS,WS_CREDIT_GAP,1.0/Q.MX.P.A.C" TargetMode="External"/><Relationship Id="rId1843" Type="http://schemas.openxmlformats.org/officeDocument/2006/relationships/hyperlink" Target="https://data.bis.org/topics/CREDIT_GAPS/BIS,WS_CREDIT_GAP,1.0/Q.NO.P.A.C" TargetMode="External"/><Relationship Id="rId1703" Type="http://schemas.openxmlformats.org/officeDocument/2006/relationships/hyperlink" Target="https://data.bis.org/topics/CREDIT_GAPS/BIS,WS_CREDIT_GAP,1.0/Q.MY.P.A.C" TargetMode="External"/><Relationship Id="rId1910" Type="http://schemas.openxmlformats.org/officeDocument/2006/relationships/hyperlink" Target="https://data.bis.org/topics/CREDIT_GAPS/BIS,WS_CREDIT_GAP,1.0/Q.NZ.P.A.C" TargetMode="External"/><Relationship Id="rId284" Type="http://schemas.openxmlformats.org/officeDocument/2006/relationships/hyperlink" Target="https://data.bis.org/topics/CREDIT_GAPS/BIS,WS_CREDIT_GAP,1.0/Q.BR.P.A.C" TargetMode="External"/><Relationship Id="rId491" Type="http://schemas.openxmlformats.org/officeDocument/2006/relationships/hyperlink" Target="https://data.bis.org/topics/CREDIT_GAPS/BIS,WS_CREDIT_GAP,1.0/Q.CN.P.A.C" TargetMode="External"/><Relationship Id="rId2172" Type="http://schemas.openxmlformats.org/officeDocument/2006/relationships/hyperlink" Target="https://data.bis.org/topics/CREDIT_GAPS/BIS,WS_CREDIT_GAP,1.0/Q.SE.P.A.C" TargetMode="External"/><Relationship Id="rId144" Type="http://schemas.openxmlformats.org/officeDocument/2006/relationships/hyperlink" Target="https://data.bis.org/topics/CREDIT_GAPS/BIS,WS_CREDIT_GAP,1.0/Q.AU.P.A.C" TargetMode="External"/><Relationship Id="rId589" Type="http://schemas.openxmlformats.org/officeDocument/2006/relationships/hyperlink" Target="https://data.bis.org/topics/CREDIT_GAPS/BIS,WS_CREDIT_GAP,1.0/Q.CZ.P.A.C" TargetMode="External"/><Relationship Id="rId796" Type="http://schemas.openxmlformats.org/officeDocument/2006/relationships/hyperlink" Target="https://data.bis.org/topics/CREDIT_GAPS/BIS,WS_CREDIT_GAP,1.0/Q.ES.P.A.C" TargetMode="External"/><Relationship Id="rId2477" Type="http://schemas.openxmlformats.org/officeDocument/2006/relationships/hyperlink" Target="https://data.bis.org/topics/CREDIT_GAPS/BIS,WS_CREDIT_GAP,1.0/Q.XM.P.A.C" TargetMode="External"/><Relationship Id="rId351" Type="http://schemas.openxmlformats.org/officeDocument/2006/relationships/hyperlink" Target="https://data.bis.org/topics/CREDIT_GAPS/BIS,WS_CREDIT_GAP,1.0/Q.CH.P.A.C" TargetMode="External"/><Relationship Id="rId449" Type="http://schemas.openxmlformats.org/officeDocument/2006/relationships/hyperlink" Target="https://data.bis.org/topics/CREDIT_GAPS/BIS,WS_CREDIT_GAP,1.0/Q.CL.P.A.C" TargetMode="External"/><Relationship Id="rId656" Type="http://schemas.openxmlformats.org/officeDocument/2006/relationships/hyperlink" Target="https://data.bis.org/topics/CREDIT_GAPS/BIS,WS_CREDIT_GAP,1.0/Q.DE.P.A.C" TargetMode="External"/><Relationship Id="rId863" Type="http://schemas.openxmlformats.org/officeDocument/2006/relationships/hyperlink" Target="https://data.bis.org/topics/CREDIT_GAPS/BIS,WS_CREDIT_GAP,1.0/Q.FI.P.A.C" TargetMode="External"/><Relationship Id="rId1079" Type="http://schemas.openxmlformats.org/officeDocument/2006/relationships/hyperlink" Target="https://data.bis.org/topics/CREDIT_GAPS/BIS,WS_CREDIT_GAP,1.0/Q.HK.P.A.C" TargetMode="External"/><Relationship Id="rId1286" Type="http://schemas.openxmlformats.org/officeDocument/2006/relationships/hyperlink" Target="https://data.bis.org/topics/CREDIT_GAPS/BIS,WS_CREDIT_GAP,1.0/Q.IL.P.A.C" TargetMode="External"/><Relationship Id="rId1493" Type="http://schemas.openxmlformats.org/officeDocument/2006/relationships/hyperlink" Target="https://data.bis.org/topics/CREDIT_GAPS/BIS,WS_CREDIT_GAP,1.0/Q.JP.P.A.C" TargetMode="External"/><Relationship Id="rId2032" Type="http://schemas.openxmlformats.org/officeDocument/2006/relationships/hyperlink" Target="https://data.bis.org/topics/CREDIT_GAPS/BIS,WS_CREDIT_GAP,1.0/Q.RU.P.A.C" TargetMode="External"/><Relationship Id="rId2337" Type="http://schemas.openxmlformats.org/officeDocument/2006/relationships/hyperlink" Target="https://data.bis.org/topics/CREDIT_GAPS/BIS,WS_CREDIT_GAP,1.0/Q.TR.P.A.C" TargetMode="External"/><Relationship Id="rId2544" Type="http://schemas.openxmlformats.org/officeDocument/2006/relationships/hyperlink" Target="https://data.bis.org/topics/CREDIT_GAPS/BIS,WS_CREDIT_GAP,1.0/Q.ZA.P.A.C" TargetMode="External"/><Relationship Id="rId211" Type="http://schemas.openxmlformats.org/officeDocument/2006/relationships/hyperlink" Target="https://data.bis.org/topics/CREDIT_GAPS/BIS,WS_CREDIT_GAP,1.0/Q.BE.P.A.C" TargetMode="External"/><Relationship Id="rId309" Type="http://schemas.openxmlformats.org/officeDocument/2006/relationships/hyperlink" Target="https://data.bis.org/topics/CREDIT_GAPS/BIS,WS_CREDIT_GAP,1.0/Q.CA.P.A.C" TargetMode="External"/><Relationship Id="rId516" Type="http://schemas.openxmlformats.org/officeDocument/2006/relationships/hyperlink" Target="https://data.bis.org/topics/CREDIT_GAPS/BIS,WS_CREDIT_GAP,1.0/Q.CN.P.A.C" TargetMode="External"/><Relationship Id="rId1146" Type="http://schemas.openxmlformats.org/officeDocument/2006/relationships/hyperlink" Target="https://data.bis.org/topics/CREDIT_GAPS/BIS,WS_CREDIT_GAP,1.0/Q.HU.P.A.C" TargetMode="External"/><Relationship Id="rId1798" Type="http://schemas.openxmlformats.org/officeDocument/2006/relationships/hyperlink" Target="https://data.bis.org/topics/CREDIT_GAPS/BIS,WS_CREDIT_GAP,1.0/Q.NL.P.A.C" TargetMode="External"/><Relationship Id="rId723" Type="http://schemas.openxmlformats.org/officeDocument/2006/relationships/hyperlink" Target="https://data.bis.org/topics/CREDIT_GAPS/BIS,WS_CREDIT_GAP,1.0/Q.DK.P.A.C" TargetMode="External"/><Relationship Id="rId930" Type="http://schemas.openxmlformats.org/officeDocument/2006/relationships/hyperlink" Target="https://data.bis.org/topics/CREDIT_GAPS/BIS,WS_CREDIT_GAP,1.0/Q.GB.P.A.C" TargetMode="External"/><Relationship Id="rId1006" Type="http://schemas.openxmlformats.org/officeDocument/2006/relationships/hyperlink" Target="https://data.bis.org/topics/CREDIT_GAPS/BIS,WS_CREDIT_GAP,1.0/Q.GR.P.A.C" TargetMode="External"/><Relationship Id="rId1353" Type="http://schemas.openxmlformats.org/officeDocument/2006/relationships/hyperlink" Target="https://data.bis.org/topics/CREDIT_GAPS/BIS,WS_CREDIT_GAP,1.0/Q.IN.P.A.C" TargetMode="External"/><Relationship Id="rId1560" Type="http://schemas.openxmlformats.org/officeDocument/2006/relationships/hyperlink" Target="https://data.bis.org/topics/CREDIT_GAPS/BIS,WS_CREDIT_GAP,1.0/Q.KR.P.A.C" TargetMode="External"/><Relationship Id="rId1658" Type="http://schemas.openxmlformats.org/officeDocument/2006/relationships/hyperlink" Target="https://data.bis.org/topics/CREDIT_GAPS/BIS,WS_CREDIT_GAP,1.0/Q.MX.P.A.C" TargetMode="External"/><Relationship Id="rId1865" Type="http://schemas.openxmlformats.org/officeDocument/2006/relationships/hyperlink" Target="https://data.bis.org/topics/CREDIT_GAPS/BIS,WS_CREDIT_GAP,1.0/Q.NZ.P.A.C" TargetMode="External"/><Relationship Id="rId2404" Type="http://schemas.openxmlformats.org/officeDocument/2006/relationships/hyperlink" Target="https://data.bis.org/topics/CREDIT_GAPS/BIS,WS_CREDIT_GAP,1.0/Q.US.P.A.C" TargetMode="External"/><Relationship Id="rId1213" Type="http://schemas.openxmlformats.org/officeDocument/2006/relationships/hyperlink" Target="https://data.bis.org/topics/CREDIT_GAPS/BIS,WS_CREDIT_GAP,1.0/Q.ID.P.A.C" TargetMode="External"/><Relationship Id="rId1420" Type="http://schemas.openxmlformats.org/officeDocument/2006/relationships/hyperlink" Target="https://data.bis.org/topics/CREDIT_GAPS/BIS,WS_CREDIT_GAP,1.0/Q.IT.P.A.C" TargetMode="External"/><Relationship Id="rId1518" Type="http://schemas.openxmlformats.org/officeDocument/2006/relationships/hyperlink" Target="https://data.bis.org/topics/CREDIT_GAPS/BIS,WS_CREDIT_GAP,1.0/Q.KR.P.A.C" TargetMode="External"/><Relationship Id="rId1725" Type="http://schemas.openxmlformats.org/officeDocument/2006/relationships/hyperlink" Target="https://data.bis.org/topics/CREDIT_GAPS/BIS,WS_CREDIT_GAP,1.0/Q.MY.P.A.C" TargetMode="External"/><Relationship Id="rId1932" Type="http://schemas.openxmlformats.org/officeDocument/2006/relationships/hyperlink" Target="https://data.bis.org/topics/CREDIT_GAPS/BIS,WS_CREDIT_GAP,1.0/Q.PL.P.A.C" TargetMode="External"/><Relationship Id="rId17" Type="http://schemas.openxmlformats.org/officeDocument/2006/relationships/hyperlink" Target="https://data.bis.org/topics/CREDIT_GAPS/BIS,WS_CREDIT_GAP,1.0/Q.AR.P.A.C" TargetMode="External"/><Relationship Id="rId2194" Type="http://schemas.openxmlformats.org/officeDocument/2006/relationships/hyperlink" Target="https://data.bis.org/topics/CREDIT_GAPS/BIS,WS_CREDIT_GAP,1.0/Q.SE.P.A.C" TargetMode="External"/><Relationship Id="rId166" Type="http://schemas.openxmlformats.org/officeDocument/2006/relationships/hyperlink" Target="https://data.bis.org/topics/CREDIT_GAPS/BIS,WS_CREDIT_GAP,1.0/Q.AU.P.A.C" TargetMode="External"/><Relationship Id="rId373" Type="http://schemas.openxmlformats.org/officeDocument/2006/relationships/hyperlink" Target="https://data.bis.org/topics/CREDIT_GAPS/BIS,WS_CREDIT_GAP,1.0/Q.CH.P.A.C" TargetMode="External"/><Relationship Id="rId580" Type="http://schemas.openxmlformats.org/officeDocument/2006/relationships/hyperlink" Target="https://data.bis.org/topics/CREDIT_GAPS/BIS,WS_CREDIT_GAP,1.0/Q.CO.P.A.C" TargetMode="External"/><Relationship Id="rId2054" Type="http://schemas.openxmlformats.org/officeDocument/2006/relationships/hyperlink" Target="https://data.bis.org/topics/CREDIT_GAPS/BIS,WS_CREDIT_GAP,1.0/Q.RU.P.A.C" TargetMode="External"/><Relationship Id="rId2261" Type="http://schemas.openxmlformats.org/officeDocument/2006/relationships/hyperlink" Target="https://data.bis.org/topics/CREDIT_GAPS/BIS,WS_CREDIT_GAP,1.0/Q.SG.P.A.C" TargetMode="External"/><Relationship Id="rId2499" Type="http://schemas.openxmlformats.org/officeDocument/2006/relationships/hyperlink" Target="https://data.bis.org/topics/CREDIT_GAPS/BIS,WS_CREDIT_GAP,1.0/Q.ZA.P.A.C" TargetMode="External"/><Relationship Id="rId1" Type="http://schemas.openxmlformats.org/officeDocument/2006/relationships/hyperlink" Target="https://data.bis.org/topics/CREDIT_GAPS/BIS,WS_CREDIT_GAP,1.0/Q.AR.P.A.C" TargetMode="External"/><Relationship Id="rId233" Type="http://schemas.openxmlformats.org/officeDocument/2006/relationships/hyperlink" Target="https://data.bis.org/topics/CREDIT_GAPS/BIS,WS_CREDIT_GAP,1.0/Q.BR.P.A.C" TargetMode="External"/><Relationship Id="rId440" Type="http://schemas.openxmlformats.org/officeDocument/2006/relationships/hyperlink" Target="https://data.bis.org/topics/CREDIT_GAPS/BIS,WS_CREDIT_GAP,1.0/Q.CL.P.A.C" TargetMode="External"/><Relationship Id="rId678" Type="http://schemas.openxmlformats.org/officeDocument/2006/relationships/hyperlink" Target="https://data.bis.org/topics/CREDIT_GAPS/BIS,WS_CREDIT_GAP,1.0/Q.DE.P.A.C" TargetMode="External"/><Relationship Id="rId885" Type="http://schemas.openxmlformats.org/officeDocument/2006/relationships/hyperlink" Target="https://data.bis.org/topics/CREDIT_GAPS/BIS,WS_CREDIT_GAP,1.0/Q.FR.P.A.C" TargetMode="External"/><Relationship Id="rId1070" Type="http://schemas.openxmlformats.org/officeDocument/2006/relationships/hyperlink" Target="https://data.bis.org/topics/CREDIT_GAPS/BIS,WS_CREDIT_GAP,1.0/Q.HK.P.A.C" TargetMode="External"/><Relationship Id="rId2121" Type="http://schemas.openxmlformats.org/officeDocument/2006/relationships/hyperlink" Target="https://data.bis.org/topics/CREDIT_GAPS/BIS,WS_CREDIT_GAP,1.0/Q.SA.P.A.C" TargetMode="External"/><Relationship Id="rId2359" Type="http://schemas.openxmlformats.org/officeDocument/2006/relationships/hyperlink" Target="https://data.bis.org/topics/CREDIT_GAPS/BIS,WS_CREDIT_GAP,1.0/Q.TR.P.A.C" TargetMode="External"/><Relationship Id="rId300" Type="http://schemas.openxmlformats.org/officeDocument/2006/relationships/hyperlink" Target="https://data.bis.org/topics/CREDIT_GAPS/BIS,WS_CREDIT_GAP,1.0/Q.CA.P.A.C" TargetMode="External"/><Relationship Id="rId538" Type="http://schemas.openxmlformats.org/officeDocument/2006/relationships/hyperlink" Target="https://data.bis.org/topics/CREDIT_GAPS/BIS,WS_CREDIT_GAP,1.0/Q.CO.P.A.C" TargetMode="External"/><Relationship Id="rId745" Type="http://schemas.openxmlformats.org/officeDocument/2006/relationships/hyperlink" Target="https://data.bis.org/topics/CREDIT_GAPS/BIS,WS_CREDIT_GAP,1.0/Q.DK.P.A.C" TargetMode="External"/><Relationship Id="rId952" Type="http://schemas.openxmlformats.org/officeDocument/2006/relationships/hyperlink" Target="https://data.bis.org/topics/CREDIT_GAPS/BIS,WS_CREDIT_GAP,1.0/Q.GB.P.A.C" TargetMode="External"/><Relationship Id="rId1168" Type="http://schemas.openxmlformats.org/officeDocument/2006/relationships/hyperlink" Target="https://data.bis.org/topics/CREDIT_GAPS/BIS,WS_CREDIT_GAP,1.0/Q.ID.P.A.C" TargetMode="External"/><Relationship Id="rId1375" Type="http://schemas.openxmlformats.org/officeDocument/2006/relationships/hyperlink" Target="https://data.bis.org/topics/CREDIT_GAPS/BIS,WS_CREDIT_GAP,1.0/Q.IN.P.A.C" TargetMode="External"/><Relationship Id="rId1582" Type="http://schemas.openxmlformats.org/officeDocument/2006/relationships/hyperlink" Target="https://data.bis.org/topics/CREDIT_GAPS/BIS,WS_CREDIT_GAP,1.0/Q.LU.P.A.C" TargetMode="External"/><Relationship Id="rId2219" Type="http://schemas.openxmlformats.org/officeDocument/2006/relationships/hyperlink" Target="https://data.bis.org/topics/CREDIT_GAPS/BIS,WS_CREDIT_GAP,1.0/Q.SG.P.A.C" TargetMode="External"/><Relationship Id="rId2426" Type="http://schemas.openxmlformats.org/officeDocument/2006/relationships/hyperlink" Target="https://data.bis.org/topics/CREDIT_GAPS/BIS,WS_CREDIT_GAP,1.0/Q.US.P.A.C" TargetMode="External"/><Relationship Id="rId81" Type="http://schemas.openxmlformats.org/officeDocument/2006/relationships/hyperlink" Target="https://data.bis.org/topics/CREDIT_GAPS/BIS,WS_CREDIT_GAP,1.0/Q.AT.P.A.C" TargetMode="External"/><Relationship Id="rId605" Type="http://schemas.openxmlformats.org/officeDocument/2006/relationships/hyperlink" Target="https://data.bis.org/topics/CREDIT_GAPS/BIS,WS_CREDIT_GAP,1.0/Q.CZ.P.A.C" TargetMode="External"/><Relationship Id="rId812" Type="http://schemas.openxmlformats.org/officeDocument/2006/relationships/hyperlink" Target="https://data.bis.org/topics/CREDIT_GAPS/BIS,WS_CREDIT_GAP,1.0/Q.ES.P.A.C" TargetMode="External"/><Relationship Id="rId1028" Type="http://schemas.openxmlformats.org/officeDocument/2006/relationships/hyperlink" Target="https://data.bis.org/topics/CREDIT_GAPS/BIS,WS_CREDIT_GAP,1.0/Q.GR.P.A.C" TargetMode="External"/><Relationship Id="rId1235" Type="http://schemas.openxmlformats.org/officeDocument/2006/relationships/hyperlink" Target="https://data.bis.org/topics/CREDIT_GAPS/BIS,WS_CREDIT_GAP,1.0/Q.IE.P.A.C" TargetMode="External"/><Relationship Id="rId1442" Type="http://schemas.openxmlformats.org/officeDocument/2006/relationships/hyperlink" Target="https://data.bis.org/topics/CREDIT_GAPS/BIS,WS_CREDIT_GAP,1.0/Q.IT.P.A.C" TargetMode="External"/><Relationship Id="rId1887" Type="http://schemas.openxmlformats.org/officeDocument/2006/relationships/hyperlink" Target="https://data.bis.org/topics/CREDIT_GAPS/BIS,WS_CREDIT_GAP,1.0/Q.NZ.P.A.C" TargetMode="External"/><Relationship Id="rId1302" Type="http://schemas.openxmlformats.org/officeDocument/2006/relationships/hyperlink" Target="https://data.bis.org/topics/CREDIT_GAPS/BIS,WS_CREDIT_GAP,1.0/Q.IL.P.A.C" TargetMode="External"/><Relationship Id="rId1747" Type="http://schemas.openxmlformats.org/officeDocument/2006/relationships/hyperlink" Target="https://data.bis.org/topics/CREDIT_GAPS/BIS,WS_CREDIT_GAP,1.0/Q.NL.P.A.C" TargetMode="External"/><Relationship Id="rId1954" Type="http://schemas.openxmlformats.org/officeDocument/2006/relationships/hyperlink" Target="https://data.bis.org/topics/CREDIT_GAPS/BIS,WS_CREDIT_GAP,1.0/Q.PL.P.A.C" TargetMode="External"/><Relationship Id="rId39" Type="http://schemas.openxmlformats.org/officeDocument/2006/relationships/hyperlink" Target="https://data.bis.org/topics/CREDIT_GAPS/BIS,WS_CREDIT_GAP,1.0/Q.AR.P.A.C" TargetMode="External"/><Relationship Id="rId1607" Type="http://schemas.openxmlformats.org/officeDocument/2006/relationships/hyperlink" Target="https://data.bis.org/topics/CREDIT_GAPS/BIS,WS_CREDIT_GAP,1.0/Q.LU.P.A.C" TargetMode="External"/><Relationship Id="rId1814" Type="http://schemas.openxmlformats.org/officeDocument/2006/relationships/hyperlink" Target="https://data.bis.org/topics/CREDIT_GAPS/BIS,WS_CREDIT_GAP,1.0/Q.NO.P.A.C" TargetMode="External"/><Relationship Id="rId188" Type="http://schemas.openxmlformats.org/officeDocument/2006/relationships/hyperlink" Target="https://data.bis.org/topics/CREDIT_GAPS/BIS,WS_CREDIT_GAP,1.0/Q.BE.P.A.C" TargetMode="External"/><Relationship Id="rId395" Type="http://schemas.openxmlformats.org/officeDocument/2006/relationships/hyperlink" Target="https://data.bis.org/topics/CREDIT_GAPS/BIS,WS_CREDIT_GAP,1.0/Q.CH.P.A.C" TargetMode="External"/><Relationship Id="rId2076" Type="http://schemas.openxmlformats.org/officeDocument/2006/relationships/hyperlink" Target="https://data.bis.org/topics/CREDIT_GAPS/BIS,WS_CREDIT_GAP,1.0/Q.RU.P.A.C" TargetMode="External"/><Relationship Id="rId2283" Type="http://schemas.openxmlformats.org/officeDocument/2006/relationships/hyperlink" Target="https://data.bis.org/topics/CREDIT_GAPS/BIS,WS_CREDIT_GAP,1.0/Q.TH.P.A.C" TargetMode="External"/><Relationship Id="rId2490" Type="http://schemas.openxmlformats.org/officeDocument/2006/relationships/hyperlink" Target="https://data.bis.org/topics/CREDIT_GAPS/BIS,WS_CREDIT_GAP,1.0/Q.XM.P.A.C" TargetMode="External"/><Relationship Id="rId255" Type="http://schemas.openxmlformats.org/officeDocument/2006/relationships/hyperlink" Target="https://data.bis.org/topics/CREDIT_GAPS/BIS,WS_CREDIT_GAP,1.0/Q.BR.P.A.C" TargetMode="External"/><Relationship Id="rId462" Type="http://schemas.openxmlformats.org/officeDocument/2006/relationships/hyperlink" Target="https://data.bis.org/topics/CREDIT_GAPS/BIS,WS_CREDIT_GAP,1.0/Q.CL.P.A.C" TargetMode="External"/><Relationship Id="rId1092" Type="http://schemas.openxmlformats.org/officeDocument/2006/relationships/hyperlink" Target="https://data.bis.org/topics/CREDIT_GAPS/BIS,WS_CREDIT_GAP,1.0/Q.HK.P.A.C" TargetMode="External"/><Relationship Id="rId1397" Type="http://schemas.openxmlformats.org/officeDocument/2006/relationships/hyperlink" Target="https://data.bis.org/topics/CREDIT_GAPS/BIS,WS_CREDIT_GAP,1.0/Q.IT.P.A.C" TargetMode="External"/><Relationship Id="rId2143" Type="http://schemas.openxmlformats.org/officeDocument/2006/relationships/hyperlink" Target="https://data.bis.org/topics/CREDIT_GAPS/BIS,WS_CREDIT_GAP,1.0/Q.SA.P.A.C" TargetMode="External"/><Relationship Id="rId2350" Type="http://schemas.openxmlformats.org/officeDocument/2006/relationships/hyperlink" Target="https://data.bis.org/topics/CREDIT_GAPS/BIS,WS_CREDIT_GAP,1.0/Q.TR.P.A.C" TargetMode="External"/><Relationship Id="rId115" Type="http://schemas.openxmlformats.org/officeDocument/2006/relationships/hyperlink" Target="https://data.bis.org/topics/CREDIT_GAPS/BIS,WS_CREDIT_GAP,1.0/Q.AT.P.A.C" TargetMode="External"/><Relationship Id="rId322" Type="http://schemas.openxmlformats.org/officeDocument/2006/relationships/hyperlink" Target="https://data.bis.org/topics/CREDIT_GAPS/BIS,WS_CREDIT_GAP,1.0/Q.CA.P.A.C" TargetMode="External"/><Relationship Id="rId767" Type="http://schemas.openxmlformats.org/officeDocument/2006/relationships/hyperlink" Target="https://data.bis.org/topics/CREDIT_GAPS/BIS,WS_CREDIT_GAP,1.0/Q.ES.P.A.C" TargetMode="External"/><Relationship Id="rId974" Type="http://schemas.openxmlformats.org/officeDocument/2006/relationships/hyperlink" Target="https://data.bis.org/topics/CREDIT_GAPS/BIS,WS_CREDIT_GAP,1.0/Q.GB.P.A.C" TargetMode="External"/><Relationship Id="rId2003" Type="http://schemas.openxmlformats.org/officeDocument/2006/relationships/hyperlink" Target="https://data.bis.org/topics/CREDIT_GAPS/BIS,WS_CREDIT_GAP,1.0/Q.PT.P.A.C" TargetMode="External"/><Relationship Id="rId2210" Type="http://schemas.openxmlformats.org/officeDocument/2006/relationships/hyperlink" Target="https://data.bis.org/topics/CREDIT_GAPS/BIS,WS_CREDIT_GAP,1.0/Q.SG.P.A.C" TargetMode="External"/><Relationship Id="rId2448" Type="http://schemas.openxmlformats.org/officeDocument/2006/relationships/hyperlink" Target="https://data.bis.org/topics/CREDIT_GAPS/BIS,WS_CREDIT_GAP,1.0/Q.XM.P.A.C" TargetMode="External"/><Relationship Id="rId627" Type="http://schemas.openxmlformats.org/officeDocument/2006/relationships/hyperlink" Target="https://data.bis.org/topics/CREDIT_GAPS/BIS,WS_CREDIT_GAP,1.0/Q.CZ.P.A.C" TargetMode="External"/><Relationship Id="rId834" Type="http://schemas.openxmlformats.org/officeDocument/2006/relationships/hyperlink" Target="https://data.bis.org/topics/CREDIT_GAPS/BIS,WS_CREDIT_GAP,1.0/Q.FI.P.A.C" TargetMode="External"/><Relationship Id="rId1257" Type="http://schemas.openxmlformats.org/officeDocument/2006/relationships/hyperlink" Target="https://data.bis.org/topics/CREDIT_GAPS/BIS,WS_CREDIT_GAP,1.0/Q.IE.P.A.C" TargetMode="External"/><Relationship Id="rId1464" Type="http://schemas.openxmlformats.org/officeDocument/2006/relationships/hyperlink" Target="https://data.bis.org/topics/CREDIT_GAPS/BIS,WS_CREDIT_GAP,1.0/Q.JP.P.A.C" TargetMode="External"/><Relationship Id="rId1671" Type="http://schemas.openxmlformats.org/officeDocument/2006/relationships/hyperlink" Target="https://data.bis.org/topics/CREDIT_GAPS/BIS,WS_CREDIT_GAP,1.0/Q.MX.P.A.C" TargetMode="External"/><Relationship Id="rId2308" Type="http://schemas.openxmlformats.org/officeDocument/2006/relationships/hyperlink" Target="https://data.bis.org/topics/CREDIT_GAPS/BIS,WS_CREDIT_GAP,1.0/Q.TH.P.A.C" TargetMode="External"/><Relationship Id="rId2515" Type="http://schemas.openxmlformats.org/officeDocument/2006/relationships/hyperlink" Target="https://data.bis.org/topics/CREDIT_GAPS/BIS,WS_CREDIT_GAP,1.0/Q.ZA.P.A.C" TargetMode="External"/><Relationship Id="rId901" Type="http://schemas.openxmlformats.org/officeDocument/2006/relationships/hyperlink" Target="https://data.bis.org/topics/CREDIT_GAPS/BIS,WS_CREDIT_GAP,1.0/Q.FR.P.A.C" TargetMode="External"/><Relationship Id="rId1117" Type="http://schemas.openxmlformats.org/officeDocument/2006/relationships/hyperlink" Target="https://data.bis.org/topics/CREDIT_GAPS/BIS,WS_CREDIT_GAP,1.0/Q.HU.P.A.C" TargetMode="External"/><Relationship Id="rId1324" Type="http://schemas.openxmlformats.org/officeDocument/2006/relationships/hyperlink" Target="https://data.bis.org/topics/CREDIT_GAPS/BIS,WS_CREDIT_GAP,1.0/Q.IL.P.A.C" TargetMode="External"/><Relationship Id="rId1531" Type="http://schemas.openxmlformats.org/officeDocument/2006/relationships/hyperlink" Target="https://data.bis.org/topics/CREDIT_GAPS/BIS,WS_CREDIT_GAP,1.0/Q.KR.P.A.C" TargetMode="External"/><Relationship Id="rId1769" Type="http://schemas.openxmlformats.org/officeDocument/2006/relationships/hyperlink" Target="https://data.bis.org/topics/CREDIT_GAPS/BIS,WS_CREDIT_GAP,1.0/Q.NL.P.A.C" TargetMode="External"/><Relationship Id="rId1976" Type="http://schemas.openxmlformats.org/officeDocument/2006/relationships/hyperlink" Target="https://data.bis.org/topics/CREDIT_GAPS/BIS,WS_CREDIT_GAP,1.0/Q.PT.P.A.C" TargetMode="External"/><Relationship Id="rId30" Type="http://schemas.openxmlformats.org/officeDocument/2006/relationships/hyperlink" Target="https://data.bis.org/topics/CREDIT_GAPS/BIS,WS_CREDIT_GAP,1.0/Q.AR.P.A.C" TargetMode="External"/><Relationship Id="rId1629" Type="http://schemas.openxmlformats.org/officeDocument/2006/relationships/hyperlink" Target="https://data.bis.org/topics/CREDIT_GAPS/BIS,WS_CREDIT_GAP,1.0/Q.MX.P.A.C" TargetMode="External"/><Relationship Id="rId1836" Type="http://schemas.openxmlformats.org/officeDocument/2006/relationships/hyperlink" Target="https://data.bis.org/topics/CREDIT_GAPS/BIS,WS_CREDIT_GAP,1.0/Q.NO.P.A.C" TargetMode="External"/><Relationship Id="rId1903" Type="http://schemas.openxmlformats.org/officeDocument/2006/relationships/hyperlink" Target="https://data.bis.org/topics/CREDIT_GAPS/BIS,WS_CREDIT_GAP,1.0/Q.NZ.P.A.C" TargetMode="External"/><Relationship Id="rId2098" Type="http://schemas.openxmlformats.org/officeDocument/2006/relationships/hyperlink" Target="https://data.bis.org/topics/CREDIT_GAPS/BIS,WS_CREDIT_GAP,1.0/Q.SA.P.A.C" TargetMode="External"/><Relationship Id="rId277" Type="http://schemas.openxmlformats.org/officeDocument/2006/relationships/hyperlink" Target="https://data.bis.org/topics/CREDIT_GAPS/BIS,WS_CREDIT_GAP,1.0/Q.BR.P.A.C" TargetMode="External"/><Relationship Id="rId484" Type="http://schemas.openxmlformats.org/officeDocument/2006/relationships/hyperlink" Target="https://data.bis.org/topics/CREDIT_GAPS/BIS,WS_CREDIT_GAP,1.0/Q.CN.P.A.C" TargetMode="External"/><Relationship Id="rId2165" Type="http://schemas.openxmlformats.org/officeDocument/2006/relationships/hyperlink" Target="https://data.bis.org/topics/CREDIT_GAPS/BIS,WS_CREDIT_GAP,1.0/Q.SE.P.A.C" TargetMode="External"/><Relationship Id="rId137" Type="http://schemas.openxmlformats.org/officeDocument/2006/relationships/hyperlink" Target="https://data.bis.org/topics/CREDIT_GAPS/BIS,WS_CREDIT_GAP,1.0/Q.AU.P.A.C" TargetMode="External"/><Relationship Id="rId344" Type="http://schemas.openxmlformats.org/officeDocument/2006/relationships/hyperlink" Target="https://data.bis.org/topics/CREDIT_GAPS/BIS,WS_CREDIT_GAP,1.0/Q.CA.P.A.C" TargetMode="External"/><Relationship Id="rId691" Type="http://schemas.openxmlformats.org/officeDocument/2006/relationships/hyperlink" Target="https://data.bis.org/topics/CREDIT_GAPS/BIS,WS_CREDIT_GAP,1.0/Q.DE.P.A.C" TargetMode="External"/><Relationship Id="rId789" Type="http://schemas.openxmlformats.org/officeDocument/2006/relationships/hyperlink" Target="https://data.bis.org/topics/CREDIT_GAPS/BIS,WS_CREDIT_GAP,1.0/Q.ES.P.A.C" TargetMode="External"/><Relationship Id="rId996" Type="http://schemas.openxmlformats.org/officeDocument/2006/relationships/hyperlink" Target="https://data.bis.org/topics/CREDIT_GAPS/BIS,WS_CREDIT_GAP,1.0/Q.GR.P.A.C" TargetMode="External"/><Relationship Id="rId2025" Type="http://schemas.openxmlformats.org/officeDocument/2006/relationships/hyperlink" Target="https://data.bis.org/topics/CREDIT_GAPS/BIS,WS_CREDIT_GAP,1.0/Q.PT.P.A.C" TargetMode="External"/><Relationship Id="rId2372" Type="http://schemas.openxmlformats.org/officeDocument/2006/relationships/hyperlink" Target="https://data.bis.org/topics/CREDIT_GAPS/BIS,WS_CREDIT_GAP,1.0/Q.TR.P.A.C" TargetMode="External"/><Relationship Id="rId551" Type="http://schemas.openxmlformats.org/officeDocument/2006/relationships/hyperlink" Target="https://data.bis.org/topics/CREDIT_GAPS/BIS,WS_CREDIT_GAP,1.0/Q.CO.P.A.C" TargetMode="External"/><Relationship Id="rId649" Type="http://schemas.openxmlformats.org/officeDocument/2006/relationships/hyperlink" Target="https://data.bis.org/topics/CREDIT_GAPS/BIS,WS_CREDIT_GAP,1.0/Q.DE.P.A.C" TargetMode="External"/><Relationship Id="rId856" Type="http://schemas.openxmlformats.org/officeDocument/2006/relationships/hyperlink" Target="https://data.bis.org/topics/CREDIT_GAPS/BIS,WS_CREDIT_GAP,1.0/Q.FI.P.A.C" TargetMode="External"/><Relationship Id="rId1181" Type="http://schemas.openxmlformats.org/officeDocument/2006/relationships/hyperlink" Target="https://data.bis.org/topics/CREDIT_GAPS/BIS,WS_CREDIT_GAP,1.0/Q.ID.P.A.C" TargetMode="External"/><Relationship Id="rId1279" Type="http://schemas.openxmlformats.org/officeDocument/2006/relationships/hyperlink" Target="https://data.bis.org/topics/CREDIT_GAPS/BIS,WS_CREDIT_GAP,1.0/Q.IL.P.A.C" TargetMode="External"/><Relationship Id="rId1486" Type="http://schemas.openxmlformats.org/officeDocument/2006/relationships/hyperlink" Target="https://data.bis.org/topics/CREDIT_GAPS/BIS,WS_CREDIT_GAP,1.0/Q.JP.P.A.C" TargetMode="External"/><Relationship Id="rId2232" Type="http://schemas.openxmlformats.org/officeDocument/2006/relationships/hyperlink" Target="https://data.bis.org/topics/CREDIT_GAPS/BIS,WS_CREDIT_GAP,1.0/Q.SG.P.A.C" TargetMode="External"/><Relationship Id="rId2537" Type="http://schemas.openxmlformats.org/officeDocument/2006/relationships/hyperlink" Target="https://data.bis.org/topics/CREDIT_GAPS/BIS,WS_CREDIT_GAP,1.0/Q.ZA.P.A.C" TargetMode="External"/><Relationship Id="rId204" Type="http://schemas.openxmlformats.org/officeDocument/2006/relationships/hyperlink" Target="https://data.bis.org/topics/CREDIT_GAPS/BIS,WS_CREDIT_GAP,1.0/Q.BE.P.A.C" TargetMode="External"/><Relationship Id="rId411" Type="http://schemas.openxmlformats.org/officeDocument/2006/relationships/hyperlink" Target="https://data.bis.org/topics/CREDIT_GAPS/BIS,WS_CREDIT_GAP,1.0/Q.CL.P.A.C" TargetMode="External"/><Relationship Id="rId509" Type="http://schemas.openxmlformats.org/officeDocument/2006/relationships/hyperlink" Target="https://data.bis.org/topics/CREDIT_GAPS/BIS,WS_CREDIT_GAP,1.0/Q.CN.P.A.C" TargetMode="External"/><Relationship Id="rId1041" Type="http://schemas.openxmlformats.org/officeDocument/2006/relationships/hyperlink" Target="https://data.bis.org/topics/CREDIT_GAPS/BIS,WS_CREDIT_GAP,1.0/Q.GR.P.A.C" TargetMode="External"/><Relationship Id="rId1139" Type="http://schemas.openxmlformats.org/officeDocument/2006/relationships/hyperlink" Target="https://data.bis.org/topics/CREDIT_GAPS/BIS,WS_CREDIT_GAP,1.0/Q.HU.P.A.C" TargetMode="External"/><Relationship Id="rId1346" Type="http://schemas.openxmlformats.org/officeDocument/2006/relationships/hyperlink" Target="https://data.bis.org/topics/CREDIT_GAPS/BIS,WS_CREDIT_GAP,1.0/Q.IN.P.A.C" TargetMode="External"/><Relationship Id="rId1693" Type="http://schemas.openxmlformats.org/officeDocument/2006/relationships/hyperlink" Target="https://data.bis.org/topics/CREDIT_GAPS/BIS,WS_CREDIT_GAP,1.0/Q.MY.P.A.C" TargetMode="External"/><Relationship Id="rId1998" Type="http://schemas.openxmlformats.org/officeDocument/2006/relationships/hyperlink" Target="https://data.bis.org/topics/CREDIT_GAPS/BIS,WS_CREDIT_GAP,1.0/Q.PT.P.A.C" TargetMode="External"/><Relationship Id="rId716" Type="http://schemas.openxmlformats.org/officeDocument/2006/relationships/hyperlink" Target="https://data.bis.org/topics/CREDIT_GAPS/BIS,WS_CREDIT_GAP,1.0/Q.DK.P.A.C" TargetMode="External"/><Relationship Id="rId923" Type="http://schemas.openxmlformats.org/officeDocument/2006/relationships/hyperlink" Target="https://data.bis.org/topics/CREDIT_GAPS/BIS,WS_CREDIT_GAP,1.0/Q.FR.P.A.C" TargetMode="External"/><Relationship Id="rId1553" Type="http://schemas.openxmlformats.org/officeDocument/2006/relationships/hyperlink" Target="https://data.bis.org/topics/CREDIT_GAPS/BIS,WS_CREDIT_GAP,1.0/Q.KR.P.A.C" TargetMode="External"/><Relationship Id="rId1760" Type="http://schemas.openxmlformats.org/officeDocument/2006/relationships/hyperlink" Target="https://data.bis.org/topics/CREDIT_GAPS/BIS,WS_CREDIT_GAP,1.0/Q.NL.P.A.C" TargetMode="External"/><Relationship Id="rId1858" Type="http://schemas.openxmlformats.org/officeDocument/2006/relationships/hyperlink" Target="https://data.bis.org/topics/CREDIT_GAPS/BIS,WS_CREDIT_GAP,1.0/Q.NZ.P.A.C" TargetMode="External"/><Relationship Id="rId52" Type="http://schemas.openxmlformats.org/officeDocument/2006/relationships/hyperlink" Target="https://data.bis.org/topics/CREDIT_GAPS/BIS,WS_CREDIT_GAP,1.0/Q.AR.P.A.C" TargetMode="External"/><Relationship Id="rId1206" Type="http://schemas.openxmlformats.org/officeDocument/2006/relationships/hyperlink" Target="https://data.bis.org/topics/CREDIT_GAPS/BIS,WS_CREDIT_GAP,1.0/Q.ID.P.A.C" TargetMode="External"/><Relationship Id="rId1413" Type="http://schemas.openxmlformats.org/officeDocument/2006/relationships/hyperlink" Target="https://data.bis.org/topics/CREDIT_GAPS/BIS,WS_CREDIT_GAP,1.0/Q.IT.P.A.C" TargetMode="External"/><Relationship Id="rId1620" Type="http://schemas.openxmlformats.org/officeDocument/2006/relationships/hyperlink" Target="https://data.bis.org/topics/CREDIT_GAPS/BIS,WS_CREDIT_GAP,1.0/Q.LU.P.A.C" TargetMode="External"/><Relationship Id="rId1718" Type="http://schemas.openxmlformats.org/officeDocument/2006/relationships/hyperlink" Target="https://data.bis.org/topics/CREDIT_GAPS/BIS,WS_CREDIT_GAP,1.0/Q.MY.P.A.C" TargetMode="External"/><Relationship Id="rId1925" Type="http://schemas.openxmlformats.org/officeDocument/2006/relationships/hyperlink" Target="https://data.bis.org/topics/CREDIT_GAPS/BIS,WS_CREDIT_GAP,1.0/Q.PL.P.A.C" TargetMode="External"/><Relationship Id="rId299" Type="http://schemas.openxmlformats.org/officeDocument/2006/relationships/hyperlink" Target="https://data.bis.org/topics/CREDIT_GAPS/BIS,WS_CREDIT_GAP,1.0/Q.CA.P.A.C" TargetMode="External"/><Relationship Id="rId2187" Type="http://schemas.openxmlformats.org/officeDocument/2006/relationships/hyperlink" Target="https://data.bis.org/topics/CREDIT_GAPS/BIS,WS_CREDIT_GAP,1.0/Q.SE.P.A.C" TargetMode="External"/><Relationship Id="rId2394" Type="http://schemas.openxmlformats.org/officeDocument/2006/relationships/hyperlink" Target="https://data.bis.org/topics/CREDIT_GAPS/BIS,WS_CREDIT_GAP,1.0/Q.US.P.A.C" TargetMode="External"/><Relationship Id="rId159" Type="http://schemas.openxmlformats.org/officeDocument/2006/relationships/hyperlink" Target="https://data.bis.org/topics/CREDIT_GAPS/BIS,WS_CREDIT_GAP,1.0/Q.AU.P.A.C" TargetMode="External"/><Relationship Id="rId366" Type="http://schemas.openxmlformats.org/officeDocument/2006/relationships/hyperlink" Target="https://data.bis.org/topics/CREDIT_GAPS/BIS,WS_CREDIT_GAP,1.0/Q.CH.P.A.C" TargetMode="External"/><Relationship Id="rId573" Type="http://schemas.openxmlformats.org/officeDocument/2006/relationships/hyperlink" Target="https://data.bis.org/topics/CREDIT_GAPS/BIS,WS_CREDIT_GAP,1.0/Q.CO.P.A.C" TargetMode="External"/><Relationship Id="rId780" Type="http://schemas.openxmlformats.org/officeDocument/2006/relationships/hyperlink" Target="https://data.bis.org/topics/CREDIT_GAPS/BIS,WS_CREDIT_GAP,1.0/Q.ES.P.A.C" TargetMode="External"/><Relationship Id="rId2047" Type="http://schemas.openxmlformats.org/officeDocument/2006/relationships/hyperlink" Target="https://data.bis.org/topics/CREDIT_GAPS/BIS,WS_CREDIT_GAP,1.0/Q.RU.P.A.C" TargetMode="External"/><Relationship Id="rId2254" Type="http://schemas.openxmlformats.org/officeDocument/2006/relationships/hyperlink" Target="https://data.bis.org/topics/CREDIT_GAPS/BIS,WS_CREDIT_GAP,1.0/Q.SG.P.A.C" TargetMode="External"/><Relationship Id="rId2461" Type="http://schemas.openxmlformats.org/officeDocument/2006/relationships/hyperlink" Target="https://data.bis.org/topics/CREDIT_GAPS/BIS,WS_CREDIT_GAP,1.0/Q.XM.P.A.C" TargetMode="External"/><Relationship Id="rId226" Type="http://schemas.openxmlformats.org/officeDocument/2006/relationships/hyperlink" Target="https://data.bis.org/topics/CREDIT_GAPS/BIS,WS_CREDIT_GAP,1.0/Q.BE.P.A.C" TargetMode="External"/><Relationship Id="rId433" Type="http://schemas.openxmlformats.org/officeDocument/2006/relationships/hyperlink" Target="https://data.bis.org/topics/CREDIT_GAPS/BIS,WS_CREDIT_GAP,1.0/Q.CL.P.A.C" TargetMode="External"/><Relationship Id="rId878" Type="http://schemas.openxmlformats.org/officeDocument/2006/relationships/hyperlink" Target="https://data.bis.org/topics/CREDIT_GAPS/BIS,WS_CREDIT_GAP,1.0/Q.FR.P.A.C" TargetMode="External"/><Relationship Id="rId1063" Type="http://schemas.openxmlformats.org/officeDocument/2006/relationships/hyperlink" Target="https://data.bis.org/topics/CREDIT_GAPS/BIS,WS_CREDIT_GAP,1.0/Q.HK.P.A.C" TargetMode="External"/><Relationship Id="rId1270" Type="http://schemas.openxmlformats.org/officeDocument/2006/relationships/hyperlink" Target="https://data.bis.org/topics/CREDIT_GAPS/BIS,WS_CREDIT_GAP,1.0/Q.IE.P.A.C" TargetMode="External"/><Relationship Id="rId2114" Type="http://schemas.openxmlformats.org/officeDocument/2006/relationships/hyperlink" Target="https://data.bis.org/topics/CREDIT_GAPS/BIS,WS_CREDIT_GAP,1.0/Q.SA.P.A.C" TargetMode="External"/><Relationship Id="rId640" Type="http://schemas.openxmlformats.org/officeDocument/2006/relationships/hyperlink" Target="https://data.bis.org/topics/CREDIT_GAPS/BIS,WS_CREDIT_GAP,1.0/Q.DE.P.A.C" TargetMode="External"/><Relationship Id="rId738" Type="http://schemas.openxmlformats.org/officeDocument/2006/relationships/hyperlink" Target="https://data.bis.org/topics/CREDIT_GAPS/BIS,WS_CREDIT_GAP,1.0/Q.DK.P.A.C" TargetMode="External"/><Relationship Id="rId945" Type="http://schemas.openxmlformats.org/officeDocument/2006/relationships/hyperlink" Target="https://data.bis.org/topics/CREDIT_GAPS/BIS,WS_CREDIT_GAP,1.0/Q.GB.P.A.C" TargetMode="External"/><Relationship Id="rId1368" Type="http://schemas.openxmlformats.org/officeDocument/2006/relationships/hyperlink" Target="https://data.bis.org/topics/CREDIT_GAPS/BIS,WS_CREDIT_GAP,1.0/Q.IN.P.A.C" TargetMode="External"/><Relationship Id="rId1575" Type="http://schemas.openxmlformats.org/officeDocument/2006/relationships/hyperlink" Target="https://data.bis.org/topics/CREDIT_GAPS/BIS,WS_CREDIT_GAP,1.0/Q.LU.P.A.C" TargetMode="External"/><Relationship Id="rId1782" Type="http://schemas.openxmlformats.org/officeDocument/2006/relationships/hyperlink" Target="https://data.bis.org/topics/CREDIT_GAPS/BIS,WS_CREDIT_GAP,1.0/Q.NL.P.A.C" TargetMode="External"/><Relationship Id="rId2321" Type="http://schemas.openxmlformats.org/officeDocument/2006/relationships/hyperlink" Target="https://data.bis.org/topics/CREDIT_GAPS/BIS,WS_CREDIT_GAP,1.0/Q.TR.P.A.C" TargetMode="External"/><Relationship Id="rId2419" Type="http://schemas.openxmlformats.org/officeDocument/2006/relationships/hyperlink" Target="https://data.bis.org/topics/CREDIT_GAPS/BIS,WS_CREDIT_GAP,1.0/Q.US.P.A.C" TargetMode="External"/><Relationship Id="rId74" Type="http://schemas.openxmlformats.org/officeDocument/2006/relationships/hyperlink" Target="https://data.bis.org/topics/CREDIT_GAPS/BIS,WS_CREDIT_GAP,1.0/Q.AT.P.A.C" TargetMode="External"/><Relationship Id="rId500" Type="http://schemas.openxmlformats.org/officeDocument/2006/relationships/hyperlink" Target="https://data.bis.org/topics/CREDIT_GAPS/BIS,WS_CREDIT_GAP,1.0/Q.CN.P.A.C" TargetMode="External"/><Relationship Id="rId805" Type="http://schemas.openxmlformats.org/officeDocument/2006/relationships/hyperlink" Target="https://data.bis.org/topics/CREDIT_GAPS/BIS,WS_CREDIT_GAP,1.0/Q.ES.P.A.C" TargetMode="External"/><Relationship Id="rId1130" Type="http://schemas.openxmlformats.org/officeDocument/2006/relationships/hyperlink" Target="https://data.bis.org/topics/CREDIT_GAPS/BIS,WS_CREDIT_GAP,1.0/Q.HU.P.A.C" TargetMode="External"/><Relationship Id="rId1228" Type="http://schemas.openxmlformats.org/officeDocument/2006/relationships/hyperlink" Target="https://data.bis.org/topics/CREDIT_GAPS/BIS,WS_CREDIT_GAP,1.0/Q.IE.P.A.C" TargetMode="External"/><Relationship Id="rId1435" Type="http://schemas.openxmlformats.org/officeDocument/2006/relationships/hyperlink" Target="https://data.bis.org/topics/CREDIT_GAPS/BIS,WS_CREDIT_GAP,1.0/Q.IT.P.A.C" TargetMode="External"/><Relationship Id="rId1642" Type="http://schemas.openxmlformats.org/officeDocument/2006/relationships/hyperlink" Target="https://data.bis.org/topics/CREDIT_GAPS/BIS,WS_CREDIT_GAP,1.0/Q.MX.P.A.C" TargetMode="External"/><Relationship Id="rId1947" Type="http://schemas.openxmlformats.org/officeDocument/2006/relationships/hyperlink" Target="https://data.bis.org/topics/CREDIT_GAPS/BIS,WS_CREDIT_GAP,1.0/Q.PL.P.A.C" TargetMode="External"/><Relationship Id="rId1502" Type="http://schemas.openxmlformats.org/officeDocument/2006/relationships/hyperlink" Target="https://data.bis.org/topics/CREDIT_GAPS/BIS,WS_CREDIT_GAP,1.0/Q.JP.P.A.C" TargetMode="External"/><Relationship Id="rId1807" Type="http://schemas.openxmlformats.org/officeDocument/2006/relationships/hyperlink" Target="https://data.bis.org/topics/CREDIT_GAPS/BIS,WS_CREDIT_GAP,1.0/Q.NO.P.A.C" TargetMode="External"/><Relationship Id="rId290" Type="http://schemas.openxmlformats.org/officeDocument/2006/relationships/hyperlink" Target="https://data.bis.org/topics/CREDIT_GAPS/BIS,WS_CREDIT_GAP,1.0/Q.BR.P.A.C" TargetMode="External"/><Relationship Id="rId388" Type="http://schemas.openxmlformats.org/officeDocument/2006/relationships/hyperlink" Target="https://data.bis.org/topics/CREDIT_GAPS/BIS,WS_CREDIT_GAP,1.0/Q.CH.P.A.C" TargetMode="External"/><Relationship Id="rId2069" Type="http://schemas.openxmlformats.org/officeDocument/2006/relationships/hyperlink" Target="https://data.bis.org/topics/CREDIT_GAPS/BIS,WS_CREDIT_GAP,1.0/Q.RU.P.A.C" TargetMode="External"/><Relationship Id="rId150" Type="http://schemas.openxmlformats.org/officeDocument/2006/relationships/hyperlink" Target="https://data.bis.org/topics/CREDIT_GAPS/BIS,WS_CREDIT_GAP,1.0/Q.AU.P.A.C" TargetMode="External"/><Relationship Id="rId595" Type="http://schemas.openxmlformats.org/officeDocument/2006/relationships/hyperlink" Target="https://data.bis.org/topics/CREDIT_GAPS/BIS,WS_CREDIT_GAP,1.0/Q.CZ.P.A.C" TargetMode="External"/><Relationship Id="rId2276" Type="http://schemas.openxmlformats.org/officeDocument/2006/relationships/hyperlink" Target="https://data.bis.org/topics/CREDIT_GAPS/BIS,WS_CREDIT_GAP,1.0/Q.TH.P.A.C" TargetMode="External"/><Relationship Id="rId2483" Type="http://schemas.openxmlformats.org/officeDocument/2006/relationships/hyperlink" Target="https://data.bis.org/topics/CREDIT_GAPS/BIS,WS_CREDIT_GAP,1.0/Q.XM.P.A.C" TargetMode="External"/><Relationship Id="rId248" Type="http://schemas.openxmlformats.org/officeDocument/2006/relationships/hyperlink" Target="https://data.bis.org/topics/CREDIT_GAPS/BIS,WS_CREDIT_GAP,1.0/Q.BR.P.A.C" TargetMode="External"/><Relationship Id="rId455" Type="http://schemas.openxmlformats.org/officeDocument/2006/relationships/hyperlink" Target="https://data.bis.org/topics/CREDIT_GAPS/BIS,WS_CREDIT_GAP,1.0/Q.CL.P.A.C" TargetMode="External"/><Relationship Id="rId662" Type="http://schemas.openxmlformats.org/officeDocument/2006/relationships/hyperlink" Target="https://data.bis.org/topics/CREDIT_GAPS/BIS,WS_CREDIT_GAP,1.0/Q.DE.P.A.C" TargetMode="External"/><Relationship Id="rId1085" Type="http://schemas.openxmlformats.org/officeDocument/2006/relationships/hyperlink" Target="https://data.bis.org/topics/CREDIT_GAPS/BIS,WS_CREDIT_GAP,1.0/Q.HK.P.A.C" TargetMode="External"/><Relationship Id="rId1292" Type="http://schemas.openxmlformats.org/officeDocument/2006/relationships/hyperlink" Target="https://data.bis.org/topics/CREDIT_GAPS/BIS,WS_CREDIT_GAP,1.0/Q.IL.P.A.C" TargetMode="External"/><Relationship Id="rId2136" Type="http://schemas.openxmlformats.org/officeDocument/2006/relationships/hyperlink" Target="https://data.bis.org/topics/CREDIT_GAPS/BIS,WS_CREDIT_GAP,1.0/Q.SA.P.A.C" TargetMode="External"/><Relationship Id="rId2343" Type="http://schemas.openxmlformats.org/officeDocument/2006/relationships/hyperlink" Target="https://data.bis.org/topics/CREDIT_GAPS/BIS,WS_CREDIT_GAP,1.0/Q.TR.P.A.C" TargetMode="External"/><Relationship Id="rId2550" Type="http://schemas.openxmlformats.org/officeDocument/2006/relationships/hyperlink" Target="https://data.bis.org/topics/CREDIT_GAPS/BIS,WS_CREDIT_GAP,1.0/Q.ZA.P.A.C" TargetMode="External"/><Relationship Id="rId108" Type="http://schemas.openxmlformats.org/officeDocument/2006/relationships/hyperlink" Target="https://data.bis.org/topics/CREDIT_GAPS/BIS,WS_CREDIT_GAP,1.0/Q.AT.P.A.C" TargetMode="External"/><Relationship Id="rId315" Type="http://schemas.openxmlformats.org/officeDocument/2006/relationships/hyperlink" Target="https://data.bis.org/topics/CREDIT_GAPS/BIS,WS_CREDIT_GAP,1.0/Q.CA.P.A.C" TargetMode="External"/><Relationship Id="rId522" Type="http://schemas.openxmlformats.org/officeDocument/2006/relationships/hyperlink" Target="https://data.bis.org/topics/CREDIT_GAPS/BIS,WS_CREDIT_GAP,1.0/Q.CN.P.A.C" TargetMode="External"/><Relationship Id="rId967" Type="http://schemas.openxmlformats.org/officeDocument/2006/relationships/hyperlink" Target="https://data.bis.org/topics/CREDIT_GAPS/BIS,WS_CREDIT_GAP,1.0/Q.GB.P.A.C" TargetMode="External"/><Relationship Id="rId1152" Type="http://schemas.openxmlformats.org/officeDocument/2006/relationships/hyperlink" Target="https://data.bis.org/topics/CREDIT_GAPS/BIS,WS_CREDIT_GAP,1.0/Q.HU.P.A.C" TargetMode="External"/><Relationship Id="rId1597" Type="http://schemas.openxmlformats.org/officeDocument/2006/relationships/hyperlink" Target="https://data.bis.org/topics/CREDIT_GAPS/BIS,WS_CREDIT_GAP,1.0/Q.LU.P.A.C" TargetMode="External"/><Relationship Id="rId2203" Type="http://schemas.openxmlformats.org/officeDocument/2006/relationships/hyperlink" Target="https://data.bis.org/topics/CREDIT_GAPS/BIS,WS_CREDIT_GAP,1.0/Q.SE.P.A.C" TargetMode="External"/><Relationship Id="rId2410" Type="http://schemas.openxmlformats.org/officeDocument/2006/relationships/hyperlink" Target="https://data.bis.org/topics/CREDIT_GAPS/BIS,WS_CREDIT_GAP,1.0/Q.US.P.A.C" TargetMode="External"/><Relationship Id="rId96" Type="http://schemas.openxmlformats.org/officeDocument/2006/relationships/hyperlink" Target="https://data.bis.org/topics/CREDIT_GAPS/BIS,WS_CREDIT_GAP,1.0/Q.AT.P.A.C" TargetMode="External"/><Relationship Id="rId827" Type="http://schemas.openxmlformats.org/officeDocument/2006/relationships/hyperlink" Target="https://data.bis.org/topics/CREDIT_GAPS/BIS,WS_CREDIT_GAP,1.0/Q.FI.P.A.C" TargetMode="External"/><Relationship Id="rId1012" Type="http://schemas.openxmlformats.org/officeDocument/2006/relationships/hyperlink" Target="https://data.bis.org/topics/CREDIT_GAPS/BIS,WS_CREDIT_GAP,1.0/Q.GR.P.A.C" TargetMode="External"/><Relationship Id="rId1457" Type="http://schemas.openxmlformats.org/officeDocument/2006/relationships/hyperlink" Target="https://data.bis.org/topics/CREDIT_GAPS/BIS,WS_CREDIT_GAP,1.0/Q.JP.P.A.C" TargetMode="External"/><Relationship Id="rId1664" Type="http://schemas.openxmlformats.org/officeDocument/2006/relationships/hyperlink" Target="https://data.bis.org/topics/CREDIT_GAPS/BIS,WS_CREDIT_GAP,1.0/Q.MX.P.A.C" TargetMode="External"/><Relationship Id="rId1871" Type="http://schemas.openxmlformats.org/officeDocument/2006/relationships/hyperlink" Target="https://data.bis.org/topics/CREDIT_GAPS/BIS,WS_CREDIT_GAP,1.0/Q.NZ.P.A.C" TargetMode="External"/><Relationship Id="rId2508" Type="http://schemas.openxmlformats.org/officeDocument/2006/relationships/hyperlink" Target="https://data.bis.org/topics/CREDIT_GAPS/BIS,WS_CREDIT_GAP,1.0/Q.ZA.P.A.C" TargetMode="External"/><Relationship Id="rId1317" Type="http://schemas.openxmlformats.org/officeDocument/2006/relationships/hyperlink" Target="https://data.bis.org/topics/CREDIT_GAPS/BIS,WS_CREDIT_GAP,1.0/Q.IL.P.A.C" TargetMode="External"/><Relationship Id="rId1524" Type="http://schemas.openxmlformats.org/officeDocument/2006/relationships/hyperlink" Target="https://data.bis.org/topics/CREDIT_GAPS/BIS,WS_CREDIT_GAP,1.0/Q.KR.P.A.C" TargetMode="External"/><Relationship Id="rId1731" Type="http://schemas.openxmlformats.org/officeDocument/2006/relationships/hyperlink" Target="https://data.bis.org/topics/CREDIT_GAPS/BIS,WS_CREDIT_GAP,1.0/Q.MY.P.A.C" TargetMode="External"/><Relationship Id="rId1969" Type="http://schemas.openxmlformats.org/officeDocument/2006/relationships/hyperlink" Target="https://data.bis.org/topics/CREDIT_GAPS/BIS,WS_CREDIT_GAP,1.0/Q.PL.P.A.C" TargetMode="External"/><Relationship Id="rId23" Type="http://schemas.openxmlformats.org/officeDocument/2006/relationships/hyperlink" Target="https://data.bis.org/topics/CREDIT_GAPS/BIS,WS_CREDIT_GAP,1.0/Q.AR.P.A.C" TargetMode="External"/><Relationship Id="rId1829" Type="http://schemas.openxmlformats.org/officeDocument/2006/relationships/hyperlink" Target="https://data.bis.org/topics/CREDIT_GAPS/BIS,WS_CREDIT_GAP,1.0/Q.NO.P.A.C" TargetMode="External"/><Relationship Id="rId2298" Type="http://schemas.openxmlformats.org/officeDocument/2006/relationships/hyperlink" Target="https://data.bis.org/topics/CREDIT_GAPS/BIS,WS_CREDIT_GAP,1.0/Q.TH.P.A.C" TargetMode="External"/><Relationship Id="rId172" Type="http://schemas.openxmlformats.org/officeDocument/2006/relationships/hyperlink" Target="https://data.bis.org/topics/CREDIT_GAPS/BIS,WS_CREDIT_GAP,1.0/Q.AU.P.A.C" TargetMode="External"/><Relationship Id="rId477" Type="http://schemas.openxmlformats.org/officeDocument/2006/relationships/hyperlink" Target="https://data.bis.org/topics/CREDIT_GAPS/BIS,WS_CREDIT_GAP,1.0/Q.CN.P.A.C" TargetMode="External"/><Relationship Id="rId684" Type="http://schemas.openxmlformats.org/officeDocument/2006/relationships/hyperlink" Target="https://data.bis.org/topics/CREDIT_GAPS/BIS,WS_CREDIT_GAP,1.0/Q.DE.P.A.C" TargetMode="External"/><Relationship Id="rId2060" Type="http://schemas.openxmlformats.org/officeDocument/2006/relationships/hyperlink" Target="https://data.bis.org/topics/CREDIT_GAPS/BIS,WS_CREDIT_GAP,1.0/Q.RU.P.A.C" TargetMode="External"/><Relationship Id="rId2158" Type="http://schemas.openxmlformats.org/officeDocument/2006/relationships/hyperlink" Target="https://data.bis.org/topics/CREDIT_GAPS/BIS,WS_CREDIT_GAP,1.0/Q.SE.P.A.C" TargetMode="External"/><Relationship Id="rId2365" Type="http://schemas.openxmlformats.org/officeDocument/2006/relationships/hyperlink" Target="https://data.bis.org/topics/CREDIT_GAPS/BIS,WS_CREDIT_GAP,1.0/Q.TR.P.A.C" TargetMode="External"/><Relationship Id="rId337" Type="http://schemas.openxmlformats.org/officeDocument/2006/relationships/hyperlink" Target="https://data.bis.org/topics/CREDIT_GAPS/BIS,WS_CREDIT_GAP,1.0/Q.CA.P.A.C" TargetMode="External"/><Relationship Id="rId891" Type="http://schemas.openxmlformats.org/officeDocument/2006/relationships/hyperlink" Target="https://data.bis.org/topics/CREDIT_GAPS/BIS,WS_CREDIT_GAP,1.0/Q.FR.P.A.C" TargetMode="External"/><Relationship Id="rId989" Type="http://schemas.openxmlformats.org/officeDocument/2006/relationships/hyperlink" Target="https://data.bis.org/topics/CREDIT_GAPS/BIS,WS_CREDIT_GAP,1.0/Q.GR.P.A.C" TargetMode="External"/><Relationship Id="rId2018" Type="http://schemas.openxmlformats.org/officeDocument/2006/relationships/hyperlink" Target="https://data.bis.org/topics/CREDIT_GAPS/BIS,WS_CREDIT_GAP,1.0/Q.PT.P.A.C" TargetMode="External"/><Relationship Id="rId544" Type="http://schemas.openxmlformats.org/officeDocument/2006/relationships/hyperlink" Target="https://data.bis.org/topics/CREDIT_GAPS/BIS,WS_CREDIT_GAP,1.0/Q.CO.P.A.C" TargetMode="External"/><Relationship Id="rId751" Type="http://schemas.openxmlformats.org/officeDocument/2006/relationships/hyperlink" Target="https://data.bis.org/topics/CREDIT_GAPS/BIS,WS_CREDIT_GAP,1.0/Q.DK.P.A.C" TargetMode="External"/><Relationship Id="rId849" Type="http://schemas.openxmlformats.org/officeDocument/2006/relationships/hyperlink" Target="https://data.bis.org/topics/CREDIT_GAPS/BIS,WS_CREDIT_GAP,1.0/Q.FI.P.A.C" TargetMode="External"/><Relationship Id="rId1174" Type="http://schemas.openxmlformats.org/officeDocument/2006/relationships/hyperlink" Target="https://data.bis.org/topics/CREDIT_GAPS/BIS,WS_CREDIT_GAP,1.0/Q.ID.P.A.C" TargetMode="External"/><Relationship Id="rId1381" Type="http://schemas.openxmlformats.org/officeDocument/2006/relationships/hyperlink" Target="https://data.bis.org/topics/CREDIT_GAPS/BIS,WS_CREDIT_GAP,1.0/Q.IN.P.A.C" TargetMode="External"/><Relationship Id="rId1479" Type="http://schemas.openxmlformats.org/officeDocument/2006/relationships/hyperlink" Target="https://data.bis.org/topics/CREDIT_GAPS/BIS,WS_CREDIT_GAP,1.0/Q.JP.P.A.C" TargetMode="External"/><Relationship Id="rId1686" Type="http://schemas.openxmlformats.org/officeDocument/2006/relationships/hyperlink" Target="https://data.bis.org/topics/CREDIT_GAPS/BIS,WS_CREDIT_GAP,1.0/Q.MY.P.A.C" TargetMode="External"/><Relationship Id="rId2225" Type="http://schemas.openxmlformats.org/officeDocument/2006/relationships/hyperlink" Target="https://data.bis.org/topics/CREDIT_GAPS/BIS,WS_CREDIT_GAP,1.0/Q.SG.P.A.C" TargetMode="External"/><Relationship Id="rId2432" Type="http://schemas.openxmlformats.org/officeDocument/2006/relationships/hyperlink" Target="https://data.bis.org/topics/CREDIT_GAPS/BIS,WS_CREDIT_GAP,1.0/Q.US.P.A.C" TargetMode="External"/><Relationship Id="rId404" Type="http://schemas.openxmlformats.org/officeDocument/2006/relationships/hyperlink" Target="https://data.bis.org/topics/CREDIT_GAPS/BIS,WS_CREDIT_GAP,1.0/Q.CH.P.A.C" TargetMode="External"/><Relationship Id="rId611" Type="http://schemas.openxmlformats.org/officeDocument/2006/relationships/hyperlink" Target="https://data.bis.org/topics/CREDIT_GAPS/BIS,WS_CREDIT_GAP,1.0/Q.CZ.P.A.C" TargetMode="External"/><Relationship Id="rId1034" Type="http://schemas.openxmlformats.org/officeDocument/2006/relationships/hyperlink" Target="https://data.bis.org/topics/CREDIT_GAPS/BIS,WS_CREDIT_GAP,1.0/Q.GR.P.A.C" TargetMode="External"/><Relationship Id="rId1241" Type="http://schemas.openxmlformats.org/officeDocument/2006/relationships/hyperlink" Target="https://data.bis.org/topics/CREDIT_GAPS/BIS,WS_CREDIT_GAP,1.0/Q.IE.P.A.C" TargetMode="External"/><Relationship Id="rId1339" Type="http://schemas.openxmlformats.org/officeDocument/2006/relationships/hyperlink" Target="https://data.bis.org/topics/CREDIT_GAPS/BIS,WS_CREDIT_GAP,1.0/Q.IN.P.A.C" TargetMode="External"/><Relationship Id="rId1893" Type="http://schemas.openxmlformats.org/officeDocument/2006/relationships/hyperlink" Target="https://data.bis.org/topics/CREDIT_GAPS/BIS,WS_CREDIT_GAP,1.0/Q.NZ.P.A.C" TargetMode="External"/><Relationship Id="rId709" Type="http://schemas.openxmlformats.org/officeDocument/2006/relationships/hyperlink" Target="https://data.bis.org/topics/CREDIT_GAPS/BIS,WS_CREDIT_GAP,1.0/Q.DK.P.A.C" TargetMode="External"/><Relationship Id="rId916" Type="http://schemas.openxmlformats.org/officeDocument/2006/relationships/hyperlink" Target="https://data.bis.org/topics/CREDIT_GAPS/BIS,WS_CREDIT_GAP,1.0/Q.FR.P.A.C" TargetMode="External"/><Relationship Id="rId1101" Type="http://schemas.openxmlformats.org/officeDocument/2006/relationships/hyperlink" Target="https://data.bis.org/topics/CREDIT_GAPS/BIS,WS_CREDIT_GAP,1.0/Q.HK.P.A.C" TargetMode="External"/><Relationship Id="rId1546" Type="http://schemas.openxmlformats.org/officeDocument/2006/relationships/hyperlink" Target="https://data.bis.org/topics/CREDIT_GAPS/BIS,WS_CREDIT_GAP,1.0/Q.KR.P.A.C" TargetMode="External"/><Relationship Id="rId1753" Type="http://schemas.openxmlformats.org/officeDocument/2006/relationships/hyperlink" Target="https://data.bis.org/topics/CREDIT_GAPS/BIS,WS_CREDIT_GAP,1.0/Q.NL.P.A.C" TargetMode="External"/><Relationship Id="rId1960" Type="http://schemas.openxmlformats.org/officeDocument/2006/relationships/hyperlink" Target="https://data.bis.org/topics/CREDIT_GAPS/BIS,WS_CREDIT_GAP,1.0/Q.PL.P.A.C" TargetMode="External"/><Relationship Id="rId45" Type="http://schemas.openxmlformats.org/officeDocument/2006/relationships/hyperlink" Target="https://data.bis.org/topics/CREDIT_GAPS/BIS,WS_CREDIT_GAP,1.0/Q.AR.P.A.C" TargetMode="External"/><Relationship Id="rId1406" Type="http://schemas.openxmlformats.org/officeDocument/2006/relationships/hyperlink" Target="https://data.bis.org/topics/CREDIT_GAPS/BIS,WS_CREDIT_GAP,1.0/Q.IT.P.A.C" TargetMode="External"/><Relationship Id="rId1613" Type="http://schemas.openxmlformats.org/officeDocument/2006/relationships/hyperlink" Target="https://data.bis.org/topics/CREDIT_GAPS/BIS,WS_CREDIT_GAP,1.0/Q.LU.P.A.C" TargetMode="External"/><Relationship Id="rId1820" Type="http://schemas.openxmlformats.org/officeDocument/2006/relationships/hyperlink" Target="https://data.bis.org/topics/CREDIT_GAPS/BIS,WS_CREDIT_GAP,1.0/Q.NO.P.A.C" TargetMode="External"/><Relationship Id="rId194" Type="http://schemas.openxmlformats.org/officeDocument/2006/relationships/hyperlink" Target="https://data.bis.org/topics/CREDIT_GAPS/BIS,WS_CREDIT_GAP,1.0/Q.BE.P.A.C" TargetMode="External"/><Relationship Id="rId1918" Type="http://schemas.openxmlformats.org/officeDocument/2006/relationships/hyperlink" Target="https://data.bis.org/topics/CREDIT_GAPS/BIS,WS_CREDIT_GAP,1.0/Q.PL.P.A.C" TargetMode="External"/><Relationship Id="rId2082" Type="http://schemas.openxmlformats.org/officeDocument/2006/relationships/hyperlink" Target="https://data.bis.org/topics/CREDIT_GAPS/BIS,WS_CREDIT_GAP,1.0/Q.RU.P.A.C" TargetMode="External"/><Relationship Id="rId261" Type="http://schemas.openxmlformats.org/officeDocument/2006/relationships/hyperlink" Target="https://data.bis.org/topics/CREDIT_GAPS/BIS,WS_CREDIT_GAP,1.0/Q.BR.P.A.C" TargetMode="External"/><Relationship Id="rId499" Type="http://schemas.openxmlformats.org/officeDocument/2006/relationships/hyperlink" Target="https://data.bis.org/topics/CREDIT_GAPS/BIS,WS_CREDIT_GAP,1.0/Q.CN.P.A.C" TargetMode="External"/><Relationship Id="rId2387" Type="http://schemas.openxmlformats.org/officeDocument/2006/relationships/hyperlink" Target="https://data.bis.org/topics/CREDIT_GAPS/BIS,WS_CREDIT_GAP,1.0/Q.US.P.A.C" TargetMode="External"/><Relationship Id="rId359" Type="http://schemas.openxmlformats.org/officeDocument/2006/relationships/hyperlink" Target="https://data.bis.org/topics/CREDIT_GAPS/BIS,WS_CREDIT_GAP,1.0/Q.CH.P.A.C" TargetMode="External"/><Relationship Id="rId566" Type="http://schemas.openxmlformats.org/officeDocument/2006/relationships/hyperlink" Target="https://data.bis.org/topics/CREDIT_GAPS/BIS,WS_CREDIT_GAP,1.0/Q.CO.P.A.C" TargetMode="External"/><Relationship Id="rId773" Type="http://schemas.openxmlformats.org/officeDocument/2006/relationships/hyperlink" Target="https://data.bis.org/topics/CREDIT_GAPS/BIS,WS_CREDIT_GAP,1.0/Q.ES.P.A.C" TargetMode="External"/><Relationship Id="rId1196" Type="http://schemas.openxmlformats.org/officeDocument/2006/relationships/hyperlink" Target="https://data.bis.org/topics/CREDIT_GAPS/BIS,WS_CREDIT_GAP,1.0/Q.ID.P.A.C" TargetMode="External"/><Relationship Id="rId2247" Type="http://schemas.openxmlformats.org/officeDocument/2006/relationships/hyperlink" Target="https://data.bis.org/topics/CREDIT_GAPS/BIS,WS_CREDIT_GAP,1.0/Q.SG.P.A.C" TargetMode="External"/><Relationship Id="rId2454" Type="http://schemas.openxmlformats.org/officeDocument/2006/relationships/hyperlink" Target="https://data.bis.org/topics/CREDIT_GAPS/BIS,WS_CREDIT_GAP,1.0/Q.XM.P.A.C" TargetMode="External"/><Relationship Id="rId121" Type="http://schemas.openxmlformats.org/officeDocument/2006/relationships/hyperlink" Target="https://data.bis.org/topics/CREDIT_GAPS/BIS,WS_CREDIT_GAP,1.0/Q.AU.P.A.C" TargetMode="External"/><Relationship Id="rId219" Type="http://schemas.openxmlformats.org/officeDocument/2006/relationships/hyperlink" Target="https://data.bis.org/topics/CREDIT_GAPS/BIS,WS_CREDIT_GAP,1.0/Q.BE.P.A.C" TargetMode="External"/><Relationship Id="rId426" Type="http://schemas.openxmlformats.org/officeDocument/2006/relationships/hyperlink" Target="https://data.bis.org/topics/CREDIT_GAPS/BIS,WS_CREDIT_GAP,1.0/Q.CL.P.A.C" TargetMode="External"/><Relationship Id="rId633" Type="http://schemas.openxmlformats.org/officeDocument/2006/relationships/hyperlink" Target="https://data.bis.org/topics/CREDIT_GAPS/BIS,WS_CREDIT_GAP,1.0/Q.CZ.P.A.C" TargetMode="External"/><Relationship Id="rId980" Type="http://schemas.openxmlformats.org/officeDocument/2006/relationships/hyperlink" Target="https://data.bis.org/topics/CREDIT_GAPS/BIS,WS_CREDIT_GAP,1.0/Q.GB.P.A.C" TargetMode="External"/><Relationship Id="rId1056" Type="http://schemas.openxmlformats.org/officeDocument/2006/relationships/hyperlink" Target="https://data.bis.org/topics/CREDIT_GAPS/BIS,WS_CREDIT_GAP,1.0/Q.HK.P.A.C" TargetMode="External"/><Relationship Id="rId1263" Type="http://schemas.openxmlformats.org/officeDocument/2006/relationships/hyperlink" Target="https://data.bis.org/topics/CREDIT_GAPS/BIS,WS_CREDIT_GAP,1.0/Q.IE.P.A.C" TargetMode="External"/><Relationship Id="rId2107" Type="http://schemas.openxmlformats.org/officeDocument/2006/relationships/hyperlink" Target="https://data.bis.org/topics/CREDIT_GAPS/BIS,WS_CREDIT_GAP,1.0/Q.SA.P.A.C" TargetMode="External"/><Relationship Id="rId2314" Type="http://schemas.openxmlformats.org/officeDocument/2006/relationships/hyperlink" Target="https://data.bis.org/topics/CREDIT_GAPS/BIS,WS_CREDIT_GAP,1.0/Q.TH.P.A.C" TargetMode="External"/><Relationship Id="rId840" Type="http://schemas.openxmlformats.org/officeDocument/2006/relationships/hyperlink" Target="https://data.bis.org/topics/CREDIT_GAPS/BIS,WS_CREDIT_GAP,1.0/Q.FI.P.A.C" TargetMode="External"/><Relationship Id="rId938" Type="http://schemas.openxmlformats.org/officeDocument/2006/relationships/hyperlink" Target="https://data.bis.org/topics/CREDIT_GAPS/BIS,WS_CREDIT_GAP,1.0/Q.GB.P.A.C" TargetMode="External"/><Relationship Id="rId1470" Type="http://schemas.openxmlformats.org/officeDocument/2006/relationships/hyperlink" Target="https://data.bis.org/topics/CREDIT_GAPS/BIS,WS_CREDIT_GAP,1.0/Q.JP.P.A.C" TargetMode="External"/><Relationship Id="rId1568" Type="http://schemas.openxmlformats.org/officeDocument/2006/relationships/hyperlink" Target="https://data.bis.org/topics/CREDIT_GAPS/BIS,WS_CREDIT_GAP,1.0/Q.LU.P.A.C" TargetMode="External"/><Relationship Id="rId1775" Type="http://schemas.openxmlformats.org/officeDocument/2006/relationships/hyperlink" Target="https://data.bis.org/topics/CREDIT_GAPS/BIS,WS_CREDIT_GAP,1.0/Q.NL.P.A.C" TargetMode="External"/><Relationship Id="rId2521" Type="http://schemas.openxmlformats.org/officeDocument/2006/relationships/hyperlink" Target="https://data.bis.org/topics/CREDIT_GAPS/BIS,WS_CREDIT_GAP,1.0/Q.ZA.P.A.C" TargetMode="External"/><Relationship Id="rId67" Type="http://schemas.openxmlformats.org/officeDocument/2006/relationships/hyperlink" Target="https://data.bis.org/topics/CREDIT_GAPS/BIS,WS_CREDIT_GAP,1.0/Q.AT.P.A.C" TargetMode="External"/><Relationship Id="rId700" Type="http://schemas.openxmlformats.org/officeDocument/2006/relationships/hyperlink" Target="https://data.bis.org/topics/CREDIT_GAPS/BIS,WS_CREDIT_GAP,1.0/Q.DK.P.A.C" TargetMode="External"/><Relationship Id="rId1123" Type="http://schemas.openxmlformats.org/officeDocument/2006/relationships/hyperlink" Target="https://data.bis.org/topics/CREDIT_GAPS/BIS,WS_CREDIT_GAP,1.0/Q.HU.P.A.C" TargetMode="External"/><Relationship Id="rId1330" Type="http://schemas.openxmlformats.org/officeDocument/2006/relationships/hyperlink" Target="https://data.bis.org/topics/CREDIT_GAPS/BIS,WS_CREDIT_GAP,1.0/Q.IL.P.A.C" TargetMode="External"/><Relationship Id="rId1428" Type="http://schemas.openxmlformats.org/officeDocument/2006/relationships/hyperlink" Target="https://data.bis.org/topics/CREDIT_GAPS/BIS,WS_CREDIT_GAP,1.0/Q.IT.P.A.C" TargetMode="External"/><Relationship Id="rId1635" Type="http://schemas.openxmlformats.org/officeDocument/2006/relationships/hyperlink" Target="https://data.bis.org/topics/CREDIT_GAPS/BIS,WS_CREDIT_GAP,1.0/Q.MX.P.A.C" TargetMode="External"/><Relationship Id="rId1982" Type="http://schemas.openxmlformats.org/officeDocument/2006/relationships/hyperlink" Target="https://data.bis.org/topics/CREDIT_GAPS/BIS,WS_CREDIT_GAP,1.0/Q.PT.P.A.C" TargetMode="External"/><Relationship Id="rId1842" Type="http://schemas.openxmlformats.org/officeDocument/2006/relationships/hyperlink" Target="https://data.bis.org/topics/CREDIT_GAPS/BIS,WS_CREDIT_GAP,1.0/Q.NO.P.A.C" TargetMode="External"/><Relationship Id="rId1702" Type="http://schemas.openxmlformats.org/officeDocument/2006/relationships/hyperlink" Target="https://data.bis.org/topics/CREDIT_GAPS/BIS,WS_CREDIT_GAP,1.0/Q.MY.P.A.C" TargetMode="External"/><Relationship Id="rId283" Type="http://schemas.openxmlformats.org/officeDocument/2006/relationships/hyperlink" Target="https://data.bis.org/topics/CREDIT_GAPS/BIS,WS_CREDIT_GAP,1.0/Q.BR.P.A.C" TargetMode="External"/><Relationship Id="rId490" Type="http://schemas.openxmlformats.org/officeDocument/2006/relationships/hyperlink" Target="https://data.bis.org/topics/CREDIT_GAPS/BIS,WS_CREDIT_GAP,1.0/Q.CN.P.A.C" TargetMode="External"/><Relationship Id="rId2171" Type="http://schemas.openxmlformats.org/officeDocument/2006/relationships/hyperlink" Target="https://data.bis.org/topics/CREDIT_GAPS/BIS,WS_CREDIT_GAP,1.0/Q.SE.P.A.C" TargetMode="External"/><Relationship Id="rId143" Type="http://schemas.openxmlformats.org/officeDocument/2006/relationships/hyperlink" Target="https://data.bis.org/topics/CREDIT_GAPS/BIS,WS_CREDIT_GAP,1.0/Q.AU.P.A.C" TargetMode="External"/><Relationship Id="rId350" Type="http://schemas.openxmlformats.org/officeDocument/2006/relationships/hyperlink" Target="https://data.bis.org/topics/CREDIT_GAPS/BIS,WS_CREDIT_GAP,1.0/Q.CH.P.A.C" TargetMode="External"/><Relationship Id="rId588" Type="http://schemas.openxmlformats.org/officeDocument/2006/relationships/hyperlink" Target="https://data.bis.org/topics/CREDIT_GAPS/BIS,WS_CREDIT_GAP,1.0/Q.CZ.P.A.C" TargetMode="External"/><Relationship Id="rId795" Type="http://schemas.openxmlformats.org/officeDocument/2006/relationships/hyperlink" Target="https://data.bis.org/topics/CREDIT_GAPS/BIS,WS_CREDIT_GAP,1.0/Q.ES.P.A.C" TargetMode="External"/><Relationship Id="rId2031" Type="http://schemas.openxmlformats.org/officeDocument/2006/relationships/hyperlink" Target="https://data.bis.org/topics/CREDIT_GAPS/BIS,WS_CREDIT_GAP,1.0/Q.RU.P.A.C" TargetMode="External"/><Relationship Id="rId2269" Type="http://schemas.openxmlformats.org/officeDocument/2006/relationships/hyperlink" Target="https://data.bis.org/topics/CREDIT_GAPS/BIS,WS_CREDIT_GAP,1.0/Q.TH.P.A.C" TargetMode="External"/><Relationship Id="rId2476" Type="http://schemas.openxmlformats.org/officeDocument/2006/relationships/hyperlink" Target="https://data.bis.org/topics/CREDIT_GAPS/BIS,WS_CREDIT_GAP,1.0/Q.XM.P.A.C" TargetMode="External"/><Relationship Id="rId9" Type="http://schemas.openxmlformats.org/officeDocument/2006/relationships/hyperlink" Target="https://data.bis.org/topics/CREDIT_GAPS/BIS,WS_CREDIT_GAP,1.0/Q.AR.P.A.C" TargetMode="External"/><Relationship Id="rId210" Type="http://schemas.openxmlformats.org/officeDocument/2006/relationships/hyperlink" Target="https://data.bis.org/topics/CREDIT_GAPS/BIS,WS_CREDIT_GAP,1.0/Q.BE.P.A.C" TargetMode="External"/><Relationship Id="rId448" Type="http://schemas.openxmlformats.org/officeDocument/2006/relationships/hyperlink" Target="https://data.bis.org/topics/CREDIT_GAPS/BIS,WS_CREDIT_GAP,1.0/Q.CL.P.A.C" TargetMode="External"/><Relationship Id="rId655" Type="http://schemas.openxmlformats.org/officeDocument/2006/relationships/hyperlink" Target="https://data.bis.org/topics/CREDIT_GAPS/BIS,WS_CREDIT_GAP,1.0/Q.DE.P.A.C" TargetMode="External"/><Relationship Id="rId862" Type="http://schemas.openxmlformats.org/officeDocument/2006/relationships/hyperlink" Target="https://data.bis.org/topics/CREDIT_GAPS/BIS,WS_CREDIT_GAP,1.0/Q.FI.P.A.C" TargetMode="External"/><Relationship Id="rId1078" Type="http://schemas.openxmlformats.org/officeDocument/2006/relationships/hyperlink" Target="https://data.bis.org/topics/CREDIT_GAPS/BIS,WS_CREDIT_GAP,1.0/Q.HK.P.A.C" TargetMode="External"/><Relationship Id="rId1285" Type="http://schemas.openxmlformats.org/officeDocument/2006/relationships/hyperlink" Target="https://data.bis.org/topics/CREDIT_GAPS/BIS,WS_CREDIT_GAP,1.0/Q.IL.P.A.C" TargetMode="External"/><Relationship Id="rId1492" Type="http://schemas.openxmlformats.org/officeDocument/2006/relationships/hyperlink" Target="https://data.bis.org/topics/CREDIT_GAPS/BIS,WS_CREDIT_GAP,1.0/Q.JP.P.A.C" TargetMode="External"/><Relationship Id="rId2129" Type="http://schemas.openxmlformats.org/officeDocument/2006/relationships/hyperlink" Target="https://data.bis.org/topics/CREDIT_GAPS/BIS,WS_CREDIT_GAP,1.0/Q.SA.P.A.C" TargetMode="External"/><Relationship Id="rId2336" Type="http://schemas.openxmlformats.org/officeDocument/2006/relationships/hyperlink" Target="https://data.bis.org/topics/CREDIT_GAPS/BIS,WS_CREDIT_GAP,1.0/Q.TR.P.A.C" TargetMode="External"/><Relationship Id="rId2543" Type="http://schemas.openxmlformats.org/officeDocument/2006/relationships/hyperlink" Target="https://data.bis.org/topics/CREDIT_GAPS/BIS,WS_CREDIT_GAP,1.0/Q.ZA.P.A.C" TargetMode="External"/><Relationship Id="rId308" Type="http://schemas.openxmlformats.org/officeDocument/2006/relationships/hyperlink" Target="https://data.bis.org/topics/CREDIT_GAPS/BIS,WS_CREDIT_GAP,1.0/Q.CA.P.A.C" TargetMode="External"/><Relationship Id="rId515" Type="http://schemas.openxmlformats.org/officeDocument/2006/relationships/hyperlink" Target="https://data.bis.org/topics/CREDIT_GAPS/BIS,WS_CREDIT_GAP,1.0/Q.CN.P.A.C" TargetMode="External"/><Relationship Id="rId722" Type="http://schemas.openxmlformats.org/officeDocument/2006/relationships/hyperlink" Target="https://data.bis.org/topics/CREDIT_GAPS/BIS,WS_CREDIT_GAP,1.0/Q.DK.P.A.C" TargetMode="External"/><Relationship Id="rId1145" Type="http://schemas.openxmlformats.org/officeDocument/2006/relationships/hyperlink" Target="https://data.bis.org/topics/CREDIT_GAPS/BIS,WS_CREDIT_GAP,1.0/Q.HU.P.A.C" TargetMode="External"/><Relationship Id="rId1352" Type="http://schemas.openxmlformats.org/officeDocument/2006/relationships/hyperlink" Target="https://data.bis.org/topics/CREDIT_GAPS/BIS,WS_CREDIT_GAP,1.0/Q.IN.P.A.C" TargetMode="External"/><Relationship Id="rId1797" Type="http://schemas.openxmlformats.org/officeDocument/2006/relationships/hyperlink" Target="https://data.bis.org/topics/CREDIT_GAPS/BIS,WS_CREDIT_GAP,1.0/Q.NL.P.A.C" TargetMode="External"/><Relationship Id="rId2403" Type="http://schemas.openxmlformats.org/officeDocument/2006/relationships/hyperlink" Target="https://data.bis.org/topics/CREDIT_GAPS/BIS,WS_CREDIT_GAP,1.0/Q.US.P.A.C" TargetMode="External"/><Relationship Id="rId89" Type="http://schemas.openxmlformats.org/officeDocument/2006/relationships/hyperlink" Target="https://data.bis.org/topics/CREDIT_GAPS/BIS,WS_CREDIT_GAP,1.0/Q.AT.P.A.C" TargetMode="External"/><Relationship Id="rId1005" Type="http://schemas.openxmlformats.org/officeDocument/2006/relationships/hyperlink" Target="https://data.bis.org/topics/CREDIT_GAPS/BIS,WS_CREDIT_GAP,1.0/Q.GR.P.A.C" TargetMode="External"/><Relationship Id="rId1212" Type="http://schemas.openxmlformats.org/officeDocument/2006/relationships/hyperlink" Target="https://data.bis.org/topics/CREDIT_GAPS/BIS,WS_CREDIT_GAP,1.0/Q.ID.P.A.C" TargetMode="External"/><Relationship Id="rId1657" Type="http://schemas.openxmlformats.org/officeDocument/2006/relationships/hyperlink" Target="https://data.bis.org/topics/CREDIT_GAPS/BIS,WS_CREDIT_GAP,1.0/Q.MX.P.A.C" TargetMode="External"/><Relationship Id="rId1864" Type="http://schemas.openxmlformats.org/officeDocument/2006/relationships/hyperlink" Target="https://data.bis.org/topics/CREDIT_GAPS/BIS,WS_CREDIT_GAP,1.0/Q.NZ.P.A.C" TargetMode="External"/><Relationship Id="rId1517" Type="http://schemas.openxmlformats.org/officeDocument/2006/relationships/hyperlink" Target="https://data.bis.org/topics/CREDIT_GAPS/BIS,WS_CREDIT_GAP,1.0/Q.KR.P.A.C" TargetMode="External"/><Relationship Id="rId1724" Type="http://schemas.openxmlformats.org/officeDocument/2006/relationships/hyperlink" Target="https://data.bis.org/topics/CREDIT_GAPS/BIS,WS_CREDIT_GAP,1.0/Q.MY.P.A.C" TargetMode="External"/><Relationship Id="rId16" Type="http://schemas.openxmlformats.org/officeDocument/2006/relationships/hyperlink" Target="https://data.bis.org/topics/CREDIT_GAPS/BIS,WS_CREDIT_GAP,1.0/Q.AR.P.A.C" TargetMode="External"/><Relationship Id="rId1931" Type="http://schemas.openxmlformats.org/officeDocument/2006/relationships/hyperlink" Target="https://data.bis.org/topics/CREDIT_GAPS/BIS,WS_CREDIT_GAP,1.0/Q.PL.P.A.C" TargetMode="External"/><Relationship Id="rId2193" Type="http://schemas.openxmlformats.org/officeDocument/2006/relationships/hyperlink" Target="https://data.bis.org/topics/CREDIT_GAPS/BIS,WS_CREDIT_GAP,1.0/Q.SE.P.A.C" TargetMode="External"/><Relationship Id="rId2498" Type="http://schemas.openxmlformats.org/officeDocument/2006/relationships/hyperlink" Target="https://data.bis.org/topics/CREDIT_GAPS/BIS,WS_CREDIT_GAP,1.0/Q.ZA.P.A.C" TargetMode="External"/><Relationship Id="rId165" Type="http://schemas.openxmlformats.org/officeDocument/2006/relationships/hyperlink" Target="https://data.bis.org/topics/CREDIT_GAPS/BIS,WS_CREDIT_GAP,1.0/Q.AU.P.A.C" TargetMode="External"/><Relationship Id="rId372" Type="http://schemas.openxmlformats.org/officeDocument/2006/relationships/hyperlink" Target="https://data.bis.org/topics/CREDIT_GAPS/BIS,WS_CREDIT_GAP,1.0/Q.CH.P.A.C" TargetMode="External"/><Relationship Id="rId677" Type="http://schemas.openxmlformats.org/officeDocument/2006/relationships/hyperlink" Target="https://data.bis.org/topics/CREDIT_GAPS/BIS,WS_CREDIT_GAP,1.0/Q.DE.P.A.C" TargetMode="External"/><Relationship Id="rId2053" Type="http://schemas.openxmlformats.org/officeDocument/2006/relationships/hyperlink" Target="https://data.bis.org/topics/CREDIT_GAPS/BIS,WS_CREDIT_GAP,1.0/Q.RU.P.A.C" TargetMode="External"/><Relationship Id="rId2260" Type="http://schemas.openxmlformats.org/officeDocument/2006/relationships/hyperlink" Target="https://data.bis.org/topics/CREDIT_GAPS/BIS,WS_CREDIT_GAP,1.0/Q.SG.P.A.C" TargetMode="External"/><Relationship Id="rId2358" Type="http://schemas.openxmlformats.org/officeDocument/2006/relationships/hyperlink" Target="https://data.bis.org/topics/CREDIT_GAPS/BIS,WS_CREDIT_GAP,1.0/Q.TR.P.A.C" TargetMode="External"/><Relationship Id="rId232" Type="http://schemas.openxmlformats.org/officeDocument/2006/relationships/hyperlink" Target="https://data.bis.org/topics/CREDIT_GAPS/BIS,WS_CREDIT_GAP,1.0/Q.BE.P.A.C" TargetMode="External"/><Relationship Id="rId884" Type="http://schemas.openxmlformats.org/officeDocument/2006/relationships/hyperlink" Target="https://data.bis.org/topics/CREDIT_GAPS/BIS,WS_CREDIT_GAP,1.0/Q.FR.P.A.C" TargetMode="External"/><Relationship Id="rId2120" Type="http://schemas.openxmlformats.org/officeDocument/2006/relationships/hyperlink" Target="https://data.bis.org/topics/CREDIT_GAPS/BIS,WS_CREDIT_GAP,1.0/Q.SA.P.A.C" TargetMode="External"/><Relationship Id="rId537" Type="http://schemas.openxmlformats.org/officeDocument/2006/relationships/hyperlink" Target="https://data.bis.org/topics/CREDIT_GAPS/BIS,WS_CREDIT_GAP,1.0/Q.CO.P.A.C" TargetMode="External"/><Relationship Id="rId744" Type="http://schemas.openxmlformats.org/officeDocument/2006/relationships/hyperlink" Target="https://data.bis.org/topics/CREDIT_GAPS/BIS,WS_CREDIT_GAP,1.0/Q.DK.P.A.C" TargetMode="External"/><Relationship Id="rId951" Type="http://schemas.openxmlformats.org/officeDocument/2006/relationships/hyperlink" Target="https://data.bis.org/topics/CREDIT_GAPS/BIS,WS_CREDIT_GAP,1.0/Q.GB.P.A.C" TargetMode="External"/><Relationship Id="rId1167" Type="http://schemas.openxmlformats.org/officeDocument/2006/relationships/hyperlink" Target="https://data.bis.org/topics/CREDIT_GAPS/BIS,WS_CREDIT_GAP,1.0/Q.ID.P.A.C" TargetMode="External"/><Relationship Id="rId1374" Type="http://schemas.openxmlformats.org/officeDocument/2006/relationships/hyperlink" Target="https://data.bis.org/topics/CREDIT_GAPS/BIS,WS_CREDIT_GAP,1.0/Q.IN.P.A.C" TargetMode="External"/><Relationship Id="rId1581" Type="http://schemas.openxmlformats.org/officeDocument/2006/relationships/hyperlink" Target="https://data.bis.org/topics/CREDIT_GAPS/BIS,WS_CREDIT_GAP,1.0/Q.LU.P.A.C" TargetMode="External"/><Relationship Id="rId1679" Type="http://schemas.openxmlformats.org/officeDocument/2006/relationships/hyperlink" Target="https://data.bis.org/topics/CREDIT_GAPS/BIS,WS_CREDIT_GAP,1.0/Q.MX.P.A.C" TargetMode="External"/><Relationship Id="rId2218" Type="http://schemas.openxmlformats.org/officeDocument/2006/relationships/hyperlink" Target="https://data.bis.org/topics/CREDIT_GAPS/BIS,WS_CREDIT_GAP,1.0/Q.SG.P.A.C" TargetMode="External"/><Relationship Id="rId2425" Type="http://schemas.openxmlformats.org/officeDocument/2006/relationships/hyperlink" Target="https://data.bis.org/topics/CREDIT_GAPS/BIS,WS_CREDIT_GAP,1.0/Q.US.P.A.C" TargetMode="External"/><Relationship Id="rId80" Type="http://schemas.openxmlformats.org/officeDocument/2006/relationships/hyperlink" Target="https://data.bis.org/topics/CREDIT_GAPS/BIS,WS_CREDIT_GAP,1.0/Q.AT.P.A.C" TargetMode="External"/><Relationship Id="rId604" Type="http://schemas.openxmlformats.org/officeDocument/2006/relationships/hyperlink" Target="https://data.bis.org/topics/CREDIT_GAPS/BIS,WS_CREDIT_GAP,1.0/Q.CZ.P.A.C" TargetMode="External"/><Relationship Id="rId811" Type="http://schemas.openxmlformats.org/officeDocument/2006/relationships/hyperlink" Target="https://data.bis.org/topics/CREDIT_GAPS/BIS,WS_CREDIT_GAP,1.0/Q.ES.P.A.C" TargetMode="External"/><Relationship Id="rId1027" Type="http://schemas.openxmlformats.org/officeDocument/2006/relationships/hyperlink" Target="https://data.bis.org/topics/CREDIT_GAPS/BIS,WS_CREDIT_GAP,1.0/Q.GR.P.A.C" TargetMode="External"/><Relationship Id="rId1234" Type="http://schemas.openxmlformats.org/officeDocument/2006/relationships/hyperlink" Target="https://data.bis.org/topics/CREDIT_GAPS/BIS,WS_CREDIT_GAP,1.0/Q.IE.P.A.C" TargetMode="External"/><Relationship Id="rId1441" Type="http://schemas.openxmlformats.org/officeDocument/2006/relationships/hyperlink" Target="https://data.bis.org/topics/CREDIT_GAPS/BIS,WS_CREDIT_GAP,1.0/Q.IT.P.A.C" TargetMode="External"/><Relationship Id="rId1886" Type="http://schemas.openxmlformats.org/officeDocument/2006/relationships/hyperlink" Target="https://data.bis.org/topics/CREDIT_GAPS/BIS,WS_CREDIT_GAP,1.0/Q.NZ.P.A.C" TargetMode="External"/><Relationship Id="rId909" Type="http://schemas.openxmlformats.org/officeDocument/2006/relationships/hyperlink" Target="https://data.bis.org/topics/CREDIT_GAPS/BIS,WS_CREDIT_GAP,1.0/Q.FR.P.A.C" TargetMode="External"/><Relationship Id="rId1301" Type="http://schemas.openxmlformats.org/officeDocument/2006/relationships/hyperlink" Target="https://data.bis.org/topics/CREDIT_GAPS/BIS,WS_CREDIT_GAP,1.0/Q.IL.P.A.C" TargetMode="External"/><Relationship Id="rId1539" Type="http://schemas.openxmlformats.org/officeDocument/2006/relationships/hyperlink" Target="https://data.bis.org/topics/CREDIT_GAPS/BIS,WS_CREDIT_GAP,1.0/Q.KR.P.A.C" TargetMode="External"/><Relationship Id="rId1746" Type="http://schemas.openxmlformats.org/officeDocument/2006/relationships/hyperlink" Target="https://data.bis.org/topics/CREDIT_GAPS/BIS,WS_CREDIT_GAP,1.0/Q.NL.P.A.C" TargetMode="External"/><Relationship Id="rId1953" Type="http://schemas.openxmlformats.org/officeDocument/2006/relationships/hyperlink" Target="https://data.bis.org/topics/CREDIT_GAPS/BIS,WS_CREDIT_GAP,1.0/Q.PL.P.A.C" TargetMode="External"/><Relationship Id="rId38" Type="http://schemas.openxmlformats.org/officeDocument/2006/relationships/hyperlink" Target="https://data.bis.org/topics/CREDIT_GAPS/BIS,WS_CREDIT_GAP,1.0/Q.AR.P.A.C" TargetMode="External"/><Relationship Id="rId1606" Type="http://schemas.openxmlformats.org/officeDocument/2006/relationships/hyperlink" Target="https://data.bis.org/topics/CREDIT_GAPS/BIS,WS_CREDIT_GAP,1.0/Q.LU.P.A.C" TargetMode="External"/><Relationship Id="rId1813" Type="http://schemas.openxmlformats.org/officeDocument/2006/relationships/hyperlink" Target="https://data.bis.org/topics/CREDIT_GAPS/BIS,WS_CREDIT_GAP,1.0/Q.NO.P.A.C" TargetMode="External"/><Relationship Id="rId187" Type="http://schemas.openxmlformats.org/officeDocument/2006/relationships/hyperlink" Target="https://data.bis.org/topics/CREDIT_GAPS/BIS,WS_CREDIT_GAP,1.0/Q.BE.P.A.C" TargetMode="External"/><Relationship Id="rId394" Type="http://schemas.openxmlformats.org/officeDocument/2006/relationships/hyperlink" Target="https://data.bis.org/topics/CREDIT_GAPS/BIS,WS_CREDIT_GAP,1.0/Q.CH.P.A.C" TargetMode="External"/><Relationship Id="rId2075" Type="http://schemas.openxmlformats.org/officeDocument/2006/relationships/hyperlink" Target="https://data.bis.org/topics/CREDIT_GAPS/BIS,WS_CREDIT_GAP,1.0/Q.RU.P.A.C" TargetMode="External"/><Relationship Id="rId2282" Type="http://schemas.openxmlformats.org/officeDocument/2006/relationships/hyperlink" Target="https://data.bis.org/topics/CREDIT_GAPS/BIS,WS_CREDIT_GAP,1.0/Q.TH.P.A.C" TargetMode="External"/><Relationship Id="rId254" Type="http://schemas.openxmlformats.org/officeDocument/2006/relationships/hyperlink" Target="https://data.bis.org/topics/CREDIT_GAPS/BIS,WS_CREDIT_GAP,1.0/Q.BR.P.A.C" TargetMode="External"/><Relationship Id="rId699" Type="http://schemas.openxmlformats.org/officeDocument/2006/relationships/hyperlink" Target="https://data.bis.org/topics/CREDIT_GAPS/BIS,WS_CREDIT_GAP,1.0/Q.DK.P.A.C" TargetMode="External"/><Relationship Id="rId1091" Type="http://schemas.openxmlformats.org/officeDocument/2006/relationships/hyperlink" Target="https://data.bis.org/topics/CREDIT_GAPS/BIS,WS_CREDIT_GAP,1.0/Q.HK.P.A.C" TargetMode="External"/><Relationship Id="rId114" Type="http://schemas.openxmlformats.org/officeDocument/2006/relationships/hyperlink" Target="https://data.bis.org/topics/CREDIT_GAPS/BIS,WS_CREDIT_GAP,1.0/Q.AT.P.A.C" TargetMode="External"/><Relationship Id="rId461" Type="http://schemas.openxmlformats.org/officeDocument/2006/relationships/hyperlink" Target="https://data.bis.org/topics/CREDIT_GAPS/BIS,WS_CREDIT_GAP,1.0/Q.CL.P.A.C" TargetMode="External"/><Relationship Id="rId559" Type="http://schemas.openxmlformats.org/officeDocument/2006/relationships/hyperlink" Target="https://data.bis.org/topics/CREDIT_GAPS/BIS,WS_CREDIT_GAP,1.0/Q.CO.P.A.C" TargetMode="External"/><Relationship Id="rId766" Type="http://schemas.openxmlformats.org/officeDocument/2006/relationships/hyperlink" Target="https://data.bis.org/topics/CREDIT_GAPS/BIS,WS_CREDIT_GAP,1.0/Q.ES.P.A.C" TargetMode="External"/><Relationship Id="rId1189" Type="http://schemas.openxmlformats.org/officeDocument/2006/relationships/hyperlink" Target="https://data.bis.org/topics/CREDIT_GAPS/BIS,WS_CREDIT_GAP,1.0/Q.ID.P.A.C" TargetMode="External"/><Relationship Id="rId1396" Type="http://schemas.openxmlformats.org/officeDocument/2006/relationships/hyperlink" Target="https://data.bis.org/topics/CREDIT_GAPS/BIS,WS_CREDIT_GAP,1.0/Q.IT.P.A.C" TargetMode="External"/><Relationship Id="rId2142" Type="http://schemas.openxmlformats.org/officeDocument/2006/relationships/hyperlink" Target="https://data.bis.org/topics/CREDIT_GAPS/BIS,WS_CREDIT_GAP,1.0/Q.SA.P.A.C" TargetMode="External"/><Relationship Id="rId2447" Type="http://schemas.openxmlformats.org/officeDocument/2006/relationships/hyperlink" Target="https://data.bis.org/topics/CREDIT_GAPS/BIS,WS_CREDIT_GAP,1.0/Q.XM.P.A.C" TargetMode="External"/><Relationship Id="rId321" Type="http://schemas.openxmlformats.org/officeDocument/2006/relationships/hyperlink" Target="https://data.bis.org/topics/CREDIT_GAPS/BIS,WS_CREDIT_GAP,1.0/Q.CA.P.A.C" TargetMode="External"/><Relationship Id="rId419" Type="http://schemas.openxmlformats.org/officeDocument/2006/relationships/hyperlink" Target="https://data.bis.org/topics/CREDIT_GAPS/BIS,WS_CREDIT_GAP,1.0/Q.CL.P.A.C" TargetMode="External"/><Relationship Id="rId626" Type="http://schemas.openxmlformats.org/officeDocument/2006/relationships/hyperlink" Target="https://data.bis.org/topics/CREDIT_GAPS/BIS,WS_CREDIT_GAP,1.0/Q.CZ.P.A.C" TargetMode="External"/><Relationship Id="rId973" Type="http://schemas.openxmlformats.org/officeDocument/2006/relationships/hyperlink" Target="https://data.bis.org/topics/CREDIT_GAPS/BIS,WS_CREDIT_GAP,1.0/Q.GB.P.A.C" TargetMode="External"/><Relationship Id="rId1049" Type="http://schemas.openxmlformats.org/officeDocument/2006/relationships/hyperlink" Target="https://data.bis.org/topics/CREDIT_GAPS/BIS,WS_CREDIT_GAP,1.0/Q.HK.P.A.C" TargetMode="External"/><Relationship Id="rId1256" Type="http://schemas.openxmlformats.org/officeDocument/2006/relationships/hyperlink" Target="https://data.bis.org/topics/CREDIT_GAPS/BIS,WS_CREDIT_GAP,1.0/Q.IE.P.A.C" TargetMode="External"/><Relationship Id="rId2002" Type="http://schemas.openxmlformats.org/officeDocument/2006/relationships/hyperlink" Target="https://data.bis.org/topics/CREDIT_GAPS/BIS,WS_CREDIT_GAP,1.0/Q.PT.P.A.C" TargetMode="External"/><Relationship Id="rId2307" Type="http://schemas.openxmlformats.org/officeDocument/2006/relationships/hyperlink" Target="https://data.bis.org/topics/CREDIT_GAPS/BIS,WS_CREDIT_GAP,1.0/Q.TH.P.A.C" TargetMode="External"/><Relationship Id="rId833" Type="http://schemas.openxmlformats.org/officeDocument/2006/relationships/hyperlink" Target="https://data.bis.org/topics/CREDIT_GAPS/BIS,WS_CREDIT_GAP,1.0/Q.FI.P.A.C" TargetMode="External"/><Relationship Id="rId1116" Type="http://schemas.openxmlformats.org/officeDocument/2006/relationships/hyperlink" Target="https://data.bis.org/topics/CREDIT_GAPS/BIS,WS_CREDIT_GAP,1.0/Q.HU.P.A.C" TargetMode="External"/><Relationship Id="rId1463" Type="http://schemas.openxmlformats.org/officeDocument/2006/relationships/hyperlink" Target="https://data.bis.org/topics/CREDIT_GAPS/BIS,WS_CREDIT_GAP,1.0/Q.JP.P.A.C" TargetMode="External"/><Relationship Id="rId1670" Type="http://schemas.openxmlformats.org/officeDocument/2006/relationships/hyperlink" Target="https://data.bis.org/topics/CREDIT_GAPS/BIS,WS_CREDIT_GAP,1.0/Q.MX.P.A.C" TargetMode="External"/><Relationship Id="rId1768" Type="http://schemas.openxmlformats.org/officeDocument/2006/relationships/hyperlink" Target="https://data.bis.org/topics/CREDIT_GAPS/BIS,WS_CREDIT_GAP,1.0/Q.NL.P.A.C" TargetMode="External"/><Relationship Id="rId2514" Type="http://schemas.openxmlformats.org/officeDocument/2006/relationships/hyperlink" Target="https://data.bis.org/topics/CREDIT_GAPS/BIS,WS_CREDIT_GAP,1.0/Q.ZA.P.A.C" TargetMode="External"/><Relationship Id="rId900" Type="http://schemas.openxmlformats.org/officeDocument/2006/relationships/hyperlink" Target="https://data.bis.org/topics/CREDIT_GAPS/BIS,WS_CREDIT_GAP,1.0/Q.FR.P.A.C" TargetMode="External"/><Relationship Id="rId1323" Type="http://schemas.openxmlformats.org/officeDocument/2006/relationships/hyperlink" Target="https://data.bis.org/topics/CREDIT_GAPS/BIS,WS_CREDIT_GAP,1.0/Q.IL.P.A.C" TargetMode="External"/><Relationship Id="rId1530" Type="http://schemas.openxmlformats.org/officeDocument/2006/relationships/hyperlink" Target="https://data.bis.org/topics/CREDIT_GAPS/BIS,WS_CREDIT_GAP,1.0/Q.KR.P.A.C" TargetMode="External"/><Relationship Id="rId1628" Type="http://schemas.openxmlformats.org/officeDocument/2006/relationships/hyperlink" Target="https://data.bis.org/topics/CREDIT_GAPS/BIS,WS_CREDIT_GAP,1.0/Q.MX.P.A.C" TargetMode="External"/><Relationship Id="rId1975" Type="http://schemas.openxmlformats.org/officeDocument/2006/relationships/hyperlink" Target="https://data.bis.org/topics/CREDIT_GAPS/BIS,WS_CREDIT_GAP,1.0/Q.PT.P.A.C" TargetMode="External"/><Relationship Id="rId1835" Type="http://schemas.openxmlformats.org/officeDocument/2006/relationships/hyperlink" Target="https://data.bis.org/topics/CREDIT_GAPS/BIS,WS_CREDIT_GAP,1.0/Q.NO.P.A.C" TargetMode="External"/><Relationship Id="rId1902" Type="http://schemas.openxmlformats.org/officeDocument/2006/relationships/hyperlink" Target="https://data.bis.org/topics/CREDIT_GAPS/BIS,WS_CREDIT_GAP,1.0/Q.NZ.P.A.C" TargetMode="External"/><Relationship Id="rId2097" Type="http://schemas.openxmlformats.org/officeDocument/2006/relationships/hyperlink" Target="https://data.bis.org/topics/CREDIT_GAPS/BIS,WS_CREDIT_GAP,1.0/Q.SA.P.A.C" TargetMode="External"/><Relationship Id="rId276" Type="http://schemas.openxmlformats.org/officeDocument/2006/relationships/hyperlink" Target="https://data.bis.org/topics/CREDIT_GAPS/BIS,WS_CREDIT_GAP,1.0/Q.BR.P.A.C" TargetMode="External"/><Relationship Id="rId483" Type="http://schemas.openxmlformats.org/officeDocument/2006/relationships/hyperlink" Target="https://data.bis.org/topics/CREDIT_GAPS/BIS,WS_CREDIT_GAP,1.0/Q.CN.P.A.C" TargetMode="External"/><Relationship Id="rId690" Type="http://schemas.openxmlformats.org/officeDocument/2006/relationships/hyperlink" Target="https://data.bis.org/topics/CREDIT_GAPS/BIS,WS_CREDIT_GAP,1.0/Q.DE.P.A.C" TargetMode="External"/><Relationship Id="rId2164" Type="http://schemas.openxmlformats.org/officeDocument/2006/relationships/hyperlink" Target="https://data.bis.org/topics/CREDIT_GAPS/BIS,WS_CREDIT_GAP,1.0/Q.SE.P.A.C" TargetMode="External"/><Relationship Id="rId2371" Type="http://schemas.openxmlformats.org/officeDocument/2006/relationships/hyperlink" Target="https://data.bis.org/topics/CREDIT_GAPS/BIS,WS_CREDIT_GAP,1.0/Q.TR.P.A.C" TargetMode="External"/><Relationship Id="rId136" Type="http://schemas.openxmlformats.org/officeDocument/2006/relationships/hyperlink" Target="https://data.bis.org/topics/CREDIT_GAPS/BIS,WS_CREDIT_GAP,1.0/Q.AU.P.A.C" TargetMode="External"/><Relationship Id="rId343" Type="http://schemas.openxmlformats.org/officeDocument/2006/relationships/hyperlink" Target="https://data.bis.org/topics/CREDIT_GAPS/BIS,WS_CREDIT_GAP,1.0/Q.CA.P.A.C" TargetMode="External"/><Relationship Id="rId550" Type="http://schemas.openxmlformats.org/officeDocument/2006/relationships/hyperlink" Target="https://data.bis.org/topics/CREDIT_GAPS/BIS,WS_CREDIT_GAP,1.0/Q.CO.P.A.C" TargetMode="External"/><Relationship Id="rId788" Type="http://schemas.openxmlformats.org/officeDocument/2006/relationships/hyperlink" Target="https://data.bis.org/topics/CREDIT_GAPS/BIS,WS_CREDIT_GAP,1.0/Q.ES.P.A.C" TargetMode="External"/><Relationship Id="rId995" Type="http://schemas.openxmlformats.org/officeDocument/2006/relationships/hyperlink" Target="https://data.bis.org/topics/CREDIT_GAPS/BIS,WS_CREDIT_GAP,1.0/Q.GR.P.A.C" TargetMode="External"/><Relationship Id="rId1180" Type="http://schemas.openxmlformats.org/officeDocument/2006/relationships/hyperlink" Target="https://data.bis.org/topics/CREDIT_GAPS/BIS,WS_CREDIT_GAP,1.0/Q.ID.P.A.C" TargetMode="External"/><Relationship Id="rId2024" Type="http://schemas.openxmlformats.org/officeDocument/2006/relationships/hyperlink" Target="https://data.bis.org/topics/CREDIT_GAPS/BIS,WS_CREDIT_GAP,1.0/Q.PT.P.A.C" TargetMode="External"/><Relationship Id="rId2231" Type="http://schemas.openxmlformats.org/officeDocument/2006/relationships/hyperlink" Target="https://data.bis.org/topics/CREDIT_GAPS/BIS,WS_CREDIT_GAP,1.0/Q.SG.P.A.C" TargetMode="External"/><Relationship Id="rId2469" Type="http://schemas.openxmlformats.org/officeDocument/2006/relationships/hyperlink" Target="https://data.bis.org/topics/CREDIT_GAPS/BIS,WS_CREDIT_GAP,1.0/Q.XM.P.A.C" TargetMode="External"/><Relationship Id="rId203" Type="http://schemas.openxmlformats.org/officeDocument/2006/relationships/hyperlink" Target="https://data.bis.org/topics/CREDIT_GAPS/BIS,WS_CREDIT_GAP,1.0/Q.BE.P.A.C" TargetMode="External"/><Relationship Id="rId648" Type="http://schemas.openxmlformats.org/officeDocument/2006/relationships/hyperlink" Target="https://data.bis.org/topics/CREDIT_GAPS/BIS,WS_CREDIT_GAP,1.0/Q.DE.P.A.C" TargetMode="External"/><Relationship Id="rId855" Type="http://schemas.openxmlformats.org/officeDocument/2006/relationships/hyperlink" Target="https://data.bis.org/topics/CREDIT_GAPS/BIS,WS_CREDIT_GAP,1.0/Q.FI.P.A.C" TargetMode="External"/><Relationship Id="rId1040" Type="http://schemas.openxmlformats.org/officeDocument/2006/relationships/hyperlink" Target="https://data.bis.org/topics/CREDIT_GAPS/BIS,WS_CREDIT_GAP,1.0/Q.GR.P.A.C" TargetMode="External"/><Relationship Id="rId1278" Type="http://schemas.openxmlformats.org/officeDocument/2006/relationships/hyperlink" Target="https://data.bis.org/topics/CREDIT_GAPS/BIS,WS_CREDIT_GAP,1.0/Q.IL.P.A.C" TargetMode="External"/><Relationship Id="rId1485" Type="http://schemas.openxmlformats.org/officeDocument/2006/relationships/hyperlink" Target="https://data.bis.org/topics/CREDIT_GAPS/BIS,WS_CREDIT_GAP,1.0/Q.JP.P.A.C" TargetMode="External"/><Relationship Id="rId1692" Type="http://schemas.openxmlformats.org/officeDocument/2006/relationships/hyperlink" Target="https://data.bis.org/topics/CREDIT_GAPS/BIS,WS_CREDIT_GAP,1.0/Q.MY.P.A.C" TargetMode="External"/><Relationship Id="rId2329" Type="http://schemas.openxmlformats.org/officeDocument/2006/relationships/hyperlink" Target="https://data.bis.org/topics/CREDIT_GAPS/BIS,WS_CREDIT_GAP,1.0/Q.TR.P.A.C" TargetMode="External"/><Relationship Id="rId2536" Type="http://schemas.openxmlformats.org/officeDocument/2006/relationships/hyperlink" Target="https://data.bis.org/topics/CREDIT_GAPS/BIS,WS_CREDIT_GAP,1.0/Q.ZA.P.A.C" TargetMode="External"/><Relationship Id="rId410" Type="http://schemas.openxmlformats.org/officeDocument/2006/relationships/hyperlink" Target="https://data.bis.org/topics/CREDIT_GAPS/BIS,WS_CREDIT_GAP,1.0/Q.CL.P.A.C" TargetMode="External"/><Relationship Id="rId508" Type="http://schemas.openxmlformats.org/officeDocument/2006/relationships/hyperlink" Target="https://data.bis.org/topics/CREDIT_GAPS/BIS,WS_CREDIT_GAP,1.0/Q.CN.P.A.C" TargetMode="External"/><Relationship Id="rId715" Type="http://schemas.openxmlformats.org/officeDocument/2006/relationships/hyperlink" Target="https://data.bis.org/topics/CREDIT_GAPS/BIS,WS_CREDIT_GAP,1.0/Q.DK.P.A.C" TargetMode="External"/><Relationship Id="rId922" Type="http://schemas.openxmlformats.org/officeDocument/2006/relationships/hyperlink" Target="https://data.bis.org/topics/CREDIT_GAPS/BIS,WS_CREDIT_GAP,1.0/Q.FR.P.A.C" TargetMode="External"/><Relationship Id="rId1138" Type="http://schemas.openxmlformats.org/officeDocument/2006/relationships/hyperlink" Target="https://data.bis.org/topics/CREDIT_GAPS/BIS,WS_CREDIT_GAP,1.0/Q.HU.P.A.C" TargetMode="External"/><Relationship Id="rId1345" Type="http://schemas.openxmlformats.org/officeDocument/2006/relationships/hyperlink" Target="https://data.bis.org/topics/CREDIT_GAPS/BIS,WS_CREDIT_GAP,1.0/Q.IN.P.A.C" TargetMode="External"/><Relationship Id="rId1552" Type="http://schemas.openxmlformats.org/officeDocument/2006/relationships/hyperlink" Target="https://data.bis.org/topics/CREDIT_GAPS/BIS,WS_CREDIT_GAP,1.0/Q.KR.P.A.C" TargetMode="External"/><Relationship Id="rId1997" Type="http://schemas.openxmlformats.org/officeDocument/2006/relationships/hyperlink" Target="https://data.bis.org/topics/CREDIT_GAPS/BIS,WS_CREDIT_GAP,1.0/Q.PT.P.A.C" TargetMode="External"/><Relationship Id="rId1205" Type="http://schemas.openxmlformats.org/officeDocument/2006/relationships/hyperlink" Target="https://data.bis.org/topics/CREDIT_GAPS/BIS,WS_CREDIT_GAP,1.0/Q.ID.P.A.C" TargetMode="External"/><Relationship Id="rId1857" Type="http://schemas.openxmlformats.org/officeDocument/2006/relationships/hyperlink" Target="https://data.bis.org/topics/CREDIT_GAPS/BIS,WS_CREDIT_GAP,1.0/Q.NZ.P.A.C" TargetMode="External"/><Relationship Id="rId51" Type="http://schemas.openxmlformats.org/officeDocument/2006/relationships/hyperlink" Target="https://data.bis.org/topics/CREDIT_GAPS/BIS,WS_CREDIT_GAP,1.0/Q.AR.P.A.C" TargetMode="External"/><Relationship Id="rId1412" Type="http://schemas.openxmlformats.org/officeDocument/2006/relationships/hyperlink" Target="https://data.bis.org/topics/CREDIT_GAPS/BIS,WS_CREDIT_GAP,1.0/Q.IT.P.A.C" TargetMode="External"/><Relationship Id="rId1717" Type="http://schemas.openxmlformats.org/officeDocument/2006/relationships/hyperlink" Target="https://data.bis.org/topics/CREDIT_GAPS/BIS,WS_CREDIT_GAP,1.0/Q.MY.P.A.C" TargetMode="External"/><Relationship Id="rId1924" Type="http://schemas.openxmlformats.org/officeDocument/2006/relationships/hyperlink" Target="https://data.bis.org/topics/CREDIT_GAPS/BIS,WS_CREDIT_GAP,1.0/Q.PL.P.A.C" TargetMode="External"/><Relationship Id="rId298" Type="http://schemas.openxmlformats.org/officeDocument/2006/relationships/hyperlink" Target="https://data.bis.org/topics/CREDIT_GAPS/BIS,WS_CREDIT_GAP,1.0/Q.CA.P.A.C" TargetMode="External"/><Relationship Id="rId158" Type="http://schemas.openxmlformats.org/officeDocument/2006/relationships/hyperlink" Target="https://data.bis.org/topics/CREDIT_GAPS/BIS,WS_CREDIT_GAP,1.0/Q.AU.P.A.C" TargetMode="External"/><Relationship Id="rId2186" Type="http://schemas.openxmlformats.org/officeDocument/2006/relationships/hyperlink" Target="https://data.bis.org/topics/CREDIT_GAPS/BIS,WS_CREDIT_GAP,1.0/Q.SE.P.A.C" TargetMode="External"/><Relationship Id="rId2393" Type="http://schemas.openxmlformats.org/officeDocument/2006/relationships/hyperlink" Target="https://data.bis.org/topics/CREDIT_GAPS/BIS,WS_CREDIT_GAP,1.0/Q.US.P.A.C" TargetMode="External"/><Relationship Id="rId365" Type="http://schemas.openxmlformats.org/officeDocument/2006/relationships/hyperlink" Target="https://data.bis.org/topics/CREDIT_GAPS/BIS,WS_CREDIT_GAP,1.0/Q.CH.P.A.C" TargetMode="External"/><Relationship Id="rId572" Type="http://schemas.openxmlformats.org/officeDocument/2006/relationships/hyperlink" Target="https://data.bis.org/topics/CREDIT_GAPS/BIS,WS_CREDIT_GAP,1.0/Q.CO.P.A.C" TargetMode="External"/><Relationship Id="rId2046" Type="http://schemas.openxmlformats.org/officeDocument/2006/relationships/hyperlink" Target="https://data.bis.org/topics/CREDIT_GAPS/BIS,WS_CREDIT_GAP,1.0/Q.RU.P.A.C" TargetMode="External"/><Relationship Id="rId2253" Type="http://schemas.openxmlformats.org/officeDocument/2006/relationships/hyperlink" Target="https://data.bis.org/topics/CREDIT_GAPS/BIS,WS_CREDIT_GAP,1.0/Q.SG.P.A.C" TargetMode="External"/><Relationship Id="rId2460" Type="http://schemas.openxmlformats.org/officeDocument/2006/relationships/hyperlink" Target="https://data.bis.org/topics/CREDIT_GAPS/BIS,WS_CREDIT_GAP,1.0/Q.XM.P.A.C" TargetMode="External"/><Relationship Id="rId225" Type="http://schemas.openxmlformats.org/officeDocument/2006/relationships/hyperlink" Target="https://data.bis.org/topics/CREDIT_GAPS/BIS,WS_CREDIT_GAP,1.0/Q.BE.P.A.C" TargetMode="External"/><Relationship Id="rId432" Type="http://schemas.openxmlformats.org/officeDocument/2006/relationships/hyperlink" Target="https://data.bis.org/topics/CREDIT_GAPS/BIS,WS_CREDIT_GAP,1.0/Q.CL.P.A.C" TargetMode="External"/><Relationship Id="rId877" Type="http://schemas.openxmlformats.org/officeDocument/2006/relationships/hyperlink" Target="https://data.bis.org/topics/CREDIT_GAPS/BIS,WS_CREDIT_GAP,1.0/Q.FR.P.A.C" TargetMode="External"/><Relationship Id="rId1062" Type="http://schemas.openxmlformats.org/officeDocument/2006/relationships/hyperlink" Target="https://data.bis.org/topics/CREDIT_GAPS/BIS,WS_CREDIT_GAP,1.0/Q.HK.P.A.C" TargetMode="External"/><Relationship Id="rId2113" Type="http://schemas.openxmlformats.org/officeDocument/2006/relationships/hyperlink" Target="https://data.bis.org/topics/CREDIT_GAPS/BIS,WS_CREDIT_GAP,1.0/Q.SA.P.A.C" TargetMode="External"/><Relationship Id="rId2320" Type="http://schemas.openxmlformats.org/officeDocument/2006/relationships/hyperlink" Target="https://data.bis.org/topics/CREDIT_GAPS/BIS,WS_CREDIT_GAP,1.0/Q.TH.P.A.C" TargetMode="External"/><Relationship Id="rId737" Type="http://schemas.openxmlformats.org/officeDocument/2006/relationships/hyperlink" Target="https://data.bis.org/topics/CREDIT_GAPS/BIS,WS_CREDIT_GAP,1.0/Q.DK.P.A.C" TargetMode="External"/><Relationship Id="rId944" Type="http://schemas.openxmlformats.org/officeDocument/2006/relationships/hyperlink" Target="https://data.bis.org/topics/CREDIT_GAPS/BIS,WS_CREDIT_GAP,1.0/Q.GB.P.A.C" TargetMode="External"/><Relationship Id="rId1367" Type="http://schemas.openxmlformats.org/officeDocument/2006/relationships/hyperlink" Target="https://data.bis.org/topics/CREDIT_GAPS/BIS,WS_CREDIT_GAP,1.0/Q.IN.P.A.C" TargetMode="External"/><Relationship Id="rId1574" Type="http://schemas.openxmlformats.org/officeDocument/2006/relationships/hyperlink" Target="https://data.bis.org/topics/CREDIT_GAPS/BIS,WS_CREDIT_GAP,1.0/Q.LU.P.A.C" TargetMode="External"/><Relationship Id="rId1781" Type="http://schemas.openxmlformats.org/officeDocument/2006/relationships/hyperlink" Target="https://data.bis.org/topics/CREDIT_GAPS/BIS,WS_CREDIT_GAP,1.0/Q.NL.P.A.C" TargetMode="External"/><Relationship Id="rId2418" Type="http://schemas.openxmlformats.org/officeDocument/2006/relationships/hyperlink" Target="https://data.bis.org/topics/CREDIT_GAPS/BIS,WS_CREDIT_GAP,1.0/Q.US.P.A.C" TargetMode="External"/><Relationship Id="rId73" Type="http://schemas.openxmlformats.org/officeDocument/2006/relationships/hyperlink" Target="https://data.bis.org/topics/CREDIT_GAPS/BIS,WS_CREDIT_GAP,1.0/Q.AT.P.A.C" TargetMode="External"/><Relationship Id="rId804" Type="http://schemas.openxmlformats.org/officeDocument/2006/relationships/hyperlink" Target="https://data.bis.org/topics/CREDIT_GAPS/BIS,WS_CREDIT_GAP,1.0/Q.ES.P.A.C" TargetMode="External"/><Relationship Id="rId1227" Type="http://schemas.openxmlformats.org/officeDocument/2006/relationships/hyperlink" Target="https://data.bis.org/topics/CREDIT_GAPS/BIS,WS_CREDIT_GAP,1.0/Q.IE.P.A.C" TargetMode="External"/><Relationship Id="rId1434" Type="http://schemas.openxmlformats.org/officeDocument/2006/relationships/hyperlink" Target="https://data.bis.org/topics/CREDIT_GAPS/BIS,WS_CREDIT_GAP,1.0/Q.IT.P.A.C" TargetMode="External"/><Relationship Id="rId1641" Type="http://schemas.openxmlformats.org/officeDocument/2006/relationships/hyperlink" Target="https://data.bis.org/topics/CREDIT_GAPS/BIS,WS_CREDIT_GAP,1.0/Q.MX.P.A.C" TargetMode="External"/><Relationship Id="rId1879" Type="http://schemas.openxmlformats.org/officeDocument/2006/relationships/hyperlink" Target="https://data.bis.org/topics/CREDIT_GAPS/BIS,WS_CREDIT_GAP,1.0/Q.NZ.P.A.C" TargetMode="External"/><Relationship Id="rId1501" Type="http://schemas.openxmlformats.org/officeDocument/2006/relationships/hyperlink" Target="https://data.bis.org/topics/CREDIT_GAPS/BIS,WS_CREDIT_GAP,1.0/Q.JP.P.A.C" TargetMode="External"/><Relationship Id="rId1739" Type="http://schemas.openxmlformats.org/officeDocument/2006/relationships/hyperlink" Target="https://data.bis.org/topics/CREDIT_GAPS/BIS,WS_CREDIT_GAP,1.0/Q.MY.P.A.C" TargetMode="External"/><Relationship Id="rId1946" Type="http://schemas.openxmlformats.org/officeDocument/2006/relationships/hyperlink" Target="https://data.bis.org/topics/CREDIT_GAPS/BIS,WS_CREDIT_GAP,1.0/Q.PL.P.A.C" TargetMode="External"/><Relationship Id="rId1806" Type="http://schemas.openxmlformats.org/officeDocument/2006/relationships/hyperlink" Target="https://data.bis.org/topics/CREDIT_GAPS/BIS,WS_CREDIT_GAP,1.0/Q.NO.P.A.C" TargetMode="External"/><Relationship Id="rId387" Type="http://schemas.openxmlformats.org/officeDocument/2006/relationships/hyperlink" Target="https://data.bis.org/topics/CREDIT_GAPS/BIS,WS_CREDIT_GAP,1.0/Q.CH.P.A.C" TargetMode="External"/><Relationship Id="rId594" Type="http://schemas.openxmlformats.org/officeDocument/2006/relationships/hyperlink" Target="https://data.bis.org/topics/CREDIT_GAPS/BIS,WS_CREDIT_GAP,1.0/Q.CZ.P.A.C" TargetMode="External"/><Relationship Id="rId2068" Type="http://schemas.openxmlformats.org/officeDocument/2006/relationships/hyperlink" Target="https://data.bis.org/topics/CREDIT_GAPS/BIS,WS_CREDIT_GAP,1.0/Q.RU.P.A.C" TargetMode="External"/><Relationship Id="rId2275" Type="http://schemas.openxmlformats.org/officeDocument/2006/relationships/hyperlink" Target="https://data.bis.org/topics/CREDIT_GAPS/BIS,WS_CREDIT_GAP,1.0/Q.TH.P.A.C" TargetMode="External"/><Relationship Id="rId247" Type="http://schemas.openxmlformats.org/officeDocument/2006/relationships/hyperlink" Target="https://data.bis.org/topics/CREDIT_GAPS/BIS,WS_CREDIT_GAP,1.0/Q.BR.P.A.C" TargetMode="External"/><Relationship Id="rId899" Type="http://schemas.openxmlformats.org/officeDocument/2006/relationships/hyperlink" Target="https://data.bis.org/topics/CREDIT_GAPS/BIS,WS_CREDIT_GAP,1.0/Q.FR.P.A.C" TargetMode="External"/><Relationship Id="rId1084" Type="http://schemas.openxmlformats.org/officeDocument/2006/relationships/hyperlink" Target="https://data.bis.org/topics/CREDIT_GAPS/BIS,WS_CREDIT_GAP,1.0/Q.HK.P.A.C" TargetMode="External"/><Relationship Id="rId2482" Type="http://schemas.openxmlformats.org/officeDocument/2006/relationships/hyperlink" Target="https://data.bis.org/topics/CREDIT_GAPS/BIS,WS_CREDIT_GAP,1.0/Q.XM.P.A.C" TargetMode="External"/><Relationship Id="rId107" Type="http://schemas.openxmlformats.org/officeDocument/2006/relationships/hyperlink" Target="https://data.bis.org/topics/CREDIT_GAPS/BIS,WS_CREDIT_GAP,1.0/Q.AT.P.A.C" TargetMode="External"/><Relationship Id="rId454" Type="http://schemas.openxmlformats.org/officeDocument/2006/relationships/hyperlink" Target="https://data.bis.org/topics/CREDIT_GAPS/BIS,WS_CREDIT_GAP,1.0/Q.CL.P.A.C" TargetMode="External"/><Relationship Id="rId661" Type="http://schemas.openxmlformats.org/officeDocument/2006/relationships/hyperlink" Target="https://data.bis.org/topics/CREDIT_GAPS/BIS,WS_CREDIT_GAP,1.0/Q.DE.P.A.C" TargetMode="External"/><Relationship Id="rId759" Type="http://schemas.openxmlformats.org/officeDocument/2006/relationships/hyperlink" Target="https://data.bis.org/topics/CREDIT_GAPS/BIS,WS_CREDIT_GAP,1.0/Q.ES.P.A.C" TargetMode="External"/><Relationship Id="rId966" Type="http://schemas.openxmlformats.org/officeDocument/2006/relationships/hyperlink" Target="https://data.bis.org/topics/CREDIT_GAPS/BIS,WS_CREDIT_GAP,1.0/Q.GB.P.A.C" TargetMode="External"/><Relationship Id="rId1291" Type="http://schemas.openxmlformats.org/officeDocument/2006/relationships/hyperlink" Target="https://data.bis.org/topics/CREDIT_GAPS/BIS,WS_CREDIT_GAP,1.0/Q.IL.P.A.C" TargetMode="External"/><Relationship Id="rId1389" Type="http://schemas.openxmlformats.org/officeDocument/2006/relationships/hyperlink" Target="https://data.bis.org/topics/CREDIT_GAPS/BIS,WS_CREDIT_GAP,1.0/Q.IN.P.A.C" TargetMode="External"/><Relationship Id="rId1596" Type="http://schemas.openxmlformats.org/officeDocument/2006/relationships/hyperlink" Target="https://data.bis.org/topics/CREDIT_GAPS/BIS,WS_CREDIT_GAP,1.0/Q.LU.P.A.C" TargetMode="External"/><Relationship Id="rId2135" Type="http://schemas.openxmlformats.org/officeDocument/2006/relationships/hyperlink" Target="https://data.bis.org/topics/CREDIT_GAPS/BIS,WS_CREDIT_GAP,1.0/Q.SA.P.A.C" TargetMode="External"/><Relationship Id="rId2342" Type="http://schemas.openxmlformats.org/officeDocument/2006/relationships/hyperlink" Target="https://data.bis.org/topics/CREDIT_GAPS/BIS,WS_CREDIT_GAP,1.0/Q.TR.P.A.C" TargetMode="External"/><Relationship Id="rId314" Type="http://schemas.openxmlformats.org/officeDocument/2006/relationships/hyperlink" Target="https://data.bis.org/topics/CREDIT_GAPS/BIS,WS_CREDIT_GAP,1.0/Q.CA.P.A.C" TargetMode="External"/><Relationship Id="rId521" Type="http://schemas.openxmlformats.org/officeDocument/2006/relationships/hyperlink" Target="https://data.bis.org/topics/CREDIT_GAPS/BIS,WS_CREDIT_GAP,1.0/Q.CN.P.A.C" TargetMode="External"/><Relationship Id="rId619" Type="http://schemas.openxmlformats.org/officeDocument/2006/relationships/hyperlink" Target="https://data.bis.org/topics/CREDIT_GAPS/BIS,WS_CREDIT_GAP,1.0/Q.CZ.P.A.C" TargetMode="External"/><Relationship Id="rId1151" Type="http://schemas.openxmlformats.org/officeDocument/2006/relationships/hyperlink" Target="https://data.bis.org/topics/CREDIT_GAPS/BIS,WS_CREDIT_GAP,1.0/Q.HU.P.A.C" TargetMode="External"/><Relationship Id="rId1249" Type="http://schemas.openxmlformats.org/officeDocument/2006/relationships/hyperlink" Target="https://data.bis.org/topics/CREDIT_GAPS/BIS,WS_CREDIT_GAP,1.0/Q.IE.P.A.C" TargetMode="External"/><Relationship Id="rId2202" Type="http://schemas.openxmlformats.org/officeDocument/2006/relationships/hyperlink" Target="https://data.bis.org/topics/CREDIT_GAPS/BIS,WS_CREDIT_GAP,1.0/Q.SE.P.A.C" TargetMode="External"/><Relationship Id="rId95" Type="http://schemas.openxmlformats.org/officeDocument/2006/relationships/hyperlink" Target="https://data.bis.org/topics/CREDIT_GAPS/BIS,WS_CREDIT_GAP,1.0/Q.AT.P.A.C" TargetMode="External"/><Relationship Id="rId826" Type="http://schemas.openxmlformats.org/officeDocument/2006/relationships/hyperlink" Target="https://data.bis.org/topics/CREDIT_GAPS/BIS,WS_CREDIT_GAP,1.0/Q.FI.P.A.C" TargetMode="External"/><Relationship Id="rId1011" Type="http://schemas.openxmlformats.org/officeDocument/2006/relationships/hyperlink" Target="https://data.bis.org/topics/CREDIT_GAPS/BIS,WS_CREDIT_GAP,1.0/Q.GR.P.A.C" TargetMode="External"/><Relationship Id="rId1109" Type="http://schemas.openxmlformats.org/officeDocument/2006/relationships/hyperlink" Target="https://data.bis.org/topics/CREDIT_GAPS/BIS,WS_CREDIT_GAP,1.0/Q.HU.P.A.C" TargetMode="External"/><Relationship Id="rId1456" Type="http://schemas.openxmlformats.org/officeDocument/2006/relationships/hyperlink" Target="https://data.bis.org/topics/CREDIT_GAPS/BIS,WS_CREDIT_GAP,1.0/Q.JP.P.A.C" TargetMode="External"/><Relationship Id="rId1663" Type="http://schemas.openxmlformats.org/officeDocument/2006/relationships/hyperlink" Target="https://data.bis.org/topics/CREDIT_GAPS/BIS,WS_CREDIT_GAP,1.0/Q.MX.P.A.C" TargetMode="External"/><Relationship Id="rId1870" Type="http://schemas.openxmlformats.org/officeDocument/2006/relationships/hyperlink" Target="https://data.bis.org/topics/CREDIT_GAPS/BIS,WS_CREDIT_GAP,1.0/Q.NZ.P.A.C" TargetMode="External"/><Relationship Id="rId1968" Type="http://schemas.openxmlformats.org/officeDocument/2006/relationships/hyperlink" Target="https://data.bis.org/topics/CREDIT_GAPS/BIS,WS_CREDIT_GAP,1.0/Q.PL.P.A.C" TargetMode="External"/><Relationship Id="rId2507" Type="http://schemas.openxmlformats.org/officeDocument/2006/relationships/hyperlink" Target="https://data.bis.org/topics/CREDIT_GAPS/BIS,WS_CREDIT_GAP,1.0/Q.ZA.P.A.C" TargetMode="External"/><Relationship Id="rId1316" Type="http://schemas.openxmlformats.org/officeDocument/2006/relationships/hyperlink" Target="https://data.bis.org/topics/CREDIT_GAPS/BIS,WS_CREDIT_GAP,1.0/Q.IL.P.A.C" TargetMode="External"/><Relationship Id="rId1523" Type="http://schemas.openxmlformats.org/officeDocument/2006/relationships/hyperlink" Target="https://data.bis.org/topics/CREDIT_GAPS/BIS,WS_CREDIT_GAP,1.0/Q.KR.P.A.C" TargetMode="External"/><Relationship Id="rId1730" Type="http://schemas.openxmlformats.org/officeDocument/2006/relationships/hyperlink" Target="https://data.bis.org/topics/CREDIT_GAPS/BIS,WS_CREDIT_GAP,1.0/Q.MY.P.A.C" TargetMode="External"/><Relationship Id="rId22" Type="http://schemas.openxmlformats.org/officeDocument/2006/relationships/hyperlink" Target="https://data.bis.org/topics/CREDIT_GAPS/BIS,WS_CREDIT_GAP,1.0/Q.AR.P.A.C" TargetMode="External"/><Relationship Id="rId1828" Type="http://schemas.openxmlformats.org/officeDocument/2006/relationships/hyperlink" Target="https://data.bis.org/topics/CREDIT_GAPS/BIS,WS_CREDIT_GAP,1.0/Q.NO.P.A.C" TargetMode="External"/><Relationship Id="rId171" Type="http://schemas.openxmlformats.org/officeDocument/2006/relationships/hyperlink" Target="https://data.bis.org/topics/CREDIT_GAPS/BIS,WS_CREDIT_GAP,1.0/Q.AU.P.A.C" TargetMode="External"/><Relationship Id="rId2297" Type="http://schemas.openxmlformats.org/officeDocument/2006/relationships/hyperlink" Target="https://data.bis.org/topics/CREDIT_GAPS/BIS,WS_CREDIT_GAP,1.0/Q.TH.P.A.C" TargetMode="External"/><Relationship Id="rId269" Type="http://schemas.openxmlformats.org/officeDocument/2006/relationships/hyperlink" Target="https://data.bis.org/topics/CREDIT_GAPS/BIS,WS_CREDIT_GAP,1.0/Q.BR.P.A.C" TargetMode="External"/><Relationship Id="rId476" Type="http://schemas.openxmlformats.org/officeDocument/2006/relationships/hyperlink" Target="https://data.bis.org/topics/CREDIT_GAPS/BIS,WS_CREDIT_GAP,1.0/Q.CN.P.A.C" TargetMode="External"/><Relationship Id="rId683" Type="http://schemas.openxmlformats.org/officeDocument/2006/relationships/hyperlink" Target="https://data.bis.org/topics/CREDIT_GAPS/BIS,WS_CREDIT_GAP,1.0/Q.DE.P.A.C" TargetMode="External"/><Relationship Id="rId890" Type="http://schemas.openxmlformats.org/officeDocument/2006/relationships/hyperlink" Target="https://data.bis.org/topics/CREDIT_GAPS/BIS,WS_CREDIT_GAP,1.0/Q.FR.P.A.C" TargetMode="External"/><Relationship Id="rId2157" Type="http://schemas.openxmlformats.org/officeDocument/2006/relationships/hyperlink" Target="https://data.bis.org/topics/CREDIT_GAPS/BIS,WS_CREDIT_GAP,1.0/Q.SE.P.A.C" TargetMode="External"/><Relationship Id="rId2364" Type="http://schemas.openxmlformats.org/officeDocument/2006/relationships/hyperlink" Target="https://data.bis.org/topics/CREDIT_GAPS/BIS,WS_CREDIT_GAP,1.0/Q.TR.P.A.C" TargetMode="External"/><Relationship Id="rId129" Type="http://schemas.openxmlformats.org/officeDocument/2006/relationships/hyperlink" Target="https://data.bis.org/topics/CREDIT_GAPS/BIS,WS_CREDIT_GAP,1.0/Q.AU.P.A.C" TargetMode="External"/><Relationship Id="rId336" Type="http://schemas.openxmlformats.org/officeDocument/2006/relationships/hyperlink" Target="https://data.bis.org/topics/CREDIT_GAPS/BIS,WS_CREDIT_GAP,1.0/Q.CA.P.A.C" TargetMode="External"/><Relationship Id="rId543" Type="http://schemas.openxmlformats.org/officeDocument/2006/relationships/hyperlink" Target="https://data.bis.org/topics/CREDIT_GAPS/BIS,WS_CREDIT_GAP,1.0/Q.CO.P.A.C" TargetMode="External"/><Relationship Id="rId988" Type="http://schemas.openxmlformats.org/officeDocument/2006/relationships/hyperlink" Target="https://data.bis.org/topics/CREDIT_GAPS/BIS,WS_CREDIT_GAP,1.0/Q.GR.P.A.C" TargetMode="External"/><Relationship Id="rId1173" Type="http://schemas.openxmlformats.org/officeDocument/2006/relationships/hyperlink" Target="https://data.bis.org/topics/CREDIT_GAPS/BIS,WS_CREDIT_GAP,1.0/Q.ID.P.A.C" TargetMode="External"/><Relationship Id="rId1380" Type="http://schemas.openxmlformats.org/officeDocument/2006/relationships/hyperlink" Target="https://data.bis.org/topics/CREDIT_GAPS/BIS,WS_CREDIT_GAP,1.0/Q.IN.P.A.C" TargetMode="External"/><Relationship Id="rId2017" Type="http://schemas.openxmlformats.org/officeDocument/2006/relationships/hyperlink" Target="https://data.bis.org/topics/CREDIT_GAPS/BIS,WS_CREDIT_GAP,1.0/Q.PT.P.A.C" TargetMode="External"/><Relationship Id="rId2224" Type="http://schemas.openxmlformats.org/officeDocument/2006/relationships/hyperlink" Target="https://data.bis.org/topics/CREDIT_GAPS/BIS,WS_CREDIT_GAP,1.0/Q.SG.P.A.C" TargetMode="External"/><Relationship Id="rId403" Type="http://schemas.openxmlformats.org/officeDocument/2006/relationships/hyperlink" Target="https://data.bis.org/topics/CREDIT_GAPS/BIS,WS_CREDIT_GAP,1.0/Q.CH.P.A.C" TargetMode="External"/><Relationship Id="rId750" Type="http://schemas.openxmlformats.org/officeDocument/2006/relationships/hyperlink" Target="https://data.bis.org/topics/CREDIT_GAPS/BIS,WS_CREDIT_GAP,1.0/Q.DK.P.A.C" TargetMode="External"/><Relationship Id="rId848" Type="http://schemas.openxmlformats.org/officeDocument/2006/relationships/hyperlink" Target="https://data.bis.org/topics/CREDIT_GAPS/BIS,WS_CREDIT_GAP,1.0/Q.FI.P.A.C" TargetMode="External"/><Relationship Id="rId1033" Type="http://schemas.openxmlformats.org/officeDocument/2006/relationships/hyperlink" Target="https://data.bis.org/topics/CREDIT_GAPS/BIS,WS_CREDIT_GAP,1.0/Q.GR.P.A.C" TargetMode="External"/><Relationship Id="rId1478" Type="http://schemas.openxmlformats.org/officeDocument/2006/relationships/hyperlink" Target="https://data.bis.org/topics/CREDIT_GAPS/BIS,WS_CREDIT_GAP,1.0/Q.JP.P.A.C" TargetMode="External"/><Relationship Id="rId1685" Type="http://schemas.openxmlformats.org/officeDocument/2006/relationships/hyperlink" Target="https://data.bis.org/topics/CREDIT_GAPS/BIS,WS_CREDIT_GAP,1.0/Q.MY.P.A.C" TargetMode="External"/><Relationship Id="rId1892" Type="http://schemas.openxmlformats.org/officeDocument/2006/relationships/hyperlink" Target="https://data.bis.org/topics/CREDIT_GAPS/BIS,WS_CREDIT_GAP,1.0/Q.NZ.P.A.C" TargetMode="External"/><Relationship Id="rId2431" Type="http://schemas.openxmlformats.org/officeDocument/2006/relationships/hyperlink" Target="https://data.bis.org/topics/CREDIT_GAPS/BIS,WS_CREDIT_GAP,1.0/Q.US.P.A.C" TargetMode="External"/><Relationship Id="rId2529" Type="http://schemas.openxmlformats.org/officeDocument/2006/relationships/hyperlink" Target="https://data.bis.org/topics/CREDIT_GAPS/BIS,WS_CREDIT_GAP,1.0/Q.ZA.P.A.C" TargetMode="External"/><Relationship Id="rId610" Type="http://schemas.openxmlformats.org/officeDocument/2006/relationships/hyperlink" Target="https://data.bis.org/topics/CREDIT_GAPS/BIS,WS_CREDIT_GAP,1.0/Q.CZ.P.A.C" TargetMode="External"/><Relationship Id="rId708" Type="http://schemas.openxmlformats.org/officeDocument/2006/relationships/hyperlink" Target="https://data.bis.org/topics/CREDIT_GAPS/BIS,WS_CREDIT_GAP,1.0/Q.DK.P.A.C" TargetMode="External"/><Relationship Id="rId915" Type="http://schemas.openxmlformats.org/officeDocument/2006/relationships/hyperlink" Target="https://data.bis.org/topics/CREDIT_GAPS/BIS,WS_CREDIT_GAP,1.0/Q.FR.P.A.C" TargetMode="External"/><Relationship Id="rId1240" Type="http://schemas.openxmlformats.org/officeDocument/2006/relationships/hyperlink" Target="https://data.bis.org/topics/CREDIT_GAPS/BIS,WS_CREDIT_GAP,1.0/Q.IE.P.A.C" TargetMode="External"/><Relationship Id="rId1338" Type="http://schemas.openxmlformats.org/officeDocument/2006/relationships/hyperlink" Target="https://data.bis.org/topics/CREDIT_GAPS/BIS,WS_CREDIT_GAP,1.0/Q.IN.P.A.C" TargetMode="External"/><Relationship Id="rId1545" Type="http://schemas.openxmlformats.org/officeDocument/2006/relationships/hyperlink" Target="https://data.bis.org/topics/CREDIT_GAPS/BIS,WS_CREDIT_GAP,1.0/Q.KR.P.A.C" TargetMode="External"/><Relationship Id="rId1100" Type="http://schemas.openxmlformats.org/officeDocument/2006/relationships/hyperlink" Target="https://data.bis.org/topics/CREDIT_GAPS/BIS,WS_CREDIT_GAP,1.0/Q.HK.P.A.C" TargetMode="External"/><Relationship Id="rId1405" Type="http://schemas.openxmlformats.org/officeDocument/2006/relationships/hyperlink" Target="https://data.bis.org/topics/CREDIT_GAPS/BIS,WS_CREDIT_GAP,1.0/Q.IT.P.A.C" TargetMode="External"/><Relationship Id="rId1752" Type="http://schemas.openxmlformats.org/officeDocument/2006/relationships/hyperlink" Target="https://data.bis.org/topics/CREDIT_GAPS/BIS,WS_CREDIT_GAP,1.0/Q.NL.P.A.C" TargetMode="External"/><Relationship Id="rId44" Type="http://schemas.openxmlformats.org/officeDocument/2006/relationships/hyperlink" Target="https://data.bis.org/topics/CREDIT_GAPS/BIS,WS_CREDIT_GAP,1.0/Q.AR.P.A.C" TargetMode="External"/><Relationship Id="rId1612" Type="http://schemas.openxmlformats.org/officeDocument/2006/relationships/hyperlink" Target="https://data.bis.org/topics/CREDIT_GAPS/BIS,WS_CREDIT_GAP,1.0/Q.LU.P.A.C" TargetMode="External"/><Relationship Id="rId1917" Type="http://schemas.openxmlformats.org/officeDocument/2006/relationships/hyperlink" Target="https://data.bis.org/topics/CREDIT_GAPS/BIS,WS_CREDIT_GAP,1.0/Q.PL.P.A.C" TargetMode="External"/><Relationship Id="rId193" Type="http://schemas.openxmlformats.org/officeDocument/2006/relationships/hyperlink" Target="https://data.bis.org/topics/CREDIT_GAPS/BIS,WS_CREDIT_GAP,1.0/Q.BE.P.A.C" TargetMode="External"/><Relationship Id="rId498" Type="http://schemas.openxmlformats.org/officeDocument/2006/relationships/hyperlink" Target="https://data.bis.org/topics/CREDIT_GAPS/BIS,WS_CREDIT_GAP,1.0/Q.CN.P.A.C" TargetMode="External"/><Relationship Id="rId2081" Type="http://schemas.openxmlformats.org/officeDocument/2006/relationships/hyperlink" Target="https://data.bis.org/topics/CREDIT_GAPS/BIS,WS_CREDIT_GAP,1.0/Q.RU.P.A.C" TargetMode="External"/><Relationship Id="rId2179" Type="http://schemas.openxmlformats.org/officeDocument/2006/relationships/hyperlink" Target="https://data.bis.org/topics/CREDIT_GAPS/BIS,WS_CREDIT_GAP,1.0/Q.SE.P.A.C" TargetMode="External"/><Relationship Id="rId260" Type="http://schemas.openxmlformats.org/officeDocument/2006/relationships/hyperlink" Target="https://data.bis.org/topics/CREDIT_GAPS/BIS,WS_CREDIT_GAP,1.0/Q.BR.P.A.C" TargetMode="External"/><Relationship Id="rId2386" Type="http://schemas.openxmlformats.org/officeDocument/2006/relationships/hyperlink" Target="https://data.bis.org/topics/CREDIT_GAPS/BIS,WS_CREDIT_GAP,1.0/Q.US.P.A.C" TargetMode="External"/><Relationship Id="rId120" Type="http://schemas.openxmlformats.org/officeDocument/2006/relationships/hyperlink" Target="https://data.bis.org/topics/CREDIT_GAPS/BIS,WS_CREDIT_GAP,1.0/Q.AU.P.A.C" TargetMode="External"/><Relationship Id="rId358" Type="http://schemas.openxmlformats.org/officeDocument/2006/relationships/hyperlink" Target="https://data.bis.org/topics/CREDIT_GAPS/BIS,WS_CREDIT_GAP,1.0/Q.CH.P.A.C" TargetMode="External"/><Relationship Id="rId565" Type="http://schemas.openxmlformats.org/officeDocument/2006/relationships/hyperlink" Target="https://data.bis.org/topics/CREDIT_GAPS/BIS,WS_CREDIT_GAP,1.0/Q.CO.P.A.C" TargetMode="External"/><Relationship Id="rId772" Type="http://schemas.openxmlformats.org/officeDocument/2006/relationships/hyperlink" Target="https://data.bis.org/topics/CREDIT_GAPS/BIS,WS_CREDIT_GAP,1.0/Q.ES.P.A.C" TargetMode="External"/><Relationship Id="rId1195" Type="http://schemas.openxmlformats.org/officeDocument/2006/relationships/hyperlink" Target="https://data.bis.org/topics/CREDIT_GAPS/BIS,WS_CREDIT_GAP,1.0/Q.ID.P.A.C" TargetMode="External"/><Relationship Id="rId2039" Type="http://schemas.openxmlformats.org/officeDocument/2006/relationships/hyperlink" Target="https://data.bis.org/topics/CREDIT_GAPS/BIS,WS_CREDIT_GAP,1.0/Q.RU.P.A.C" TargetMode="External"/><Relationship Id="rId2246" Type="http://schemas.openxmlformats.org/officeDocument/2006/relationships/hyperlink" Target="https://data.bis.org/topics/CREDIT_GAPS/BIS,WS_CREDIT_GAP,1.0/Q.SG.P.A.C" TargetMode="External"/><Relationship Id="rId2453" Type="http://schemas.openxmlformats.org/officeDocument/2006/relationships/hyperlink" Target="https://data.bis.org/topics/CREDIT_GAPS/BIS,WS_CREDIT_GAP,1.0/Q.XM.P.A.C" TargetMode="External"/><Relationship Id="rId218" Type="http://schemas.openxmlformats.org/officeDocument/2006/relationships/hyperlink" Target="https://data.bis.org/topics/CREDIT_GAPS/BIS,WS_CREDIT_GAP,1.0/Q.BE.P.A.C" TargetMode="External"/><Relationship Id="rId425" Type="http://schemas.openxmlformats.org/officeDocument/2006/relationships/hyperlink" Target="https://data.bis.org/topics/CREDIT_GAPS/BIS,WS_CREDIT_GAP,1.0/Q.CL.P.A.C" TargetMode="External"/><Relationship Id="rId632" Type="http://schemas.openxmlformats.org/officeDocument/2006/relationships/hyperlink" Target="https://data.bis.org/topics/CREDIT_GAPS/BIS,WS_CREDIT_GAP,1.0/Q.CZ.P.A.C" TargetMode="External"/><Relationship Id="rId1055" Type="http://schemas.openxmlformats.org/officeDocument/2006/relationships/hyperlink" Target="https://data.bis.org/topics/CREDIT_GAPS/BIS,WS_CREDIT_GAP,1.0/Q.HK.P.A.C" TargetMode="External"/><Relationship Id="rId1262" Type="http://schemas.openxmlformats.org/officeDocument/2006/relationships/hyperlink" Target="https://data.bis.org/topics/CREDIT_GAPS/BIS,WS_CREDIT_GAP,1.0/Q.IE.P.A.C" TargetMode="External"/><Relationship Id="rId2106" Type="http://schemas.openxmlformats.org/officeDocument/2006/relationships/hyperlink" Target="https://data.bis.org/topics/CREDIT_GAPS/BIS,WS_CREDIT_GAP,1.0/Q.SA.P.A.C" TargetMode="External"/><Relationship Id="rId2313" Type="http://schemas.openxmlformats.org/officeDocument/2006/relationships/hyperlink" Target="https://data.bis.org/topics/CREDIT_GAPS/BIS,WS_CREDIT_GAP,1.0/Q.TH.P.A.C" TargetMode="External"/><Relationship Id="rId2520" Type="http://schemas.openxmlformats.org/officeDocument/2006/relationships/hyperlink" Target="https://data.bis.org/topics/CREDIT_GAPS/BIS,WS_CREDIT_GAP,1.0/Q.ZA.P.A.C" TargetMode="External"/><Relationship Id="rId937" Type="http://schemas.openxmlformats.org/officeDocument/2006/relationships/hyperlink" Target="https://data.bis.org/topics/CREDIT_GAPS/BIS,WS_CREDIT_GAP,1.0/Q.GB.P.A.C" TargetMode="External"/><Relationship Id="rId1122" Type="http://schemas.openxmlformats.org/officeDocument/2006/relationships/hyperlink" Target="https://data.bis.org/topics/CREDIT_GAPS/BIS,WS_CREDIT_GAP,1.0/Q.HU.P.A.C" TargetMode="External"/><Relationship Id="rId1567" Type="http://schemas.openxmlformats.org/officeDocument/2006/relationships/hyperlink" Target="https://data.bis.org/topics/CREDIT_GAPS/BIS,WS_CREDIT_GAP,1.0/Q.LU.P.A.C" TargetMode="External"/><Relationship Id="rId1774" Type="http://schemas.openxmlformats.org/officeDocument/2006/relationships/hyperlink" Target="https://data.bis.org/topics/CREDIT_GAPS/BIS,WS_CREDIT_GAP,1.0/Q.NL.P.A.C" TargetMode="External"/><Relationship Id="rId1981" Type="http://schemas.openxmlformats.org/officeDocument/2006/relationships/hyperlink" Target="https://data.bis.org/topics/CREDIT_GAPS/BIS,WS_CREDIT_GAP,1.0/Q.PT.P.A.C" TargetMode="External"/><Relationship Id="rId66" Type="http://schemas.openxmlformats.org/officeDocument/2006/relationships/hyperlink" Target="https://data.bis.org/topics/CREDIT_GAPS/BIS,WS_CREDIT_GAP,1.0/Q.AT.P.A.C" TargetMode="External"/><Relationship Id="rId1427" Type="http://schemas.openxmlformats.org/officeDocument/2006/relationships/hyperlink" Target="https://data.bis.org/topics/CREDIT_GAPS/BIS,WS_CREDIT_GAP,1.0/Q.IT.P.A.C" TargetMode="External"/><Relationship Id="rId1634" Type="http://schemas.openxmlformats.org/officeDocument/2006/relationships/hyperlink" Target="https://data.bis.org/topics/CREDIT_GAPS/BIS,WS_CREDIT_GAP,1.0/Q.MX.P.A.C" TargetMode="External"/><Relationship Id="rId1841" Type="http://schemas.openxmlformats.org/officeDocument/2006/relationships/hyperlink" Target="https://data.bis.org/topics/CREDIT_GAPS/BIS,WS_CREDIT_GAP,1.0/Q.NO.P.A.C" TargetMode="External"/><Relationship Id="rId1939" Type="http://schemas.openxmlformats.org/officeDocument/2006/relationships/hyperlink" Target="https://data.bis.org/topics/CREDIT_GAPS/BIS,WS_CREDIT_GAP,1.0/Q.PL.P.A.C" TargetMode="External"/><Relationship Id="rId1701" Type="http://schemas.openxmlformats.org/officeDocument/2006/relationships/hyperlink" Target="https://data.bis.org/topics/CREDIT_GAPS/BIS,WS_CREDIT_GAP,1.0/Q.MY.P.A.C" TargetMode="External"/><Relationship Id="rId282" Type="http://schemas.openxmlformats.org/officeDocument/2006/relationships/hyperlink" Target="https://data.bis.org/topics/CREDIT_GAPS/BIS,WS_CREDIT_GAP,1.0/Q.BR.P.A.C" TargetMode="External"/><Relationship Id="rId587" Type="http://schemas.openxmlformats.org/officeDocument/2006/relationships/hyperlink" Target="https://data.bis.org/topics/CREDIT_GAPS/BIS,WS_CREDIT_GAP,1.0/Q.CZ.P.A.C" TargetMode="External"/><Relationship Id="rId2170" Type="http://schemas.openxmlformats.org/officeDocument/2006/relationships/hyperlink" Target="https://data.bis.org/topics/CREDIT_GAPS/BIS,WS_CREDIT_GAP,1.0/Q.SE.P.A.C" TargetMode="External"/><Relationship Id="rId2268" Type="http://schemas.openxmlformats.org/officeDocument/2006/relationships/hyperlink" Target="https://data.bis.org/topics/CREDIT_GAPS/BIS,WS_CREDIT_GAP,1.0/Q.TH.P.A.C" TargetMode="External"/><Relationship Id="rId8" Type="http://schemas.openxmlformats.org/officeDocument/2006/relationships/hyperlink" Target="https://data.bis.org/topics/CREDIT_GAPS/BIS,WS_CREDIT_GAP,1.0/Q.AR.P.A.C" TargetMode="External"/><Relationship Id="rId142" Type="http://schemas.openxmlformats.org/officeDocument/2006/relationships/hyperlink" Target="https://data.bis.org/topics/CREDIT_GAPS/BIS,WS_CREDIT_GAP,1.0/Q.AU.P.A.C" TargetMode="External"/><Relationship Id="rId447" Type="http://schemas.openxmlformats.org/officeDocument/2006/relationships/hyperlink" Target="https://data.bis.org/topics/CREDIT_GAPS/BIS,WS_CREDIT_GAP,1.0/Q.CL.P.A.C" TargetMode="External"/><Relationship Id="rId794" Type="http://schemas.openxmlformats.org/officeDocument/2006/relationships/hyperlink" Target="https://data.bis.org/topics/CREDIT_GAPS/BIS,WS_CREDIT_GAP,1.0/Q.ES.P.A.C" TargetMode="External"/><Relationship Id="rId1077" Type="http://schemas.openxmlformats.org/officeDocument/2006/relationships/hyperlink" Target="https://data.bis.org/topics/CREDIT_GAPS/BIS,WS_CREDIT_GAP,1.0/Q.HK.P.A.C" TargetMode="External"/><Relationship Id="rId2030" Type="http://schemas.openxmlformats.org/officeDocument/2006/relationships/hyperlink" Target="https://data.bis.org/topics/CREDIT_GAPS/BIS,WS_CREDIT_GAP,1.0/Q.PT.P.A.C" TargetMode="External"/><Relationship Id="rId2128" Type="http://schemas.openxmlformats.org/officeDocument/2006/relationships/hyperlink" Target="https://data.bis.org/topics/CREDIT_GAPS/BIS,WS_CREDIT_GAP,1.0/Q.SA.P.A.C" TargetMode="External"/><Relationship Id="rId2475" Type="http://schemas.openxmlformats.org/officeDocument/2006/relationships/hyperlink" Target="https://data.bis.org/topics/CREDIT_GAPS/BIS,WS_CREDIT_GAP,1.0/Q.XM.P.A.C" TargetMode="External"/><Relationship Id="rId654" Type="http://schemas.openxmlformats.org/officeDocument/2006/relationships/hyperlink" Target="https://data.bis.org/topics/CREDIT_GAPS/BIS,WS_CREDIT_GAP,1.0/Q.DE.P.A.C" TargetMode="External"/><Relationship Id="rId861" Type="http://schemas.openxmlformats.org/officeDocument/2006/relationships/hyperlink" Target="https://data.bis.org/topics/CREDIT_GAPS/BIS,WS_CREDIT_GAP,1.0/Q.FI.P.A.C" TargetMode="External"/><Relationship Id="rId959" Type="http://schemas.openxmlformats.org/officeDocument/2006/relationships/hyperlink" Target="https://data.bis.org/topics/CREDIT_GAPS/BIS,WS_CREDIT_GAP,1.0/Q.GB.P.A.C" TargetMode="External"/><Relationship Id="rId1284" Type="http://schemas.openxmlformats.org/officeDocument/2006/relationships/hyperlink" Target="https://data.bis.org/topics/CREDIT_GAPS/BIS,WS_CREDIT_GAP,1.0/Q.IL.P.A.C" TargetMode="External"/><Relationship Id="rId1491" Type="http://schemas.openxmlformats.org/officeDocument/2006/relationships/hyperlink" Target="https://data.bis.org/topics/CREDIT_GAPS/BIS,WS_CREDIT_GAP,1.0/Q.JP.P.A.C" TargetMode="External"/><Relationship Id="rId1589" Type="http://schemas.openxmlformats.org/officeDocument/2006/relationships/hyperlink" Target="https://data.bis.org/topics/CREDIT_GAPS/BIS,WS_CREDIT_GAP,1.0/Q.LU.P.A.C" TargetMode="External"/><Relationship Id="rId2335" Type="http://schemas.openxmlformats.org/officeDocument/2006/relationships/hyperlink" Target="https://data.bis.org/topics/CREDIT_GAPS/BIS,WS_CREDIT_GAP,1.0/Q.TR.P.A.C" TargetMode="External"/><Relationship Id="rId2542" Type="http://schemas.openxmlformats.org/officeDocument/2006/relationships/hyperlink" Target="https://data.bis.org/topics/CREDIT_GAPS/BIS,WS_CREDIT_GAP,1.0/Q.ZA.P.A.C" TargetMode="External"/><Relationship Id="rId307" Type="http://schemas.openxmlformats.org/officeDocument/2006/relationships/hyperlink" Target="https://data.bis.org/topics/CREDIT_GAPS/BIS,WS_CREDIT_GAP,1.0/Q.CA.P.A.C" TargetMode="External"/><Relationship Id="rId514" Type="http://schemas.openxmlformats.org/officeDocument/2006/relationships/hyperlink" Target="https://data.bis.org/topics/CREDIT_GAPS/BIS,WS_CREDIT_GAP,1.0/Q.CN.P.A.C" TargetMode="External"/><Relationship Id="rId721" Type="http://schemas.openxmlformats.org/officeDocument/2006/relationships/hyperlink" Target="https://data.bis.org/topics/CREDIT_GAPS/BIS,WS_CREDIT_GAP,1.0/Q.DK.P.A.C" TargetMode="External"/><Relationship Id="rId1144" Type="http://schemas.openxmlformats.org/officeDocument/2006/relationships/hyperlink" Target="https://data.bis.org/topics/CREDIT_GAPS/BIS,WS_CREDIT_GAP,1.0/Q.HU.P.A.C" TargetMode="External"/><Relationship Id="rId1351" Type="http://schemas.openxmlformats.org/officeDocument/2006/relationships/hyperlink" Target="https://data.bis.org/topics/CREDIT_GAPS/BIS,WS_CREDIT_GAP,1.0/Q.IN.P.A.C" TargetMode="External"/><Relationship Id="rId1449" Type="http://schemas.openxmlformats.org/officeDocument/2006/relationships/hyperlink" Target="https://data.bis.org/topics/CREDIT_GAPS/BIS,WS_CREDIT_GAP,1.0/Q.IT.P.A.C" TargetMode="External"/><Relationship Id="rId1796" Type="http://schemas.openxmlformats.org/officeDocument/2006/relationships/hyperlink" Target="https://data.bis.org/topics/CREDIT_GAPS/BIS,WS_CREDIT_GAP,1.0/Q.NL.P.A.C" TargetMode="External"/><Relationship Id="rId2402" Type="http://schemas.openxmlformats.org/officeDocument/2006/relationships/hyperlink" Target="https://data.bis.org/topics/CREDIT_GAPS/BIS,WS_CREDIT_GAP,1.0/Q.US.P.A.C" TargetMode="External"/><Relationship Id="rId88" Type="http://schemas.openxmlformats.org/officeDocument/2006/relationships/hyperlink" Target="https://data.bis.org/topics/CREDIT_GAPS/BIS,WS_CREDIT_GAP,1.0/Q.AT.P.A.C" TargetMode="External"/><Relationship Id="rId819" Type="http://schemas.openxmlformats.org/officeDocument/2006/relationships/hyperlink" Target="https://data.bis.org/topics/CREDIT_GAPS/BIS,WS_CREDIT_GAP,1.0/Q.FI.P.A.C" TargetMode="External"/><Relationship Id="rId1004" Type="http://schemas.openxmlformats.org/officeDocument/2006/relationships/hyperlink" Target="https://data.bis.org/topics/CREDIT_GAPS/BIS,WS_CREDIT_GAP,1.0/Q.GR.P.A.C" TargetMode="External"/><Relationship Id="rId1211" Type="http://schemas.openxmlformats.org/officeDocument/2006/relationships/hyperlink" Target="https://data.bis.org/topics/CREDIT_GAPS/BIS,WS_CREDIT_GAP,1.0/Q.ID.P.A.C" TargetMode="External"/><Relationship Id="rId1656" Type="http://schemas.openxmlformats.org/officeDocument/2006/relationships/hyperlink" Target="https://data.bis.org/topics/CREDIT_GAPS/BIS,WS_CREDIT_GAP,1.0/Q.MX.P.A.C" TargetMode="External"/><Relationship Id="rId1863" Type="http://schemas.openxmlformats.org/officeDocument/2006/relationships/hyperlink" Target="https://data.bis.org/topics/CREDIT_GAPS/BIS,WS_CREDIT_GAP,1.0/Q.NZ.P.A.C" TargetMode="External"/><Relationship Id="rId1309" Type="http://schemas.openxmlformats.org/officeDocument/2006/relationships/hyperlink" Target="https://data.bis.org/topics/CREDIT_GAPS/BIS,WS_CREDIT_GAP,1.0/Q.IL.P.A.C" TargetMode="External"/><Relationship Id="rId1516" Type="http://schemas.openxmlformats.org/officeDocument/2006/relationships/hyperlink" Target="https://data.bis.org/topics/CREDIT_GAPS/BIS,WS_CREDIT_GAP,1.0/Q.KR.P.A.C" TargetMode="External"/><Relationship Id="rId1723" Type="http://schemas.openxmlformats.org/officeDocument/2006/relationships/hyperlink" Target="https://data.bis.org/topics/CREDIT_GAPS/BIS,WS_CREDIT_GAP,1.0/Q.MY.P.A.C" TargetMode="External"/><Relationship Id="rId1930" Type="http://schemas.openxmlformats.org/officeDocument/2006/relationships/hyperlink" Target="https://data.bis.org/topics/CREDIT_GAPS/BIS,WS_CREDIT_GAP,1.0/Q.PL.P.A.C" TargetMode="External"/><Relationship Id="rId15" Type="http://schemas.openxmlformats.org/officeDocument/2006/relationships/hyperlink" Target="https://data.bis.org/topics/CREDIT_GAPS/BIS,WS_CREDIT_GAP,1.0/Q.AR.P.A.C" TargetMode="External"/><Relationship Id="rId2192" Type="http://schemas.openxmlformats.org/officeDocument/2006/relationships/hyperlink" Target="https://data.bis.org/topics/CREDIT_GAPS/BIS,WS_CREDIT_GAP,1.0/Q.SE.P.A.C" TargetMode="External"/><Relationship Id="rId164" Type="http://schemas.openxmlformats.org/officeDocument/2006/relationships/hyperlink" Target="https://data.bis.org/topics/CREDIT_GAPS/BIS,WS_CREDIT_GAP,1.0/Q.AU.P.A.C" TargetMode="External"/><Relationship Id="rId371" Type="http://schemas.openxmlformats.org/officeDocument/2006/relationships/hyperlink" Target="https://data.bis.org/topics/CREDIT_GAPS/BIS,WS_CREDIT_GAP,1.0/Q.CH.P.A.C" TargetMode="External"/><Relationship Id="rId2052" Type="http://schemas.openxmlformats.org/officeDocument/2006/relationships/hyperlink" Target="https://data.bis.org/topics/CREDIT_GAPS/BIS,WS_CREDIT_GAP,1.0/Q.RU.P.A.C" TargetMode="External"/><Relationship Id="rId2497" Type="http://schemas.openxmlformats.org/officeDocument/2006/relationships/hyperlink" Target="https://data.bis.org/topics/CREDIT_GAPS/BIS,WS_CREDIT_GAP,1.0/Q.ZA.P.A.C" TargetMode="External"/><Relationship Id="rId469" Type="http://schemas.openxmlformats.org/officeDocument/2006/relationships/hyperlink" Target="https://data.bis.org/topics/CREDIT_GAPS/BIS,WS_CREDIT_GAP,1.0/Q.CN.P.A.C" TargetMode="External"/><Relationship Id="rId676" Type="http://schemas.openxmlformats.org/officeDocument/2006/relationships/hyperlink" Target="https://data.bis.org/topics/CREDIT_GAPS/BIS,WS_CREDIT_GAP,1.0/Q.DE.P.A.C" TargetMode="External"/><Relationship Id="rId883" Type="http://schemas.openxmlformats.org/officeDocument/2006/relationships/hyperlink" Target="https://data.bis.org/topics/CREDIT_GAPS/BIS,WS_CREDIT_GAP,1.0/Q.FR.P.A.C" TargetMode="External"/><Relationship Id="rId1099" Type="http://schemas.openxmlformats.org/officeDocument/2006/relationships/hyperlink" Target="https://data.bis.org/topics/CREDIT_GAPS/BIS,WS_CREDIT_GAP,1.0/Q.HK.P.A.C" TargetMode="External"/><Relationship Id="rId2357" Type="http://schemas.openxmlformats.org/officeDocument/2006/relationships/hyperlink" Target="https://data.bis.org/topics/CREDIT_GAPS/BIS,WS_CREDIT_GAP,1.0/Q.TR.P.A.C" TargetMode="External"/><Relationship Id="rId231" Type="http://schemas.openxmlformats.org/officeDocument/2006/relationships/hyperlink" Target="https://data.bis.org/topics/CREDIT_GAPS/BIS,WS_CREDIT_GAP,1.0/Q.BE.P.A.C" TargetMode="External"/><Relationship Id="rId329" Type="http://schemas.openxmlformats.org/officeDocument/2006/relationships/hyperlink" Target="https://data.bis.org/topics/CREDIT_GAPS/BIS,WS_CREDIT_GAP,1.0/Q.CA.P.A.C" TargetMode="External"/><Relationship Id="rId536" Type="http://schemas.openxmlformats.org/officeDocument/2006/relationships/hyperlink" Target="https://data.bis.org/topics/CREDIT_GAPS/BIS,WS_CREDIT_GAP,1.0/Q.CO.P.A.C" TargetMode="External"/><Relationship Id="rId1166" Type="http://schemas.openxmlformats.org/officeDocument/2006/relationships/hyperlink" Target="https://data.bis.org/topics/CREDIT_GAPS/BIS,WS_CREDIT_GAP,1.0/Q.ID.P.A.C" TargetMode="External"/><Relationship Id="rId1373" Type="http://schemas.openxmlformats.org/officeDocument/2006/relationships/hyperlink" Target="https://data.bis.org/topics/CREDIT_GAPS/BIS,WS_CREDIT_GAP,1.0/Q.IN.P.A.C" TargetMode="External"/><Relationship Id="rId2217" Type="http://schemas.openxmlformats.org/officeDocument/2006/relationships/hyperlink" Target="https://data.bis.org/topics/CREDIT_GAPS/BIS,WS_CREDIT_GAP,1.0/Q.SG.P.A.C" TargetMode="External"/><Relationship Id="rId743" Type="http://schemas.openxmlformats.org/officeDocument/2006/relationships/hyperlink" Target="https://data.bis.org/topics/CREDIT_GAPS/BIS,WS_CREDIT_GAP,1.0/Q.DK.P.A.C" TargetMode="External"/><Relationship Id="rId950" Type="http://schemas.openxmlformats.org/officeDocument/2006/relationships/hyperlink" Target="https://data.bis.org/topics/CREDIT_GAPS/BIS,WS_CREDIT_GAP,1.0/Q.GB.P.A.C" TargetMode="External"/><Relationship Id="rId1026" Type="http://schemas.openxmlformats.org/officeDocument/2006/relationships/hyperlink" Target="https://data.bis.org/topics/CREDIT_GAPS/BIS,WS_CREDIT_GAP,1.0/Q.GR.P.A.C" TargetMode="External"/><Relationship Id="rId1580" Type="http://schemas.openxmlformats.org/officeDocument/2006/relationships/hyperlink" Target="https://data.bis.org/topics/CREDIT_GAPS/BIS,WS_CREDIT_GAP,1.0/Q.LU.P.A.C" TargetMode="External"/><Relationship Id="rId1678" Type="http://schemas.openxmlformats.org/officeDocument/2006/relationships/hyperlink" Target="https://data.bis.org/topics/CREDIT_GAPS/BIS,WS_CREDIT_GAP,1.0/Q.MX.P.A.C" TargetMode="External"/><Relationship Id="rId1885" Type="http://schemas.openxmlformats.org/officeDocument/2006/relationships/hyperlink" Target="https://data.bis.org/topics/CREDIT_GAPS/BIS,WS_CREDIT_GAP,1.0/Q.NZ.P.A.C" TargetMode="External"/><Relationship Id="rId2424" Type="http://schemas.openxmlformats.org/officeDocument/2006/relationships/hyperlink" Target="https://data.bis.org/topics/CREDIT_GAPS/BIS,WS_CREDIT_GAP,1.0/Q.US.P.A.C" TargetMode="External"/><Relationship Id="rId603" Type="http://schemas.openxmlformats.org/officeDocument/2006/relationships/hyperlink" Target="https://data.bis.org/topics/CREDIT_GAPS/BIS,WS_CREDIT_GAP,1.0/Q.CZ.P.A.C" TargetMode="External"/><Relationship Id="rId810" Type="http://schemas.openxmlformats.org/officeDocument/2006/relationships/hyperlink" Target="https://data.bis.org/topics/CREDIT_GAPS/BIS,WS_CREDIT_GAP,1.0/Q.ES.P.A.C" TargetMode="External"/><Relationship Id="rId908" Type="http://schemas.openxmlformats.org/officeDocument/2006/relationships/hyperlink" Target="https://data.bis.org/topics/CREDIT_GAPS/BIS,WS_CREDIT_GAP,1.0/Q.FR.P.A.C" TargetMode="External"/><Relationship Id="rId1233" Type="http://schemas.openxmlformats.org/officeDocument/2006/relationships/hyperlink" Target="https://data.bis.org/topics/CREDIT_GAPS/BIS,WS_CREDIT_GAP,1.0/Q.IE.P.A.C" TargetMode="External"/><Relationship Id="rId1440" Type="http://schemas.openxmlformats.org/officeDocument/2006/relationships/hyperlink" Target="https://data.bis.org/topics/CREDIT_GAPS/BIS,WS_CREDIT_GAP,1.0/Q.IT.P.A.C" TargetMode="External"/><Relationship Id="rId1538" Type="http://schemas.openxmlformats.org/officeDocument/2006/relationships/hyperlink" Target="https://data.bis.org/topics/CREDIT_GAPS/BIS,WS_CREDIT_GAP,1.0/Q.KR.P.A.C" TargetMode="External"/><Relationship Id="rId1300" Type="http://schemas.openxmlformats.org/officeDocument/2006/relationships/hyperlink" Target="https://data.bis.org/topics/CREDIT_GAPS/BIS,WS_CREDIT_GAP,1.0/Q.IL.P.A.C" TargetMode="External"/><Relationship Id="rId1745" Type="http://schemas.openxmlformats.org/officeDocument/2006/relationships/hyperlink" Target="https://data.bis.org/topics/CREDIT_GAPS/BIS,WS_CREDIT_GAP,1.0/Q.NL.P.A.C" TargetMode="External"/><Relationship Id="rId1952" Type="http://schemas.openxmlformats.org/officeDocument/2006/relationships/hyperlink" Target="https://data.bis.org/topics/CREDIT_GAPS/BIS,WS_CREDIT_GAP,1.0/Q.PL.P.A.C" TargetMode="External"/><Relationship Id="rId37" Type="http://schemas.openxmlformats.org/officeDocument/2006/relationships/hyperlink" Target="https://data.bis.org/topics/CREDIT_GAPS/BIS,WS_CREDIT_GAP,1.0/Q.AR.P.A.C" TargetMode="External"/><Relationship Id="rId1605" Type="http://schemas.openxmlformats.org/officeDocument/2006/relationships/hyperlink" Target="https://data.bis.org/topics/CREDIT_GAPS/BIS,WS_CREDIT_GAP,1.0/Q.LU.P.A.C" TargetMode="External"/><Relationship Id="rId1812" Type="http://schemas.openxmlformats.org/officeDocument/2006/relationships/hyperlink" Target="https://data.bis.org/topics/CREDIT_GAPS/BIS,WS_CREDIT_GAP,1.0/Q.NO.P.A.C" TargetMode="External"/><Relationship Id="rId186" Type="http://schemas.openxmlformats.org/officeDocument/2006/relationships/hyperlink" Target="https://data.bis.org/topics/CREDIT_GAPS/BIS,WS_CREDIT_GAP,1.0/Q.BE.P.A.C" TargetMode="External"/><Relationship Id="rId393" Type="http://schemas.openxmlformats.org/officeDocument/2006/relationships/hyperlink" Target="https://data.bis.org/topics/CREDIT_GAPS/BIS,WS_CREDIT_GAP,1.0/Q.CH.P.A.C" TargetMode="External"/><Relationship Id="rId2074" Type="http://schemas.openxmlformats.org/officeDocument/2006/relationships/hyperlink" Target="https://data.bis.org/topics/CREDIT_GAPS/BIS,WS_CREDIT_GAP,1.0/Q.RU.P.A.C" TargetMode="External"/><Relationship Id="rId2281" Type="http://schemas.openxmlformats.org/officeDocument/2006/relationships/hyperlink" Target="https://data.bis.org/topics/CREDIT_GAPS/BIS,WS_CREDIT_GAP,1.0/Q.TH.P.A.C" TargetMode="External"/><Relationship Id="rId253" Type="http://schemas.openxmlformats.org/officeDocument/2006/relationships/hyperlink" Target="https://data.bis.org/topics/CREDIT_GAPS/BIS,WS_CREDIT_GAP,1.0/Q.BR.P.A.C" TargetMode="External"/><Relationship Id="rId460" Type="http://schemas.openxmlformats.org/officeDocument/2006/relationships/hyperlink" Target="https://data.bis.org/topics/CREDIT_GAPS/BIS,WS_CREDIT_GAP,1.0/Q.CL.P.A.C" TargetMode="External"/><Relationship Id="rId698" Type="http://schemas.openxmlformats.org/officeDocument/2006/relationships/hyperlink" Target="https://data.bis.org/topics/CREDIT_GAPS/BIS,WS_CREDIT_GAP,1.0/Q.DK.P.A.C" TargetMode="External"/><Relationship Id="rId1090" Type="http://schemas.openxmlformats.org/officeDocument/2006/relationships/hyperlink" Target="https://data.bis.org/topics/CREDIT_GAPS/BIS,WS_CREDIT_GAP,1.0/Q.HK.P.A.C" TargetMode="External"/><Relationship Id="rId2141" Type="http://schemas.openxmlformats.org/officeDocument/2006/relationships/hyperlink" Target="https://data.bis.org/topics/CREDIT_GAPS/BIS,WS_CREDIT_GAP,1.0/Q.SA.P.A.C" TargetMode="External"/><Relationship Id="rId2379" Type="http://schemas.openxmlformats.org/officeDocument/2006/relationships/hyperlink" Target="https://data.bis.org/topics/CREDIT_GAPS/BIS,WS_CREDIT_GAP,1.0/Q.US.P.A.C" TargetMode="External"/><Relationship Id="rId113" Type="http://schemas.openxmlformats.org/officeDocument/2006/relationships/hyperlink" Target="https://data.bis.org/topics/CREDIT_GAPS/BIS,WS_CREDIT_GAP,1.0/Q.AT.P.A.C" TargetMode="External"/><Relationship Id="rId320" Type="http://schemas.openxmlformats.org/officeDocument/2006/relationships/hyperlink" Target="https://data.bis.org/topics/CREDIT_GAPS/BIS,WS_CREDIT_GAP,1.0/Q.CA.P.A.C" TargetMode="External"/><Relationship Id="rId558" Type="http://schemas.openxmlformats.org/officeDocument/2006/relationships/hyperlink" Target="https://data.bis.org/topics/CREDIT_GAPS/BIS,WS_CREDIT_GAP,1.0/Q.CO.P.A.C" TargetMode="External"/><Relationship Id="rId765" Type="http://schemas.openxmlformats.org/officeDocument/2006/relationships/hyperlink" Target="https://data.bis.org/topics/CREDIT_GAPS/BIS,WS_CREDIT_GAP,1.0/Q.ES.P.A.C" TargetMode="External"/><Relationship Id="rId972" Type="http://schemas.openxmlformats.org/officeDocument/2006/relationships/hyperlink" Target="https://data.bis.org/topics/CREDIT_GAPS/BIS,WS_CREDIT_GAP,1.0/Q.GB.P.A.C" TargetMode="External"/><Relationship Id="rId1188" Type="http://schemas.openxmlformats.org/officeDocument/2006/relationships/hyperlink" Target="https://data.bis.org/topics/CREDIT_GAPS/BIS,WS_CREDIT_GAP,1.0/Q.ID.P.A.C" TargetMode="External"/><Relationship Id="rId1395" Type="http://schemas.openxmlformats.org/officeDocument/2006/relationships/hyperlink" Target="https://data.bis.org/topics/CREDIT_GAPS/BIS,WS_CREDIT_GAP,1.0/Q.IT.P.A.C" TargetMode="External"/><Relationship Id="rId2001" Type="http://schemas.openxmlformats.org/officeDocument/2006/relationships/hyperlink" Target="https://data.bis.org/topics/CREDIT_GAPS/BIS,WS_CREDIT_GAP,1.0/Q.PT.P.A.C" TargetMode="External"/><Relationship Id="rId2239" Type="http://schemas.openxmlformats.org/officeDocument/2006/relationships/hyperlink" Target="https://data.bis.org/topics/CREDIT_GAPS/BIS,WS_CREDIT_GAP,1.0/Q.SG.P.A.C" TargetMode="External"/><Relationship Id="rId2446" Type="http://schemas.openxmlformats.org/officeDocument/2006/relationships/hyperlink" Target="https://data.bis.org/topics/CREDIT_GAPS/BIS,WS_CREDIT_GAP,1.0/Q.XM.P.A.C" TargetMode="External"/><Relationship Id="rId418" Type="http://schemas.openxmlformats.org/officeDocument/2006/relationships/hyperlink" Target="https://data.bis.org/topics/CREDIT_GAPS/BIS,WS_CREDIT_GAP,1.0/Q.CL.P.A.C" TargetMode="External"/><Relationship Id="rId625" Type="http://schemas.openxmlformats.org/officeDocument/2006/relationships/hyperlink" Target="https://data.bis.org/topics/CREDIT_GAPS/BIS,WS_CREDIT_GAP,1.0/Q.CZ.P.A.C" TargetMode="External"/><Relationship Id="rId832" Type="http://schemas.openxmlformats.org/officeDocument/2006/relationships/hyperlink" Target="https://data.bis.org/topics/CREDIT_GAPS/BIS,WS_CREDIT_GAP,1.0/Q.FI.P.A.C" TargetMode="External"/><Relationship Id="rId1048" Type="http://schemas.openxmlformats.org/officeDocument/2006/relationships/hyperlink" Target="https://data.bis.org/topics/CREDIT_GAPS/BIS,WS_CREDIT_GAP,1.0/Q.HK.P.A.C" TargetMode="External"/><Relationship Id="rId1255" Type="http://schemas.openxmlformats.org/officeDocument/2006/relationships/hyperlink" Target="https://data.bis.org/topics/CREDIT_GAPS/BIS,WS_CREDIT_GAP,1.0/Q.IE.P.A.C" TargetMode="External"/><Relationship Id="rId1462" Type="http://schemas.openxmlformats.org/officeDocument/2006/relationships/hyperlink" Target="https://data.bis.org/topics/CREDIT_GAPS/BIS,WS_CREDIT_GAP,1.0/Q.JP.P.A.C" TargetMode="External"/><Relationship Id="rId2306" Type="http://schemas.openxmlformats.org/officeDocument/2006/relationships/hyperlink" Target="https://data.bis.org/topics/CREDIT_GAPS/BIS,WS_CREDIT_GAP,1.0/Q.TH.P.A.C" TargetMode="External"/><Relationship Id="rId2513" Type="http://schemas.openxmlformats.org/officeDocument/2006/relationships/hyperlink" Target="https://data.bis.org/topics/CREDIT_GAPS/BIS,WS_CREDIT_GAP,1.0/Q.ZA.P.A.C" TargetMode="External"/><Relationship Id="rId1115" Type="http://schemas.openxmlformats.org/officeDocument/2006/relationships/hyperlink" Target="https://data.bis.org/topics/CREDIT_GAPS/BIS,WS_CREDIT_GAP,1.0/Q.HU.P.A.C" TargetMode="External"/><Relationship Id="rId1322" Type="http://schemas.openxmlformats.org/officeDocument/2006/relationships/hyperlink" Target="https://data.bis.org/topics/CREDIT_GAPS/BIS,WS_CREDIT_GAP,1.0/Q.IL.P.A.C" TargetMode="External"/><Relationship Id="rId1767" Type="http://schemas.openxmlformats.org/officeDocument/2006/relationships/hyperlink" Target="https://data.bis.org/topics/CREDIT_GAPS/BIS,WS_CREDIT_GAP,1.0/Q.NL.P.A.C" TargetMode="External"/><Relationship Id="rId1974" Type="http://schemas.openxmlformats.org/officeDocument/2006/relationships/hyperlink" Target="https://data.bis.org/topics/CREDIT_GAPS/BIS,WS_CREDIT_GAP,1.0/Q.PT.P.A.C" TargetMode="External"/><Relationship Id="rId59" Type="http://schemas.openxmlformats.org/officeDocument/2006/relationships/hyperlink" Target="https://data.bis.org/topics/CREDIT_GAPS/BIS,WS_CREDIT_GAP,1.0/Q.AT.P.A.C" TargetMode="External"/><Relationship Id="rId1627" Type="http://schemas.openxmlformats.org/officeDocument/2006/relationships/hyperlink" Target="https://data.bis.org/topics/CREDIT_GAPS/BIS,WS_CREDIT_GAP,1.0/Q.MX.P.A.C" TargetMode="External"/><Relationship Id="rId1834" Type="http://schemas.openxmlformats.org/officeDocument/2006/relationships/hyperlink" Target="https://data.bis.org/topics/CREDIT_GAPS/BIS,WS_CREDIT_GAP,1.0/Q.NO.P.A.C" TargetMode="External"/><Relationship Id="rId2096" Type="http://schemas.openxmlformats.org/officeDocument/2006/relationships/hyperlink" Target="https://data.bis.org/topics/CREDIT_GAPS/BIS,WS_CREDIT_GAP,1.0/Q.SA.P.A.C" TargetMode="External"/><Relationship Id="rId1901" Type="http://schemas.openxmlformats.org/officeDocument/2006/relationships/hyperlink" Target="https://data.bis.org/topics/CREDIT_GAPS/BIS,WS_CREDIT_GAP,1.0/Q.NZ.P.A.C" TargetMode="External"/><Relationship Id="rId275" Type="http://schemas.openxmlformats.org/officeDocument/2006/relationships/hyperlink" Target="https://data.bis.org/topics/CREDIT_GAPS/BIS,WS_CREDIT_GAP,1.0/Q.BR.P.A.C" TargetMode="External"/><Relationship Id="rId482" Type="http://schemas.openxmlformats.org/officeDocument/2006/relationships/hyperlink" Target="https://data.bis.org/topics/CREDIT_GAPS/BIS,WS_CREDIT_GAP,1.0/Q.CN.P.A.C" TargetMode="External"/><Relationship Id="rId2163" Type="http://schemas.openxmlformats.org/officeDocument/2006/relationships/hyperlink" Target="https://data.bis.org/topics/CREDIT_GAPS/BIS,WS_CREDIT_GAP,1.0/Q.SE.P.A.C" TargetMode="External"/><Relationship Id="rId2370" Type="http://schemas.openxmlformats.org/officeDocument/2006/relationships/hyperlink" Target="https://data.bis.org/topics/CREDIT_GAPS/BIS,WS_CREDIT_GAP,1.0/Q.TR.P.A.C" TargetMode="External"/><Relationship Id="rId135" Type="http://schemas.openxmlformats.org/officeDocument/2006/relationships/hyperlink" Target="https://data.bis.org/topics/CREDIT_GAPS/BIS,WS_CREDIT_GAP,1.0/Q.AU.P.A.C" TargetMode="External"/><Relationship Id="rId342" Type="http://schemas.openxmlformats.org/officeDocument/2006/relationships/hyperlink" Target="https://data.bis.org/topics/CREDIT_GAPS/BIS,WS_CREDIT_GAP,1.0/Q.CA.P.A.C" TargetMode="External"/><Relationship Id="rId787" Type="http://schemas.openxmlformats.org/officeDocument/2006/relationships/hyperlink" Target="https://data.bis.org/topics/CREDIT_GAPS/BIS,WS_CREDIT_GAP,1.0/Q.ES.P.A.C" TargetMode="External"/><Relationship Id="rId994" Type="http://schemas.openxmlformats.org/officeDocument/2006/relationships/hyperlink" Target="https://data.bis.org/topics/CREDIT_GAPS/BIS,WS_CREDIT_GAP,1.0/Q.GR.P.A.C" TargetMode="External"/><Relationship Id="rId2023" Type="http://schemas.openxmlformats.org/officeDocument/2006/relationships/hyperlink" Target="https://data.bis.org/topics/CREDIT_GAPS/BIS,WS_CREDIT_GAP,1.0/Q.PT.P.A.C" TargetMode="External"/><Relationship Id="rId2230" Type="http://schemas.openxmlformats.org/officeDocument/2006/relationships/hyperlink" Target="https://data.bis.org/topics/CREDIT_GAPS/BIS,WS_CREDIT_GAP,1.0/Q.SG.P.A.C" TargetMode="External"/><Relationship Id="rId2468" Type="http://schemas.openxmlformats.org/officeDocument/2006/relationships/hyperlink" Target="https://data.bis.org/topics/CREDIT_GAPS/BIS,WS_CREDIT_GAP,1.0/Q.XM.P.A.C" TargetMode="External"/><Relationship Id="rId202" Type="http://schemas.openxmlformats.org/officeDocument/2006/relationships/hyperlink" Target="https://data.bis.org/topics/CREDIT_GAPS/BIS,WS_CREDIT_GAP,1.0/Q.BE.P.A.C" TargetMode="External"/><Relationship Id="rId647" Type="http://schemas.openxmlformats.org/officeDocument/2006/relationships/hyperlink" Target="https://data.bis.org/topics/CREDIT_GAPS/BIS,WS_CREDIT_GAP,1.0/Q.DE.P.A.C" TargetMode="External"/><Relationship Id="rId854" Type="http://schemas.openxmlformats.org/officeDocument/2006/relationships/hyperlink" Target="https://data.bis.org/topics/CREDIT_GAPS/BIS,WS_CREDIT_GAP,1.0/Q.FI.P.A.C" TargetMode="External"/><Relationship Id="rId1277" Type="http://schemas.openxmlformats.org/officeDocument/2006/relationships/hyperlink" Target="https://data.bis.org/topics/CREDIT_GAPS/BIS,WS_CREDIT_GAP,1.0/Q.IL.P.A.C" TargetMode="External"/><Relationship Id="rId1484" Type="http://schemas.openxmlformats.org/officeDocument/2006/relationships/hyperlink" Target="https://data.bis.org/topics/CREDIT_GAPS/BIS,WS_CREDIT_GAP,1.0/Q.JP.P.A.C" TargetMode="External"/><Relationship Id="rId1691" Type="http://schemas.openxmlformats.org/officeDocument/2006/relationships/hyperlink" Target="https://data.bis.org/topics/CREDIT_GAPS/BIS,WS_CREDIT_GAP,1.0/Q.MY.P.A.C" TargetMode="External"/><Relationship Id="rId2328" Type="http://schemas.openxmlformats.org/officeDocument/2006/relationships/hyperlink" Target="https://data.bis.org/topics/CREDIT_GAPS/BIS,WS_CREDIT_GAP,1.0/Q.TR.P.A.C" TargetMode="External"/><Relationship Id="rId2535" Type="http://schemas.openxmlformats.org/officeDocument/2006/relationships/hyperlink" Target="https://data.bis.org/topics/CREDIT_GAPS/BIS,WS_CREDIT_GAP,1.0/Q.ZA.P.A.C" TargetMode="External"/><Relationship Id="rId507" Type="http://schemas.openxmlformats.org/officeDocument/2006/relationships/hyperlink" Target="https://data.bis.org/topics/CREDIT_GAPS/BIS,WS_CREDIT_GAP,1.0/Q.CN.P.A.C" TargetMode="External"/><Relationship Id="rId714" Type="http://schemas.openxmlformats.org/officeDocument/2006/relationships/hyperlink" Target="https://data.bis.org/topics/CREDIT_GAPS/BIS,WS_CREDIT_GAP,1.0/Q.DK.P.A.C" TargetMode="External"/><Relationship Id="rId921" Type="http://schemas.openxmlformats.org/officeDocument/2006/relationships/hyperlink" Target="https://data.bis.org/topics/CREDIT_GAPS/BIS,WS_CREDIT_GAP,1.0/Q.FR.P.A.C" TargetMode="External"/><Relationship Id="rId1137" Type="http://schemas.openxmlformats.org/officeDocument/2006/relationships/hyperlink" Target="https://data.bis.org/topics/CREDIT_GAPS/BIS,WS_CREDIT_GAP,1.0/Q.HU.P.A.C" TargetMode="External"/><Relationship Id="rId1344" Type="http://schemas.openxmlformats.org/officeDocument/2006/relationships/hyperlink" Target="https://data.bis.org/topics/CREDIT_GAPS/BIS,WS_CREDIT_GAP,1.0/Q.IN.P.A.C" TargetMode="External"/><Relationship Id="rId1551" Type="http://schemas.openxmlformats.org/officeDocument/2006/relationships/hyperlink" Target="https://data.bis.org/topics/CREDIT_GAPS/BIS,WS_CREDIT_GAP,1.0/Q.KR.P.A.C" TargetMode="External"/><Relationship Id="rId1789" Type="http://schemas.openxmlformats.org/officeDocument/2006/relationships/hyperlink" Target="https://data.bis.org/topics/CREDIT_GAPS/BIS,WS_CREDIT_GAP,1.0/Q.NL.P.A.C" TargetMode="External"/><Relationship Id="rId1996" Type="http://schemas.openxmlformats.org/officeDocument/2006/relationships/hyperlink" Target="https://data.bis.org/topics/CREDIT_GAPS/BIS,WS_CREDIT_GAP,1.0/Q.PT.P.A.C" TargetMode="External"/><Relationship Id="rId50" Type="http://schemas.openxmlformats.org/officeDocument/2006/relationships/hyperlink" Target="https://data.bis.org/topics/CREDIT_GAPS/BIS,WS_CREDIT_GAP,1.0/Q.AR.P.A.C" TargetMode="External"/><Relationship Id="rId1204" Type="http://schemas.openxmlformats.org/officeDocument/2006/relationships/hyperlink" Target="https://data.bis.org/topics/CREDIT_GAPS/BIS,WS_CREDIT_GAP,1.0/Q.ID.P.A.C" TargetMode="External"/><Relationship Id="rId1411" Type="http://schemas.openxmlformats.org/officeDocument/2006/relationships/hyperlink" Target="https://data.bis.org/topics/CREDIT_GAPS/BIS,WS_CREDIT_GAP,1.0/Q.IT.P.A.C" TargetMode="External"/><Relationship Id="rId1649" Type="http://schemas.openxmlformats.org/officeDocument/2006/relationships/hyperlink" Target="https://data.bis.org/topics/CREDIT_GAPS/BIS,WS_CREDIT_GAP,1.0/Q.MX.P.A.C" TargetMode="External"/><Relationship Id="rId1856" Type="http://schemas.openxmlformats.org/officeDocument/2006/relationships/hyperlink" Target="https://data.bis.org/topics/CREDIT_GAPS/BIS,WS_CREDIT_GAP,1.0/Q.NO.P.A.C" TargetMode="External"/><Relationship Id="rId1509" Type="http://schemas.openxmlformats.org/officeDocument/2006/relationships/hyperlink" Target="https://data.bis.org/topics/CREDIT_GAPS/BIS,WS_CREDIT_GAP,1.0/Q.KR.P.A.C" TargetMode="External"/><Relationship Id="rId1716" Type="http://schemas.openxmlformats.org/officeDocument/2006/relationships/hyperlink" Target="https://data.bis.org/topics/CREDIT_GAPS/BIS,WS_CREDIT_GAP,1.0/Q.MY.P.A.C" TargetMode="External"/><Relationship Id="rId1923" Type="http://schemas.openxmlformats.org/officeDocument/2006/relationships/hyperlink" Target="https://data.bis.org/topics/CREDIT_GAPS/BIS,WS_CREDIT_GAP,1.0/Q.PL.P.A.C" TargetMode="External"/><Relationship Id="rId297" Type="http://schemas.openxmlformats.org/officeDocument/2006/relationships/hyperlink" Target="https://data.bis.org/topics/CREDIT_GAPS/BIS,WS_CREDIT_GAP,1.0/Q.CA.P.A.C" TargetMode="External"/><Relationship Id="rId2185" Type="http://schemas.openxmlformats.org/officeDocument/2006/relationships/hyperlink" Target="https://data.bis.org/topics/CREDIT_GAPS/BIS,WS_CREDIT_GAP,1.0/Q.SE.P.A.C" TargetMode="External"/><Relationship Id="rId2392" Type="http://schemas.openxmlformats.org/officeDocument/2006/relationships/hyperlink" Target="https://data.bis.org/topics/CREDIT_GAPS/BIS,WS_CREDIT_GAP,1.0/Q.US.P.A.C" TargetMode="External"/><Relationship Id="rId157" Type="http://schemas.openxmlformats.org/officeDocument/2006/relationships/hyperlink" Target="https://data.bis.org/topics/CREDIT_GAPS/BIS,WS_CREDIT_GAP,1.0/Q.AU.P.A.C" TargetMode="External"/><Relationship Id="rId364" Type="http://schemas.openxmlformats.org/officeDocument/2006/relationships/hyperlink" Target="https://data.bis.org/topics/CREDIT_GAPS/BIS,WS_CREDIT_GAP,1.0/Q.CH.P.A.C" TargetMode="External"/><Relationship Id="rId2045" Type="http://schemas.openxmlformats.org/officeDocument/2006/relationships/hyperlink" Target="https://data.bis.org/topics/CREDIT_GAPS/BIS,WS_CREDIT_GAP,1.0/Q.RU.P.A.C" TargetMode="External"/><Relationship Id="rId571" Type="http://schemas.openxmlformats.org/officeDocument/2006/relationships/hyperlink" Target="https://data.bis.org/topics/CREDIT_GAPS/BIS,WS_CREDIT_GAP,1.0/Q.CO.P.A.C" TargetMode="External"/><Relationship Id="rId669" Type="http://schemas.openxmlformats.org/officeDocument/2006/relationships/hyperlink" Target="https://data.bis.org/topics/CREDIT_GAPS/BIS,WS_CREDIT_GAP,1.0/Q.DE.P.A.C" TargetMode="External"/><Relationship Id="rId876" Type="http://schemas.openxmlformats.org/officeDocument/2006/relationships/hyperlink" Target="https://data.bis.org/topics/CREDIT_GAPS/BIS,WS_CREDIT_GAP,1.0/Q.FR.P.A.C" TargetMode="External"/><Relationship Id="rId1299" Type="http://schemas.openxmlformats.org/officeDocument/2006/relationships/hyperlink" Target="https://data.bis.org/topics/CREDIT_GAPS/BIS,WS_CREDIT_GAP,1.0/Q.IL.P.A.C" TargetMode="External"/><Relationship Id="rId2252" Type="http://schemas.openxmlformats.org/officeDocument/2006/relationships/hyperlink" Target="https://data.bis.org/topics/CREDIT_GAPS/BIS,WS_CREDIT_GAP,1.0/Q.SG.P.A.C" TargetMode="External"/><Relationship Id="rId224" Type="http://schemas.openxmlformats.org/officeDocument/2006/relationships/hyperlink" Target="https://data.bis.org/topics/CREDIT_GAPS/BIS,WS_CREDIT_GAP,1.0/Q.BE.P.A.C" TargetMode="External"/><Relationship Id="rId431" Type="http://schemas.openxmlformats.org/officeDocument/2006/relationships/hyperlink" Target="https://data.bis.org/topics/CREDIT_GAPS/BIS,WS_CREDIT_GAP,1.0/Q.CL.P.A.C" TargetMode="External"/><Relationship Id="rId529" Type="http://schemas.openxmlformats.org/officeDocument/2006/relationships/hyperlink" Target="https://data.bis.org/topics/CREDIT_GAPS/BIS,WS_CREDIT_GAP,1.0/Q.CO.P.A.C" TargetMode="External"/><Relationship Id="rId736" Type="http://schemas.openxmlformats.org/officeDocument/2006/relationships/hyperlink" Target="https://data.bis.org/topics/CREDIT_GAPS/BIS,WS_CREDIT_GAP,1.0/Q.DK.P.A.C" TargetMode="External"/><Relationship Id="rId1061" Type="http://schemas.openxmlformats.org/officeDocument/2006/relationships/hyperlink" Target="https://data.bis.org/topics/CREDIT_GAPS/BIS,WS_CREDIT_GAP,1.0/Q.HK.P.A.C" TargetMode="External"/><Relationship Id="rId1159" Type="http://schemas.openxmlformats.org/officeDocument/2006/relationships/hyperlink" Target="https://data.bis.org/topics/CREDIT_GAPS/BIS,WS_CREDIT_GAP,1.0/Q.HU.P.A.C" TargetMode="External"/><Relationship Id="rId1366" Type="http://schemas.openxmlformats.org/officeDocument/2006/relationships/hyperlink" Target="https://data.bis.org/topics/CREDIT_GAPS/BIS,WS_CREDIT_GAP,1.0/Q.IN.P.A.C" TargetMode="External"/><Relationship Id="rId2112" Type="http://schemas.openxmlformats.org/officeDocument/2006/relationships/hyperlink" Target="https://data.bis.org/topics/CREDIT_GAPS/BIS,WS_CREDIT_GAP,1.0/Q.SA.P.A.C" TargetMode="External"/><Relationship Id="rId2417" Type="http://schemas.openxmlformats.org/officeDocument/2006/relationships/hyperlink" Target="https://data.bis.org/topics/CREDIT_GAPS/BIS,WS_CREDIT_GAP,1.0/Q.US.P.A.C" TargetMode="External"/><Relationship Id="rId943" Type="http://schemas.openxmlformats.org/officeDocument/2006/relationships/hyperlink" Target="https://data.bis.org/topics/CREDIT_GAPS/BIS,WS_CREDIT_GAP,1.0/Q.GB.P.A.C" TargetMode="External"/><Relationship Id="rId1019" Type="http://schemas.openxmlformats.org/officeDocument/2006/relationships/hyperlink" Target="https://data.bis.org/topics/CREDIT_GAPS/BIS,WS_CREDIT_GAP,1.0/Q.GR.P.A.C" TargetMode="External"/><Relationship Id="rId1573" Type="http://schemas.openxmlformats.org/officeDocument/2006/relationships/hyperlink" Target="https://data.bis.org/topics/CREDIT_GAPS/BIS,WS_CREDIT_GAP,1.0/Q.LU.P.A.C" TargetMode="External"/><Relationship Id="rId1780" Type="http://schemas.openxmlformats.org/officeDocument/2006/relationships/hyperlink" Target="https://data.bis.org/topics/CREDIT_GAPS/BIS,WS_CREDIT_GAP,1.0/Q.NL.P.A.C" TargetMode="External"/><Relationship Id="rId1878" Type="http://schemas.openxmlformats.org/officeDocument/2006/relationships/hyperlink" Target="https://data.bis.org/topics/CREDIT_GAPS/BIS,WS_CREDIT_GAP,1.0/Q.NZ.P.A.C" TargetMode="External"/><Relationship Id="rId72" Type="http://schemas.openxmlformats.org/officeDocument/2006/relationships/hyperlink" Target="https://data.bis.org/topics/CREDIT_GAPS/BIS,WS_CREDIT_GAP,1.0/Q.AT.P.A.C" TargetMode="External"/><Relationship Id="rId803" Type="http://schemas.openxmlformats.org/officeDocument/2006/relationships/hyperlink" Target="https://data.bis.org/topics/CREDIT_GAPS/BIS,WS_CREDIT_GAP,1.0/Q.ES.P.A.C" TargetMode="External"/><Relationship Id="rId1226" Type="http://schemas.openxmlformats.org/officeDocument/2006/relationships/hyperlink" Target="https://data.bis.org/topics/CREDIT_GAPS/BIS,WS_CREDIT_GAP,1.0/Q.IE.P.A.C" TargetMode="External"/><Relationship Id="rId1433" Type="http://schemas.openxmlformats.org/officeDocument/2006/relationships/hyperlink" Target="https://data.bis.org/topics/CREDIT_GAPS/BIS,WS_CREDIT_GAP,1.0/Q.IT.P.A.C" TargetMode="External"/><Relationship Id="rId1640" Type="http://schemas.openxmlformats.org/officeDocument/2006/relationships/hyperlink" Target="https://data.bis.org/topics/CREDIT_GAPS/BIS,WS_CREDIT_GAP,1.0/Q.MX.P.A.C" TargetMode="External"/><Relationship Id="rId1738" Type="http://schemas.openxmlformats.org/officeDocument/2006/relationships/hyperlink" Target="https://data.bis.org/topics/CREDIT_GAPS/BIS,WS_CREDIT_GAP,1.0/Q.MY.P.A.C" TargetMode="External"/><Relationship Id="rId1500" Type="http://schemas.openxmlformats.org/officeDocument/2006/relationships/hyperlink" Target="https://data.bis.org/topics/CREDIT_GAPS/BIS,WS_CREDIT_GAP,1.0/Q.JP.P.A.C" TargetMode="External"/><Relationship Id="rId1945" Type="http://schemas.openxmlformats.org/officeDocument/2006/relationships/hyperlink" Target="https://data.bis.org/topics/CREDIT_GAPS/BIS,WS_CREDIT_GAP,1.0/Q.PL.P.A.C" TargetMode="External"/><Relationship Id="rId1805" Type="http://schemas.openxmlformats.org/officeDocument/2006/relationships/hyperlink" Target="https://data.bis.org/topics/CREDIT_GAPS/BIS,WS_CREDIT_GAP,1.0/Q.NO.P.A.C" TargetMode="External"/><Relationship Id="rId179" Type="http://schemas.openxmlformats.org/officeDocument/2006/relationships/hyperlink" Target="https://data.bis.org/topics/CREDIT_GAPS/BIS,WS_CREDIT_GAP,1.0/Q.BE.P.A.C" TargetMode="External"/><Relationship Id="rId386" Type="http://schemas.openxmlformats.org/officeDocument/2006/relationships/hyperlink" Target="https://data.bis.org/topics/CREDIT_GAPS/BIS,WS_CREDIT_GAP,1.0/Q.CH.P.A.C" TargetMode="External"/><Relationship Id="rId593" Type="http://schemas.openxmlformats.org/officeDocument/2006/relationships/hyperlink" Target="https://data.bis.org/topics/CREDIT_GAPS/BIS,WS_CREDIT_GAP,1.0/Q.CZ.P.A.C" TargetMode="External"/><Relationship Id="rId2067" Type="http://schemas.openxmlformats.org/officeDocument/2006/relationships/hyperlink" Target="https://data.bis.org/topics/CREDIT_GAPS/BIS,WS_CREDIT_GAP,1.0/Q.RU.P.A.C" TargetMode="External"/><Relationship Id="rId2274" Type="http://schemas.openxmlformats.org/officeDocument/2006/relationships/hyperlink" Target="https://data.bis.org/topics/CREDIT_GAPS/BIS,WS_CREDIT_GAP,1.0/Q.TH.P.A.C" TargetMode="External"/><Relationship Id="rId2481" Type="http://schemas.openxmlformats.org/officeDocument/2006/relationships/hyperlink" Target="https://data.bis.org/topics/CREDIT_GAPS/BIS,WS_CREDIT_GAP,1.0/Q.XM.P.A.C" TargetMode="External"/><Relationship Id="rId246" Type="http://schemas.openxmlformats.org/officeDocument/2006/relationships/hyperlink" Target="https://data.bis.org/topics/CREDIT_GAPS/BIS,WS_CREDIT_GAP,1.0/Q.BR.P.A.C" TargetMode="External"/><Relationship Id="rId453" Type="http://schemas.openxmlformats.org/officeDocument/2006/relationships/hyperlink" Target="https://data.bis.org/topics/CREDIT_GAPS/BIS,WS_CREDIT_GAP,1.0/Q.CL.P.A.C" TargetMode="External"/><Relationship Id="rId660" Type="http://schemas.openxmlformats.org/officeDocument/2006/relationships/hyperlink" Target="https://data.bis.org/topics/CREDIT_GAPS/BIS,WS_CREDIT_GAP,1.0/Q.DE.P.A.C" TargetMode="External"/><Relationship Id="rId898" Type="http://schemas.openxmlformats.org/officeDocument/2006/relationships/hyperlink" Target="https://data.bis.org/topics/CREDIT_GAPS/BIS,WS_CREDIT_GAP,1.0/Q.FR.P.A.C" TargetMode="External"/><Relationship Id="rId1083" Type="http://schemas.openxmlformats.org/officeDocument/2006/relationships/hyperlink" Target="https://data.bis.org/topics/CREDIT_GAPS/BIS,WS_CREDIT_GAP,1.0/Q.HK.P.A.C" TargetMode="External"/><Relationship Id="rId1290" Type="http://schemas.openxmlformats.org/officeDocument/2006/relationships/hyperlink" Target="https://data.bis.org/topics/CREDIT_GAPS/BIS,WS_CREDIT_GAP,1.0/Q.IL.P.A.C" TargetMode="External"/><Relationship Id="rId2134" Type="http://schemas.openxmlformats.org/officeDocument/2006/relationships/hyperlink" Target="https://data.bis.org/topics/CREDIT_GAPS/BIS,WS_CREDIT_GAP,1.0/Q.SA.P.A.C" TargetMode="External"/><Relationship Id="rId2341" Type="http://schemas.openxmlformats.org/officeDocument/2006/relationships/hyperlink" Target="https://data.bis.org/topics/CREDIT_GAPS/BIS,WS_CREDIT_GAP,1.0/Q.TR.P.A.C" TargetMode="External"/><Relationship Id="rId106" Type="http://schemas.openxmlformats.org/officeDocument/2006/relationships/hyperlink" Target="https://data.bis.org/topics/CREDIT_GAPS/BIS,WS_CREDIT_GAP,1.0/Q.AT.P.A.C" TargetMode="External"/><Relationship Id="rId313" Type="http://schemas.openxmlformats.org/officeDocument/2006/relationships/hyperlink" Target="https://data.bis.org/topics/CREDIT_GAPS/BIS,WS_CREDIT_GAP,1.0/Q.CA.P.A.C" TargetMode="External"/><Relationship Id="rId758" Type="http://schemas.openxmlformats.org/officeDocument/2006/relationships/hyperlink" Target="https://data.bis.org/topics/CREDIT_GAPS/BIS,WS_CREDIT_GAP,1.0/Q.ES.P.A.C" TargetMode="External"/><Relationship Id="rId965" Type="http://schemas.openxmlformats.org/officeDocument/2006/relationships/hyperlink" Target="https://data.bis.org/topics/CREDIT_GAPS/BIS,WS_CREDIT_GAP,1.0/Q.GB.P.A.C" TargetMode="External"/><Relationship Id="rId1150" Type="http://schemas.openxmlformats.org/officeDocument/2006/relationships/hyperlink" Target="https://data.bis.org/topics/CREDIT_GAPS/BIS,WS_CREDIT_GAP,1.0/Q.HU.P.A.C" TargetMode="External"/><Relationship Id="rId1388" Type="http://schemas.openxmlformats.org/officeDocument/2006/relationships/hyperlink" Target="https://data.bis.org/topics/CREDIT_GAPS/BIS,WS_CREDIT_GAP,1.0/Q.IN.P.A.C" TargetMode="External"/><Relationship Id="rId1595" Type="http://schemas.openxmlformats.org/officeDocument/2006/relationships/hyperlink" Target="https://data.bis.org/topics/CREDIT_GAPS/BIS,WS_CREDIT_GAP,1.0/Q.LU.P.A.C" TargetMode="External"/><Relationship Id="rId2439" Type="http://schemas.openxmlformats.org/officeDocument/2006/relationships/hyperlink" Target="https://data.bis.org/topics/CREDIT_GAPS/BIS,WS_CREDIT_GAP,1.0/Q.XM.P.A.C" TargetMode="External"/><Relationship Id="rId94" Type="http://schemas.openxmlformats.org/officeDocument/2006/relationships/hyperlink" Target="https://data.bis.org/topics/CREDIT_GAPS/BIS,WS_CREDIT_GAP,1.0/Q.AT.P.A.C" TargetMode="External"/><Relationship Id="rId520" Type="http://schemas.openxmlformats.org/officeDocument/2006/relationships/hyperlink" Target="https://data.bis.org/topics/CREDIT_GAPS/BIS,WS_CREDIT_GAP,1.0/Q.CN.P.A.C" TargetMode="External"/><Relationship Id="rId618" Type="http://schemas.openxmlformats.org/officeDocument/2006/relationships/hyperlink" Target="https://data.bis.org/topics/CREDIT_GAPS/BIS,WS_CREDIT_GAP,1.0/Q.CZ.P.A.C" TargetMode="External"/><Relationship Id="rId825" Type="http://schemas.openxmlformats.org/officeDocument/2006/relationships/hyperlink" Target="https://data.bis.org/topics/CREDIT_GAPS/BIS,WS_CREDIT_GAP,1.0/Q.FI.P.A.C" TargetMode="External"/><Relationship Id="rId1248" Type="http://schemas.openxmlformats.org/officeDocument/2006/relationships/hyperlink" Target="https://data.bis.org/topics/CREDIT_GAPS/BIS,WS_CREDIT_GAP,1.0/Q.IE.P.A.C" TargetMode="External"/><Relationship Id="rId1455" Type="http://schemas.openxmlformats.org/officeDocument/2006/relationships/hyperlink" Target="https://data.bis.org/topics/CREDIT_GAPS/BIS,WS_CREDIT_GAP,1.0/Q.JP.P.A.C" TargetMode="External"/><Relationship Id="rId1662" Type="http://schemas.openxmlformats.org/officeDocument/2006/relationships/hyperlink" Target="https://data.bis.org/topics/CREDIT_GAPS/BIS,WS_CREDIT_GAP,1.0/Q.MX.P.A.C" TargetMode="External"/><Relationship Id="rId2201" Type="http://schemas.openxmlformats.org/officeDocument/2006/relationships/hyperlink" Target="https://data.bis.org/topics/CREDIT_GAPS/BIS,WS_CREDIT_GAP,1.0/Q.SE.P.A.C" TargetMode="External"/><Relationship Id="rId2506" Type="http://schemas.openxmlformats.org/officeDocument/2006/relationships/hyperlink" Target="https://data.bis.org/topics/CREDIT_GAPS/BIS,WS_CREDIT_GAP,1.0/Q.ZA.P.A.C" TargetMode="External"/><Relationship Id="rId1010" Type="http://schemas.openxmlformats.org/officeDocument/2006/relationships/hyperlink" Target="https://data.bis.org/topics/CREDIT_GAPS/BIS,WS_CREDIT_GAP,1.0/Q.GR.P.A.C" TargetMode="External"/><Relationship Id="rId1108" Type="http://schemas.openxmlformats.org/officeDocument/2006/relationships/hyperlink" Target="https://data.bis.org/topics/CREDIT_GAPS/BIS,WS_CREDIT_GAP,1.0/Q.HU.P.A.C" TargetMode="External"/><Relationship Id="rId1315" Type="http://schemas.openxmlformats.org/officeDocument/2006/relationships/hyperlink" Target="https://data.bis.org/topics/CREDIT_GAPS/BIS,WS_CREDIT_GAP,1.0/Q.IL.P.A.C" TargetMode="External"/><Relationship Id="rId1967" Type="http://schemas.openxmlformats.org/officeDocument/2006/relationships/hyperlink" Target="https://data.bis.org/topics/CREDIT_GAPS/BIS,WS_CREDIT_GAP,1.0/Q.PL.P.A.C" TargetMode="External"/><Relationship Id="rId1522" Type="http://schemas.openxmlformats.org/officeDocument/2006/relationships/hyperlink" Target="https://data.bis.org/topics/CREDIT_GAPS/BIS,WS_CREDIT_GAP,1.0/Q.KR.P.A.C" TargetMode="External"/><Relationship Id="rId21" Type="http://schemas.openxmlformats.org/officeDocument/2006/relationships/hyperlink" Target="https://data.bis.org/topics/CREDIT_GAPS/BIS,WS_CREDIT_GAP,1.0/Q.AR.P.A.C" TargetMode="External"/><Relationship Id="rId2089" Type="http://schemas.openxmlformats.org/officeDocument/2006/relationships/hyperlink" Target="https://data.bis.org/topics/CREDIT_GAPS/BIS,WS_CREDIT_GAP,1.0/Q.SA.P.A.C" TargetMode="External"/><Relationship Id="rId2296" Type="http://schemas.openxmlformats.org/officeDocument/2006/relationships/hyperlink" Target="https://data.bis.org/topics/CREDIT_GAPS/BIS,WS_CREDIT_GAP,1.0/Q.TH.P.A.C" TargetMode="External"/><Relationship Id="rId268" Type="http://schemas.openxmlformats.org/officeDocument/2006/relationships/hyperlink" Target="https://data.bis.org/topics/CREDIT_GAPS/BIS,WS_CREDIT_GAP,1.0/Q.BR.P.A.C" TargetMode="External"/><Relationship Id="rId475" Type="http://schemas.openxmlformats.org/officeDocument/2006/relationships/hyperlink" Target="https://data.bis.org/topics/CREDIT_GAPS/BIS,WS_CREDIT_GAP,1.0/Q.CN.P.A.C" TargetMode="External"/><Relationship Id="rId682" Type="http://schemas.openxmlformats.org/officeDocument/2006/relationships/hyperlink" Target="https://data.bis.org/topics/CREDIT_GAPS/BIS,WS_CREDIT_GAP,1.0/Q.DE.P.A.C" TargetMode="External"/><Relationship Id="rId2156" Type="http://schemas.openxmlformats.org/officeDocument/2006/relationships/hyperlink" Target="https://data.bis.org/topics/CREDIT_GAPS/BIS,WS_CREDIT_GAP,1.0/Q.SE.P.A.C" TargetMode="External"/><Relationship Id="rId2363" Type="http://schemas.openxmlformats.org/officeDocument/2006/relationships/hyperlink" Target="https://data.bis.org/topics/CREDIT_GAPS/BIS,WS_CREDIT_GAP,1.0/Q.TR.P.A.C" TargetMode="External"/><Relationship Id="rId128" Type="http://schemas.openxmlformats.org/officeDocument/2006/relationships/hyperlink" Target="https://data.bis.org/topics/CREDIT_GAPS/BIS,WS_CREDIT_GAP,1.0/Q.AU.P.A.C" TargetMode="External"/><Relationship Id="rId335" Type="http://schemas.openxmlformats.org/officeDocument/2006/relationships/hyperlink" Target="https://data.bis.org/topics/CREDIT_GAPS/BIS,WS_CREDIT_GAP,1.0/Q.CA.P.A.C" TargetMode="External"/><Relationship Id="rId542" Type="http://schemas.openxmlformats.org/officeDocument/2006/relationships/hyperlink" Target="https://data.bis.org/topics/CREDIT_GAPS/BIS,WS_CREDIT_GAP,1.0/Q.CO.P.A.C" TargetMode="External"/><Relationship Id="rId1172" Type="http://schemas.openxmlformats.org/officeDocument/2006/relationships/hyperlink" Target="https://data.bis.org/topics/CREDIT_GAPS/BIS,WS_CREDIT_GAP,1.0/Q.ID.P.A.C" TargetMode="External"/><Relationship Id="rId2016" Type="http://schemas.openxmlformats.org/officeDocument/2006/relationships/hyperlink" Target="https://data.bis.org/topics/CREDIT_GAPS/BIS,WS_CREDIT_GAP,1.0/Q.PT.P.A.C" TargetMode="External"/><Relationship Id="rId2223" Type="http://schemas.openxmlformats.org/officeDocument/2006/relationships/hyperlink" Target="https://data.bis.org/topics/CREDIT_GAPS/BIS,WS_CREDIT_GAP,1.0/Q.SG.P.A.C" TargetMode="External"/><Relationship Id="rId2430" Type="http://schemas.openxmlformats.org/officeDocument/2006/relationships/hyperlink" Target="https://data.bis.org/topics/CREDIT_GAPS/BIS,WS_CREDIT_GAP,1.0/Q.US.P.A.C" TargetMode="External"/><Relationship Id="rId402" Type="http://schemas.openxmlformats.org/officeDocument/2006/relationships/hyperlink" Target="https://data.bis.org/topics/CREDIT_GAPS/BIS,WS_CREDIT_GAP,1.0/Q.CH.P.A.C" TargetMode="External"/><Relationship Id="rId1032" Type="http://schemas.openxmlformats.org/officeDocument/2006/relationships/hyperlink" Target="https://data.bis.org/topics/CREDIT_GAPS/BIS,WS_CREDIT_GAP,1.0/Q.GR.P.A.C" TargetMode="External"/><Relationship Id="rId1989" Type="http://schemas.openxmlformats.org/officeDocument/2006/relationships/hyperlink" Target="https://data.bis.org/topics/CREDIT_GAPS/BIS,WS_CREDIT_GAP,1.0/Q.PT.P.A.C" TargetMode="External"/><Relationship Id="rId1849" Type="http://schemas.openxmlformats.org/officeDocument/2006/relationships/hyperlink" Target="https://data.bis.org/topics/CREDIT_GAPS/BIS,WS_CREDIT_GAP,1.0/Q.NO.P.A.C" TargetMode="External"/><Relationship Id="rId192" Type="http://schemas.openxmlformats.org/officeDocument/2006/relationships/hyperlink" Target="https://data.bis.org/topics/CREDIT_GAPS/BIS,WS_CREDIT_GAP,1.0/Q.BE.P.A.C" TargetMode="External"/><Relationship Id="rId1709" Type="http://schemas.openxmlformats.org/officeDocument/2006/relationships/hyperlink" Target="https://data.bis.org/topics/CREDIT_GAPS/BIS,WS_CREDIT_GAP,1.0/Q.MY.P.A.C" TargetMode="External"/><Relationship Id="rId1916" Type="http://schemas.openxmlformats.org/officeDocument/2006/relationships/hyperlink" Target="https://data.bis.org/topics/CREDIT_GAPS/BIS,WS_CREDIT_GAP,1.0/Q.PL.P.A.C" TargetMode="External"/><Relationship Id="rId2080" Type="http://schemas.openxmlformats.org/officeDocument/2006/relationships/hyperlink" Target="https://data.bis.org/topics/CREDIT_GAPS/BIS,WS_CREDIT_GAP,1.0/Q.RU.P.A.C" TargetMode="External"/><Relationship Id="rId869" Type="http://schemas.openxmlformats.org/officeDocument/2006/relationships/hyperlink" Target="https://data.bis.org/topics/CREDIT_GAPS/BIS,WS_CREDIT_GAP,1.0/Q.FI.P.A.C" TargetMode="External"/><Relationship Id="rId1499" Type="http://schemas.openxmlformats.org/officeDocument/2006/relationships/hyperlink" Target="https://data.bis.org/topics/CREDIT_GAPS/BIS,WS_CREDIT_GAP,1.0/Q.JP.P.A.C" TargetMode="External"/><Relationship Id="rId729" Type="http://schemas.openxmlformats.org/officeDocument/2006/relationships/hyperlink" Target="https://data.bis.org/topics/CREDIT_GAPS/BIS,WS_CREDIT_GAP,1.0/Q.DK.P.A.C" TargetMode="External"/><Relationship Id="rId1359" Type="http://schemas.openxmlformats.org/officeDocument/2006/relationships/hyperlink" Target="https://data.bis.org/topics/CREDIT_GAPS/BIS,WS_CREDIT_GAP,1.0/Q.IN.P.A.C" TargetMode="External"/><Relationship Id="rId936" Type="http://schemas.openxmlformats.org/officeDocument/2006/relationships/hyperlink" Target="https://data.bis.org/topics/CREDIT_GAPS/BIS,WS_CREDIT_GAP,1.0/Q.GB.P.A.C" TargetMode="External"/><Relationship Id="rId1219" Type="http://schemas.openxmlformats.org/officeDocument/2006/relationships/hyperlink" Target="https://data.bis.org/topics/CREDIT_GAPS/BIS,WS_CREDIT_GAP,1.0/Q.IE.P.A.C" TargetMode="External"/><Relationship Id="rId1566" Type="http://schemas.openxmlformats.org/officeDocument/2006/relationships/hyperlink" Target="https://data.bis.org/topics/CREDIT_GAPS/BIS,WS_CREDIT_GAP,1.0/Q.KR.P.A.C" TargetMode="External"/><Relationship Id="rId1773" Type="http://schemas.openxmlformats.org/officeDocument/2006/relationships/hyperlink" Target="https://data.bis.org/topics/CREDIT_GAPS/BIS,WS_CREDIT_GAP,1.0/Q.NL.P.A.C" TargetMode="External"/><Relationship Id="rId1980" Type="http://schemas.openxmlformats.org/officeDocument/2006/relationships/hyperlink" Target="https://data.bis.org/topics/CREDIT_GAPS/BIS,WS_CREDIT_GAP,1.0/Q.PT.P.A.C" TargetMode="External"/><Relationship Id="rId65" Type="http://schemas.openxmlformats.org/officeDocument/2006/relationships/hyperlink" Target="https://data.bis.org/topics/CREDIT_GAPS/BIS,WS_CREDIT_GAP,1.0/Q.AT.P.A.C" TargetMode="External"/><Relationship Id="rId1426" Type="http://schemas.openxmlformats.org/officeDocument/2006/relationships/hyperlink" Target="https://data.bis.org/topics/CREDIT_GAPS/BIS,WS_CREDIT_GAP,1.0/Q.IT.P.A.C" TargetMode="External"/><Relationship Id="rId1633" Type="http://schemas.openxmlformats.org/officeDocument/2006/relationships/hyperlink" Target="https://data.bis.org/topics/CREDIT_GAPS/BIS,WS_CREDIT_GAP,1.0/Q.MX.P.A.C" TargetMode="External"/><Relationship Id="rId1840" Type="http://schemas.openxmlformats.org/officeDocument/2006/relationships/hyperlink" Target="https://data.bis.org/topics/CREDIT_GAPS/BIS,WS_CREDIT_GAP,1.0/Q.NO.P.A.C" TargetMode="External"/><Relationship Id="rId1700" Type="http://schemas.openxmlformats.org/officeDocument/2006/relationships/hyperlink" Target="https://data.bis.org/topics/CREDIT_GAPS/BIS,WS_CREDIT_GAP,1.0/Q.MY.P.A.C" TargetMode="External"/><Relationship Id="rId379" Type="http://schemas.openxmlformats.org/officeDocument/2006/relationships/hyperlink" Target="https://data.bis.org/topics/CREDIT_GAPS/BIS,WS_CREDIT_GAP,1.0/Q.CH.P.A.C" TargetMode="External"/><Relationship Id="rId586" Type="http://schemas.openxmlformats.org/officeDocument/2006/relationships/hyperlink" Target="https://data.bis.org/topics/CREDIT_GAPS/BIS,WS_CREDIT_GAP,1.0/Q.CZ.P.A.C" TargetMode="External"/><Relationship Id="rId793" Type="http://schemas.openxmlformats.org/officeDocument/2006/relationships/hyperlink" Target="https://data.bis.org/topics/CREDIT_GAPS/BIS,WS_CREDIT_GAP,1.0/Q.ES.P.A.C" TargetMode="External"/><Relationship Id="rId2267" Type="http://schemas.openxmlformats.org/officeDocument/2006/relationships/hyperlink" Target="https://data.bis.org/topics/CREDIT_GAPS/BIS,WS_CREDIT_GAP,1.0/Q.TH.P.A.C" TargetMode="External"/><Relationship Id="rId2474" Type="http://schemas.openxmlformats.org/officeDocument/2006/relationships/hyperlink" Target="https://data.bis.org/topics/CREDIT_GAPS/BIS,WS_CREDIT_GAP,1.0/Q.XM.P.A.C" TargetMode="External"/><Relationship Id="rId239" Type="http://schemas.openxmlformats.org/officeDocument/2006/relationships/hyperlink" Target="https://data.bis.org/topics/CREDIT_GAPS/BIS,WS_CREDIT_GAP,1.0/Q.BR.P.A.C" TargetMode="External"/><Relationship Id="rId446" Type="http://schemas.openxmlformats.org/officeDocument/2006/relationships/hyperlink" Target="https://data.bis.org/topics/CREDIT_GAPS/BIS,WS_CREDIT_GAP,1.0/Q.CL.P.A.C" TargetMode="External"/><Relationship Id="rId653" Type="http://schemas.openxmlformats.org/officeDocument/2006/relationships/hyperlink" Target="https://data.bis.org/topics/CREDIT_GAPS/BIS,WS_CREDIT_GAP,1.0/Q.DE.P.A.C" TargetMode="External"/><Relationship Id="rId1076" Type="http://schemas.openxmlformats.org/officeDocument/2006/relationships/hyperlink" Target="https://data.bis.org/topics/CREDIT_GAPS/BIS,WS_CREDIT_GAP,1.0/Q.HK.P.A.C" TargetMode="External"/><Relationship Id="rId1283" Type="http://schemas.openxmlformats.org/officeDocument/2006/relationships/hyperlink" Target="https://data.bis.org/topics/CREDIT_GAPS/BIS,WS_CREDIT_GAP,1.0/Q.IL.P.A.C" TargetMode="External"/><Relationship Id="rId1490" Type="http://schemas.openxmlformats.org/officeDocument/2006/relationships/hyperlink" Target="https://data.bis.org/topics/CREDIT_GAPS/BIS,WS_CREDIT_GAP,1.0/Q.JP.P.A.C" TargetMode="External"/><Relationship Id="rId2127" Type="http://schemas.openxmlformats.org/officeDocument/2006/relationships/hyperlink" Target="https://data.bis.org/topics/CREDIT_GAPS/BIS,WS_CREDIT_GAP,1.0/Q.SA.P.A.C" TargetMode="External"/><Relationship Id="rId2334" Type="http://schemas.openxmlformats.org/officeDocument/2006/relationships/hyperlink" Target="https://data.bis.org/topics/CREDIT_GAPS/BIS,WS_CREDIT_GAP,1.0/Q.TR.P.A.C" TargetMode="External"/><Relationship Id="rId306" Type="http://schemas.openxmlformats.org/officeDocument/2006/relationships/hyperlink" Target="https://data.bis.org/topics/CREDIT_GAPS/BIS,WS_CREDIT_GAP,1.0/Q.CA.P.A.C" TargetMode="External"/><Relationship Id="rId860" Type="http://schemas.openxmlformats.org/officeDocument/2006/relationships/hyperlink" Target="https://data.bis.org/topics/CREDIT_GAPS/BIS,WS_CREDIT_GAP,1.0/Q.FI.P.A.C" TargetMode="External"/><Relationship Id="rId1143" Type="http://schemas.openxmlformats.org/officeDocument/2006/relationships/hyperlink" Target="https://data.bis.org/topics/CREDIT_GAPS/BIS,WS_CREDIT_GAP,1.0/Q.HU.P.A.C" TargetMode="External"/><Relationship Id="rId2541" Type="http://schemas.openxmlformats.org/officeDocument/2006/relationships/hyperlink" Target="https://data.bis.org/topics/CREDIT_GAPS/BIS,WS_CREDIT_GAP,1.0/Q.ZA.P.A.C" TargetMode="External"/><Relationship Id="rId513" Type="http://schemas.openxmlformats.org/officeDocument/2006/relationships/hyperlink" Target="https://data.bis.org/topics/CREDIT_GAPS/BIS,WS_CREDIT_GAP,1.0/Q.CN.P.A.C" TargetMode="External"/><Relationship Id="rId720" Type="http://schemas.openxmlformats.org/officeDocument/2006/relationships/hyperlink" Target="https://data.bis.org/topics/CREDIT_GAPS/BIS,WS_CREDIT_GAP,1.0/Q.DK.P.A.C" TargetMode="External"/><Relationship Id="rId1350" Type="http://schemas.openxmlformats.org/officeDocument/2006/relationships/hyperlink" Target="https://data.bis.org/topics/CREDIT_GAPS/BIS,WS_CREDIT_GAP,1.0/Q.IN.P.A.C" TargetMode="External"/><Relationship Id="rId2401" Type="http://schemas.openxmlformats.org/officeDocument/2006/relationships/hyperlink" Target="https://data.bis.org/topics/CREDIT_GAPS/BIS,WS_CREDIT_GAP,1.0/Q.US.P.A.C" TargetMode="External"/><Relationship Id="rId1003" Type="http://schemas.openxmlformats.org/officeDocument/2006/relationships/hyperlink" Target="https://data.bis.org/topics/CREDIT_GAPS/BIS,WS_CREDIT_GAP,1.0/Q.GR.P.A.C" TargetMode="External"/><Relationship Id="rId1210" Type="http://schemas.openxmlformats.org/officeDocument/2006/relationships/hyperlink" Target="https://data.bis.org/topics/CREDIT_GAPS/BIS,WS_CREDIT_GAP,1.0/Q.ID.P.A.C" TargetMode="External"/><Relationship Id="rId2191" Type="http://schemas.openxmlformats.org/officeDocument/2006/relationships/hyperlink" Target="https://data.bis.org/topics/CREDIT_GAPS/BIS,WS_CREDIT_GAP,1.0/Q.SE.P.A.C" TargetMode="External"/><Relationship Id="rId163" Type="http://schemas.openxmlformats.org/officeDocument/2006/relationships/hyperlink" Target="https://data.bis.org/topics/CREDIT_GAPS/BIS,WS_CREDIT_GAP,1.0/Q.AU.P.A.C" TargetMode="External"/><Relationship Id="rId370" Type="http://schemas.openxmlformats.org/officeDocument/2006/relationships/hyperlink" Target="https://data.bis.org/topics/CREDIT_GAPS/BIS,WS_CREDIT_GAP,1.0/Q.CH.P.A.C" TargetMode="External"/><Relationship Id="rId2051" Type="http://schemas.openxmlformats.org/officeDocument/2006/relationships/hyperlink" Target="https://data.bis.org/topics/CREDIT_GAPS/BIS,WS_CREDIT_GAP,1.0/Q.RU.P.A.C" TargetMode="External"/><Relationship Id="rId230" Type="http://schemas.openxmlformats.org/officeDocument/2006/relationships/hyperlink" Target="https://data.bis.org/topics/CREDIT_GAPS/BIS,WS_CREDIT_GAP,1.0/Q.BE.P.A.C" TargetMode="External"/><Relationship Id="rId1677" Type="http://schemas.openxmlformats.org/officeDocument/2006/relationships/hyperlink" Target="https://data.bis.org/topics/CREDIT_GAPS/BIS,WS_CREDIT_GAP,1.0/Q.MX.P.A.C" TargetMode="External"/><Relationship Id="rId1884" Type="http://schemas.openxmlformats.org/officeDocument/2006/relationships/hyperlink" Target="https://data.bis.org/topics/CREDIT_GAPS/BIS,WS_CREDIT_GAP,1.0/Q.NZ.P.A.C" TargetMode="External"/><Relationship Id="rId907" Type="http://schemas.openxmlformats.org/officeDocument/2006/relationships/hyperlink" Target="https://data.bis.org/topics/CREDIT_GAPS/BIS,WS_CREDIT_GAP,1.0/Q.FR.P.A.C" TargetMode="External"/><Relationship Id="rId1537" Type="http://schemas.openxmlformats.org/officeDocument/2006/relationships/hyperlink" Target="https://data.bis.org/topics/CREDIT_GAPS/BIS,WS_CREDIT_GAP,1.0/Q.KR.P.A.C" TargetMode="External"/><Relationship Id="rId1744" Type="http://schemas.openxmlformats.org/officeDocument/2006/relationships/hyperlink" Target="https://data.bis.org/topics/CREDIT_GAPS/BIS,WS_CREDIT_GAP,1.0/Q.NL.P.A.C" TargetMode="External"/><Relationship Id="rId1951" Type="http://schemas.openxmlformats.org/officeDocument/2006/relationships/hyperlink" Target="https://data.bis.org/topics/CREDIT_GAPS/BIS,WS_CREDIT_GAP,1.0/Q.PL.P.A.C" TargetMode="External"/><Relationship Id="rId36" Type="http://schemas.openxmlformats.org/officeDocument/2006/relationships/hyperlink" Target="https://data.bis.org/topics/CREDIT_GAPS/BIS,WS_CREDIT_GAP,1.0/Q.AR.P.A.C" TargetMode="External"/><Relationship Id="rId1604" Type="http://schemas.openxmlformats.org/officeDocument/2006/relationships/hyperlink" Target="https://data.bis.org/topics/CREDIT_GAPS/BIS,WS_CREDIT_GAP,1.0/Q.LU.P.A.C" TargetMode="External"/><Relationship Id="rId1811" Type="http://schemas.openxmlformats.org/officeDocument/2006/relationships/hyperlink" Target="https://data.bis.org/topics/CREDIT_GAPS/BIS,WS_CREDIT_GAP,1.0/Q.NO.P.A.C" TargetMode="External"/><Relationship Id="rId697" Type="http://schemas.openxmlformats.org/officeDocument/2006/relationships/hyperlink" Target="https://data.bis.org/topics/CREDIT_GAPS/BIS,WS_CREDIT_GAP,1.0/Q.DK.P.A.C" TargetMode="External"/><Relationship Id="rId2378" Type="http://schemas.openxmlformats.org/officeDocument/2006/relationships/hyperlink" Target="https://data.bis.org/topics/CREDIT_GAPS/BIS,WS_CREDIT_GAP,1.0/Q.TR.P.A.C" TargetMode="External"/><Relationship Id="rId1187" Type="http://schemas.openxmlformats.org/officeDocument/2006/relationships/hyperlink" Target="https://data.bis.org/topics/CREDIT_GAPS/BIS,WS_CREDIT_GAP,1.0/Q.ID.P.A.C" TargetMode="External"/><Relationship Id="rId557" Type="http://schemas.openxmlformats.org/officeDocument/2006/relationships/hyperlink" Target="https://data.bis.org/topics/CREDIT_GAPS/BIS,WS_CREDIT_GAP,1.0/Q.CO.P.A.C" TargetMode="External"/><Relationship Id="rId764" Type="http://schemas.openxmlformats.org/officeDocument/2006/relationships/hyperlink" Target="https://data.bis.org/topics/CREDIT_GAPS/BIS,WS_CREDIT_GAP,1.0/Q.ES.P.A.C" TargetMode="External"/><Relationship Id="rId971" Type="http://schemas.openxmlformats.org/officeDocument/2006/relationships/hyperlink" Target="https://data.bis.org/topics/CREDIT_GAPS/BIS,WS_CREDIT_GAP,1.0/Q.GB.P.A.C" TargetMode="External"/><Relationship Id="rId1394" Type="http://schemas.openxmlformats.org/officeDocument/2006/relationships/hyperlink" Target="https://data.bis.org/topics/CREDIT_GAPS/BIS,WS_CREDIT_GAP,1.0/Q.IT.P.A.C" TargetMode="External"/><Relationship Id="rId2238" Type="http://schemas.openxmlformats.org/officeDocument/2006/relationships/hyperlink" Target="https://data.bis.org/topics/CREDIT_GAPS/BIS,WS_CREDIT_GAP,1.0/Q.SG.P.A.C" TargetMode="External"/><Relationship Id="rId2445" Type="http://schemas.openxmlformats.org/officeDocument/2006/relationships/hyperlink" Target="https://data.bis.org/topics/CREDIT_GAPS/BIS,WS_CREDIT_GAP,1.0/Q.XM.P.A.C" TargetMode="External"/><Relationship Id="rId417" Type="http://schemas.openxmlformats.org/officeDocument/2006/relationships/hyperlink" Target="https://data.bis.org/topics/CREDIT_GAPS/BIS,WS_CREDIT_GAP,1.0/Q.CL.P.A.C" TargetMode="External"/><Relationship Id="rId624" Type="http://schemas.openxmlformats.org/officeDocument/2006/relationships/hyperlink" Target="https://data.bis.org/topics/CREDIT_GAPS/BIS,WS_CREDIT_GAP,1.0/Q.CZ.P.A.C" TargetMode="External"/><Relationship Id="rId831" Type="http://schemas.openxmlformats.org/officeDocument/2006/relationships/hyperlink" Target="https://data.bis.org/topics/CREDIT_GAPS/BIS,WS_CREDIT_GAP,1.0/Q.FI.P.A.C" TargetMode="External"/><Relationship Id="rId1047" Type="http://schemas.openxmlformats.org/officeDocument/2006/relationships/hyperlink" Target="https://data.bis.org/topics/CREDIT_GAPS/BIS,WS_CREDIT_GAP,1.0/Q.HK.P.A.C" TargetMode="External"/><Relationship Id="rId1254" Type="http://schemas.openxmlformats.org/officeDocument/2006/relationships/hyperlink" Target="https://data.bis.org/topics/CREDIT_GAPS/BIS,WS_CREDIT_GAP,1.0/Q.IE.P.A.C" TargetMode="External"/><Relationship Id="rId1461" Type="http://schemas.openxmlformats.org/officeDocument/2006/relationships/hyperlink" Target="https://data.bis.org/topics/CREDIT_GAPS/BIS,WS_CREDIT_GAP,1.0/Q.JP.P.A.C" TargetMode="External"/><Relationship Id="rId2305" Type="http://schemas.openxmlformats.org/officeDocument/2006/relationships/hyperlink" Target="https://data.bis.org/topics/CREDIT_GAPS/BIS,WS_CREDIT_GAP,1.0/Q.TH.P.A.C" TargetMode="External"/><Relationship Id="rId2512" Type="http://schemas.openxmlformats.org/officeDocument/2006/relationships/hyperlink" Target="https://data.bis.org/topics/CREDIT_GAPS/BIS,WS_CREDIT_GAP,1.0/Q.ZA.P.A.C" TargetMode="External"/><Relationship Id="rId1114" Type="http://schemas.openxmlformats.org/officeDocument/2006/relationships/hyperlink" Target="https://data.bis.org/topics/CREDIT_GAPS/BIS,WS_CREDIT_GAP,1.0/Q.HU.P.A.C" TargetMode="External"/><Relationship Id="rId1321" Type="http://schemas.openxmlformats.org/officeDocument/2006/relationships/hyperlink" Target="https://data.bis.org/topics/CREDIT_GAPS/BIS,WS_CREDIT_GAP,1.0/Q.IL.P.A.C" TargetMode="External"/><Relationship Id="rId2095" Type="http://schemas.openxmlformats.org/officeDocument/2006/relationships/hyperlink" Target="https://data.bis.org/topics/CREDIT_GAPS/BIS,WS_CREDIT_GAP,1.0/Q.SA.P.A.C" TargetMode="External"/><Relationship Id="rId274" Type="http://schemas.openxmlformats.org/officeDocument/2006/relationships/hyperlink" Target="https://data.bis.org/topics/CREDIT_GAPS/BIS,WS_CREDIT_GAP,1.0/Q.BR.P.A.C" TargetMode="External"/><Relationship Id="rId481" Type="http://schemas.openxmlformats.org/officeDocument/2006/relationships/hyperlink" Target="https://data.bis.org/topics/CREDIT_GAPS/BIS,WS_CREDIT_GAP,1.0/Q.CN.P.A.C" TargetMode="External"/><Relationship Id="rId2162" Type="http://schemas.openxmlformats.org/officeDocument/2006/relationships/hyperlink" Target="https://data.bis.org/topics/CREDIT_GAPS/BIS,WS_CREDIT_GAP,1.0/Q.SE.P.A.C" TargetMode="External"/><Relationship Id="rId134" Type="http://schemas.openxmlformats.org/officeDocument/2006/relationships/hyperlink" Target="https://data.bis.org/topics/CREDIT_GAPS/BIS,WS_CREDIT_GAP,1.0/Q.AU.P.A.C" TargetMode="External"/><Relationship Id="rId341" Type="http://schemas.openxmlformats.org/officeDocument/2006/relationships/hyperlink" Target="https://data.bis.org/topics/CREDIT_GAPS/BIS,WS_CREDIT_GAP,1.0/Q.CA.P.A.C" TargetMode="External"/><Relationship Id="rId2022" Type="http://schemas.openxmlformats.org/officeDocument/2006/relationships/hyperlink" Target="https://data.bis.org/topics/CREDIT_GAPS/BIS,WS_CREDIT_GAP,1.0/Q.PT.P.A.C" TargetMode="External"/><Relationship Id="rId201" Type="http://schemas.openxmlformats.org/officeDocument/2006/relationships/hyperlink" Target="https://data.bis.org/topics/CREDIT_GAPS/BIS,WS_CREDIT_GAP,1.0/Q.BE.P.A.C" TargetMode="External"/><Relationship Id="rId1788" Type="http://schemas.openxmlformats.org/officeDocument/2006/relationships/hyperlink" Target="https://data.bis.org/topics/CREDIT_GAPS/BIS,WS_CREDIT_GAP,1.0/Q.NL.P.A.C" TargetMode="External"/><Relationship Id="rId1995" Type="http://schemas.openxmlformats.org/officeDocument/2006/relationships/hyperlink" Target="https://data.bis.org/topics/CREDIT_GAPS/BIS,WS_CREDIT_GAP,1.0/Q.PT.P.A.C" TargetMode="External"/><Relationship Id="rId1648" Type="http://schemas.openxmlformats.org/officeDocument/2006/relationships/hyperlink" Target="https://data.bis.org/topics/CREDIT_GAPS/BIS,WS_CREDIT_GAP,1.0/Q.MX.P.A.C" TargetMode="External"/><Relationship Id="rId1508" Type="http://schemas.openxmlformats.org/officeDocument/2006/relationships/hyperlink" Target="https://data.bis.org/topics/CREDIT_GAPS/BIS,WS_CREDIT_GAP,1.0/Q.JP.P.A.C" TargetMode="External"/><Relationship Id="rId1855" Type="http://schemas.openxmlformats.org/officeDocument/2006/relationships/hyperlink" Target="https://data.bis.org/topics/CREDIT_GAPS/BIS,WS_CREDIT_GAP,1.0/Q.NO.P.A.C" TargetMode="External"/><Relationship Id="rId1715" Type="http://schemas.openxmlformats.org/officeDocument/2006/relationships/hyperlink" Target="https://data.bis.org/topics/CREDIT_GAPS/BIS,WS_CREDIT_GAP,1.0/Q.MY.P.A.C" TargetMode="External"/><Relationship Id="rId1922" Type="http://schemas.openxmlformats.org/officeDocument/2006/relationships/hyperlink" Target="https://data.bis.org/topics/CREDIT_GAPS/BIS,WS_CREDIT_GAP,1.0/Q.PL.P.A.C" TargetMode="External"/><Relationship Id="rId2489" Type="http://schemas.openxmlformats.org/officeDocument/2006/relationships/hyperlink" Target="https://data.bis.org/topics/CREDIT_GAPS/BIS,WS_CREDIT_GAP,1.0/Q.XM.P.A.C" TargetMode="External"/><Relationship Id="rId668" Type="http://schemas.openxmlformats.org/officeDocument/2006/relationships/hyperlink" Target="https://data.bis.org/topics/CREDIT_GAPS/BIS,WS_CREDIT_GAP,1.0/Q.DE.P.A.C" TargetMode="External"/><Relationship Id="rId875" Type="http://schemas.openxmlformats.org/officeDocument/2006/relationships/hyperlink" Target="https://data.bis.org/topics/CREDIT_GAPS/BIS,WS_CREDIT_GAP,1.0/Q.FR.P.A.C" TargetMode="External"/><Relationship Id="rId1298" Type="http://schemas.openxmlformats.org/officeDocument/2006/relationships/hyperlink" Target="https://data.bis.org/topics/CREDIT_GAPS/BIS,WS_CREDIT_GAP,1.0/Q.IL.P.A.C" TargetMode="External"/><Relationship Id="rId2349" Type="http://schemas.openxmlformats.org/officeDocument/2006/relationships/hyperlink" Target="https://data.bis.org/topics/CREDIT_GAPS/BIS,WS_CREDIT_GAP,1.0/Q.TR.P.A.C" TargetMode="External"/><Relationship Id="rId528" Type="http://schemas.openxmlformats.org/officeDocument/2006/relationships/hyperlink" Target="https://data.bis.org/topics/CREDIT_GAPS/BIS,WS_CREDIT_GAP,1.0/Q.CO.P.A.C" TargetMode="External"/><Relationship Id="rId735" Type="http://schemas.openxmlformats.org/officeDocument/2006/relationships/hyperlink" Target="https://data.bis.org/topics/CREDIT_GAPS/BIS,WS_CREDIT_GAP,1.0/Q.DK.P.A.C" TargetMode="External"/><Relationship Id="rId942" Type="http://schemas.openxmlformats.org/officeDocument/2006/relationships/hyperlink" Target="https://data.bis.org/topics/CREDIT_GAPS/BIS,WS_CREDIT_GAP,1.0/Q.GB.P.A.C" TargetMode="External"/><Relationship Id="rId1158" Type="http://schemas.openxmlformats.org/officeDocument/2006/relationships/hyperlink" Target="https://data.bis.org/topics/CREDIT_GAPS/BIS,WS_CREDIT_GAP,1.0/Q.HU.P.A.C" TargetMode="External"/><Relationship Id="rId1365" Type="http://schemas.openxmlformats.org/officeDocument/2006/relationships/hyperlink" Target="https://data.bis.org/topics/CREDIT_GAPS/BIS,WS_CREDIT_GAP,1.0/Q.IN.P.A.C" TargetMode="External"/><Relationship Id="rId1572" Type="http://schemas.openxmlformats.org/officeDocument/2006/relationships/hyperlink" Target="https://data.bis.org/topics/CREDIT_GAPS/BIS,WS_CREDIT_GAP,1.0/Q.LU.P.A.C" TargetMode="External"/><Relationship Id="rId2209" Type="http://schemas.openxmlformats.org/officeDocument/2006/relationships/hyperlink" Target="https://data.bis.org/topics/CREDIT_GAPS/BIS,WS_CREDIT_GAP,1.0/Q.SG.P.A.C" TargetMode="External"/><Relationship Id="rId2416" Type="http://schemas.openxmlformats.org/officeDocument/2006/relationships/hyperlink" Target="https://data.bis.org/topics/CREDIT_GAPS/BIS,WS_CREDIT_GAP,1.0/Q.US.P.A.C" TargetMode="External"/><Relationship Id="rId1018" Type="http://schemas.openxmlformats.org/officeDocument/2006/relationships/hyperlink" Target="https://data.bis.org/topics/CREDIT_GAPS/BIS,WS_CREDIT_GAP,1.0/Q.GR.P.A.C" TargetMode="External"/><Relationship Id="rId1225" Type="http://schemas.openxmlformats.org/officeDocument/2006/relationships/hyperlink" Target="https://data.bis.org/topics/CREDIT_GAPS/BIS,WS_CREDIT_GAP,1.0/Q.IE.P.A.C" TargetMode="External"/><Relationship Id="rId1432" Type="http://schemas.openxmlformats.org/officeDocument/2006/relationships/hyperlink" Target="https://data.bis.org/topics/CREDIT_GAPS/BIS,WS_CREDIT_GAP,1.0/Q.IT.P.A.C" TargetMode="External"/><Relationship Id="rId71" Type="http://schemas.openxmlformats.org/officeDocument/2006/relationships/hyperlink" Target="https://data.bis.org/topics/CREDIT_GAPS/BIS,WS_CREDIT_GAP,1.0/Q.AT.P.A.C" TargetMode="External"/><Relationship Id="rId802" Type="http://schemas.openxmlformats.org/officeDocument/2006/relationships/hyperlink" Target="https://data.bis.org/topics/CREDIT_GAPS/BIS,WS_CREDIT_GAP,1.0/Q.ES.P.A.C" TargetMode="External"/><Relationship Id="rId178" Type="http://schemas.openxmlformats.org/officeDocument/2006/relationships/hyperlink" Target="https://data.bis.org/topics/CREDIT_GAPS/BIS,WS_CREDIT_GAP,1.0/Q.BE.P.A.C" TargetMode="External"/><Relationship Id="rId385" Type="http://schemas.openxmlformats.org/officeDocument/2006/relationships/hyperlink" Target="https://data.bis.org/topics/CREDIT_GAPS/BIS,WS_CREDIT_GAP,1.0/Q.CH.P.A.C" TargetMode="External"/><Relationship Id="rId592" Type="http://schemas.openxmlformats.org/officeDocument/2006/relationships/hyperlink" Target="https://data.bis.org/topics/CREDIT_GAPS/BIS,WS_CREDIT_GAP,1.0/Q.CZ.P.A.C" TargetMode="External"/><Relationship Id="rId2066" Type="http://schemas.openxmlformats.org/officeDocument/2006/relationships/hyperlink" Target="https://data.bis.org/topics/CREDIT_GAPS/BIS,WS_CREDIT_GAP,1.0/Q.RU.P.A.C" TargetMode="External"/><Relationship Id="rId2273" Type="http://schemas.openxmlformats.org/officeDocument/2006/relationships/hyperlink" Target="https://data.bis.org/topics/CREDIT_GAPS/BIS,WS_CREDIT_GAP,1.0/Q.TH.P.A.C" TargetMode="External"/><Relationship Id="rId2480" Type="http://schemas.openxmlformats.org/officeDocument/2006/relationships/hyperlink" Target="https://data.bis.org/topics/CREDIT_GAPS/BIS,WS_CREDIT_GAP,1.0/Q.XM.P.A.C" TargetMode="External"/><Relationship Id="rId245" Type="http://schemas.openxmlformats.org/officeDocument/2006/relationships/hyperlink" Target="https://data.bis.org/topics/CREDIT_GAPS/BIS,WS_CREDIT_GAP,1.0/Q.BR.P.A.C" TargetMode="External"/><Relationship Id="rId452" Type="http://schemas.openxmlformats.org/officeDocument/2006/relationships/hyperlink" Target="https://data.bis.org/topics/CREDIT_GAPS/BIS,WS_CREDIT_GAP,1.0/Q.CL.P.A.C" TargetMode="External"/><Relationship Id="rId1082" Type="http://schemas.openxmlformats.org/officeDocument/2006/relationships/hyperlink" Target="https://data.bis.org/topics/CREDIT_GAPS/BIS,WS_CREDIT_GAP,1.0/Q.HK.P.A.C" TargetMode="External"/><Relationship Id="rId2133" Type="http://schemas.openxmlformats.org/officeDocument/2006/relationships/hyperlink" Target="https://data.bis.org/topics/CREDIT_GAPS/BIS,WS_CREDIT_GAP,1.0/Q.SA.P.A.C" TargetMode="External"/><Relationship Id="rId2340" Type="http://schemas.openxmlformats.org/officeDocument/2006/relationships/hyperlink" Target="https://data.bis.org/topics/CREDIT_GAPS/BIS,WS_CREDIT_GAP,1.0/Q.TR.P.A.C" TargetMode="External"/><Relationship Id="rId105" Type="http://schemas.openxmlformats.org/officeDocument/2006/relationships/hyperlink" Target="https://data.bis.org/topics/CREDIT_GAPS/BIS,WS_CREDIT_GAP,1.0/Q.AT.P.A.C" TargetMode="External"/><Relationship Id="rId312" Type="http://schemas.openxmlformats.org/officeDocument/2006/relationships/hyperlink" Target="https://data.bis.org/topics/CREDIT_GAPS/BIS,WS_CREDIT_GAP,1.0/Q.CA.P.A.C" TargetMode="External"/><Relationship Id="rId2200" Type="http://schemas.openxmlformats.org/officeDocument/2006/relationships/hyperlink" Target="https://data.bis.org/topics/CREDIT_GAPS/BIS,WS_CREDIT_GAP,1.0/Q.SE.P.A.C" TargetMode="External"/><Relationship Id="rId1899" Type="http://schemas.openxmlformats.org/officeDocument/2006/relationships/hyperlink" Target="https://data.bis.org/topics/CREDIT_GAPS/BIS,WS_CREDIT_GAP,1.0/Q.NZ.P.A.C" TargetMode="External"/><Relationship Id="rId1759" Type="http://schemas.openxmlformats.org/officeDocument/2006/relationships/hyperlink" Target="https://data.bis.org/topics/CREDIT_GAPS/BIS,WS_CREDIT_GAP,1.0/Q.NL.P.A.C" TargetMode="External"/><Relationship Id="rId1966" Type="http://schemas.openxmlformats.org/officeDocument/2006/relationships/hyperlink" Target="https://data.bis.org/topics/CREDIT_GAPS/BIS,WS_CREDIT_GAP,1.0/Q.PL.P.A.C" TargetMode="External"/><Relationship Id="rId1619" Type="http://schemas.openxmlformats.org/officeDocument/2006/relationships/hyperlink" Target="https://data.bis.org/topics/CREDIT_GAPS/BIS,WS_CREDIT_GAP,1.0/Q.LU.P.A.C" TargetMode="External"/><Relationship Id="rId1826" Type="http://schemas.openxmlformats.org/officeDocument/2006/relationships/hyperlink" Target="https://data.bis.org/topics/CREDIT_GAPS/BIS,WS_CREDIT_GAP,1.0/Q.NO.P.A.C" TargetMode="External"/><Relationship Id="rId779" Type="http://schemas.openxmlformats.org/officeDocument/2006/relationships/hyperlink" Target="https://data.bis.org/topics/CREDIT_GAPS/BIS,WS_CREDIT_GAP,1.0/Q.ES.P.A.C" TargetMode="External"/><Relationship Id="rId986" Type="http://schemas.openxmlformats.org/officeDocument/2006/relationships/hyperlink" Target="https://data.bis.org/topics/CREDIT_GAPS/BIS,WS_CREDIT_GAP,1.0/Q.GB.P.A.C" TargetMode="External"/><Relationship Id="rId639" Type="http://schemas.openxmlformats.org/officeDocument/2006/relationships/hyperlink" Target="https://data.bis.org/topics/CREDIT_GAPS/BIS,WS_CREDIT_GAP,1.0/Q.DE.P.A.C" TargetMode="External"/><Relationship Id="rId1269" Type="http://schemas.openxmlformats.org/officeDocument/2006/relationships/hyperlink" Target="https://data.bis.org/topics/CREDIT_GAPS/BIS,WS_CREDIT_GAP,1.0/Q.IE.P.A.C" TargetMode="External"/><Relationship Id="rId1476" Type="http://schemas.openxmlformats.org/officeDocument/2006/relationships/hyperlink" Target="https://data.bis.org/topics/CREDIT_GAPS/BIS,WS_CREDIT_GAP,1.0/Q.JP.P.A.C" TargetMode="External"/><Relationship Id="rId846" Type="http://schemas.openxmlformats.org/officeDocument/2006/relationships/hyperlink" Target="https://data.bis.org/topics/CREDIT_GAPS/BIS,WS_CREDIT_GAP,1.0/Q.FI.P.A.C" TargetMode="External"/><Relationship Id="rId1129" Type="http://schemas.openxmlformats.org/officeDocument/2006/relationships/hyperlink" Target="https://data.bis.org/topics/CREDIT_GAPS/BIS,WS_CREDIT_GAP,1.0/Q.HU.P.A.C" TargetMode="External"/><Relationship Id="rId1683" Type="http://schemas.openxmlformats.org/officeDocument/2006/relationships/hyperlink" Target="https://data.bis.org/topics/CREDIT_GAPS/BIS,WS_CREDIT_GAP,1.0/Q.MY.P.A.C" TargetMode="External"/><Relationship Id="rId1890" Type="http://schemas.openxmlformats.org/officeDocument/2006/relationships/hyperlink" Target="https://data.bis.org/topics/CREDIT_GAPS/BIS,WS_CREDIT_GAP,1.0/Q.NZ.P.A.C" TargetMode="External"/><Relationship Id="rId2527" Type="http://schemas.openxmlformats.org/officeDocument/2006/relationships/hyperlink" Target="https://data.bis.org/topics/CREDIT_GAPS/BIS,WS_CREDIT_GAP,1.0/Q.ZA.P.A.C" TargetMode="External"/><Relationship Id="rId706" Type="http://schemas.openxmlformats.org/officeDocument/2006/relationships/hyperlink" Target="https://data.bis.org/topics/CREDIT_GAPS/BIS,WS_CREDIT_GAP,1.0/Q.DK.P.A.C" TargetMode="External"/><Relationship Id="rId913" Type="http://schemas.openxmlformats.org/officeDocument/2006/relationships/hyperlink" Target="https://data.bis.org/topics/CREDIT_GAPS/BIS,WS_CREDIT_GAP,1.0/Q.FR.P.A.C" TargetMode="External"/><Relationship Id="rId1336" Type="http://schemas.openxmlformats.org/officeDocument/2006/relationships/hyperlink" Target="https://data.bis.org/topics/CREDIT_GAPS/BIS,WS_CREDIT_GAP,1.0/Q.IN.P.A.C" TargetMode="External"/><Relationship Id="rId1543" Type="http://schemas.openxmlformats.org/officeDocument/2006/relationships/hyperlink" Target="https://data.bis.org/topics/CREDIT_GAPS/BIS,WS_CREDIT_GAP,1.0/Q.KR.P.A.C" TargetMode="External"/><Relationship Id="rId1750" Type="http://schemas.openxmlformats.org/officeDocument/2006/relationships/hyperlink" Target="https://data.bis.org/topics/CREDIT_GAPS/BIS,WS_CREDIT_GAP,1.0/Q.NL.P.A.C" TargetMode="External"/><Relationship Id="rId42" Type="http://schemas.openxmlformats.org/officeDocument/2006/relationships/hyperlink" Target="https://data.bis.org/topics/CREDIT_GAPS/BIS,WS_CREDIT_GAP,1.0/Q.AR.P.A.C" TargetMode="External"/><Relationship Id="rId1403" Type="http://schemas.openxmlformats.org/officeDocument/2006/relationships/hyperlink" Target="https://data.bis.org/topics/CREDIT_GAPS/BIS,WS_CREDIT_GAP,1.0/Q.IT.P.A.C" TargetMode="External"/><Relationship Id="rId1610" Type="http://schemas.openxmlformats.org/officeDocument/2006/relationships/hyperlink" Target="https://data.bis.org/topics/CREDIT_GAPS/BIS,WS_CREDIT_GAP,1.0/Q.LU.P.A.C" TargetMode="External"/><Relationship Id="rId289" Type="http://schemas.openxmlformats.org/officeDocument/2006/relationships/hyperlink" Target="https://data.bis.org/topics/CREDIT_GAPS/BIS,WS_CREDIT_GAP,1.0/Q.BR.P.A.C" TargetMode="External"/><Relationship Id="rId496" Type="http://schemas.openxmlformats.org/officeDocument/2006/relationships/hyperlink" Target="https://data.bis.org/topics/CREDIT_GAPS/BIS,WS_CREDIT_GAP,1.0/Q.CN.P.A.C" TargetMode="External"/><Relationship Id="rId2177" Type="http://schemas.openxmlformats.org/officeDocument/2006/relationships/hyperlink" Target="https://data.bis.org/topics/CREDIT_GAPS/BIS,WS_CREDIT_GAP,1.0/Q.SE.P.A.C" TargetMode="External"/><Relationship Id="rId2384" Type="http://schemas.openxmlformats.org/officeDocument/2006/relationships/hyperlink" Target="https://data.bis.org/topics/CREDIT_GAPS/BIS,WS_CREDIT_GAP,1.0/Q.US.P.A.C" TargetMode="External"/><Relationship Id="rId149" Type="http://schemas.openxmlformats.org/officeDocument/2006/relationships/hyperlink" Target="https://data.bis.org/topics/CREDIT_GAPS/BIS,WS_CREDIT_GAP,1.0/Q.AU.P.A.C" TargetMode="External"/><Relationship Id="rId356" Type="http://schemas.openxmlformats.org/officeDocument/2006/relationships/hyperlink" Target="https://data.bis.org/topics/CREDIT_GAPS/BIS,WS_CREDIT_GAP,1.0/Q.CH.P.A.C" TargetMode="External"/><Relationship Id="rId563" Type="http://schemas.openxmlformats.org/officeDocument/2006/relationships/hyperlink" Target="https://data.bis.org/topics/CREDIT_GAPS/BIS,WS_CREDIT_GAP,1.0/Q.CO.P.A.C" TargetMode="External"/><Relationship Id="rId770" Type="http://schemas.openxmlformats.org/officeDocument/2006/relationships/hyperlink" Target="https://data.bis.org/topics/CREDIT_GAPS/BIS,WS_CREDIT_GAP,1.0/Q.ES.P.A.C" TargetMode="External"/><Relationship Id="rId1193" Type="http://schemas.openxmlformats.org/officeDocument/2006/relationships/hyperlink" Target="https://data.bis.org/topics/CREDIT_GAPS/BIS,WS_CREDIT_GAP,1.0/Q.ID.P.A.C" TargetMode="External"/><Relationship Id="rId2037" Type="http://schemas.openxmlformats.org/officeDocument/2006/relationships/hyperlink" Target="https://data.bis.org/topics/CREDIT_GAPS/BIS,WS_CREDIT_GAP,1.0/Q.RU.P.A.C" TargetMode="External"/><Relationship Id="rId2244" Type="http://schemas.openxmlformats.org/officeDocument/2006/relationships/hyperlink" Target="https://data.bis.org/topics/CREDIT_GAPS/BIS,WS_CREDIT_GAP,1.0/Q.SG.P.A.C" TargetMode="External"/><Relationship Id="rId2451" Type="http://schemas.openxmlformats.org/officeDocument/2006/relationships/hyperlink" Target="https://data.bis.org/topics/CREDIT_GAPS/BIS,WS_CREDIT_GAP,1.0/Q.XM.P.A.C" TargetMode="External"/><Relationship Id="rId216" Type="http://schemas.openxmlformats.org/officeDocument/2006/relationships/hyperlink" Target="https://data.bis.org/topics/CREDIT_GAPS/BIS,WS_CREDIT_GAP,1.0/Q.BE.P.A.C" TargetMode="External"/><Relationship Id="rId423" Type="http://schemas.openxmlformats.org/officeDocument/2006/relationships/hyperlink" Target="https://data.bis.org/topics/CREDIT_GAPS/BIS,WS_CREDIT_GAP,1.0/Q.CL.P.A.C" TargetMode="External"/><Relationship Id="rId1053" Type="http://schemas.openxmlformats.org/officeDocument/2006/relationships/hyperlink" Target="https://data.bis.org/topics/CREDIT_GAPS/BIS,WS_CREDIT_GAP,1.0/Q.HK.P.A.C" TargetMode="External"/><Relationship Id="rId1260" Type="http://schemas.openxmlformats.org/officeDocument/2006/relationships/hyperlink" Target="https://data.bis.org/topics/CREDIT_GAPS/BIS,WS_CREDIT_GAP,1.0/Q.IE.P.A.C" TargetMode="External"/><Relationship Id="rId2104" Type="http://schemas.openxmlformats.org/officeDocument/2006/relationships/hyperlink" Target="https://data.bis.org/topics/CREDIT_GAPS/BIS,WS_CREDIT_GAP,1.0/Q.SA.P.A.C" TargetMode="External"/><Relationship Id="rId630" Type="http://schemas.openxmlformats.org/officeDocument/2006/relationships/hyperlink" Target="https://data.bis.org/topics/CREDIT_GAPS/BIS,WS_CREDIT_GAP,1.0/Q.CZ.P.A.C" TargetMode="External"/><Relationship Id="rId2311" Type="http://schemas.openxmlformats.org/officeDocument/2006/relationships/hyperlink" Target="https://data.bis.org/topics/CREDIT_GAPS/BIS,WS_CREDIT_GAP,1.0/Q.TH.P.A.C" TargetMode="External"/><Relationship Id="rId1120" Type="http://schemas.openxmlformats.org/officeDocument/2006/relationships/hyperlink" Target="https://data.bis.org/topics/CREDIT_GAPS/BIS,WS_CREDIT_GAP,1.0/Q.HU.P.A.C" TargetMode="External"/><Relationship Id="rId1937" Type="http://schemas.openxmlformats.org/officeDocument/2006/relationships/hyperlink" Target="https://data.bis.org/topics/CREDIT_GAPS/BIS,WS_CREDIT_GAP,1.0/Q.PL.P.A.C" TargetMode="External"/><Relationship Id="rId280" Type="http://schemas.openxmlformats.org/officeDocument/2006/relationships/hyperlink" Target="https://data.bis.org/topics/CREDIT_GAPS/BIS,WS_CREDIT_GAP,1.0/Q.BR.P.A.C" TargetMode="External"/><Relationship Id="rId140" Type="http://schemas.openxmlformats.org/officeDocument/2006/relationships/hyperlink" Target="https://data.bis.org/topics/CREDIT_GAPS/BIS,WS_CREDIT_GAP,1.0/Q.AU.P.A.C" TargetMode="External"/><Relationship Id="rId6" Type="http://schemas.openxmlformats.org/officeDocument/2006/relationships/hyperlink" Target="https://data.bis.org/topics/CREDIT_GAPS/BIS,WS_CREDIT_GAP,1.0/Q.AR.P.A.C" TargetMode="External"/><Relationship Id="rId957" Type="http://schemas.openxmlformats.org/officeDocument/2006/relationships/hyperlink" Target="https://data.bis.org/topics/CREDIT_GAPS/BIS,WS_CREDIT_GAP,1.0/Q.GB.P.A.C" TargetMode="External"/><Relationship Id="rId1587" Type="http://schemas.openxmlformats.org/officeDocument/2006/relationships/hyperlink" Target="https://data.bis.org/topics/CREDIT_GAPS/BIS,WS_CREDIT_GAP,1.0/Q.LU.P.A.C" TargetMode="External"/><Relationship Id="rId1794" Type="http://schemas.openxmlformats.org/officeDocument/2006/relationships/hyperlink" Target="https://data.bis.org/topics/CREDIT_GAPS/BIS,WS_CREDIT_GAP,1.0/Q.NL.P.A.C" TargetMode="External"/><Relationship Id="rId86" Type="http://schemas.openxmlformats.org/officeDocument/2006/relationships/hyperlink" Target="https://data.bis.org/topics/CREDIT_GAPS/BIS,WS_CREDIT_GAP,1.0/Q.AT.P.A.C" TargetMode="External"/><Relationship Id="rId817" Type="http://schemas.openxmlformats.org/officeDocument/2006/relationships/hyperlink" Target="https://data.bis.org/topics/CREDIT_GAPS/BIS,WS_CREDIT_GAP,1.0/Q.FI.P.A.C" TargetMode="External"/><Relationship Id="rId1447" Type="http://schemas.openxmlformats.org/officeDocument/2006/relationships/hyperlink" Target="https://data.bis.org/topics/CREDIT_GAPS/BIS,WS_CREDIT_GAP,1.0/Q.IT.P.A.C" TargetMode="External"/><Relationship Id="rId1654" Type="http://schemas.openxmlformats.org/officeDocument/2006/relationships/hyperlink" Target="https://data.bis.org/topics/CREDIT_GAPS/BIS,WS_CREDIT_GAP,1.0/Q.MX.P.A.C" TargetMode="External"/><Relationship Id="rId1861" Type="http://schemas.openxmlformats.org/officeDocument/2006/relationships/hyperlink" Target="https://data.bis.org/topics/CREDIT_GAPS/BIS,WS_CREDIT_GAP,1.0/Q.NZ.P.A.C" TargetMode="External"/><Relationship Id="rId1307" Type="http://schemas.openxmlformats.org/officeDocument/2006/relationships/hyperlink" Target="https://data.bis.org/topics/CREDIT_GAPS/BIS,WS_CREDIT_GAP,1.0/Q.IL.P.A.C" TargetMode="External"/><Relationship Id="rId1514" Type="http://schemas.openxmlformats.org/officeDocument/2006/relationships/hyperlink" Target="https://data.bis.org/topics/CREDIT_GAPS/BIS,WS_CREDIT_GAP,1.0/Q.KR.P.A.C" TargetMode="External"/><Relationship Id="rId1721" Type="http://schemas.openxmlformats.org/officeDocument/2006/relationships/hyperlink" Target="https://data.bis.org/topics/CREDIT_GAPS/BIS,WS_CREDIT_GAP,1.0/Q.MY.P.A.C" TargetMode="External"/><Relationship Id="rId13" Type="http://schemas.openxmlformats.org/officeDocument/2006/relationships/hyperlink" Target="https://data.bis.org/topics/CREDIT_GAPS/BIS,WS_CREDIT_GAP,1.0/Q.AR.P.A.C" TargetMode="External"/><Relationship Id="rId2288" Type="http://schemas.openxmlformats.org/officeDocument/2006/relationships/hyperlink" Target="https://data.bis.org/topics/CREDIT_GAPS/BIS,WS_CREDIT_GAP,1.0/Q.TH.P.A.C" TargetMode="External"/><Relationship Id="rId2495" Type="http://schemas.openxmlformats.org/officeDocument/2006/relationships/hyperlink" Target="https://data.bis.org/topics/CREDIT_GAPS/BIS,WS_CREDIT_GAP,1.0/Q.ZA.P.A.C" TargetMode="External"/><Relationship Id="rId467" Type="http://schemas.openxmlformats.org/officeDocument/2006/relationships/hyperlink" Target="https://data.bis.org/topics/CREDIT_GAPS/BIS,WS_CREDIT_GAP,1.0/Q.CN.P.A.C" TargetMode="External"/><Relationship Id="rId1097" Type="http://schemas.openxmlformats.org/officeDocument/2006/relationships/hyperlink" Target="https://data.bis.org/topics/CREDIT_GAPS/BIS,WS_CREDIT_GAP,1.0/Q.HK.P.A.C" TargetMode="External"/><Relationship Id="rId2148" Type="http://schemas.openxmlformats.org/officeDocument/2006/relationships/hyperlink" Target="https://data.bis.org/topics/CREDIT_GAPS/BIS,WS_CREDIT_GAP,1.0/Q.SE.P.A.C" TargetMode="External"/><Relationship Id="rId674" Type="http://schemas.openxmlformats.org/officeDocument/2006/relationships/hyperlink" Target="https://data.bis.org/topics/CREDIT_GAPS/BIS,WS_CREDIT_GAP,1.0/Q.DE.P.A.C" TargetMode="External"/><Relationship Id="rId881" Type="http://schemas.openxmlformats.org/officeDocument/2006/relationships/hyperlink" Target="https://data.bis.org/topics/CREDIT_GAPS/BIS,WS_CREDIT_GAP,1.0/Q.FR.P.A.C" TargetMode="External"/><Relationship Id="rId2355" Type="http://schemas.openxmlformats.org/officeDocument/2006/relationships/hyperlink" Target="https://data.bis.org/topics/CREDIT_GAPS/BIS,WS_CREDIT_GAP,1.0/Q.TR.P.A.C" TargetMode="External"/><Relationship Id="rId327" Type="http://schemas.openxmlformats.org/officeDocument/2006/relationships/hyperlink" Target="https://data.bis.org/topics/CREDIT_GAPS/BIS,WS_CREDIT_GAP,1.0/Q.CA.P.A.C" TargetMode="External"/><Relationship Id="rId534" Type="http://schemas.openxmlformats.org/officeDocument/2006/relationships/hyperlink" Target="https://data.bis.org/topics/CREDIT_GAPS/BIS,WS_CREDIT_GAP,1.0/Q.CO.P.A.C" TargetMode="External"/><Relationship Id="rId741" Type="http://schemas.openxmlformats.org/officeDocument/2006/relationships/hyperlink" Target="https://data.bis.org/topics/CREDIT_GAPS/BIS,WS_CREDIT_GAP,1.0/Q.DK.P.A.C" TargetMode="External"/><Relationship Id="rId1164" Type="http://schemas.openxmlformats.org/officeDocument/2006/relationships/hyperlink" Target="https://data.bis.org/topics/CREDIT_GAPS/BIS,WS_CREDIT_GAP,1.0/Q.ID.P.A.C" TargetMode="External"/><Relationship Id="rId1371" Type="http://schemas.openxmlformats.org/officeDocument/2006/relationships/hyperlink" Target="https://data.bis.org/topics/CREDIT_GAPS/BIS,WS_CREDIT_GAP,1.0/Q.IN.P.A.C" TargetMode="External"/><Relationship Id="rId2008" Type="http://schemas.openxmlformats.org/officeDocument/2006/relationships/hyperlink" Target="https://data.bis.org/topics/CREDIT_GAPS/BIS,WS_CREDIT_GAP,1.0/Q.PT.P.A.C" TargetMode="External"/><Relationship Id="rId2215" Type="http://schemas.openxmlformats.org/officeDocument/2006/relationships/hyperlink" Target="https://data.bis.org/topics/CREDIT_GAPS/BIS,WS_CREDIT_GAP,1.0/Q.SG.P.A.C" TargetMode="External"/><Relationship Id="rId2422" Type="http://schemas.openxmlformats.org/officeDocument/2006/relationships/hyperlink" Target="https://data.bis.org/topics/CREDIT_GAPS/BIS,WS_CREDIT_GAP,1.0/Q.US.P.A.C" TargetMode="External"/><Relationship Id="rId601" Type="http://schemas.openxmlformats.org/officeDocument/2006/relationships/hyperlink" Target="https://data.bis.org/topics/CREDIT_GAPS/BIS,WS_CREDIT_GAP,1.0/Q.CZ.P.A.C" TargetMode="External"/><Relationship Id="rId1024" Type="http://schemas.openxmlformats.org/officeDocument/2006/relationships/hyperlink" Target="https://data.bis.org/topics/CREDIT_GAPS/BIS,WS_CREDIT_GAP,1.0/Q.GR.P.A.C" TargetMode="External"/><Relationship Id="rId1231" Type="http://schemas.openxmlformats.org/officeDocument/2006/relationships/hyperlink" Target="https://data.bis.org/topics/CREDIT_GAPS/BIS,WS_CREDIT_GAP,1.0/Q.IE.P.A.C" TargetMode="External"/><Relationship Id="rId184" Type="http://schemas.openxmlformats.org/officeDocument/2006/relationships/hyperlink" Target="https://data.bis.org/topics/CREDIT_GAPS/BIS,WS_CREDIT_GAP,1.0/Q.BE.P.A.C" TargetMode="External"/><Relationship Id="rId391" Type="http://schemas.openxmlformats.org/officeDocument/2006/relationships/hyperlink" Target="https://data.bis.org/topics/CREDIT_GAPS/BIS,WS_CREDIT_GAP,1.0/Q.CH.P.A.C" TargetMode="External"/><Relationship Id="rId1908" Type="http://schemas.openxmlformats.org/officeDocument/2006/relationships/hyperlink" Target="https://data.bis.org/topics/CREDIT_GAPS/BIS,WS_CREDIT_GAP,1.0/Q.NZ.P.A.C" TargetMode="External"/><Relationship Id="rId2072" Type="http://schemas.openxmlformats.org/officeDocument/2006/relationships/hyperlink" Target="https://data.bis.org/topics/CREDIT_GAPS/BIS,WS_CREDIT_GAP,1.0/Q.RU.P.A.C" TargetMode="External"/><Relationship Id="rId251" Type="http://schemas.openxmlformats.org/officeDocument/2006/relationships/hyperlink" Target="https://data.bis.org/topics/CREDIT_GAPS/BIS,WS_CREDIT_GAP,1.0/Q.BR.P.A.C" TargetMode="External"/><Relationship Id="rId111" Type="http://schemas.openxmlformats.org/officeDocument/2006/relationships/hyperlink" Target="https://data.bis.org/topics/CREDIT_GAPS/BIS,WS_CREDIT_GAP,1.0/Q.AT.P.A.C" TargetMode="External"/><Relationship Id="rId1698" Type="http://schemas.openxmlformats.org/officeDocument/2006/relationships/hyperlink" Target="https://data.bis.org/topics/CREDIT_GAPS/BIS,WS_CREDIT_GAP,1.0/Q.MY.P.A.C" TargetMode="External"/><Relationship Id="rId928" Type="http://schemas.openxmlformats.org/officeDocument/2006/relationships/hyperlink" Target="https://data.bis.org/topics/CREDIT_GAPS/BIS,WS_CREDIT_GAP,1.0/Q.FR.P.A.C" TargetMode="External"/><Relationship Id="rId1558" Type="http://schemas.openxmlformats.org/officeDocument/2006/relationships/hyperlink" Target="https://data.bis.org/topics/CREDIT_GAPS/BIS,WS_CREDIT_GAP,1.0/Q.KR.P.A.C" TargetMode="External"/><Relationship Id="rId1765" Type="http://schemas.openxmlformats.org/officeDocument/2006/relationships/hyperlink" Target="https://data.bis.org/topics/CREDIT_GAPS/BIS,WS_CREDIT_GAP,1.0/Q.NL.P.A.C" TargetMode="External"/><Relationship Id="rId57" Type="http://schemas.openxmlformats.org/officeDocument/2006/relationships/hyperlink" Target="https://data.bis.org/topics/CREDIT_GAPS/BIS,WS_CREDIT_GAP,1.0/Q.AR.P.A.C" TargetMode="External"/><Relationship Id="rId1418" Type="http://schemas.openxmlformats.org/officeDocument/2006/relationships/hyperlink" Target="https://data.bis.org/topics/CREDIT_GAPS/BIS,WS_CREDIT_GAP,1.0/Q.IT.P.A.C" TargetMode="External"/><Relationship Id="rId1972" Type="http://schemas.openxmlformats.org/officeDocument/2006/relationships/hyperlink" Target="https://data.bis.org/topics/CREDIT_GAPS/BIS,WS_CREDIT_GAP,1.0/Q.PL.P.A.C" TargetMode="External"/><Relationship Id="rId1625" Type="http://schemas.openxmlformats.org/officeDocument/2006/relationships/hyperlink" Target="https://data.bis.org/topics/CREDIT_GAPS/BIS,WS_CREDIT_GAP,1.0/Q.MX.P.A.C" TargetMode="External"/><Relationship Id="rId1832" Type="http://schemas.openxmlformats.org/officeDocument/2006/relationships/hyperlink" Target="https://data.bis.org/topics/CREDIT_GAPS/BIS,WS_CREDIT_GAP,1.0/Q.NO.P.A.C" TargetMode="External"/><Relationship Id="rId2399" Type="http://schemas.openxmlformats.org/officeDocument/2006/relationships/hyperlink" Target="https://data.bis.org/topics/CREDIT_GAPS/BIS,WS_CREDIT_GAP,1.0/Q.US.P.A.C" TargetMode="External"/><Relationship Id="rId578" Type="http://schemas.openxmlformats.org/officeDocument/2006/relationships/hyperlink" Target="https://data.bis.org/topics/CREDIT_GAPS/BIS,WS_CREDIT_GAP,1.0/Q.CO.P.A.C" TargetMode="External"/><Relationship Id="rId785" Type="http://schemas.openxmlformats.org/officeDocument/2006/relationships/hyperlink" Target="https://data.bis.org/topics/CREDIT_GAPS/BIS,WS_CREDIT_GAP,1.0/Q.ES.P.A.C" TargetMode="External"/><Relationship Id="rId992" Type="http://schemas.openxmlformats.org/officeDocument/2006/relationships/hyperlink" Target="https://data.bis.org/topics/CREDIT_GAPS/BIS,WS_CREDIT_GAP,1.0/Q.GR.P.A.C" TargetMode="External"/><Relationship Id="rId2259" Type="http://schemas.openxmlformats.org/officeDocument/2006/relationships/hyperlink" Target="https://data.bis.org/topics/CREDIT_GAPS/BIS,WS_CREDIT_GAP,1.0/Q.SG.P.A.C" TargetMode="External"/><Relationship Id="rId2466" Type="http://schemas.openxmlformats.org/officeDocument/2006/relationships/hyperlink" Target="https://data.bis.org/topics/CREDIT_GAPS/BIS,WS_CREDIT_GAP,1.0/Q.XM.P.A.C" TargetMode="External"/><Relationship Id="rId438" Type="http://schemas.openxmlformats.org/officeDocument/2006/relationships/hyperlink" Target="https://data.bis.org/topics/CREDIT_GAPS/BIS,WS_CREDIT_GAP,1.0/Q.CL.P.A.C" TargetMode="External"/><Relationship Id="rId645" Type="http://schemas.openxmlformats.org/officeDocument/2006/relationships/hyperlink" Target="https://data.bis.org/topics/CREDIT_GAPS/BIS,WS_CREDIT_GAP,1.0/Q.DE.P.A.C" TargetMode="External"/><Relationship Id="rId852" Type="http://schemas.openxmlformats.org/officeDocument/2006/relationships/hyperlink" Target="https://data.bis.org/topics/CREDIT_GAPS/BIS,WS_CREDIT_GAP,1.0/Q.FI.P.A.C" TargetMode="External"/><Relationship Id="rId1068" Type="http://schemas.openxmlformats.org/officeDocument/2006/relationships/hyperlink" Target="https://data.bis.org/topics/CREDIT_GAPS/BIS,WS_CREDIT_GAP,1.0/Q.HK.P.A.C" TargetMode="External"/><Relationship Id="rId1275" Type="http://schemas.openxmlformats.org/officeDocument/2006/relationships/hyperlink" Target="https://data.bis.org/topics/CREDIT_GAPS/BIS,WS_CREDIT_GAP,1.0/Q.IE.P.A.C" TargetMode="External"/><Relationship Id="rId1482" Type="http://schemas.openxmlformats.org/officeDocument/2006/relationships/hyperlink" Target="https://data.bis.org/topics/CREDIT_GAPS/BIS,WS_CREDIT_GAP,1.0/Q.JP.P.A.C" TargetMode="External"/><Relationship Id="rId2119" Type="http://schemas.openxmlformats.org/officeDocument/2006/relationships/hyperlink" Target="https://data.bis.org/topics/CREDIT_GAPS/BIS,WS_CREDIT_GAP,1.0/Q.SA.P.A.C" TargetMode="External"/><Relationship Id="rId2326" Type="http://schemas.openxmlformats.org/officeDocument/2006/relationships/hyperlink" Target="https://data.bis.org/topics/CREDIT_GAPS/BIS,WS_CREDIT_GAP,1.0/Q.TR.P.A.C" TargetMode="External"/><Relationship Id="rId2533" Type="http://schemas.openxmlformats.org/officeDocument/2006/relationships/hyperlink" Target="https://data.bis.org/topics/CREDIT_GAPS/BIS,WS_CREDIT_GAP,1.0/Q.ZA.P.A.C" TargetMode="External"/><Relationship Id="rId505" Type="http://schemas.openxmlformats.org/officeDocument/2006/relationships/hyperlink" Target="https://data.bis.org/topics/CREDIT_GAPS/BIS,WS_CREDIT_GAP,1.0/Q.CN.P.A.C" TargetMode="External"/><Relationship Id="rId712" Type="http://schemas.openxmlformats.org/officeDocument/2006/relationships/hyperlink" Target="https://data.bis.org/topics/CREDIT_GAPS/BIS,WS_CREDIT_GAP,1.0/Q.DK.P.A.C" TargetMode="External"/><Relationship Id="rId1135" Type="http://schemas.openxmlformats.org/officeDocument/2006/relationships/hyperlink" Target="https://data.bis.org/topics/CREDIT_GAPS/BIS,WS_CREDIT_GAP,1.0/Q.HU.P.A.C" TargetMode="External"/><Relationship Id="rId1342" Type="http://schemas.openxmlformats.org/officeDocument/2006/relationships/hyperlink" Target="https://data.bis.org/topics/CREDIT_GAPS/BIS,WS_CREDIT_GAP,1.0/Q.IN.P.A.C" TargetMode="External"/><Relationship Id="rId1202" Type="http://schemas.openxmlformats.org/officeDocument/2006/relationships/hyperlink" Target="https://data.bis.org/topics/CREDIT_GAPS/BIS,WS_CREDIT_GAP,1.0/Q.ID.P.A.C" TargetMode="External"/><Relationship Id="rId295" Type="http://schemas.openxmlformats.org/officeDocument/2006/relationships/hyperlink" Target="https://data.bis.org/topics/CREDIT_GAPS/BIS,WS_CREDIT_GAP,1.0/Q.CA.P.A.C" TargetMode="External"/><Relationship Id="rId2183" Type="http://schemas.openxmlformats.org/officeDocument/2006/relationships/hyperlink" Target="https://data.bis.org/topics/CREDIT_GAPS/BIS,WS_CREDIT_GAP,1.0/Q.SE.P.A.C" TargetMode="External"/><Relationship Id="rId2390" Type="http://schemas.openxmlformats.org/officeDocument/2006/relationships/hyperlink" Target="https://data.bis.org/topics/CREDIT_GAPS/BIS,WS_CREDIT_GAP,1.0/Q.US.P.A.C" TargetMode="External"/><Relationship Id="rId155" Type="http://schemas.openxmlformats.org/officeDocument/2006/relationships/hyperlink" Target="https://data.bis.org/topics/CREDIT_GAPS/BIS,WS_CREDIT_GAP,1.0/Q.AU.P.A.C" TargetMode="External"/><Relationship Id="rId362" Type="http://schemas.openxmlformats.org/officeDocument/2006/relationships/hyperlink" Target="https://data.bis.org/topics/CREDIT_GAPS/BIS,WS_CREDIT_GAP,1.0/Q.CH.P.A.C" TargetMode="External"/><Relationship Id="rId2043" Type="http://schemas.openxmlformats.org/officeDocument/2006/relationships/hyperlink" Target="https://data.bis.org/topics/CREDIT_GAPS/BIS,WS_CREDIT_GAP,1.0/Q.RU.P.A.C" TargetMode="External"/><Relationship Id="rId2250" Type="http://schemas.openxmlformats.org/officeDocument/2006/relationships/hyperlink" Target="https://data.bis.org/topics/CREDIT_GAPS/BIS,WS_CREDIT_GAP,1.0/Q.SG.P.A.C" TargetMode="External"/><Relationship Id="rId222" Type="http://schemas.openxmlformats.org/officeDocument/2006/relationships/hyperlink" Target="https://data.bis.org/topics/CREDIT_GAPS/BIS,WS_CREDIT_GAP,1.0/Q.BE.P.A.C" TargetMode="External"/><Relationship Id="rId2110" Type="http://schemas.openxmlformats.org/officeDocument/2006/relationships/hyperlink" Target="https://data.bis.org/topics/CREDIT_GAPS/BIS,WS_CREDIT_GAP,1.0/Q.SA.P.A.C" TargetMode="External"/><Relationship Id="rId1669" Type="http://schemas.openxmlformats.org/officeDocument/2006/relationships/hyperlink" Target="https://data.bis.org/topics/CREDIT_GAPS/BIS,WS_CREDIT_GAP,1.0/Q.MX.P.A.C" TargetMode="External"/><Relationship Id="rId1876" Type="http://schemas.openxmlformats.org/officeDocument/2006/relationships/hyperlink" Target="https://data.bis.org/topics/CREDIT_GAPS/BIS,WS_CREDIT_GAP,1.0/Q.NZ.P.A.C" TargetMode="External"/><Relationship Id="rId1529" Type="http://schemas.openxmlformats.org/officeDocument/2006/relationships/hyperlink" Target="https://data.bis.org/topics/CREDIT_GAPS/BIS,WS_CREDIT_GAP,1.0/Q.KR.P.A.C" TargetMode="External"/><Relationship Id="rId1736" Type="http://schemas.openxmlformats.org/officeDocument/2006/relationships/hyperlink" Target="https://data.bis.org/topics/CREDIT_GAPS/BIS,WS_CREDIT_GAP,1.0/Q.MY.P.A.C" TargetMode="External"/><Relationship Id="rId1943" Type="http://schemas.openxmlformats.org/officeDocument/2006/relationships/hyperlink" Target="https://data.bis.org/topics/CREDIT_GAPS/BIS,WS_CREDIT_GAP,1.0/Q.PL.P.A.C" TargetMode="External"/><Relationship Id="rId28" Type="http://schemas.openxmlformats.org/officeDocument/2006/relationships/hyperlink" Target="https://data.bis.org/topics/CREDIT_GAPS/BIS,WS_CREDIT_GAP,1.0/Q.AR.P.A.C" TargetMode="External"/><Relationship Id="rId1803" Type="http://schemas.openxmlformats.org/officeDocument/2006/relationships/hyperlink" Target="https://data.bis.org/topics/CREDIT_GAPS/BIS,WS_CREDIT_GAP,1.0/Q.NO.P.A.C" TargetMode="External"/><Relationship Id="rId689" Type="http://schemas.openxmlformats.org/officeDocument/2006/relationships/hyperlink" Target="https://data.bis.org/topics/CREDIT_GAPS/BIS,WS_CREDIT_GAP,1.0/Q.DE.P.A.C" TargetMode="External"/><Relationship Id="rId896" Type="http://schemas.openxmlformats.org/officeDocument/2006/relationships/hyperlink" Target="https://data.bis.org/topics/CREDIT_GAPS/BIS,WS_CREDIT_GAP,1.0/Q.FR.P.A.C" TargetMode="External"/><Relationship Id="rId549" Type="http://schemas.openxmlformats.org/officeDocument/2006/relationships/hyperlink" Target="https://data.bis.org/topics/CREDIT_GAPS/BIS,WS_CREDIT_GAP,1.0/Q.CO.P.A.C" TargetMode="External"/><Relationship Id="rId756" Type="http://schemas.openxmlformats.org/officeDocument/2006/relationships/hyperlink" Target="https://data.bis.org/topics/CREDIT_GAPS/BIS,WS_CREDIT_GAP,1.0/Q.ES.P.A.C" TargetMode="External"/><Relationship Id="rId1179" Type="http://schemas.openxmlformats.org/officeDocument/2006/relationships/hyperlink" Target="https://data.bis.org/topics/CREDIT_GAPS/BIS,WS_CREDIT_GAP,1.0/Q.ID.P.A.C" TargetMode="External"/><Relationship Id="rId1386" Type="http://schemas.openxmlformats.org/officeDocument/2006/relationships/hyperlink" Target="https://data.bis.org/topics/CREDIT_GAPS/BIS,WS_CREDIT_GAP,1.0/Q.IN.P.A.C" TargetMode="External"/><Relationship Id="rId1593" Type="http://schemas.openxmlformats.org/officeDocument/2006/relationships/hyperlink" Target="https://data.bis.org/topics/CREDIT_GAPS/BIS,WS_CREDIT_GAP,1.0/Q.LU.P.A.C" TargetMode="External"/><Relationship Id="rId2437" Type="http://schemas.openxmlformats.org/officeDocument/2006/relationships/hyperlink" Target="https://data.bis.org/topics/CREDIT_GAPS/BIS,WS_CREDIT_GAP,1.0/Q.XM.P.A.C" TargetMode="External"/><Relationship Id="rId409" Type="http://schemas.openxmlformats.org/officeDocument/2006/relationships/hyperlink" Target="https://data.bis.org/topics/CREDIT_GAPS/BIS,WS_CREDIT_GAP,1.0/Q.CL.P.A.C" TargetMode="External"/><Relationship Id="rId963" Type="http://schemas.openxmlformats.org/officeDocument/2006/relationships/hyperlink" Target="https://data.bis.org/topics/CREDIT_GAPS/BIS,WS_CREDIT_GAP,1.0/Q.GB.P.A.C" TargetMode="External"/><Relationship Id="rId1039" Type="http://schemas.openxmlformats.org/officeDocument/2006/relationships/hyperlink" Target="https://data.bis.org/topics/CREDIT_GAPS/BIS,WS_CREDIT_GAP,1.0/Q.GR.P.A.C" TargetMode="External"/><Relationship Id="rId1246" Type="http://schemas.openxmlformats.org/officeDocument/2006/relationships/hyperlink" Target="https://data.bis.org/topics/CREDIT_GAPS/BIS,WS_CREDIT_GAP,1.0/Q.IE.P.A.C" TargetMode="External"/><Relationship Id="rId92" Type="http://schemas.openxmlformats.org/officeDocument/2006/relationships/hyperlink" Target="https://data.bis.org/topics/CREDIT_GAPS/BIS,WS_CREDIT_GAP,1.0/Q.AT.P.A.C" TargetMode="External"/><Relationship Id="rId616" Type="http://schemas.openxmlformats.org/officeDocument/2006/relationships/hyperlink" Target="https://data.bis.org/topics/CREDIT_GAPS/BIS,WS_CREDIT_GAP,1.0/Q.CZ.P.A.C" TargetMode="External"/><Relationship Id="rId823" Type="http://schemas.openxmlformats.org/officeDocument/2006/relationships/hyperlink" Target="https://data.bis.org/topics/CREDIT_GAPS/BIS,WS_CREDIT_GAP,1.0/Q.FI.P.A.C" TargetMode="External"/><Relationship Id="rId1453" Type="http://schemas.openxmlformats.org/officeDocument/2006/relationships/hyperlink" Target="https://data.bis.org/topics/CREDIT_GAPS/BIS,WS_CREDIT_GAP,1.0/Q.JP.P.A.C" TargetMode="External"/><Relationship Id="rId1660" Type="http://schemas.openxmlformats.org/officeDocument/2006/relationships/hyperlink" Target="https://data.bis.org/topics/CREDIT_GAPS/BIS,WS_CREDIT_GAP,1.0/Q.MX.P.A.C" TargetMode="External"/><Relationship Id="rId2504" Type="http://schemas.openxmlformats.org/officeDocument/2006/relationships/hyperlink" Target="https://data.bis.org/topics/CREDIT_GAPS/BIS,WS_CREDIT_GAP,1.0/Q.ZA.P.A.C" TargetMode="External"/><Relationship Id="rId1106" Type="http://schemas.openxmlformats.org/officeDocument/2006/relationships/hyperlink" Target="https://data.bis.org/topics/CREDIT_GAPS/BIS,WS_CREDIT_GAP,1.0/Q.HU.P.A.C" TargetMode="External"/><Relationship Id="rId1313" Type="http://schemas.openxmlformats.org/officeDocument/2006/relationships/hyperlink" Target="https://data.bis.org/topics/CREDIT_GAPS/BIS,WS_CREDIT_GAP,1.0/Q.IL.P.A.C" TargetMode="External"/><Relationship Id="rId1520" Type="http://schemas.openxmlformats.org/officeDocument/2006/relationships/hyperlink" Target="https://data.bis.org/topics/CREDIT_GAPS/BIS,WS_CREDIT_GAP,1.0/Q.KR.P.A.C" TargetMode="External"/><Relationship Id="rId199" Type="http://schemas.openxmlformats.org/officeDocument/2006/relationships/hyperlink" Target="https://data.bis.org/topics/CREDIT_GAPS/BIS,WS_CREDIT_GAP,1.0/Q.BE.P.A.C" TargetMode="External"/><Relationship Id="rId2087" Type="http://schemas.openxmlformats.org/officeDocument/2006/relationships/hyperlink" Target="https://data.bis.org/topics/CREDIT_GAPS/BIS,WS_CREDIT_GAP,1.0/Q.RU.P.A.C" TargetMode="External"/><Relationship Id="rId2294" Type="http://schemas.openxmlformats.org/officeDocument/2006/relationships/hyperlink" Target="https://data.bis.org/topics/CREDIT_GAPS/BIS,WS_CREDIT_GAP,1.0/Q.TH.P.A.C" TargetMode="External"/><Relationship Id="rId266" Type="http://schemas.openxmlformats.org/officeDocument/2006/relationships/hyperlink" Target="https://data.bis.org/topics/CREDIT_GAPS/BIS,WS_CREDIT_GAP,1.0/Q.BR.P.A.C" TargetMode="External"/><Relationship Id="rId473" Type="http://schemas.openxmlformats.org/officeDocument/2006/relationships/hyperlink" Target="https://data.bis.org/topics/CREDIT_GAPS/BIS,WS_CREDIT_GAP,1.0/Q.CN.P.A.C" TargetMode="External"/><Relationship Id="rId680" Type="http://schemas.openxmlformats.org/officeDocument/2006/relationships/hyperlink" Target="https://data.bis.org/topics/CREDIT_GAPS/BIS,WS_CREDIT_GAP,1.0/Q.DE.P.A.C" TargetMode="External"/><Relationship Id="rId2154" Type="http://schemas.openxmlformats.org/officeDocument/2006/relationships/hyperlink" Target="https://data.bis.org/topics/CREDIT_GAPS/BIS,WS_CREDIT_GAP,1.0/Q.SE.P.A.C" TargetMode="External"/><Relationship Id="rId2361" Type="http://schemas.openxmlformats.org/officeDocument/2006/relationships/hyperlink" Target="https://data.bis.org/topics/CREDIT_GAPS/BIS,WS_CREDIT_GAP,1.0/Q.TR.P.A.C" TargetMode="External"/><Relationship Id="rId126" Type="http://schemas.openxmlformats.org/officeDocument/2006/relationships/hyperlink" Target="https://data.bis.org/topics/CREDIT_GAPS/BIS,WS_CREDIT_GAP,1.0/Q.AU.P.A.C" TargetMode="External"/><Relationship Id="rId333" Type="http://schemas.openxmlformats.org/officeDocument/2006/relationships/hyperlink" Target="https://data.bis.org/topics/CREDIT_GAPS/BIS,WS_CREDIT_GAP,1.0/Q.CA.P.A.C" TargetMode="External"/><Relationship Id="rId540" Type="http://schemas.openxmlformats.org/officeDocument/2006/relationships/hyperlink" Target="https://data.bis.org/topics/CREDIT_GAPS/BIS,WS_CREDIT_GAP,1.0/Q.CO.P.A.C" TargetMode="External"/><Relationship Id="rId1170" Type="http://schemas.openxmlformats.org/officeDocument/2006/relationships/hyperlink" Target="https://data.bis.org/topics/CREDIT_GAPS/BIS,WS_CREDIT_GAP,1.0/Q.ID.P.A.C" TargetMode="External"/><Relationship Id="rId2014" Type="http://schemas.openxmlformats.org/officeDocument/2006/relationships/hyperlink" Target="https://data.bis.org/topics/CREDIT_GAPS/BIS,WS_CREDIT_GAP,1.0/Q.PT.P.A.C" TargetMode="External"/><Relationship Id="rId2221" Type="http://schemas.openxmlformats.org/officeDocument/2006/relationships/hyperlink" Target="https://data.bis.org/topics/CREDIT_GAPS/BIS,WS_CREDIT_GAP,1.0/Q.SG.P.A.C" TargetMode="External"/><Relationship Id="rId1030" Type="http://schemas.openxmlformats.org/officeDocument/2006/relationships/hyperlink" Target="https://data.bis.org/topics/CREDIT_GAPS/BIS,WS_CREDIT_GAP,1.0/Q.GR.P.A.C" TargetMode="External"/><Relationship Id="rId400" Type="http://schemas.openxmlformats.org/officeDocument/2006/relationships/hyperlink" Target="https://data.bis.org/topics/CREDIT_GAPS/BIS,WS_CREDIT_GAP,1.0/Q.CH.P.A.C" TargetMode="External"/><Relationship Id="rId1987" Type="http://schemas.openxmlformats.org/officeDocument/2006/relationships/hyperlink" Target="https://data.bis.org/topics/CREDIT_GAPS/BIS,WS_CREDIT_GAP,1.0/Q.PT.P.A.C" TargetMode="External"/><Relationship Id="rId1847" Type="http://schemas.openxmlformats.org/officeDocument/2006/relationships/hyperlink" Target="https://data.bis.org/topics/CREDIT_GAPS/BIS,WS_CREDIT_GAP,1.0/Q.NO.P.A.C" TargetMode="External"/><Relationship Id="rId1707" Type="http://schemas.openxmlformats.org/officeDocument/2006/relationships/hyperlink" Target="https://data.bis.org/topics/CREDIT_GAPS/BIS,WS_CREDIT_GAP,1.0/Q.MY.P.A.C" TargetMode="External"/><Relationship Id="rId190" Type="http://schemas.openxmlformats.org/officeDocument/2006/relationships/hyperlink" Target="https://data.bis.org/topics/CREDIT_GAPS/BIS,WS_CREDIT_GAP,1.0/Q.BE.P.A.C" TargetMode="External"/><Relationship Id="rId1914" Type="http://schemas.openxmlformats.org/officeDocument/2006/relationships/hyperlink" Target="https://data.bis.org/topics/CREDIT_GAPS/BIS,WS_CREDIT_GAP,1.0/Q.NZ.P.A.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DBD3-32E2-4BB1-87D4-6D4C9AB00B3C}">
  <dimension ref="A1:BR267"/>
  <sheetViews>
    <sheetView workbookViewId="0">
      <selection activeCell="A246" sqref="A246"/>
    </sheetView>
  </sheetViews>
  <sheetFormatPr defaultRowHeight="14.25" x14ac:dyDescent="0.45"/>
  <cols>
    <col min="1" max="1" width="44.06640625" bestFit="1" customWidth="1"/>
    <col min="2" max="2" width="25.6640625" bestFit="1" customWidth="1"/>
    <col min="3" max="3" width="25.6640625" customWidth="1"/>
    <col min="4" max="4" width="19.59765625" bestFit="1" customWidth="1"/>
    <col min="5" max="5" width="17.796875" bestFit="1" customWidth="1"/>
    <col min="6" max="6" width="5" bestFit="1" customWidth="1"/>
    <col min="7" max="69" width="12.06640625" bestFit="1" customWidth="1"/>
    <col min="70" max="70" width="5" bestFit="1" customWidth="1"/>
  </cols>
  <sheetData>
    <row r="1" spans="1:70" x14ac:dyDescent="0.45">
      <c r="A1" t="s">
        <v>518</v>
      </c>
      <c r="B1" t="s">
        <v>343</v>
      </c>
      <c r="C1" t="s">
        <v>715</v>
      </c>
      <c r="D1" t="s">
        <v>160</v>
      </c>
      <c r="E1" t="s">
        <v>524</v>
      </c>
      <c r="F1" s="2">
        <v>1960</v>
      </c>
      <c r="G1" s="2">
        <v>1961</v>
      </c>
      <c r="H1" s="2">
        <v>1962</v>
      </c>
      <c r="I1" s="2">
        <v>1963</v>
      </c>
      <c r="J1" s="2">
        <v>1964</v>
      </c>
      <c r="K1" s="2">
        <v>1965</v>
      </c>
      <c r="L1" s="2">
        <v>1966</v>
      </c>
      <c r="M1" s="2">
        <v>1967</v>
      </c>
      <c r="N1" s="2">
        <v>1968</v>
      </c>
      <c r="O1" s="2">
        <v>1969</v>
      </c>
      <c r="P1" s="2">
        <v>1970</v>
      </c>
      <c r="Q1" s="2">
        <v>1971</v>
      </c>
      <c r="R1" s="2">
        <v>1972</v>
      </c>
      <c r="S1" s="2">
        <v>1973</v>
      </c>
      <c r="T1" s="2">
        <v>1974</v>
      </c>
      <c r="U1" s="2">
        <v>1975</v>
      </c>
      <c r="V1" s="2">
        <v>1976</v>
      </c>
      <c r="W1" s="2">
        <v>1977</v>
      </c>
      <c r="X1" s="2">
        <v>1978</v>
      </c>
      <c r="Y1" s="2">
        <v>1979</v>
      </c>
      <c r="Z1" s="2">
        <v>1980</v>
      </c>
      <c r="AA1" s="2">
        <v>1981</v>
      </c>
      <c r="AB1" s="2">
        <v>1982</v>
      </c>
      <c r="AC1" s="2">
        <v>1983</v>
      </c>
      <c r="AD1" s="2">
        <v>1984</v>
      </c>
      <c r="AE1" s="2">
        <v>1985</v>
      </c>
      <c r="AF1" s="2">
        <v>1986</v>
      </c>
      <c r="AG1" s="2">
        <v>1987</v>
      </c>
      <c r="AH1" s="2">
        <v>1988</v>
      </c>
      <c r="AI1" s="2">
        <v>1989</v>
      </c>
      <c r="AJ1" s="2">
        <v>1990</v>
      </c>
      <c r="AK1" s="2">
        <v>1991</v>
      </c>
      <c r="AL1" s="2">
        <v>1992</v>
      </c>
      <c r="AM1" s="2">
        <v>1993</v>
      </c>
      <c r="AN1" s="2">
        <v>1994</v>
      </c>
      <c r="AO1" s="2">
        <v>1995</v>
      </c>
      <c r="AP1" s="2">
        <v>1996</v>
      </c>
      <c r="AQ1" s="2">
        <v>1997</v>
      </c>
      <c r="AR1" s="2">
        <v>1998</v>
      </c>
      <c r="AS1" s="2">
        <v>1999</v>
      </c>
      <c r="AT1" s="2">
        <v>2000</v>
      </c>
      <c r="AU1" s="2">
        <v>2001</v>
      </c>
      <c r="AV1" s="2">
        <v>2002</v>
      </c>
      <c r="AW1" s="2">
        <v>2003</v>
      </c>
      <c r="AX1" s="2">
        <v>2004</v>
      </c>
      <c r="AY1" s="2">
        <v>2005</v>
      </c>
      <c r="AZ1" s="2">
        <v>2006</v>
      </c>
      <c r="BA1" s="2">
        <v>2007</v>
      </c>
      <c r="BB1" s="2">
        <v>2008</v>
      </c>
      <c r="BC1" s="2">
        <v>2009</v>
      </c>
      <c r="BD1" s="2">
        <v>2010</v>
      </c>
      <c r="BE1" s="2">
        <v>2011</v>
      </c>
      <c r="BF1" s="2">
        <v>2012</v>
      </c>
      <c r="BG1" s="2">
        <v>2013</v>
      </c>
      <c r="BH1" s="2">
        <v>2014</v>
      </c>
      <c r="BI1" s="2">
        <v>2015</v>
      </c>
      <c r="BJ1" s="2">
        <v>2016</v>
      </c>
      <c r="BK1" s="2">
        <v>2017</v>
      </c>
      <c r="BL1" s="2">
        <v>2018</v>
      </c>
      <c r="BM1" s="2">
        <v>2019</v>
      </c>
      <c r="BN1" s="2">
        <v>2020</v>
      </c>
      <c r="BO1" s="2">
        <v>2021</v>
      </c>
      <c r="BP1" s="2">
        <v>2022</v>
      </c>
      <c r="BQ1" s="2">
        <v>2023</v>
      </c>
      <c r="BR1" s="2">
        <v>2024</v>
      </c>
    </row>
    <row r="2" spans="1:70" x14ac:dyDescent="0.45">
      <c r="A2" t="s">
        <v>382</v>
      </c>
      <c r="B2" t="s">
        <v>8</v>
      </c>
      <c r="C2" t="e">
        <f>VLOOKUP(A2,Setup!$C$3:$D$46,2,FALSE)</f>
        <v>#N/A</v>
      </c>
      <c r="D2" t="s">
        <v>183</v>
      </c>
      <c r="E2" t="s">
        <v>353</v>
      </c>
      <c r="AG2">
        <v>16.078431375590242</v>
      </c>
      <c r="AH2">
        <v>18.648648668233108</v>
      </c>
      <c r="AI2">
        <v>12.129840545192394</v>
      </c>
      <c r="AJ2">
        <v>3.9614017236062864</v>
      </c>
      <c r="AK2">
        <v>7.9628717323264198</v>
      </c>
      <c r="AL2">
        <v>5.882353953418658</v>
      </c>
      <c r="AM2">
        <v>7.3076932453140557</v>
      </c>
      <c r="AN2">
        <v>8.203901293120893</v>
      </c>
      <c r="AO2">
        <v>2.5471436870469404</v>
      </c>
      <c r="AP2">
        <v>1.1857885113465585</v>
      </c>
      <c r="AQ2">
        <v>7.0468749924122136</v>
      </c>
      <c r="AR2">
        <v>1.991984449061988</v>
      </c>
      <c r="AS2">
        <v>1.2380418420715955</v>
      </c>
      <c r="AT2">
        <v>7.6229206493022161</v>
      </c>
      <c r="AU2">
        <v>4.1820016304778989</v>
      </c>
      <c r="AV2">
        <v>-0.94495348115738409</v>
      </c>
      <c r="AW2">
        <v>1.1105045994428195</v>
      </c>
      <c r="AX2">
        <v>7.2937280709619188</v>
      </c>
      <c r="AY2">
        <v>-0.38313767206376781</v>
      </c>
      <c r="AZ2">
        <v>1.1274114641162356</v>
      </c>
      <c r="BA2">
        <v>3.0895443848508961</v>
      </c>
      <c r="BB2">
        <v>1.8357551719136751</v>
      </c>
      <c r="BC2">
        <v>-11.677741369385188</v>
      </c>
      <c r="BD2">
        <v>-2.733456792506388</v>
      </c>
      <c r="BE2">
        <v>3.369237184215109</v>
      </c>
      <c r="BF2">
        <v>-1.0407998843668338</v>
      </c>
      <c r="BG2">
        <v>6.4314826041882185</v>
      </c>
      <c r="BH2">
        <v>-1.5865751381723499</v>
      </c>
      <c r="BI2">
        <v>-0.62362590237124493</v>
      </c>
      <c r="BJ2">
        <v>1.7196249798944194</v>
      </c>
      <c r="BK2">
        <v>7.0485333860349897</v>
      </c>
      <c r="BL2">
        <v>2.3970852762104471</v>
      </c>
      <c r="BM2">
        <v>-2.2324403916056781</v>
      </c>
      <c r="BN2">
        <v>-26.211820782880267</v>
      </c>
      <c r="BO2">
        <v>24.132627356979782</v>
      </c>
      <c r="BP2">
        <v>8.517918105175454</v>
      </c>
      <c r="BQ2">
        <v>4.2637194145294757</v>
      </c>
    </row>
    <row r="3" spans="1:70" x14ac:dyDescent="0.45">
      <c r="A3" t="s">
        <v>391</v>
      </c>
      <c r="B3" t="s">
        <v>366</v>
      </c>
      <c r="C3" t="e">
        <f>VLOOKUP(A3,Setup!$C$3:$D$46,2,FALSE)</f>
        <v>#N/A</v>
      </c>
      <c r="D3" t="s">
        <v>183</v>
      </c>
      <c r="E3" t="s">
        <v>353</v>
      </c>
      <c r="G3">
        <v>0.4687363477354296</v>
      </c>
      <c r="H3">
        <v>7.8697087369095726</v>
      </c>
      <c r="I3">
        <v>5.6223736994238465</v>
      </c>
      <c r="J3">
        <v>4.6904580790383648</v>
      </c>
      <c r="K3">
        <v>5.1595737056907751</v>
      </c>
      <c r="L3">
        <v>4.8227541434335421</v>
      </c>
      <c r="M3">
        <v>5.3735015375730768</v>
      </c>
      <c r="N3">
        <v>4.1537097578963795</v>
      </c>
      <c r="O3">
        <v>5.0907309486140093</v>
      </c>
      <c r="P3">
        <v>1.1317896393205444</v>
      </c>
      <c r="Q3">
        <v>5.4786252074521684</v>
      </c>
      <c r="R3">
        <v>2.7700460583879334</v>
      </c>
      <c r="S3">
        <v>4.6068250705252183</v>
      </c>
      <c r="T3">
        <v>5.4755779618409122</v>
      </c>
      <c r="U3">
        <v>1.4048993819612434</v>
      </c>
      <c r="V3">
        <v>2.3826263397360066</v>
      </c>
      <c r="W3">
        <v>1.1222001418184675</v>
      </c>
      <c r="X3">
        <v>1.5093656124359995</v>
      </c>
      <c r="Y3">
        <v>2.9304587376659583</v>
      </c>
      <c r="Z3">
        <v>5.4626829819046492</v>
      </c>
      <c r="AA3">
        <v>4.012526914807296</v>
      </c>
      <c r="AB3">
        <v>0.31583162647714857</v>
      </c>
      <c r="AC3">
        <v>3.9946836354417314E-2</v>
      </c>
      <c r="AD3">
        <v>3.3663866273933252</v>
      </c>
      <c r="AE3">
        <v>-0.12884683951264719</v>
      </c>
      <c r="AF3">
        <v>2.265843482938962</v>
      </c>
      <c r="AG3">
        <v>3.9544493547705883</v>
      </c>
      <c r="AH3">
        <v>4.2731548795396463</v>
      </c>
      <c r="AI3">
        <v>2.6945609462006388</v>
      </c>
      <c r="AJ3">
        <v>0.17514465969807702</v>
      </c>
      <c r="AK3">
        <v>-9.7708936184488948E-2</v>
      </c>
      <c r="AL3">
        <v>-2.3467759483077231</v>
      </c>
      <c r="AM3">
        <v>-0.59910526841537148</v>
      </c>
      <c r="AN3">
        <v>1.9289673131023051</v>
      </c>
      <c r="AO3">
        <v>4.2834216819473454</v>
      </c>
      <c r="AP3">
        <v>5.4519904134102006</v>
      </c>
      <c r="AQ3">
        <v>3.8422865496231253</v>
      </c>
      <c r="AR3">
        <v>1.7522749804245166</v>
      </c>
      <c r="AS3">
        <v>2.6499210862160396</v>
      </c>
      <c r="AT3">
        <v>3.2149460989400467</v>
      </c>
      <c r="AU3">
        <v>3.5057264687205816</v>
      </c>
      <c r="AV3">
        <v>3.8360779927228918</v>
      </c>
      <c r="AW3">
        <v>2.9562412623915293</v>
      </c>
      <c r="AX3">
        <v>5.5553968552670199</v>
      </c>
      <c r="AY3">
        <v>6.1633800431048087</v>
      </c>
      <c r="AZ3">
        <v>6.5778737180082629</v>
      </c>
      <c r="BA3">
        <v>6.6470209952772024</v>
      </c>
      <c r="BB3">
        <v>4.3681866847338142</v>
      </c>
      <c r="BC3">
        <v>0.8709839636039618</v>
      </c>
      <c r="BD3">
        <v>5.2316358024781806</v>
      </c>
      <c r="BE3">
        <v>4.0649413663787328</v>
      </c>
      <c r="BF3">
        <v>1.746871185423359</v>
      </c>
      <c r="BG3">
        <v>4.341457844845479</v>
      </c>
      <c r="BH3">
        <v>3.9928625524482442</v>
      </c>
      <c r="BI3">
        <v>3.0049368992623613</v>
      </c>
      <c r="BJ3">
        <v>2.1947608905433782</v>
      </c>
      <c r="BK3">
        <v>2.6845430537800468</v>
      </c>
      <c r="BL3">
        <v>2.6666318284102459</v>
      </c>
      <c r="BM3">
        <v>2.1943185272766925</v>
      </c>
      <c r="BN3">
        <v>-2.8642925105989718</v>
      </c>
      <c r="BO3">
        <v>4.5763928021238058</v>
      </c>
      <c r="BP3">
        <v>3.5538783639464953</v>
      </c>
      <c r="BQ3">
        <v>2.3201378015892544</v>
      </c>
    </row>
    <row r="4" spans="1:70" x14ac:dyDescent="0.45">
      <c r="A4" t="s">
        <v>234</v>
      </c>
      <c r="B4" t="s">
        <v>457</v>
      </c>
      <c r="C4" t="e">
        <f>VLOOKUP(A4,Setup!$C$3:$D$46,2,FALSE)</f>
        <v>#N/A</v>
      </c>
      <c r="D4" t="s">
        <v>183</v>
      </c>
      <c r="E4" t="s">
        <v>353</v>
      </c>
      <c r="AU4">
        <v>-9.4319740700861985</v>
      </c>
      <c r="AV4">
        <v>28.600001170678837</v>
      </c>
      <c r="AW4">
        <v>8.8322778028826718</v>
      </c>
      <c r="AX4">
        <v>1.4141179933942851</v>
      </c>
      <c r="AY4">
        <v>11.229714827285903</v>
      </c>
      <c r="AZ4">
        <v>5.3574032474859195</v>
      </c>
      <c r="BA4">
        <v>13.826319547128136</v>
      </c>
      <c r="BB4">
        <v>3.9249838199946652</v>
      </c>
      <c r="BC4">
        <v>21.39052839264923</v>
      </c>
      <c r="BD4">
        <v>14.362441471073723</v>
      </c>
      <c r="BE4">
        <v>0.42635477677734457</v>
      </c>
      <c r="BF4">
        <v>12.752287092669732</v>
      </c>
      <c r="BG4">
        <v>5.6007446586322089</v>
      </c>
      <c r="BH4">
        <v>2.7245433621956465</v>
      </c>
      <c r="BI4">
        <v>1.451314660664309</v>
      </c>
      <c r="BJ4">
        <v>2.260314202798213</v>
      </c>
      <c r="BK4">
        <v>2.6470032027450969</v>
      </c>
      <c r="BL4">
        <v>1.1892281294451692</v>
      </c>
      <c r="BM4">
        <v>3.9116034162555167</v>
      </c>
      <c r="BN4">
        <v>-2.3511006720346614</v>
      </c>
      <c r="BO4">
        <v>-20.738839367634327</v>
      </c>
      <c r="BP4">
        <v>-6.2401719924026935</v>
      </c>
      <c r="BQ4">
        <v>2.7108867912835279</v>
      </c>
    </row>
    <row r="5" spans="1:70" x14ac:dyDescent="0.45">
      <c r="A5" t="s">
        <v>511</v>
      </c>
      <c r="B5" t="s">
        <v>126</v>
      </c>
      <c r="C5" t="e">
        <f>VLOOKUP(A5,Setup!$C$3:$D$46,2,FALSE)</f>
        <v>#N/A</v>
      </c>
      <c r="D5" t="s">
        <v>183</v>
      </c>
      <c r="E5" t="s">
        <v>353</v>
      </c>
      <c r="G5">
        <v>1.8730540621657781</v>
      </c>
      <c r="H5">
        <v>3.7127767342812064</v>
      </c>
      <c r="I5">
        <v>7.1119679033777601</v>
      </c>
      <c r="J5">
        <v>5.413942934021037</v>
      </c>
      <c r="K5">
        <v>4.1208547853666744</v>
      </c>
      <c r="L5">
        <v>-1.5177051408050488</v>
      </c>
      <c r="M5">
        <v>-9.0436196639503095</v>
      </c>
      <c r="N5">
        <v>1.5671030238186461</v>
      </c>
      <c r="O5">
        <v>15.220155831875104</v>
      </c>
      <c r="P5">
        <v>17.508480508498536</v>
      </c>
      <c r="Q5">
        <v>10.54059532212932</v>
      </c>
      <c r="R5">
        <v>3.1628777616726751</v>
      </c>
      <c r="S5">
        <v>4.0151283480895756</v>
      </c>
      <c r="T5">
        <v>10.020169788681429</v>
      </c>
      <c r="U5">
        <v>-2.1386005160682799</v>
      </c>
      <c r="V5">
        <v>8.4255749684955816</v>
      </c>
      <c r="W5">
        <v>4.5650975642350602</v>
      </c>
      <c r="X5">
        <v>-1.9307503998769846</v>
      </c>
      <c r="Y5">
        <v>5.0952427016579378</v>
      </c>
      <c r="Z5">
        <v>1.9324340917736151</v>
      </c>
      <c r="AA5">
        <v>-6.7479008297288914</v>
      </c>
      <c r="AB5">
        <v>-3.2552374831862352</v>
      </c>
      <c r="AC5">
        <v>-6.338857158315804</v>
      </c>
      <c r="AD5">
        <v>0.53000673168186552</v>
      </c>
      <c r="AE5">
        <v>5.3319108289664001</v>
      </c>
      <c r="AF5">
        <v>1.3594110632521677</v>
      </c>
      <c r="AG5">
        <v>1.4375100256465316</v>
      </c>
      <c r="AH5">
        <v>4.6548488099273015</v>
      </c>
      <c r="AI5">
        <v>1.710025465960058</v>
      </c>
      <c r="AJ5">
        <v>5.7610955575995888</v>
      </c>
      <c r="AK5">
        <v>1.0162564538165526</v>
      </c>
      <c r="AL5">
        <v>2.3718568933659157</v>
      </c>
      <c r="AM5">
        <v>-1.3065319090304826</v>
      </c>
      <c r="AN5">
        <v>-0.33034411930860585</v>
      </c>
      <c r="AO5">
        <v>1.8778717417418704</v>
      </c>
      <c r="AP5">
        <v>4.6389351596988178</v>
      </c>
      <c r="AQ5">
        <v>4.409331972583729</v>
      </c>
      <c r="AR5">
        <v>3.6033072067357637</v>
      </c>
      <c r="AS5">
        <v>1.5336275744202368</v>
      </c>
      <c r="AT5">
        <v>3.8684794126853603</v>
      </c>
      <c r="AU5">
        <v>5.1720560420523043</v>
      </c>
      <c r="AV5">
        <v>9.9748018337668185</v>
      </c>
      <c r="AW5">
        <v>5.5459405943584841</v>
      </c>
      <c r="AX5">
        <v>7.9875416256679443</v>
      </c>
      <c r="AY5">
        <v>5.8239841255056888</v>
      </c>
      <c r="AZ5">
        <v>5.3711457267457519</v>
      </c>
      <c r="BA5">
        <v>5.5307625855632807</v>
      </c>
      <c r="BB5">
        <v>6.2786292310486687</v>
      </c>
      <c r="BC5">
        <v>6.2718782823553312</v>
      </c>
      <c r="BD5">
        <v>6.9695240398372675</v>
      </c>
      <c r="BE5">
        <v>4.8530278424152158</v>
      </c>
      <c r="BF5">
        <v>5.1682188367693271</v>
      </c>
      <c r="BG5">
        <v>6.1600288429056889</v>
      </c>
      <c r="BH5">
        <v>5.9200229613843476</v>
      </c>
      <c r="BI5">
        <v>2.7203645361636433</v>
      </c>
      <c r="BJ5">
        <v>0.16078209693068857</v>
      </c>
      <c r="BK5">
        <v>2.28981037958782</v>
      </c>
      <c r="BL5">
        <v>2.8447554166237836</v>
      </c>
      <c r="BM5">
        <v>3.2329025119369987</v>
      </c>
      <c r="BN5">
        <v>-1.0039940395929676</v>
      </c>
      <c r="BO5">
        <v>4.0376295135096711</v>
      </c>
      <c r="BP5">
        <v>3.7896798457994691</v>
      </c>
      <c r="BQ5">
        <v>3.3547328190002048</v>
      </c>
    </row>
    <row r="6" spans="1:70" x14ac:dyDescent="0.45">
      <c r="A6" t="s">
        <v>228</v>
      </c>
      <c r="B6" t="s">
        <v>12</v>
      </c>
      <c r="C6" t="e">
        <f>VLOOKUP(A6,Setup!$C$3:$D$46,2,FALSE)</f>
        <v>#N/A</v>
      </c>
      <c r="D6" t="s">
        <v>183</v>
      </c>
      <c r="E6" t="s">
        <v>353</v>
      </c>
      <c r="AA6">
        <v>-4.4000012186504449</v>
      </c>
      <c r="AB6">
        <v>0</v>
      </c>
      <c r="AC6">
        <v>4.2000014285374476</v>
      </c>
      <c r="AD6">
        <v>6.0000021650906064</v>
      </c>
      <c r="AE6">
        <v>3.499999490086239</v>
      </c>
      <c r="AF6">
        <v>2.9000017424685893</v>
      </c>
      <c r="AG6">
        <v>4.0827486351071798</v>
      </c>
      <c r="AH6">
        <v>6.1288904776508843</v>
      </c>
      <c r="AI6">
        <v>4.162146183746529E-2</v>
      </c>
      <c r="AJ6">
        <v>-3.4500986850025299</v>
      </c>
      <c r="AK6">
        <v>0.99135930204474221</v>
      </c>
      <c r="AL6">
        <v>-5.8382807331314126</v>
      </c>
      <c r="AM6">
        <v>-23.983417442057799</v>
      </c>
      <c r="AN6">
        <v>1.3393634364799141</v>
      </c>
      <c r="AO6">
        <v>15.000000028863369</v>
      </c>
      <c r="AP6">
        <v>13.544369755102565</v>
      </c>
      <c r="AQ6">
        <v>7.2742773546037256</v>
      </c>
      <c r="AR6">
        <v>4.6911464509355199</v>
      </c>
      <c r="AS6">
        <v>2.1814897184045776</v>
      </c>
      <c r="AT6">
        <v>3.0546242343078518</v>
      </c>
      <c r="AU6">
        <v>4.2059985561950981</v>
      </c>
      <c r="AV6">
        <v>13.66568876085617</v>
      </c>
      <c r="AW6">
        <v>2.9900000000000091</v>
      </c>
      <c r="AX6">
        <v>10.950000005946478</v>
      </c>
      <c r="AY6">
        <v>15.029999990551318</v>
      </c>
      <c r="AZ6">
        <v>11.549999997879027</v>
      </c>
      <c r="BA6">
        <v>14.0100000086059</v>
      </c>
      <c r="BB6">
        <v>11.169999994214635</v>
      </c>
      <c r="BC6">
        <v>0.8600000021527876</v>
      </c>
      <c r="BD6">
        <v>4.3983759381076339</v>
      </c>
      <c r="BE6">
        <v>3.472053147981029</v>
      </c>
      <c r="BF6">
        <v>8.5421070758414146</v>
      </c>
      <c r="BG6">
        <v>4.9546130311273799</v>
      </c>
      <c r="BH6">
        <v>4.8225592696215642</v>
      </c>
      <c r="BI6">
        <v>0.94357156132500108</v>
      </c>
      <c r="BJ6">
        <v>-2.5800496440493248</v>
      </c>
      <c r="BK6">
        <v>-0.14721294108575478</v>
      </c>
      <c r="BL6">
        <v>-1.3163616889689536</v>
      </c>
      <c r="BM6">
        <v>-0.70227295761601738</v>
      </c>
      <c r="BN6">
        <v>-5.6382147171493386</v>
      </c>
      <c r="BO6">
        <v>1.1992105214515334</v>
      </c>
      <c r="BP6">
        <v>3.0447265239191807</v>
      </c>
      <c r="BQ6">
        <v>1.001289360282982</v>
      </c>
    </row>
    <row r="7" spans="1:70" x14ac:dyDescent="0.45">
      <c r="A7" t="s">
        <v>144</v>
      </c>
      <c r="B7" t="s">
        <v>323</v>
      </c>
      <c r="C7" t="e">
        <f>VLOOKUP(A7,Setup!$C$3:$D$46,2,FALSE)</f>
        <v>#N/A</v>
      </c>
      <c r="D7" t="s">
        <v>183</v>
      </c>
      <c r="E7" t="s">
        <v>353</v>
      </c>
      <c r="AA7">
        <v>5.7456352922812215</v>
      </c>
      <c r="AB7">
        <v>2.9485968011894812</v>
      </c>
      <c r="AC7">
        <v>1.1049382619504371</v>
      </c>
      <c r="AD7">
        <v>-1.251596644058111</v>
      </c>
      <c r="AE7">
        <v>1.7806439592490335</v>
      </c>
      <c r="AF7">
        <v>5.6372431785211177</v>
      </c>
      <c r="AG7">
        <v>-0.78784265492724614</v>
      </c>
      <c r="AH7">
        <v>-1.4200396556639134</v>
      </c>
      <c r="AI7">
        <v>9.8365489718722756</v>
      </c>
      <c r="AJ7">
        <v>-9.5756401699341467</v>
      </c>
      <c r="AK7">
        <v>-28.002141655909867</v>
      </c>
      <c r="AL7">
        <v>-7.1871109150003747</v>
      </c>
      <c r="AM7">
        <v>9.5594116849315043</v>
      </c>
      <c r="AN7">
        <v>8.3028665969967079</v>
      </c>
      <c r="AO7">
        <v>13.322333321683971</v>
      </c>
      <c r="AP7">
        <v>9.0999994364636052</v>
      </c>
      <c r="AQ7">
        <v>-10.919984078139109</v>
      </c>
      <c r="AR7">
        <v>8.8294237583980646</v>
      </c>
      <c r="AS7">
        <v>12.890803640776326</v>
      </c>
      <c r="AT7">
        <v>6.9462165924425392</v>
      </c>
      <c r="AU7">
        <v>8.2933126312102274</v>
      </c>
      <c r="AV7">
        <v>4.5365241603567483</v>
      </c>
      <c r="AW7">
        <v>5.5286374649178782</v>
      </c>
      <c r="AX7">
        <v>5.5146679109791421</v>
      </c>
      <c r="AY7">
        <v>5.5264242469546474</v>
      </c>
      <c r="AZ7">
        <v>5.9026590359192426</v>
      </c>
      <c r="BA7">
        <v>5.9832595185556698</v>
      </c>
      <c r="BB7">
        <v>7.5000414302015059</v>
      </c>
      <c r="BC7">
        <v>3.3542893498746054</v>
      </c>
      <c r="BD7">
        <v>3.7069381525531924</v>
      </c>
      <c r="BE7">
        <v>2.5454061445010439</v>
      </c>
      <c r="BF7">
        <v>1.4172427999077968</v>
      </c>
      <c r="BG7">
        <v>1.0020175407110798</v>
      </c>
      <c r="BH7">
        <v>1.774448852603939</v>
      </c>
      <c r="BI7">
        <v>2.2187263751780364</v>
      </c>
      <c r="BJ7">
        <v>3.3149806838413696</v>
      </c>
      <c r="BK7">
        <v>3.8025987201905309</v>
      </c>
      <c r="BL7">
        <v>4.0193456169557606</v>
      </c>
      <c r="BM7">
        <v>2.0625675399998897</v>
      </c>
      <c r="BN7">
        <v>-3.3137161471208287</v>
      </c>
      <c r="BO7">
        <v>8.9695533917893471</v>
      </c>
      <c r="BP7">
        <v>4.8266883143443664</v>
      </c>
      <c r="BQ7">
        <v>3.9366252574216674</v>
      </c>
    </row>
    <row r="8" spans="1:70" x14ac:dyDescent="0.45">
      <c r="A8" t="s">
        <v>244</v>
      </c>
      <c r="B8" t="s">
        <v>530</v>
      </c>
      <c r="C8" t="e">
        <f>VLOOKUP(A8,Setup!$C$3:$D$46,2,FALSE)</f>
        <v>#N/A</v>
      </c>
      <c r="D8" t="s">
        <v>183</v>
      </c>
      <c r="E8" t="s">
        <v>353</v>
      </c>
      <c r="Q8">
        <v>4.6494653555646721</v>
      </c>
      <c r="R8">
        <v>8.1497435274928307</v>
      </c>
      <c r="S8">
        <v>7.7884672453231758</v>
      </c>
      <c r="T8">
        <v>5.6187896273929709</v>
      </c>
      <c r="U8">
        <v>0.54220566972954032</v>
      </c>
      <c r="V8">
        <v>3.3037870532845091</v>
      </c>
      <c r="W8">
        <v>2.8385755690683681</v>
      </c>
      <c r="X8">
        <v>1.4630001698158139</v>
      </c>
      <c r="Y8">
        <v>4.1557223359120599E-2</v>
      </c>
      <c r="Z8">
        <v>2.20872761148199</v>
      </c>
      <c r="AA8">
        <v>-0.13247449251969101</v>
      </c>
      <c r="AB8">
        <v>1.2464611381715969</v>
      </c>
      <c r="AC8">
        <v>1.7701182708345584</v>
      </c>
      <c r="AD8">
        <v>1.7846866722918975</v>
      </c>
      <c r="AE8">
        <v>2.3214330342846523</v>
      </c>
      <c r="AF8">
        <v>3.2533218284753076</v>
      </c>
      <c r="AG8">
        <v>5.5471221611335153</v>
      </c>
      <c r="AH8">
        <v>5.0943261944840827</v>
      </c>
      <c r="AI8">
        <v>4.8270342724430861</v>
      </c>
      <c r="AJ8">
        <v>3.7813875489943598</v>
      </c>
      <c r="AK8">
        <v>2.54600353080194</v>
      </c>
      <c r="AL8">
        <v>0.92921404012595588</v>
      </c>
      <c r="AM8">
        <v>-1.0314843899989512</v>
      </c>
      <c r="AN8">
        <v>2.3831822482117957</v>
      </c>
      <c r="AO8">
        <v>2.757501613262491</v>
      </c>
      <c r="AP8">
        <v>4.6497386675470693</v>
      </c>
      <c r="AQ8">
        <v>9.0676720514413489</v>
      </c>
      <c r="AR8">
        <v>3.1947933928923646</v>
      </c>
      <c r="AS8">
        <v>4.0990789217792951</v>
      </c>
      <c r="AT8">
        <v>3.5283623612238841</v>
      </c>
      <c r="AU8">
        <v>8.1193577216994868</v>
      </c>
      <c r="AV8">
        <v>4.5463622136465318</v>
      </c>
      <c r="AW8">
        <v>8.6942037161246759</v>
      </c>
      <c r="AX8">
        <v>8.1356763383735142</v>
      </c>
      <c r="AY8">
        <v>5.3977959850042225</v>
      </c>
      <c r="AZ8">
        <v>4.8086886991692097</v>
      </c>
      <c r="BA8">
        <v>1.5531881410322228</v>
      </c>
      <c r="BB8">
        <v>-5.5591863685058058</v>
      </c>
      <c r="BC8">
        <v>-5.3028465434829144</v>
      </c>
      <c r="BD8">
        <v>-1.974957999653455</v>
      </c>
      <c r="BE8">
        <v>-8.0697534113909342E-3</v>
      </c>
      <c r="BF8">
        <v>-4.9744437185350279</v>
      </c>
      <c r="BG8">
        <v>-3.5475965154934386</v>
      </c>
      <c r="BH8">
        <v>2.5044655211451783</v>
      </c>
      <c r="BI8">
        <v>1.4341403952271605</v>
      </c>
      <c r="BJ8">
        <v>3.7096780697898595</v>
      </c>
      <c r="BK8">
        <v>0.346071889630295</v>
      </c>
      <c r="BL8">
        <v>1.588765490463544</v>
      </c>
      <c r="BM8">
        <v>2.0155476384830848</v>
      </c>
      <c r="BN8">
        <v>-11.18393993553839</v>
      </c>
      <c r="BO8">
        <v>8.28677879049404</v>
      </c>
      <c r="BP8">
        <v>9.564612256481837</v>
      </c>
      <c r="BQ8">
        <v>2.5835548096131902</v>
      </c>
    </row>
    <row r="9" spans="1:70" x14ac:dyDescent="0.45">
      <c r="A9" t="s">
        <v>81</v>
      </c>
      <c r="B9" t="s">
        <v>452</v>
      </c>
      <c r="C9" t="e">
        <f>VLOOKUP(A9,Setup!$C$3:$D$46,2,FALSE)</f>
        <v>#N/A</v>
      </c>
      <c r="D9" t="s">
        <v>183</v>
      </c>
      <c r="E9" t="s">
        <v>353</v>
      </c>
      <c r="M9">
        <v>6.7727783924742795</v>
      </c>
      <c r="N9">
        <v>10.801073144651198</v>
      </c>
      <c r="O9">
        <v>7.4637892747404919</v>
      </c>
      <c r="P9">
        <v>22.755388519564178</v>
      </c>
      <c r="Q9">
        <v>7.4424212931847507</v>
      </c>
      <c r="R9">
        <v>13.920039024034423</v>
      </c>
      <c r="S9">
        <v>13.259191378006861</v>
      </c>
      <c r="T9">
        <v>10.48023680974876</v>
      </c>
      <c r="U9">
        <v>9.3163245520599958E-4</v>
      </c>
      <c r="V9">
        <v>14.312916419068571</v>
      </c>
      <c r="W9">
        <v>6.6197341757561219</v>
      </c>
      <c r="X9">
        <v>2.955442615241239</v>
      </c>
      <c r="Y9">
        <v>10.650449147459256</v>
      </c>
      <c r="Z9">
        <v>6.3006191272520198</v>
      </c>
      <c r="AA9">
        <v>0.83736218218726322</v>
      </c>
      <c r="AB9">
        <v>-5.9149733624406196</v>
      </c>
      <c r="AC9">
        <v>-3.7176411362290622</v>
      </c>
      <c r="AD9">
        <v>1.272167919365927</v>
      </c>
      <c r="AE9">
        <v>-0.81010096104600393</v>
      </c>
      <c r="AF9">
        <v>-0.80987261919483444</v>
      </c>
      <c r="AG9">
        <v>0.27205440917541068</v>
      </c>
      <c r="AH9">
        <v>3.2551787003564101</v>
      </c>
      <c r="AI9">
        <v>3.8355556777102606</v>
      </c>
      <c r="AJ9">
        <v>7.8472932062800993</v>
      </c>
      <c r="AK9">
        <v>-0.73825437998610255</v>
      </c>
      <c r="AL9">
        <v>6.5710878774028743</v>
      </c>
      <c r="AM9">
        <v>3.2725291910354031</v>
      </c>
      <c r="AN9">
        <v>3.3707554665370907</v>
      </c>
      <c r="AO9">
        <v>2.812603464381084</v>
      </c>
      <c r="AP9">
        <v>4.8272242433101411</v>
      </c>
      <c r="AQ9">
        <v>5.462875423506361</v>
      </c>
      <c r="AR9">
        <v>4.7706163312210208</v>
      </c>
      <c r="AS9">
        <v>2.791632547293375</v>
      </c>
      <c r="AT9">
        <v>6.354123171125508</v>
      </c>
      <c r="AU9">
        <v>2.1031032217642291</v>
      </c>
      <c r="AV9">
        <v>1.2293416398646855</v>
      </c>
      <c r="AW9">
        <v>4.2812539103724561</v>
      </c>
      <c r="AX9">
        <v>9.0765928291101119</v>
      </c>
      <c r="AY9">
        <v>5.5692870931149088</v>
      </c>
      <c r="AZ9">
        <v>6.2954885412563613</v>
      </c>
      <c r="BA9">
        <v>4.6099003908070131</v>
      </c>
      <c r="BB9">
        <v>5.5656427079637751</v>
      </c>
      <c r="BC9">
        <v>0.6490511331669353</v>
      </c>
      <c r="BD9">
        <v>4.8364653209071946</v>
      </c>
      <c r="BE9">
        <v>3.5693512131756506</v>
      </c>
      <c r="BF9">
        <v>5.0027056609509089</v>
      </c>
      <c r="BG9">
        <v>2.5503281321897617</v>
      </c>
      <c r="BH9">
        <v>2.5223514652618775</v>
      </c>
      <c r="BI9">
        <v>3.243988903098554</v>
      </c>
      <c r="BJ9">
        <v>3.6143067993392464</v>
      </c>
      <c r="BK9">
        <v>1.5377533135105352</v>
      </c>
      <c r="BL9">
        <v>2.6300400351084647</v>
      </c>
      <c r="BM9">
        <v>1.5837146635425086</v>
      </c>
      <c r="BN9">
        <v>-4.7117842428876884</v>
      </c>
      <c r="BO9">
        <v>4.0311063530936764</v>
      </c>
      <c r="BP9">
        <v>5.7214331085543932</v>
      </c>
      <c r="BQ9">
        <v>1.020751343150252</v>
      </c>
    </row>
    <row r="10" spans="1:70" x14ac:dyDescent="0.45">
      <c r="A10" t="s">
        <v>28</v>
      </c>
      <c r="B10" t="s">
        <v>150</v>
      </c>
      <c r="C10" t="e">
        <f>VLOOKUP(A10,Setup!$C$3:$D$46,2,FALSE)</f>
        <v>#N/A</v>
      </c>
      <c r="D10" t="s">
        <v>183</v>
      </c>
      <c r="E10" t="s">
        <v>353</v>
      </c>
      <c r="Q10">
        <v>36.612377853308971</v>
      </c>
      <c r="R10">
        <v>39.079637588666628</v>
      </c>
      <c r="S10">
        <v>76.620155036760849</v>
      </c>
      <c r="T10">
        <v>14.498041267764904</v>
      </c>
      <c r="U10">
        <v>6.2274013886278539</v>
      </c>
      <c r="V10">
        <v>16.526856506110008</v>
      </c>
      <c r="W10">
        <v>21.439330170312104</v>
      </c>
      <c r="X10">
        <v>-1.589603319858611</v>
      </c>
      <c r="Y10">
        <v>20.923573076848783</v>
      </c>
      <c r="Z10">
        <v>23.874774910652945</v>
      </c>
      <c r="AA10">
        <v>4.6591766739833247</v>
      </c>
      <c r="AB10">
        <v>-6.7193161856807961</v>
      </c>
      <c r="AC10">
        <v>-4.7458206998528567</v>
      </c>
      <c r="AD10">
        <v>4.0169512795122273</v>
      </c>
      <c r="AE10">
        <v>-3.5944765173860844</v>
      </c>
      <c r="AF10">
        <v>-14.958136564621554</v>
      </c>
      <c r="AG10">
        <v>3.3819817091101925</v>
      </c>
      <c r="AH10">
        <v>-2.6189077037912512</v>
      </c>
      <c r="AI10">
        <v>12.33789128212301</v>
      </c>
      <c r="AJ10">
        <v>18.327985533630638</v>
      </c>
      <c r="AK10">
        <v>0.8600819477177879</v>
      </c>
      <c r="AL10">
        <v>3.3449448584943866</v>
      </c>
      <c r="AM10">
        <v>1.261190945666371</v>
      </c>
      <c r="AN10">
        <v>6.8961485534377687</v>
      </c>
      <c r="AO10">
        <v>6.6878864597263714</v>
      </c>
      <c r="AP10">
        <v>5.7984040691996483</v>
      </c>
      <c r="AQ10">
        <v>8.1903986491687988</v>
      </c>
      <c r="AR10">
        <v>0.29199434209414221</v>
      </c>
      <c r="AS10">
        <v>2.9022136396328619</v>
      </c>
      <c r="AT10">
        <v>10.852704215377983</v>
      </c>
      <c r="AU10">
        <v>1.3990850370667545</v>
      </c>
      <c r="AV10">
        <v>2.4334568108961747</v>
      </c>
      <c r="AW10">
        <v>8.8005408135532832</v>
      </c>
      <c r="AX10">
        <v>9.566436637670563</v>
      </c>
      <c r="AY10">
        <v>4.8551411955335197</v>
      </c>
      <c r="AZ10">
        <v>9.8373197692395848</v>
      </c>
      <c r="BA10">
        <v>3.1843901732460722</v>
      </c>
      <c r="BB10">
        <v>3.1918362733181596</v>
      </c>
      <c r="BC10">
        <v>-5.2429219038502737</v>
      </c>
      <c r="BD10">
        <v>1.602850048448019</v>
      </c>
      <c r="BE10">
        <v>6.2161218133718705</v>
      </c>
      <c r="BF10">
        <v>1.8244807887018766</v>
      </c>
      <c r="BG10">
        <v>5.0555596542598806</v>
      </c>
      <c r="BH10">
        <v>4.1656918425617846</v>
      </c>
      <c r="BI10">
        <v>6.7867728794521582</v>
      </c>
      <c r="BJ10">
        <v>5.5614907549679913</v>
      </c>
      <c r="BK10">
        <v>0.7350687131656457</v>
      </c>
      <c r="BL10">
        <v>1.3139138814111817</v>
      </c>
      <c r="BM10">
        <v>1.1083481389309924</v>
      </c>
      <c r="BN10">
        <v>-4.9570524365273911</v>
      </c>
      <c r="BO10">
        <v>4.3547552992130534</v>
      </c>
      <c r="BP10">
        <v>7.5096970322183552</v>
      </c>
      <c r="BQ10">
        <v>3.6187065354717447</v>
      </c>
    </row>
    <row r="11" spans="1:70" x14ac:dyDescent="0.45">
      <c r="A11" t="s">
        <v>223</v>
      </c>
      <c r="B11" t="s">
        <v>356</v>
      </c>
      <c r="C11" t="str">
        <f>VLOOKUP(A11,Setup!$C$3:$D$46,2,FALSE)</f>
        <v>AR</v>
      </c>
      <c r="D11" t="s">
        <v>183</v>
      </c>
      <c r="E11" t="s">
        <v>353</v>
      </c>
      <c r="G11">
        <v>5.42784287621933</v>
      </c>
      <c r="H11">
        <v>-0.85202152190333891</v>
      </c>
      <c r="I11">
        <v>-5.3081968253912635</v>
      </c>
      <c r="J11">
        <v>10.130297661543068</v>
      </c>
      <c r="K11">
        <v>10.569433337639396</v>
      </c>
      <c r="L11">
        <v>-0.65972617062982408</v>
      </c>
      <c r="M11">
        <v>3.1919966233917734</v>
      </c>
      <c r="N11">
        <v>4.822500779324244</v>
      </c>
      <c r="O11">
        <v>9.6795260107832632</v>
      </c>
      <c r="P11">
        <v>3.0456433191711483</v>
      </c>
      <c r="Q11">
        <v>5.6581310818492483</v>
      </c>
      <c r="R11">
        <v>1.6284165182593853</v>
      </c>
      <c r="S11">
        <v>2.8117540384903492</v>
      </c>
      <c r="T11">
        <v>5.5338043957736005</v>
      </c>
      <c r="U11">
        <v>-2.8412103711090708E-2</v>
      </c>
      <c r="V11">
        <v>-2.0182515168339421</v>
      </c>
      <c r="W11">
        <v>6.9341477565334202</v>
      </c>
      <c r="X11">
        <v>-4.5061248020135878</v>
      </c>
      <c r="Y11">
        <v>10.22276346386812</v>
      </c>
      <c r="Z11">
        <v>1.5187839499017883</v>
      </c>
      <c r="AA11">
        <v>-5.1897891413559307</v>
      </c>
      <c r="AB11">
        <v>-0.73565915910361923</v>
      </c>
      <c r="AC11">
        <v>4.3490932792675636</v>
      </c>
      <c r="AD11">
        <v>1.5707387018202326</v>
      </c>
      <c r="AE11">
        <v>-5.1890243534390379</v>
      </c>
      <c r="AF11">
        <v>6.1533770627569311</v>
      </c>
      <c r="AG11">
        <v>2.7048688277055817</v>
      </c>
      <c r="AH11">
        <v>-1.0899333413379111</v>
      </c>
      <c r="AI11">
        <v>-7.1569496559795311</v>
      </c>
      <c r="AJ11">
        <v>-2.4672137781047212</v>
      </c>
      <c r="AK11">
        <v>9.1331105673896076</v>
      </c>
      <c r="AL11">
        <v>7.9372915564307647</v>
      </c>
      <c r="AM11">
        <v>8.2069790722122775</v>
      </c>
      <c r="AN11">
        <v>5.8362007036852646</v>
      </c>
      <c r="AO11">
        <v>-2.8452096105707909</v>
      </c>
      <c r="AP11">
        <v>5.5266898271523388</v>
      </c>
      <c r="AQ11">
        <v>8.1110467707457019</v>
      </c>
      <c r="AR11">
        <v>3.8501788515622763</v>
      </c>
      <c r="AS11">
        <v>-3.3854570406326872</v>
      </c>
      <c r="AT11">
        <v>-0.78899893905690988</v>
      </c>
      <c r="AU11">
        <v>-4.4088396825855654</v>
      </c>
      <c r="AV11">
        <v>-10.894484828590279</v>
      </c>
      <c r="AW11">
        <v>8.8370407957692407</v>
      </c>
      <c r="AX11">
        <v>9.0295733006815198</v>
      </c>
      <c r="AY11">
        <v>8.8516599201343666</v>
      </c>
      <c r="AZ11">
        <v>8.0471515004302745</v>
      </c>
      <c r="BA11">
        <v>9.0076508750475739</v>
      </c>
      <c r="BB11">
        <v>4.057233103464057</v>
      </c>
      <c r="BC11">
        <v>-5.9185250763494679</v>
      </c>
      <c r="BD11">
        <v>10.125398156100232</v>
      </c>
      <c r="BE11">
        <v>6.003951692805785</v>
      </c>
      <c r="BF11">
        <v>-1.0264204544320989</v>
      </c>
      <c r="BG11">
        <v>2.4053237807943617</v>
      </c>
      <c r="BH11">
        <v>-2.5126153208139357</v>
      </c>
      <c r="BI11">
        <v>2.7311598282894352</v>
      </c>
      <c r="BJ11">
        <v>-2.0803278437781074</v>
      </c>
      <c r="BK11">
        <v>2.8185029777591808</v>
      </c>
      <c r="BL11">
        <v>-2.6173964628203805</v>
      </c>
      <c r="BM11">
        <v>-2.000861002857846</v>
      </c>
      <c r="BN11">
        <v>-9.9004848136464005</v>
      </c>
      <c r="BO11">
        <v>10.441811988250564</v>
      </c>
      <c r="BP11">
        <v>5.2698796738407196</v>
      </c>
      <c r="BQ11">
        <v>-1.611001620901888</v>
      </c>
    </row>
    <row r="12" spans="1:70" x14ac:dyDescent="0.45">
      <c r="A12" t="s">
        <v>62</v>
      </c>
      <c r="B12" t="s">
        <v>203</v>
      </c>
      <c r="C12" t="e">
        <f>VLOOKUP(A12,Setup!$C$3:$D$46,2,FALSE)</f>
        <v>#N/A</v>
      </c>
      <c r="D12" t="s">
        <v>183</v>
      </c>
      <c r="E12" t="s">
        <v>353</v>
      </c>
      <c r="AK12">
        <v>-11.699998482027027</v>
      </c>
      <c r="AL12">
        <v>-41.800002745756203</v>
      </c>
      <c r="AM12">
        <v>-8.7999987932934971</v>
      </c>
      <c r="AN12">
        <v>5.4000027791765604</v>
      </c>
      <c r="AO12">
        <v>6.8999984197365904</v>
      </c>
      <c r="AP12">
        <v>5.8654007494356506</v>
      </c>
      <c r="AQ12">
        <v>3.3210797004695252</v>
      </c>
      <c r="AR12">
        <v>7.299999987709981</v>
      </c>
      <c r="AS12">
        <v>3.3000000005816617</v>
      </c>
      <c r="AT12">
        <v>5.9000000031209225</v>
      </c>
      <c r="AU12">
        <v>9.5999999992759655</v>
      </c>
      <c r="AV12">
        <v>13.199999997935578</v>
      </c>
      <c r="AW12">
        <v>14.000000001550148</v>
      </c>
      <c r="AX12">
        <v>10.499999998820186</v>
      </c>
      <c r="AY12">
        <v>13.899999999113263</v>
      </c>
      <c r="AZ12">
        <v>13.199999999466144</v>
      </c>
      <c r="BA12">
        <v>13.700000001546698</v>
      </c>
      <c r="BB12">
        <v>6.9000000004295856</v>
      </c>
      <c r="BC12">
        <v>-14.100000000699779</v>
      </c>
      <c r="BD12">
        <v>2.2000000002150983</v>
      </c>
      <c r="BE12">
        <v>4.6999999986741159</v>
      </c>
      <c r="BF12">
        <v>7.200000000964863</v>
      </c>
      <c r="BG12">
        <v>3.3</v>
      </c>
      <c r="BH12">
        <v>3.6000000005899295</v>
      </c>
      <c r="BI12">
        <v>3.1999999989662484</v>
      </c>
      <c r="BJ12">
        <v>0.19999999982599093</v>
      </c>
      <c r="BK12">
        <v>7.500000001641439</v>
      </c>
      <c r="BL12">
        <v>5.1999999996532438</v>
      </c>
      <c r="BM12">
        <v>7.5999999985391753</v>
      </c>
      <c r="BN12">
        <v>-7.1999999992063124</v>
      </c>
      <c r="BO12">
        <v>5.8000000006564534</v>
      </c>
      <c r="BP12">
        <v>12.599999999776628</v>
      </c>
      <c r="BQ12">
        <v>8.2999999995953857</v>
      </c>
    </row>
    <row r="13" spans="1:70" x14ac:dyDescent="0.45">
      <c r="A13" t="s">
        <v>79</v>
      </c>
      <c r="B13" t="s">
        <v>252</v>
      </c>
      <c r="C13" t="e">
        <f>VLOOKUP(A13,Setup!$C$3:$D$46,2,FALSE)</f>
        <v>#N/A</v>
      </c>
      <c r="D13" t="s">
        <v>183</v>
      </c>
      <c r="E13" t="s">
        <v>353</v>
      </c>
      <c r="AW13">
        <v>0.96551724137931672</v>
      </c>
      <c r="AX13">
        <v>0.40983606557377072</v>
      </c>
      <c r="AY13">
        <v>-0.40816326530612912</v>
      </c>
      <c r="AZ13">
        <v>-4.0983606557377072</v>
      </c>
      <c r="BA13">
        <v>1.8518518518518619</v>
      </c>
      <c r="BB13">
        <v>-2.6573426573426531</v>
      </c>
      <c r="BC13">
        <v>-4.1666666666666572</v>
      </c>
      <c r="BD13">
        <v>0.29985007496252081</v>
      </c>
      <c r="BE13">
        <v>0</v>
      </c>
      <c r="BF13">
        <v>-4.3348281016442485</v>
      </c>
      <c r="BG13">
        <v>-2.5</v>
      </c>
      <c r="BH13">
        <v>1.762820512820511</v>
      </c>
      <c r="BI13">
        <v>3.1496062992125928</v>
      </c>
      <c r="BJ13">
        <v>-1.6793893129770936</v>
      </c>
      <c r="BK13">
        <v>-6.9875776397515494</v>
      </c>
      <c r="BL13">
        <v>2.6711185308847973</v>
      </c>
      <c r="BM13">
        <v>-0.48780487804877737</v>
      </c>
      <c r="BN13">
        <v>4.4117647058823621</v>
      </c>
      <c r="BO13">
        <v>-0.78247261345852337</v>
      </c>
      <c r="BP13">
        <v>1.7350157728706534</v>
      </c>
    </row>
    <row r="14" spans="1:70" x14ac:dyDescent="0.45">
      <c r="A14" t="s">
        <v>292</v>
      </c>
      <c r="B14" t="s">
        <v>355</v>
      </c>
      <c r="C14" t="e">
        <f>VLOOKUP(A14,Setup!$C$3:$D$46,2,FALSE)</f>
        <v>#N/A</v>
      </c>
      <c r="D14" t="s">
        <v>183</v>
      </c>
      <c r="E14" t="s">
        <v>353</v>
      </c>
      <c r="X14">
        <v>4.3834710743801679</v>
      </c>
      <c r="Y14">
        <v>8.0802779688009139</v>
      </c>
      <c r="Z14">
        <v>8.1610099961488771</v>
      </c>
      <c r="AA14">
        <v>3.8151926560056921</v>
      </c>
      <c r="AB14">
        <v>-8.4251023314422469E-2</v>
      </c>
      <c r="AC14">
        <v>5.3637788224759362</v>
      </c>
      <c r="AD14">
        <v>10.165158146715967</v>
      </c>
      <c r="AE14">
        <v>7.6437952825761215</v>
      </c>
      <c r="AF14">
        <v>11.494197956295054</v>
      </c>
      <c r="AG14">
        <v>6.6260639466058109</v>
      </c>
      <c r="AH14">
        <v>5.2135820393153693</v>
      </c>
      <c r="AI14">
        <v>5.2522262277078937</v>
      </c>
      <c r="AJ14">
        <v>3.0113185292716764</v>
      </c>
      <c r="AK14">
        <v>2.1768330008411567</v>
      </c>
      <c r="AL14">
        <v>1.1585407902903171</v>
      </c>
      <c r="AM14">
        <v>5.2802679119231044</v>
      </c>
      <c r="AN14">
        <v>6.6759207922394808</v>
      </c>
      <c r="AO14">
        <v>-4.359372213981402</v>
      </c>
      <c r="AP14">
        <v>6.6048662842817691</v>
      </c>
      <c r="AQ14">
        <v>5.4711947401517449</v>
      </c>
      <c r="AR14">
        <v>4.7312290753094715</v>
      </c>
      <c r="AS14">
        <v>3.7077084764946022</v>
      </c>
      <c r="AT14">
        <v>6.2034916768168813</v>
      </c>
      <c r="AU14">
        <v>-4.5480680421073174</v>
      </c>
      <c r="AV14">
        <v>1.027224986622997</v>
      </c>
      <c r="AW14">
        <v>6.0768959972598253</v>
      </c>
      <c r="AX14">
        <v>5.7667354321762758</v>
      </c>
      <c r="AY14">
        <v>6.4739171976322893</v>
      </c>
      <c r="AZ14">
        <v>12.708012531195251</v>
      </c>
      <c r="BA14">
        <v>9.3153305097920907</v>
      </c>
      <c r="BB14">
        <v>-1.4006447275420442E-2</v>
      </c>
      <c r="BC14">
        <v>-11.962966075942816</v>
      </c>
      <c r="BD14">
        <v>-7.8404300633050781</v>
      </c>
      <c r="BE14">
        <v>-1.9587218105028228</v>
      </c>
      <c r="BF14">
        <v>3.3728352515334734</v>
      </c>
      <c r="BG14">
        <v>-0.6007155119317531</v>
      </c>
      <c r="BH14">
        <v>2.2114525132299576</v>
      </c>
      <c r="BI14">
        <v>1.4451552987307679</v>
      </c>
      <c r="BJ14">
        <v>4.0997655387776462</v>
      </c>
      <c r="BK14">
        <v>2.4633333659041625</v>
      </c>
      <c r="BL14">
        <v>6.9531860921973703</v>
      </c>
      <c r="BM14">
        <v>3.1004451498284737</v>
      </c>
      <c r="BN14">
        <v>-18.880399202632532</v>
      </c>
      <c r="BO14">
        <v>8.1917184618173025</v>
      </c>
      <c r="BP14">
        <v>9.5163956435946062</v>
      </c>
      <c r="BQ14">
        <v>3.8620121873038897</v>
      </c>
    </row>
    <row r="15" spans="1:70" x14ac:dyDescent="0.45">
      <c r="A15" t="s">
        <v>308</v>
      </c>
      <c r="B15" t="s">
        <v>216</v>
      </c>
      <c r="C15" t="str">
        <f>VLOOKUP(A15,Setup!$C$3:$D$46,2,FALSE)</f>
        <v>AU</v>
      </c>
      <c r="D15" t="s">
        <v>183</v>
      </c>
      <c r="E15" t="s">
        <v>353</v>
      </c>
      <c r="G15">
        <v>2.4823304709894671</v>
      </c>
      <c r="H15">
        <v>1.2942209966996217</v>
      </c>
      <c r="I15">
        <v>6.2161795925741927</v>
      </c>
      <c r="J15">
        <v>6.9801660202762434</v>
      </c>
      <c r="K15">
        <v>5.9801404005310701</v>
      </c>
      <c r="L15">
        <v>2.3790055386769637</v>
      </c>
      <c r="M15">
        <v>6.3048782572802509</v>
      </c>
      <c r="N15">
        <v>5.0937062744259975</v>
      </c>
      <c r="O15">
        <v>7.0452741832873045</v>
      </c>
      <c r="P15">
        <v>7.1756947465377579</v>
      </c>
      <c r="Q15">
        <v>4.0005792969925977</v>
      </c>
      <c r="R15">
        <v>3.9104527931282007</v>
      </c>
      <c r="S15">
        <v>2.6195976089294959</v>
      </c>
      <c r="T15">
        <v>4.1071127866576234</v>
      </c>
      <c r="U15">
        <v>1.3357695075495002</v>
      </c>
      <c r="V15">
        <v>2.5884380278226047</v>
      </c>
      <c r="W15">
        <v>3.595124576686942</v>
      </c>
      <c r="X15">
        <v>0.89349069804151782</v>
      </c>
      <c r="Y15">
        <v>4.0504187128888987</v>
      </c>
      <c r="Z15">
        <v>3.0356558908717091</v>
      </c>
      <c r="AA15">
        <v>3.3399642384518842</v>
      </c>
      <c r="AB15">
        <v>3.3253857154021489</v>
      </c>
      <c r="AC15">
        <v>-2.2243512253636908</v>
      </c>
      <c r="AD15">
        <v>4.5937436384610066</v>
      </c>
      <c r="AE15">
        <v>5.2784550129168366</v>
      </c>
      <c r="AF15">
        <v>3.9663289703961055</v>
      </c>
      <c r="AG15">
        <v>2.5596221735924445</v>
      </c>
      <c r="AH15">
        <v>5.7578188391893264</v>
      </c>
      <c r="AI15">
        <v>3.8733595054690539</v>
      </c>
      <c r="AJ15">
        <v>3.5774109645541756</v>
      </c>
      <c r="AK15">
        <v>-0.38226020105484793</v>
      </c>
      <c r="AL15">
        <v>0.42828954412657083</v>
      </c>
      <c r="AM15">
        <v>4.0467281653458116</v>
      </c>
      <c r="AN15">
        <v>3.980388387223968</v>
      </c>
      <c r="AO15">
        <v>3.8859262346009302</v>
      </c>
      <c r="AP15">
        <v>3.8638889139842405</v>
      </c>
      <c r="AQ15">
        <v>3.9132473194225526</v>
      </c>
      <c r="AR15">
        <v>4.6632146037996165</v>
      </c>
      <c r="AS15">
        <v>5.0276840934229199</v>
      </c>
      <c r="AT15">
        <v>3.9215029305806013</v>
      </c>
      <c r="AU15">
        <v>2.0251055345459292</v>
      </c>
      <c r="AV15">
        <v>3.9795856806736225</v>
      </c>
      <c r="AW15">
        <v>3.0907619048934833</v>
      </c>
      <c r="AX15">
        <v>4.224284813599624</v>
      </c>
      <c r="AY15">
        <v>3.1541675318422051</v>
      </c>
      <c r="AZ15">
        <v>2.7553461055722721</v>
      </c>
      <c r="BA15">
        <v>3.7733217130356564</v>
      </c>
      <c r="BB15">
        <v>3.5862669522604591</v>
      </c>
      <c r="BC15">
        <v>1.8925558192254925</v>
      </c>
      <c r="BD15">
        <v>2.2199802653654928</v>
      </c>
      <c r="BE15">
        <v>2.4070801829198842</v>
      </c>
      <c r="BF15">
        <v>3.916709424540727</v>
      </c>
      <c r="BG15">
        <v>2.6021933943655853</v>
      </c>
      <c r="BH15">
        <v>2.5952841159404159</v>
      </c>
      <c r="BI15">
        <v>2.1901692869522122</v>
      </c>
      <c r="BJ15">
        <v>2.759385972383896</v>
      </c>
      <c r="BK15">
        <v>2.2795917982034268</v>
      </c>
      <c r="BL15">
        <v>2.878469714678829</v>
      </c>
      <c r="BM15">
        <v>2.171545057371759</v>
      </c>
      <c r="BN15">
        <v>-0.11959073582997348</v>
      </c>
      <c r="BO15">
        <v>2.111168147687863</v>
      </c>
      <c r="BP15">
        <v>4.2423855533613875</v>
      </c>
      <c r="BQ15">
        <v>3.4419922000902545</v>
      </c>
    </row>
    <row r="16" spans="1:70" x14ac:dyDescent="0.45">
      <c r="A16" t="s">
        <v>42</v>
      </c>
      <c r="B16" t="s">
        <v>253</v>
      </c>
      <c r="C16" t="str">
        <f>VLOOKUP(A16,Setup!$C$3:$D$46,2,FALSE)</f>
        <v>AT</v>
      </c>
      <c r="D16" t="s">
        <v>183</v>
      </c>
      <c r="E16" t="s">
        <v>353</v>
      </c>
      <c r="G16">
        <v>5.537979316845238</v>
      </c>
      <c r="H16">
        <v>2.6486751129527022</v>
      </c>
      <c r="I16">
        <v>4.1382675815703607</v>
      </c>
      <c r="J16">
        <v>6.1243537376284536</v>
      </c>
      <c r="K16">
        <v>3.480174917995555</v>
      </c>
      <c r="L16">
        <v>5.642861410932781</v>
      </c>
      <c r="M16">
        <v>3.0080477977550686</v>
      </c>
      <c r="N16">
        <v>4.47231278246025</v>
      </c>
      <c r="O16">
        <v>6.2758671660700429</v>
      </c>
      <c r="P16">
        <v>7.1228755021344199</v>
      </c>
      <c r="Q16">
        <v>5.1149685535754088</v>
      </c>
      <c r="R16">
        <v>6.2078611051551036</v>
      </c>
      <c r="S16">
        <v>4.8904359603586727</v>
      </c>
      <c r="T16">
        <v>3.942137706990593</v>
      </c>
      <c r="U16">
        <v>-0.36373529260799842</v>
      </c>
      <c r="V16">
        <v>4.5784449751764527</v>
      </c>
      <c r="W16">
        <v>5.0799809834572756</v>
      </c>
      <c r="X16">
        <v>-0.21065388919402039</v>
      </c>
      <c r="Y16">
        <v>5.3567002385317153</v>
      </c>
      <c r="Z16">
        <v>1.7314851989373778</v>
      </c>
      <c r="AA16">
        <v>-0.14429416552813734</v>
      </c>
      <c r="AB16">
        <v>2.011254193965712</v>
      </c>
      <c r="AC16">
        <v>2.9730879194771518</v>
      </c>
      <c r="AD16">
        <v>5.1275323722705934E-2</v>
      </c>
      <c r="AE16">
        <v>2.4986783143773579</v>
      </c>
      <c r="AF16">
        <v>2.3013929484485374</v>
      </c>
      <c r="AG16">
        <v>1.3571679315887053</v>
      </c>
      <c r="AH16">
        <v>3.2958801700352751</v>
      </c>
      <c r="AI16">
        <v>3.8870747913370138</v>
      </c>
      <c r="AJ16">
        <v>4.3456416908690443</v>
      </c>
      <c r="AK16">
        <v>3.441627270270331</v>
      </c>
      <c r="AL16">
        <v>2.093524955225746</v>
      </c>
      <c r="AM16">
        <v>0.52680941317603924</v>
      </c>
      <c r="AN16">
        <v>2.4021187215811608</v>
      </c>
      <c r="AO16">
        <v>2.6679834290337823</v>
      </c>
      <c r="AP16">
        <v>2.2157674336658886</v>
      </c>
      <c r="AQ16">
        <v>2.1458347594722369</v>
      </c>
      <c r="AR16">
        <v>3.4928802838133208</v>
      </c>
      <c r="AS16">
        <v>3.7619244555825446</v>
      </c>
      <c r="AT16">
        <v>3.1895226785978252</v>
      </c>
      <c r="AU16">
        <v>1.3169876089574615</v>
      </c>
      <c r="AV16">
        <v>1.4843689777327</v>
      </c>
      <c r="AW16">
        <v>1.1415650147739171</v>
      </c>
      <c r="AX16">
        <v>2.5652550925735653</v>
      </c>
      <c r="AY16">
        <v>2.3203652667973103</v>
      </c>
      <c r="AZ16">
        <v>3.2693361060239283</v>
      </c>
      <c r="BA16">
        <v>3.7752246162122418</v>
      </c>
      <c r="BB16">
        <v>1.453305597526807</v>
      </c>
      <c r="BC16">
        <v>-3.5862647793131259</v>
      </c>
      <c r="BD16">
        <v>1.808982669608497</v>
      </c>
      <c r="BE16">
        <v>2.9274679078969257</v>
      </c>
      <c r="BF16">
        <v>0.62824617941394933</v>
      </c>
      <c r="BG16">
        <v>-0.25072654592673871</v>
      </c>
      <c r="BH16">
        <v>0.75579907689279935</v>
      </c>
      <c r="BI16">
        <v>1.3035230979888865</v>
      </c>
      <c r="BJ16">
        <v>2.1172196709610773</v>
      </c>
      <c r="BK16">
        <v>2.2722501203745935</v>
      </c>
      <c r="BL16">
        <v>2.4842208668992782</v>
      </c>
      <c r="BM16">
        <v>1.7549764558532956</v>
      </c>
      <c r="BN16">
        <v>-6.3182552867020831</v>
      </c>
      <c r="BO16">
        <v>4.7953291055145826</v>
      </c>
      <c r="BP16">
        <v>5.2778942120371539</v>
      </c>
      <c r="BQ16">
        <v>-0.95496236684925861</v>
      </c>
    </row>
    <row r="17" spans="1:69" x14ac:dyDescent="0.45">
      <c r="A17" t="s">
        <v>387</v>
      </c>
      <c r="B17" t="s">
        <v>381</v>
      </c>
      <c r="C17" t="e">
        <f>VLOOKUP(A17,Setup!$C$3:$D$46,2,FALSE)</f>
        <v>#N/A</v>
      </c>
      <c r="D17" t="s">
        <v>183</v>
      </c>
      <c r="E17" t="s">
        <v>353</v>
      </c>
      <c r="AK17">
        <v>-0.70000017569957151</v>
      </c>
      <c r="AL17">
        <v>-22.60000032644443</v>
      </c>
      <c r="AM17">
        <v>-23.099998718838734</v>
      </c>
      <c r="AN17">
        <v>-19.700001239923836</v>
      </c>
      <c r="AO17">
        <v>-11.799999107681813</v>
      </c>
      <c r="AP17">
        <v>1.299999404638271</v>
      </c>
      <c r="AQ17">
        <v>5.8000001479578316</v>
      </c>
      <c r="AR17">
        <v>9.9999996115369072</v>
      </c>
      <c r="AS17">
        <v>7.4000012995856395</v>
      </c>
      <c r="AT17">
        <v>11.099999143434601</v>
      </c>
      <c r="AU17">
        <v>9.8999998653364258</v>
      </c>
      <c r="AV17">
        <v>9.438916269065615</v>
      </c>
      <c r="AW17">
        <v>10.208299400477642</v>
      </c>
      <c r="AX17">
        <v>9.2538017972890714</v>
      </c>
      <c r="AY17">
        <v>27.961538108213134</v>
      </c>
      <c r="AZ17">
        <v>34.5</v>
      </c>
      <c r="BA17">
        <v>24.99999985156829</v>
      </c>
      <c r="BB17">
        <v>10.758978060468365</v>
      </c>
      <c r="BC17">
        <v>9.2963637444709093</v>
      </c>
      <c r="BD17">
        <v>5.0489445134957407</v>
      </c>
      <c r="BE17">
        <v>0.10000013782457984</v>
      </c>
      <c r="BF17">
        <v>2.1652394748415986</v>
      </c>
      <c r="BG17">
        <v>5.8098008426820797</v>
      </c>
      <c r="BH17">
        <v>2.7505068153551804</v>
      </c>
      <c r="BI17">
        <v>1.0939759162746867</v>
      </c>
      <c r="BJ17">
        <v>-3.0999998803726641</v>
      </c>
      <c r="BK17">
        <v>0.19999993895865487</v>
      </c>
      <c r="BL17">
        <v>1.4999999999999858</v>
      </c>
      <c r="BM17">
        <v>2.500000067437341</v>
      </c>
      <c r="BN17">
        <v>-4.3000001023073651</v>
      </c>
      <c r="BO17">
        <v>5.6164510285302782</v>
      </c>
      <c r="BP17">
        <v>4.7148023652123072</v>
      </c>
      <c r="BQ17">
        <v>1.1239743270964055</v>
      </c>
    </row>
    <row r="18" spans="1:69" x14ac:dyDescent="0.45">
      <c r="A18" t="s">
        <v>335</v>
      </c>
      <c r="B18" t="s">
        <v>396</v>
      </c>
      <c r="C18" t="e">
        <f>VLOOKUP(A18,Setup!$C$3:$D$46,2,FALSE)</f>
        <v>#N/A</v>
      </c>
      <c r="D18" t="s">
        <v>183</v>
      </c>
      <c r="E18" t="s">
        <v>353</v>
      </c>
      <c r="G18">
        <v>-13.746135053983892</v>
      </c>
      <c r="H18">
        <v>9.0631579338656252</v>
      </c>
      <c r="I18">
        <v>4.1354074218557457</v>
      </c>
      <c r="J18">
        <v>6.2730379008706194</v>
      </c>
      <c r="K18">
        <v>3.967225609280149</v>
      </c>
      <c r="L18">
        <v>4.6129928955768378</v>
      </c>
      <c r="M18">
        <v>13.821518602087423</v>
      </c>
      <c r="N18">
        <v>-0.29788367347217104</v>
      </c>
      <c r="O18">
        <v>-1.4595411424562172</v>
      </c>
      <c r="P18">
        <v>21.325670732865447</v>
      </c>
      <c r="Q18">
        <v>2.7468287121383099</v>
      </c>
      <c r="R18">
        <v>-6.4039649240787497</v>
      </c>
      <c r="S18">
        <v>6.8890507189633325</v>
      </c>
      <c r="T18">
        <v>-0.72683956274633488</v>
      </c>
      <c r="U18">
        <v>0.69792023621519661</v>
      </c>
      <c r="V18">
        <v>7.9426609761413971</v>
      </c>
      <c r="W18">
        <v>11.469453043912537</v>
      </c>
      <c r="X18">
        <v>-0.94057598840964829</v>
      </c>
      <c r="Y18">
        <v>1.6649549502354262</v>
      </c>
      <c r="Z18">
        <v>0.99105572510647733</v>
      </c>
      <c r="AA18">
        <v>12.163275569828286</v>
      </c>
      <c r="AB18">
        <v>-1.053599820210124</v>
      </c>
      <c r="AC18">
        <v>3.7153269913911231</v>
      </c>
      <c r="AD18">
        <v>0.15554400495973653</v>
      </c>
      <c r="AE18">
        <v>11.783180178665404</v>
      </c>
      <c r="AF18">
        <v>3.2501804597024062</v>
      </c>
      <c r="AG18">
        <v>5.5030961195224393</v>
      </c>
      <c r="AH18">
        <v>5.031024367491213</v>
      </c>
      <c r="AI18">
        <v>1.3495022365178357</v>
      </c>
      <c r="AJ18">
        <v>3.4998221361125275</v>
      </c>
      <c r="AK18">
        <v>4.9968364479212539</v>
      </c>
      <c r="AL18">
        <v>1.0099983709962856</v>
      </c>
      <c r="AM18">
        <v>-6.2400000013904702</v>
      </c>
      <c r="AN18">
        <v>-3.829999996198282</v>
      </c>
      <c r="AO18">
        <v>-7.9200000037477167</v>
      </c>
      <c r="AP18">
        <v>-7.9999999979409324</v>
      </c>
      <c r="AQ18">
        <v>-1.5899999968582819</v>
      </c>
      <c r="AR18">
        <v>4.7499999950961325</v>
      </c>
      <c r="AS18">
        <v>-1.0099999964981521</v>
      </c>
      <c r="AT18">
        <v>-0.8568640584241507</v>
      </c>
      <c r="AU18">
        <v>2.0558071083524254</v>
      </c>
      <c r="AV18">
        <v>4.4465194122479659</v>
      </c>
      <c r="AW18">
        <v>-1.2237279602344415</v>
      </c>
      <c r="AX18">
        <v>4.8336577680945254</v>
      </c>
      <c r="AY18">
        <v>0.90000000090191179</v>
      </c>
      <c r="AZ18">
        <v>5.4138071449144434</v>
      </c>
      <c r="BA18">
        <v>3.4519485638194283</v>
      </c>
      <c r="BB18">
        <v>4.8617163671264052</v>
      </c>
      <c r="BC18">
        <v>3.8127453663341839</v>
      </c>
      <c r="BD18">
        <v>5.124159994398056</v>
      </c>
      <c r="BE18">
        <v>4.0325999884441472</v>
      </c>
      <c r="BF18">
        <v>4.4467063311149531</v>
      </c>
      <c r="BG18">
        <v>4.9241898983468388</v>
      </c>
      <c r="BH18">
        <v>4.2406502140265729</v>
      </c>
      <c r="BI18">
        <v>-3.9000000804854977</v>
      </c>
      <c r="BJ18">
        <v>-0.60000090911638893</v>
      </c>
      <c r="BK18">
        <v>0.50000126242927934</v>
      </c>
      <c r="BL18">
        <v>1.6099354212771431</v>
      </c>
      <c r="BM18">
        <v>1.8125653240155231</v>
      </c>
      <c r="BN18">
        <v>0.32715689263838499</v>
      </c>
      <c r="BO18">
        <v>3.0999999987062665</v>
      </c>
      <c r="BP18">
        <v>1.8489994394821281</v>
      </c>
      <c r="BQ18">
        <v>2.7000005970513286</v>
      </c>
    </row>
    <row r="19" spans="1:69" x14ac:dyDescent="0.45">
      <c r="A19" t="s">
        <v>466</v>
      </c>
      <c r="B19" t="s">
        <v>30</v>
      </c>
      <c r="C19" t="str">
        <f>VLOOKUP(A19,Setup!$C$3:$D$46,2,FALSE)</f>
        <v>BE</v>
      </c>
      <c r="D19" t="s">
        <v>183</v>
      </c>
      <c r="E19" t="s">
        <v>353</v>
      </c>
      <c r="G19">
        <v>4.9784230631920963</v>
      </c>
      <c r="H19">
        <v>5.2120035092550552</v>
      </c>
      <c r="I19">
        <v>4.3515842816707249</v>
      </c>
      <c r="J19">
        <v>6.9566847334405537</v>
      </c>
      <c r="K19">
        <v>3.5606598398609748</v>
      </c>
      <c r="L19">
        <v>3.1558949817338942</v>
      </c>
      <c r="M19">
        <v>3.8681469469009215</v>
      </c>
      <c r="N19">
        <v>4.1941296249474505</v>
      </c>
      <c r="O19">
        <v>6.6297997952947441</v>
      </c>
      <c r="P19">
        <v>6.3526721140424058</v>
      </c>
      <c r="Q19">
        <v>3.9858273115186194</v>
      </c>
      <c r="R19">
        <v>5.2956042302635637</v>
      </c>
      <c r="S19">
        <v>6.3817019232013763</v>
      </c>
      <c r="T19">
        <v>4.5652583220643805</v>
      </c>
      <c r="U19">
        <v>-1.9659416913567469</v>
      </c>
      <c r="V19">
        <v>5.6527455856865174</v>
      </c>
      <c r="W19">
        <v>0.6261549312859529</v>
      </c>
      <c r="X19">
        <v>2.841896602860956</v>
      </c>
      <c r="Y19">
        <v>2.3410732588825311</v>
      </c>
      <c r="Z19">
        <v>4.4440538986256399</v>
      </c>
      <c r="AA19">
        <v>-0.27928348194068064</v>
      </c>
      <c r="AB19">
        <v>0.59498680391052972</v>
      </c>
      <c r="AC19">
        <v>0.31184256986975356</v>
      </c>
      <c r="AD19">
        <v>2.466382832102525</v>
      </c>
      <c r="AE19">
        <v>1.6517925922024119</v>
      </c>
      <c r="AF19">
        <v>1.8227625087180286</v>
      </c>
      <c r="AG19">
        <v>2.3066590824183635</v>
      </c>
      <c r="AH19">
        <v>4.7232092098111309</v>
      </c>
      <c r="AI19">
        <v>3.4691665256330992</v>
      </c>
      <c r="AJ19">
        <v>3.1374026410645683</v>
      </c>
      <c r="AK19">
        <v>1.8330744077924948</v>
      </c>
      <c r="AL19">
        <v>1.530654607475185</v>
      </c>
      <c r="AM19">
        <v>-0.96187307457481097</v>
      </c>
      <c r="AN19">
        <v>3.2269715364254381</v>
      </c>
      <c r="AO19">
        <v>2.3847571294131313</v>
      </c>
      <c r="AP19">
        <v>1.3214323867491942</v>
      </c>
      <c r="AQ19">
        <v>3.7936715503657439</v>
      </c>
      <c r="AR19">
        <v>1.9618322633682368</v>
      </c>
      <c r="AS19">
        <v>3.5427181128064831</v>
      </c>
      <c r="AT19">
        <v>3.7167051599525252</v>
      </c>
      <c r="AU19">
        <v>1.0996035881653654</v>
      </c>
      <c r="AV19">
        <v>1.7068941065786021</v>
      </c>
      <c r="AW19">
        <v>1.0379552849711473</v>
      </c>
      <c r="AX19">
        <v>3.5712068078027244</v>
      </c>
      <c r="AY19">
        <v>2.3217379643264167</v>
      </c>
      <c r="AZ19">
        <v>2.5523406784896423</v>
      </c>
      <c r="BA19">
        <v>3.6769248389252311</v>
      </c>
      <c r="BB19">
        <v>0.44690494771752753</v>
      </c>
      <c r="BC19">
        <v>-1.9064408937582584</v>
      </c>
      <c r="BD19">
        <v>2.7103114134645807</v>
      </c>
      <c r="BE19">
        <v>1.9311549785905129</v>
      </c>
      <c r="BF19">
        <v>0.21580367322044935</v>
      </c>
      <c r="BG19">
        <v>0.30549447856238032</v>
      </c>
      <c r="BH19">
        <v>1.7655403820308777</v>
      </c>
      <c r="BI19">
        <v>1.4741643858801297</v>
      </c>
      <c r="BJ19">
        <v>1.1935026399511059</v>
      </c>
      <c r="BK19">
        <v>1.4744676565309192</v>
      </c>
      <c r="BL19">
        <v>1.8779685721940211</v>
      </c>
      <c r="BM19">
        <v>2.4428900664860862</v>
      </c>
      <c r="BN19">
        <v>-4.7929838972626442</v>
      </c>
      <c r="BO19">
        <v>6.2025540158608123</v>
      </c>
      <c r="BP19">
        <v>4.2334318336916965</v>
      </c>
      <c r="BQ19">
        <v>1.2517006320359485</v>
      </c>
    </row>
    <row r="20" spans="1:69" x14ac:dyDescent="0.45">
      <c r="A20" t="s">
        <v>458</v>
      </c>
      <c r="B20" t="s">
        <v>238</v>
      </c>
      <c r="C20" t="e">
        <f>VLOOKUP(A20,Setup!$C$3:$D$46,2,FALSE)</f>
        <v>#N/A</v>
      </c>
      <c r="D20" t="s">
        <v>183</v>
      </c>
      <c r="E20" t="s">
        <v>353</v>
      </c>
      <c r="G20">
        <v>3.141280456412133</v>
      </c>
      <c r="H20">
        <v>-3.4264098209858673</v>
      </c>
      <c r="I20">
        <v>4.7300279709187976</v>
      </c>
      <c r="J20">
        <v>6.6507591282480831</v>
      </c>
      <c r="K20">
        <v>5.2938628287117382</v>
      </c>
      <c r="L20">
        <v>3.57586273248711</v>
      </c>
      <c r="M20">
        <v>1.0783986666456542</v>
      </c>
      <c r="N20">
        <v>3.8423356345949315</v>
      </c>
      <c r="O20">
        <v>2.877497974037027</v>
      </c>
      <c r="P20">
        <v>2.0977575805105886</v>
      </c>
      <c r="Q20">
        <v>-1.4968418264466976</v>
      </c>
      <c r="R20">
        <v>6.426367544830498</v>
      </c>
      <c r="S20">
        <v>3.7061653190710473</v>
      </c>
      <c r="T20">
        <v>3.3393121574295463</v>
      </c>
      <c r="U20">
        <v>-4.8953454465865462</v>
      </c>
      <c r="V20">
        <v>0.88435633284564119</v>
      </c>
      <c r="W20">
        <v>4.9836637299504076</v>
      </c>
      <c r="X20">
        <v>1.2550780277507272</v>
      </c>
      <c r="Y20">
        <v>6.5357474150234083</v>
      </c>
      <c r="Z20">
        <v>6.7817638678522769</v>
      </c>
      <c r="AA20">
        <v>9.9542311670811898</v>
      </c>
      <c r="AB20">
        <v>2.2350663440239344</v>
      </c>
      <c r="AC20">
        <v>-4.3478227351667442</v>
      </c>
      <c r="AD20">
        <v>7.9298395655172698</v>
      </c>
      <c r="AE20">
        <v>7.530324838062711</v>
      </c>
      <c r="AF20">
        <v>2.1711415979259527</v>
      </c>
      <c r="AG20">
        <v>-1.5000029523144178</v>
      </c>
      <c r="AH20">
        <v>3.405245295832259</v>
      </c>
      <c r="AI20">
        <v>-2.8541604962233578</v>
      </c>
      <c r="AJ20">
        <v>8.9761343599897998</v>
      </c>
      <c r="AK20">
        <v>4.2257994207166831</v>
      </c>
      <c r="AL20">
        <v>2.9577108272039538</v>
      </c>
      <c r="AM20">
        <v>5.8361720850138283</v>
      </c>
      <c r="AN20">
        <v>2.0204004476166233</v>
      </c>
      <c r="AO20">
        <v>6.0451986504156423</v>
      </c>
      <c r="AP20">
        <v>4.324284031317859</v>
      </c>
      <c r="AQ20">
        <v>5.734688375213068</v>
      </c>
      <c r="AR20">
        <v>3.9610121383264527</v>
      </c>
      <c r="AS20">
        <v>5.3414493720441669</v>
      </c>
      <c r="AT20">
        <v>5.8577142054326856</v>
      </c>
      <c r="AU20">
        <v>5.3331357060393714</v>
      </c>
      <c r="AV20">
        <v>4.6430308707448233</v>
      </c>
      <c r="AW20">
        <v>3.4435767759165827</v>
      </c>
      <c r="AX20">
        <v>4.4296845538508194</v>
      </c>
      <c r="AY20">
        <v>1.7131645636118407</v>
      </c>
      <c r="AZ20">
        <v>3.9437388281579757</v>
      </c>
      <c r="BA20">
        <v>5.986349321776089</v>
      </c>
      <c r="BB20">
        <v>4.8965770842964673</v>
      </c>
      <c r="BC20">
        <v>2.3192921391283789</v>
      </c>
      <c r="BD20">
        <v>2.1140647264839174</v>
      </c>
      <c r="BE20">
        <v>2.9637529190420082</v>
      </c>
      <c r="BF20">
        <v>4.8112233156879967</v>
      </c>
      <c r="BG20">
        <v>7.1914337214494566</v>
      </c>
      <c r="BH20">
        <v>6.3576790979193163</v>
      </c>
      <c r="BI20">
        <v>1.7781510603027755</v>
      </c>
      <c r="BJ20">
        <v>3.3396734262969261</v>
      </c>
      <c r="BK20">
        <v>5.6715619515044438</v>
      </c>
      <c r="BL20">
        <v>6.6972536218088834</v>
      </c>
      <c r="BM20">
        <v>6.8656866284833455</v>
      </c>
      <c r="BN20">
        <v>3.8487924003013347</v>
      </c>
      <c r="BO20">
        <v>7.1554516457573953</v>
      </c>
      <c r="BP20">
        <v>6.2532449140134645</v>
      </c>
      <c r="BQ20">
        <v>6.3528216091428789</v>
      </c>
    </row>
    <row r="21" spans="1:69" x14ac:dyDescent="0.45">
      <c r="A21" t="s">
        <v>84</v>
      </c>
      <c r="B21" t="s">
        <v>324</v>
      </c>
      <c r="C21" t="e">
        <f>VLOOKUP(A21,Setup!$C$3:$D$46,2,FALSE)</f>
        <v>#N/A</v>
      </c>
      <c r="D21" t="s">
        <v>183</v>
      </c>
      <c r="E21" t="s">
        <v>353</v>
      </c>
      <c r="G21">
        <v>4.0439279775492452</v>
      </c>
      <c r="H21">
        <v>6.128798780245063</v>
      </c>
      <c r="I21">
        <v>-1.2680163726918892</v>
      </c>
      <c r="J21">
        <v>2.2828192237583664</v>
      </c>
      <c r="K21">
        <v>3.7645453806312901</v>
      </c>
      <c r="L21">
        <v>0.53761308366071603</v>
      </c>
      <c r="M21">
        <v>8.8233149748536732</v>
      </c>
      <c r="N21">
        <v>3.0707739378289745</v>
      </c>
      <c r="O21">
        <v>2.0260810405269751</v>
      </c>
      <c r="P21">
        <v>0.11701961067960553</v>
      </c>
      <c r="Q21">
        <v>1.4133398815318969</v>
      </c>
      <c r="R21">
        <v>2.3114987415627724</v>
      </c>
      <c r="S21">
        <v>0.44932740448064123</v>
      </c>
      <c r="T21">
        <v>8.2864264803637724</v>
      </c>
      <c r="U21">
        <v>2.998382897073455</v>
      </c>
      <c r="V21">
        <v>8.5348949606810294</v>
      </c>
      <c r="W21">
        <v>0.37035356366278904</v>
      </c>
      <c r="X21">
        <v>4.6078249996568417</v>
      </c>
      <c r="Y21">
        <v>3.6646215120786536</v>
      </c>
      <c r="Z21">
        <v>0.79687887857922135</v>
      </c>
      <c r="AA21">
        <v>4.2553033945558241</v>
      </c>
      <c r="AB21">
        <v>9.5621966218117933</v>
      </c>
      <c r="AC21">
        <v>0.34598474020850745</v>
      </c>
      <c r="AD21">
        <v>-1.7786966877293651</v>
      </c>
      <c r="AE21">
        <v>8.5173649911232161</v>
      </c>
      <c r="AF21">
        <v>7.9553627287483977</v>
      </c>
      <c r="AG21">
        <v>-0.23633678914332279</v>
      </c>
      <c r="AH21">
        <v>5.7955929645800524</v>
      </c>
      <c r="AI21">
        <v>2.1502672717350606</v>
      </c>
      <c r="AJ21">
        <v>-0.60292847758098844</v>
      </c>
      <c r="AK21">
        <v>9.069984458774357</v>
      </c>
      <c r="AL21">
        <v>0.23271076184595074</v>
      </c>
      <c r="AM21">
        <v>3.4613849394581848</v>
      </c>
      <c r="AN21">
        <v>1.3150072721026476</v>
      </c>
      <c r="AO21">
        <v>5.7163738626962157</v>
      </c>
      <c r="AP21">
        <v>11.014743869558032</v>
      </c>
      <c r="AQ21">
        <v>6.3168347348376841</v>
      </c>
      <c r="AR21">
        <v>7.3077196349689615</v>
      </c>
      <c r="AS21">
        <v>7.3952378011193076</v>
      </c>
      <c r="AT21">
        <v>1.8884738890652528</v>
      </c>
      <c r="AU21">
        <v>6.6134057453967898</v>
      </c>
      <c r="AV21">
        <v>4.3529638298809914</v>
      </c>
      <c r="AW21">
        <v>7.8024938887035944</v>
      </c>
      <c r="AX21">
        <v>4.478452136703865</v>
      </c>
      <c r="AY21">
        <v>8.6618732284122473</v>
      </c>
      <c r="AZ21">
        <v>6.2531646881747776</v>
      </c>
      <c r="BA21">
        <v>4.1113790176151639</v>
      </c>
      <c r="BB21">
        <v>5.7999917410538728</v>
      </c>
      <c r="BC21">
        <v>2.9619508586669241</v>
      </c>
      <c r="BD21">
        <v>8.4462815770762489</v>
      </c>
      <c r="BE21">
        <v>6.6225626130669326</v>
      </c>
      <c r="BF21">
        <v>6.4526723795314638</v>
      </c>
      <c r="BG21">
        <v>5.7925848450986734</v>
      </c>
      <c r="BH21">
        <v>4.3268456145297591</v>
      </c>
      <c r="BI21">
        <v>3.9212287937935031</v>
      </c>
      <c r="BJ21">
        <v>5.9579767075402401</v>
      </c>
      <c r="BK21">
        <v>6.2034894112186834</v>
      </c>
      <c r="BL21">
        <v>6.6045690681234106</v>
      </c>
      <c r="BM21">
        <v>5.8892049706813481</v>
      </c>
      <c r="BN21">
        <v>2.0107726240622128</v>
      </c>
      <c r="BO21">
        <v>6.9425249257234753</v>
      </c>
      <c r="BP21">
        <v>1.4972397409896985</v>
      </c>
      <c r="BQ21">
        <v>2.9601814738492891</v>
      </c>
    </row>
    <row r="22" spans="1:69" x14ac:dyDescent="0.45">
      <c r="A22" t="s">
        <v>23</v>
      </c>
      <c r="B22" t="s">
        <v>108</v>
      </c>
      <c r="C22" t="e">
        <f>VLOOKUP(A22,Setup!$C$3:$D$46,2,FALSE)</f>
        <v>#N/A</v>
      </c>
      <c r="D22" t="s">
        <v>183</v>
      </c>
      <c r="E22" t="s">
        <v>353</v>
      </c>
      <c r="G22">
        <v>6.0581608254761647</v>
      </c>
      <c r="H22">
        <v>5.4530309698781423</v>
      </c>
      <c r="I22">
        <v>-0.4558942899698053</v>
      </c>
      <c r="J22">
        <v>10.952788546058429</v>
      </c>
      <c r="K22">
        <v>1.6062582289297751</v>
      </c>
      <c r="L22">
        <v>2.5668120012808799</v>
      </c>
      <c r="M22">
        <v>-1.8758639196746003</v>
      </c>
      <c r="N22">
        <v>9.4894540154911766</v>
      </c>
      <c r="O22">
        <v>1.2208579090832217</v>
      </c>
      <c r="P22">
        <v>5.619852292821534</v>
      </c>
      <c r="Q22">
        <v>-5.4794830272280706</v>
      </c>
      <c r="R22">
        <v>-13.973728702056121</v>
      </c>
      <c r="S22">
        <v>3.3256801988143394</v>
      </c>
      <c r="T22">
        <v>9.5919563003956227</v>
      </c>
      <c r="U22">
        <v>-4.0882140918124605</v>
      </c>
      <c r="V22">
        <v>5.6613612011887824</v>
      </c>
      <c r="W22">
        <v>2.6730560500421348</v>
      </c>
      <c r="X22">
        <v>7.0738377325972692</v>
      </c>
      <c r="Y22">
        <v>4.8016346005483683</v>
      </c>
      <c r="Z22">
        <v>0.81914186891663121</v>
      </c>
      <c r="AA22">
        <v>7.233943694897917</v>
      </c>
      <c r="AB22">
        <v>2.1343278357754798</v>
      </c>
      <c r="AC22">
        <v>3.881046399808838</v>
      </c>
      <c r="AD22">
        <v>4.8033100152517108</v>
      </c>
      <c r="AE22">
        <v>3.3420146541671301</v>
      </c>
      <c r="AF22">
        <v>4.1733825590015101</v>
      </c>
      <c r="AG22">
        <v>3.7724018525168219</v>
      </c>
      <c r="AH22">
        <v>2.4162568556577355</v>
      </c>
      <c r="AI22">
        <v>2.8365821290881712</v>
      </c>
      <c r="AJ22">
        <v>5.6222581616034404</v>
      </c>
      <c r="AK22">
        <v>3.4852278159802665</v>
      </c>
      <c r="AL22">
        <v>5.4426855496672459</v>
      </c>
      <c r="AM22">
        <v>4.7115617245399903</v>
      </c>
      <c r="AN22">
        <v>3.890126441168178</v>
      </c>
      <c r="AO22">
        <v>5.1212778972433739</v>
      </c>
      <c r="AP22">
        <v>4.5229192168442296</v>
      </c>
      <c r="AQ22">
        <v>4.4898964976265034</v>
      </c>
      <c r="AR22">
        <v>5.1770268731497993</v>
      </c>
      <c r="AS22">
        <v>4.670156368821111</v>
      </c>
      <c r="AT22">
        <v>5.2932947189253241</v>
      </c>
      <c r="AU22">
        <v>5.0772877752672798</v>
      </c>
      <c r="AV22">
        <v>3.8331239399322499</v>
      </c>
      <c r="AW22">
        <v>4.7395673996304453</v>
      </c>
      <c r="AX22">
        <v>5.2395329102985215</v>
      </c>
      <c r="AY22">
        <v>6.5359449387550228</v>
      </c>
      <c r="AZ22">
        <v>6.6719049857678812</v>
      </c>
      <c r="BA22">
        <v>7.0585993544984831</v>
      </c>
      <c r="BB22">
        <v>6.0137897573853536</v>
      </c>
      <c r="BC22">
        <v>5.0451247991933741</v>
      </c>
      <c r="BD22">
        <v>5.571788185331215</v>
      </c>
      <c r="BE22">
        <v>6.4643791249772846</v>
      </c>
      <c r="BF22">
        <v>6.5214587790644316</v>
      </c>
      <c r="BG22">
        <v>6.0136056583434367</v>
      </c>
      <c r="BH22">
        <v>6.061059358849505</v>
      </c>
      <c r="BI22">
        <v>6.552639878161969</v>
      </c>
      <c r="BJ22">
        <v>7.113478212700926</v>
      </c>
      <c r="BK22">
        <v>6.5902499979405746</v>
      </c>
      <c r="BL22">
        <v>7.3194126301413576</v>
      </c>
      <c r="BM22">
        <v>7.8819151511772247</v>
      </c>
      <c r="BN22">
        <v>3.4480175512244529</v>
      </c>
      <c r="BO22">
        <v>6.9386791244244534</v>
      </c>
      <c r="BP22">
        <v>7.0998287757515754</v>
      </c>
      <c r="BQ22">
        <v>5.7751123700788867</v>
      </c>
    </row>
    <row r="23" spans="1:69" x14ac:dyDescent="0.45">
      <c r="A23" t="s">
        <v>444</v>
      </c>
      <c r="B23" t="s">
        <v>109</v>
      </c>
      <c r="C23" t="e">
        <f>VLOOKUP(A23,Setup!$C$3:$D$46,2,FALSE)</f>
        <v>#N/A</v>
      </c>
      <c r="D23" t="s">
        <v>183</v>
      </c>
      <c r="E23" t="s">
        <v>353</v>
      </c>
      <c r="AA23">
        <v>4.9001618599853032</v>
      </c>
      <c r="AB23">
        <v>2.3345655917154033</v>
      </c>
      <c r="AC23">
        <v>3.4303059138708392</v>
      </c>
      <c r="AD23">
        <v>3.3964436219225007</v>
      </c>
      <c r="AE23">
        <v>2.6834407407069421</v>
      </c>
      <c r="AF23">
        <v>4.2076020032625365</v>
      </c>
      <c r="AG23">
        <v>6.0545138387433752</v>
      </c>
      <c r="AH23">
        <v>10.944692064305684</v>
      </c>
      <c r="AI23">
        <v>-3.2898820682497103</v>
      </c>
      <c r="AJ23">
        <v>-9.1173770956537936</v>
      </c>
      <c r="AK23">
        <v>-8.445355196371608</v>
      </c>
      <c r="AL23">
        <v>-7.2723879664470701</v>
      </c>
      <c r="AM23">
        <v>-1.4802148542181897</v>
      </c>
      <c r="AN23">
        <v>1.8180113341543773</v>
      </c>
      <c r="AO23">
        <v>2.8620190717789455</v>
      </c>
      <c r="AP23">
        <v>5.2053922746028434</v>
      </c>
      <c r="AQ23">
        <v>-14.115380492578637</v>
      </c>
      <c r="AR23">
        <v>3.7891201917327635</v>
      </c>
      <c r="AS23">
        <v>-8.3960912362852156</v>
      </c>
      <c r="AT23">
        <v>4.5872255103897714</v>
      </c>
      <c r="AU23">
        <v>3.8237043739808456</v>
      </c>
      <c r="AV23">
        <v>5.8719311896893629</v>
      </c>
      <c r="AW23">
        <v>5.23715363472283</v>
      </c>
      <c r="AX23">
        <v>6.5104251743117061</v>
      </c>
      <c r="AY23">
        <v>7.0563492118169648</v>
      </c>
      <c r="AZ23">
        <v>6.8025889874584209</v>
      </c>
      <c r="BA23">
        <v>6.6543876490021887</v>
      </c>
      <c r="BB23">
        <v>6.1295587990118179</v>
      </c>
      <c r="BC23">
        <v>-3.347141367042056</v>
      </c>
      <c r="BD23">
        <v>1.5553596346203165</v>
      </c>
      <c r="BE23">
        <v>2.0901752701553846</v>
      </c>
      <c r="BF23">
        <v>0.7488148967965742</v>
      </c>
      <c r="BG23">
        <v>-0.54275160303015468</v>
      </c>
      <c r="BH23">
        <v>0.94944898509048414</v>
      </c>
      <c r="BI23">
        <v>3.3975532586942165</v>
      </c>
      <c r="BJ23">
        <v>3.0266289313891832</v>
      </c>
      <c r="BK23">
        <v>2.7459264470779345</v>
      </c>
      <c r="BL23">
        <v>2.5494643471817966</v>
      </c>
      <c r="BM23">
        <v>3.788850364780032</v>
      </c>
      <c r="BN23">
        <v>-3.2157374344501619</v>
      </c>
      <c r="BO23">
        <v>7.7806148140697786</v>
      </c>
      <c r="BP23">
        <v>4.0387775830168096</v>
      </c>
      <c r="BQ23">
        <v>1.8868148390717749</v>
      </c>
    </row>
    <row r="24" spans="1:69" x14ac:dyDescent="0.45">
      <c r="A24" t="s">
        <v>259</v>
      </c>
      <c r="B24" t="s">
        <v>48</v>
      </c>
      <c r="C24" t="e">
        <f>VLOOKUP(A24,Setup!$C$3:$D$46,2,FALSE)</f>
        <v>#N/A</v>
      </c>
      <c r="D24" t="s">
        <v>183</v>
      </c>
      <c r="E24" t="s">
        <v>353</v>
      </c>
      <c r="Q24">
        <v>1.6071428554693483</v>
      </c>
      <c r="R24">
        <v>11.072056227667687</v>
      </c>
      <c r="S24">
        <v>13.924050655553359</v>
      </c>
      <c r="T24">
        <v>8.4722222438740289</v>
      </c>
      <c r="U24">
        <v>-8.8348271502464115</v>
      </c>
      <c r="V24">
        <v>30.476297435674979</v>
      </c>
      <c r="W24">
        <v>13.017649617197378</v>
      </c>
      <c r="X24">
        <v>3.8622685992857981</v>
      </c>
      <c r="Y24">
        <v>3.4692680272913208</v>
      </c>
      <c r="Z24">
        <v>2.5802792657482883</v>
      </c>
      <c r="AA24">
        <v>-5.3166973528294932</v>
      </c>
      <c r="AB24">
        <v>-7.5562177121593663</v>
      </c>
      <c r="AC24">
        <v>6.3763767996437082</v>
      </c>
      <c r="AD24">
        <v>5.0036460450079403</v>
      </c>
      <c r="AE24">
        <v>-4.7582685380570808</v>
      </c>
      <c r="AF24">
        <v>1.1829939159844827</v>
      </c>
      <c r="AG24">
        <v>10.399009332546626</v>
      </c>
      <c r="AH24">
        <v>6.9999916494534205</v>
      </c>
      <c r="AI24">
        <v>0.36400713816189523</v>
      </c>
      <c r="AJ24">
        <v>4.4379971764260944</v>
      </c>
      <c r="AK24">
        <v>11.22999878001238</v>
      </c>
      <c r="AL24">
        <v>6.6899983666055078</v>
      </c>
      <c r="AM24">
        <v>12.870006669658295</v>
      </c>
      <c r="AN24">
        <v>-0.2500014845427927</v>
      </c>
      <c r="AO24">
        <v>3.9299915453202061</v>
      </c>
      <c r="AP24">
        <v>4.1100061151210525</v>
      </c>
      <c r="AQ24">
        <v>3.0929997867321362</v>
      </c>
      <c r="AR24">
        <v>4.7900027885549008</v>
      </c>
      <c r="AS24">
        <v>4.2999989603774651</v>
      </c>
      <c r="AT24">
        <v>5.300070056008849</v>
      </c>
      <c r="AU24">
        <v>2.4909481082985963</v>
      </c>
      <c r="AV24">
        <v>3.348550667941069</v>
      </c>
      <c r="AW24">
        <v>6.296441978693764</v>
      </c>
      <c r="AX24">
        <v>6.980960594298196</v>
      </c>
      <c r="AY24">
        <v>6.7689978710748591</v>
      </c>
      <c r="AZ24">
        <v>6.467000121995838</v>
      </c>
      <c r="BA24">
        <v>8.2939604475968736</v>
      </c>
      <c r="BB24">
        <v>6.2450107749625943</v>
      </c>
      <c r="BC24">
        <v>2.5398859358504779</v>
      </c>
      <c r="BD24">
        <v>4.3342991728313507</v>
      </c>
      <c r="BE24">
        <v>1.9281579117079559</v>
      </c>
      <c r="BF24">
        <v>3.8030289904306187</v>
      </c>
      <c r="BG24">
        <v>5.2926222490620347</v>
      </c>
      <c r="BH24">
        <v>4.308856926570769</v>
      </c>
      <c r="BI24">
        <v>2.5078720526761487</v>
      </c>
      <c r="BJ24">
        <v>3.8149932742242498</v>
      </c>
      <c r="BK24">
        <v>4.9538353412365694</v>
      </c>
      <c r="BL24">
        <v>2.0525886497986079</v>
      </c>
      <c r="BM24">
        <v>2.0528777441865458</v>
      </c>
      <c r="BN24">
        <v>-5.9113629524152032</v>
      </c>
      <c r="BO24">
        <v>4.3500409166898635</v>
      </c>
      <c r="BP24">
        <v>5.9813028217712514</v>
      </c>
      <c r="BQ24">
        <v>2.9807927665850968</v>
      </c>
    </row>
    <row r="25" spans="1:69" x14ac:dyDescent="0.45">
      <c r="A25" t="s">
        <v>121</v>
      </c>
      <c r="B25" t="s">
        <v>210</v>
      </c>
      <c r="C25" t="e">
        <f>VLOOKUP(A25,Setup!$C$3:$D$46,2,FALSE)</f>
        <v>#N/A</v>
      </c>
      <c r="D25" t="s">
        <v>183</v>
      </c>
      <c r="E25" t="s">
        <v>353</v>
      </c>
      <c r="G25">
        <v>10.667097406285279</v>
      </c>
      <c r="H25">
        <v>10.451971891479062</v>
      </c>
      <c r="I25">
        <v>10.524055218680999</v>
      </c>
      <c r="J25">
        <v>10.501567200033591</v>
      </c>
      <c r="K25">
        <v>10.425596461144423</v>
      </c>
      <c r="L25">
        <v>9.0719287204742898</v>
      </c>
      <c r="M25">
        <v>9.5981138722291774</v>
      </c>
      <c r="N25">
        <v>8.4217635618229849</v>
      </c>
      <c r="O25">
        <v>8.9816625697430226</v>
      </c>
      <c r="P25">
        <v>-5.6496495039657901</v>
      </c>
      <c r="Q25">
        <v>1.6265087406825813</v>
      </c>
      <c r="R25">
        <v>-3.4973359390574643</v>
      </c>
      <c r="S25">
        <v>7.5675688267291719</v>
      </c>
      <c r="T25">
        <v>-16.754229083257925</v>
      </c>
      <c r="U25">
        <v>-14.803126307544559</v>
      </c>
      <c r="V25">
        <v>5.1851849742947707</v>
      </c>
      <c r="W25">
        <v>9.1549292088543268</v>
      </c>
      <c r="X25">
        <v>14.179520154218196</v>
      </c>
      <c r="Y25">
        <v>26.139295766477517</v>
      </c>
      <c r="Z25">
        <v>6.4952819209803465</v>
      </c>
      <c r="AA25">
        <v>-9.2264050812734553</v>
      </c>
      <c r="AB25">
        <v>6.6988977471088162</v>
      </c>
      <c r="AC25">
        <v>3.5970518674277514</v>
      </c>
      <c r="AD25">
        <v>14.171148635023584</v>
      </c>
      <c r="AE25">
        <v>4.8291801053917993</v>
      </c>
      <c r="AF25">
        <v>1.7970002331069566</v>
      </c>
      <c r="AG25">
        <v>2.9845193385780817</v>
      </c>
      <c r="AH25">
        <v>2.3097076621416903</v>
      </c>
      <c r="AI25">
        <v>6.7273298068795526</v>
      </c>
      <c r="AJ25">
        <v>-1.5962490875552078</v>
      </c>
      <c r="AK25">
        <v>-4.1817850234500185</v>
      </c>
      <c r="AL25">
        <v>-3.8255822970630078</v>
      </c>
      <c r="AM25">
        <v>0.30780659601184368</v>
      </c>
      <c r="AN25">
        <v>3.1489159720018876</v>
      </c>
      <c r="AO25">
        <v>4.3787520348250126</v>
      </c>
      <c r="AP25">
        <v>4.2235303622413909</v>
      </c>
      <c r="AQ25">
        <v>1.2877532054979923</v>
      </c>
      <c r="AR25">
        <v>4.716798554963006</v>
      </c>
      <c r="AS25">
        <v>7.1441039067714058</v>
      </c>
      <c r="AT25">
        <v>4.1484193075426674</v>
      </c>
      <c r="AU25">
        <v>2.6260098268342489</v>
      </c>
      <c r="AV25">
        <v>2.7049562473102924</v>
      </c>
      <c r="AW25">
        <v>-1.2649166761237183</v>
      </c>
      <c r="AX25">
        <v>0.8823737445183184</v>
      </c>
      <c r="AY25">
        <v>3.3960842053601112</v>
      </c>
      <c r="AZ25">
        <v>2.5165922171270552</v>
      </c>
      <c r="BA25">
        <v>1.4460999123575817</v>
      </c>
      <c r="BB25">
        <v>-2.3236480704185141</v>
      </c>
      <c r="BC25">
        <v>-4.1754280564734216</v>
      </c>
      <c r="BD25">
        <v>1.5386624869383496</v>
      </c>
      <c r="BE25">
        <v>0.61317073589064819</v>
      </c>
      <c r="BF25">
        <v>2.9979032065597266</v>
      </c>
      <c r="BG25">
        <v>-2.8633092572608945</v>
      </c>
      <c r="BH25">
        <v>1.8472608434884563</v>
      </c>
      <c r="BI25">
        <v>0.99675861059411375</v>
      </c>
      <c r="BJ25">
        <v>-0.96190877685853593</v>
      </c>
      <c r="BK25">
        <v>2.7995186393449529</v>
      </c>
      <c r="BL25">
        <v>2.6298898599393254</v>
      </c>
      <c r="BM25">
        <v>-1.3572652092889825</v>
      </c>
      <c r="BN25">
        <v>-21.42346306584875</v>
      </c>
      <c r="BO25">
        <v>15.40314894278481</v>
      </c>
      <c r="BP25">
        <v>10.782013200150288</v>
      </c>
      <c r="BQ25">
        <v>2.6390559807510243</v>
      </c>
    </row>
    <row r="26" spans="1:69" x14ac:dyDescent="0.45">
      <c r="A26" t="s">
        <v>279</v>
      </c>
      <c r="B26" t="s">
        <v>402</v>
      </c>
      <c r="C26" t="e">
        <f>VLOOKUP(A26,Setup!$C$3:$D$46,2,FALSE)</f>
        <v>#N/A</v>
      </c>
      <c r="D26" t="s">
        <v>183</v>
      </c>
      <c r="E26" t="s">
        <v>353</v>
      </c>
      <c r="AK26">
        <v>-9.3480249992200015</v>
      </c>
      <c r="AL26">
        <v>-6.4369077103932426</v>
      </c>
      <c r="AM26">
        <v>-2.1813484904897962</v>
      </c>
      <c r="AN26">
        <v>11.131965485878155</v>
      </c>
      <c r="AO26">
        <v>15.968300958478281</v>
      </c>
      <c r="AP26">
        <v>54.199300167112909</v>
      </c>
      <c r="AQ26">
        <v>36.641128467034406</v>
      </c>
      <c r="AR26">
        <v>16.616374497984694</v>
      </c>
      <c r="AS26">
        <v>9.5215701857896278</v>
      </c>
      <c r="AT26">
        <v>5.4143159498748901</v>
      </c>
      <c r="AU26">
        <v>2.423313171809923</v>
      </c>
      <c r="AV26">
        <v>5.0274442073398262</v>
      </c>
      <c r="AW26">
        <v>3.867138795134295</v>
      </c>
      <c r="AX26">
        <v>6.325266168614661</v>
      </c>
      <c r="AY26">
        <v>3.8971779899219285</v>
      </c>
      <c r="AZ26">
        <v>5.4140035707943355</v>
      </c>
      <c r="BA26">
        <v>5.8571263421709432</v>
      </c>
      <c r="BB26">
        <v>5.4438310345017698</v>
      </c>
      <c r="BC26">
        <v>-3.0044559301334601</v>
      </c>
      <c r="BD26">
        <v>0.8656692602370839</v>
      </c>
      <c r="BE26">
        <v>0.95951124724126657</v>
      </c>
      <c r="BF26">
        <v>-0.82183647421689443</v>
      </c>
      <c r="BG26">
        <v>2.3498566632458022</v>
      </c>
      <c r="BH26">
        <v>1.1538510920040324</v>
      </c>
      <c r="BI26">
        <v>4.3147506111633476</v>
      </c>
      <c r="BJ26">
        <v>3.2422552117191401</v>
      </c>
      <c r="BK26">
        <v>3.2441009588946628</v>
      </c>
      <c r="BL26">
        <v>3.8274992054689676</v>
      </c>
      <c r="BM26">
        <v>2.8873433441487464</v>
      </c>
      <c r="BN26">
        <v>-3.0150951475986147</v>
      </c>
      <c r="BO26">
        <v>7.3899623401275676</v>
      </c>
      <c r="BP26">
        <v>4.2268110109554584</v>
      </c>
      <c r="BQ26">
        <v>2.2111244721120471</v>
      </c>
    </row>
    <row r="27" spans="1:69" x14ac:dyDescent="0.45">
      <c r="A27" t="s">
        <v>431</v>
      </c>
      <c r="B27" t="s">
        <v>156</v>
      </c>
      <c r="C27" t="e">
        <f>VLOOKUP(A27,Setup!$C$3:$D$46,2,FALSE)</f>
        <v>#N/A</v>
      </c>
      <c r="D27" t="s">
        <v>183</v>
      </c>
      <c r="E27" t="s">
        <v>353</v>
      </c>
      <c r="AK27">
        <v>-1.1999956275037533</v>
      </c>
      <c r="AL27">
        <v>-9.6000012897448102</v>
      </c>
      <c r="AM27">
        <v>-7.600001899143237</v>
      </c>
      <c r="AN27">
        <v>-11.700003835478682</v>
      </c>
      <c r="AO27">
        <v>-10.400000528496392</v>
      </c>
      <c r="AP27">
        <v>2.8000046276688693</v>
      </c>
      <c r="AQ27">
        <v>11.400005458073693</v>
      </c>
      <c r="AR27">
        <v>8.3999913434049489</v>
      </c>
      <c r="AS27">
        <v>3.399999241441833</v>
      </c>
      <c r="AT27">
        <v>5.8000033608297059</v>
      </c>
      <c r="AU27">
        <v>4.7253060499806878</v>
      </c>
      <c r="AV27">
        <v>5.0452675054476686</v>
      </c>
      <c r="AW27">
        <v>7.0431925119442695</v>
      </c>
      <c r="AX27">
        <v>11.449743057227053</v>
      </c>
      <c r="AY27">
        <v>9.4000015886401371</v>
      </c>
      <c r="AZ27">
        <v>9.9999947213397888</v>
      </c>
      <c r="BA27">
        <v>8.6000065990177461</v>
      </c>
      <c r="BB27">
        <v>10.199999472722027</v>
      </c>
      <c r="BC27">
        <v>0.19999524938518221</v>
      </c>
      <c r="BD27">
        <v>7.7500170664918357</v>
      </c>
      <c r="BE27">
        <v>5.5499747229649046</v>
      </c>
      <c r="BF27">
        <v>1.7078525698539977</v>
      </c>
      <c r="BG27">
        <v>0.99871927865868315</v>
      </c>
      <c r="BH27">
        <v>1.6511246852453496</v>
      </c>
      <c r="BI27">
        <v>-3.8295705582838906</v>
      </c>
      <c r="BJ27">
        <v>-2.5264464355237095</v>
      </c>
      <c r="BK27">
        <v>2.532183500229749</v>
      </c>
      <c r="BL27">
        <v>3.1491975937500456</v>
      </c>
      <c r="BM27">
        <v>1.4464554769182598</v>
      </c>
      <c r="BN27">
        <v>-0.6727429506241549</v>
      </c>
      <c r="BO27">
        <v>2.4388621239681925</v>
      </c>
      <c r="BP27">
        <v>-4.6583959157359089</v>
      </c>
      <c r="BQ27">
        <v>3.8862421445690103</v>
      </c>
    </row>
    <row r="28" spans="1:69" x14ac:dyDescent="0.45">
      <c r="A28" t="s">
        <v>226</v>
      </c>
      <c r="B28" t="s">
        <v>207</v>
      </c>
      <c r="C28" t="e">
        <f>VLOOKUP(A28,Setup!$C$3:$D$46,2,FALSE)</f>
        <v>#N/A</v>
      </c>
      <c r="D28" t="s">
        <v>183</v>
      </c>
      <c r="E28" t="s">
        <v>353</v>
      </c>
      <c r="G28">
        <v>4.8922770100805053</v>
      </c>
      <c r="H28">
        <v>4.8926522646876265</v>
      </c>
      <c r="I28">
        <v>4.9564341766781297</v>
      </c>
      <c r="J28">
        <v>4.9998798119774079</v>
      </c>
      <c r="K28">
        <v>4.9305410075449458</v>
      </c>
      <c r="L28">
        <v>4.7708451841955224</v>
      </c>
      <c r="M28">
        <v>4.9131232089679884</v>
      </c>
      <c r="N28">
        <v>7.3672254502024686</v>
      </c>
      <c r="O28">
        <v>5.1063747050940975</v>
      </c>
      <c r="P28">
        <v>4.8076933943755904</v>
      </c>
      <c r="Q28">
        <v>3.9594411200916824</v>
      </c>
      <c r="R28">
        <v>10.218303762106345</v>
      </c>
      <c r="S28">
        <v>5.3518941058719065</v>
      </c>
      <c r="T28">
        <v>13.559985215664369</v>
      </c>
      <c r="U28">
        <v>3.5928243767698831</v>
      </c>
      <c r="V28">
        <v>-3.4020934426735039E-2</v>
      </c>
      <c r="W28">
        <v>6.4965944064389305</v>
      </c>
      <c r="X28">
        <v>7.9208071732292495</v>
      </c>
      <c r="Y28">
        <v>7.5170214444335102</v>
      </c>
      <c r="Z28">
        <v>12.108749916107513</v>
      </c>
      <c r="AA28">
        <v>1.133297355639499</v>
      </c>
      <c r="AB28">
        <v>-0.10672358591247644</v>
      </c>
      <c r="AC28">
        <v>-2.1474358974358978</v>
      </c>
      <c r="AD28">
        <v>1.9761982749208329</v>
      </c>
      <c r="AE28">
        <v>1.0064239828693928</v>
      </c>
      <c r="AF28">
        <v>4.547381810472757</v>
      </c>
      <c r="AG28">
        <v>10.726959342999095</v>
      </c>
      <c r="AH28">
        <v>9.7884809083417252</v>
      </c>
      <c r="AI28">
        <v>13.010842368640539</v>
      </c>
      <c r="AJ28">
        <v>11.446494464944664</v>
      </c>
      <c r="AK28">
        <v>11.780676776372417</v>
      </c>
      <c r="AL28">
        <v>12.731042654028442</v>
      </c>
      <c r="AM28">
        <v>6.1379998948972769</v>
      </c>
      <c r="AN28">
        <v>-1.9804921523004282E-2</v>
      </c>
      <c r="AO28">
        <v>0.73292725201802966</v>
      </c>
      <c r="AP28">
        <v>1.106140307752824</v>
      </c>
      <c r="AQ28">
        <v>4.2351453855878418</v>
      </c>
      <c r="AR28">
        <v>3.8904697485655788</v>
      </c>
      <c r="AS28">
        <v>9.4248125364824205</v>
      </c>
      <c r="AT28">
        <v>12.240459581452612</v>
      </c>
      <c r="AU28">
        <v>4.9939677549080557</v>
      </c>
      <c r="AV28">
        <v>5.3971238552874325</v>
      </c>
      <c r="AW28">
        <v>9.6666556542997881</v>
      </c>
      <c r="AX28">
        <v>4.7808404880252908</v>
      </c>
      <c r="AY28">
        <v>2.2195388419297331</v>
      </c>
      <c r="AZ28">
        <v>4.5114473758226978</v>
      </c>
      <c r="BA28">
        <v>3.3532482910813286</v>
      </c>
      <c r="BB28">
        <v>-1.6821164462035227</v>
      </c>
      <c r="BC28">
        <v>-0.38932146829810677</v>
      </c>
      <c r="BD28">
        <v>1.1140357874026137</v>
      </c>
      <c r="BE28">
        <v>-0.24454378122534592</v>
      </c>
      <c r="BF28">
        <v>3.7377757861718095</v>
      </c>
      <c r="BG28">
        <v>4.4543260068606259</v>
      </c>
      <c r="BH28">
        <v>4.0308455775031717</v>
      </c>
      <c r="BI28">
        <v>2.8761837951595908</v>
      </c>
      <c r="BJ28">
        <v>5.4551653597002314E-2</v>
      </c>
      <c r="BK28">
        <v>-1.8128535405165849</v>
      </c>
      <c r="BL28">
        <v>1.1105712500867497</v>
      </c>
      <c r="BM28">
        <v>4.2676368961808606</v>
      </c>
      <c r="BN28">
        <v>-13.902910064521791</v>
      </c>
      <c r="BO28">
        <v>17.746170120567911</v>
      </c>
      <c r="BP28">
        <v>9.6529777238975782</v>
      </c>
      <c r="BQ28">
        <v>1.1490168206586162</v>
      </c>
    </row>
    <row r="29" spans="1:69" x14ac:dyDescent="0.45">
      <c r="A29" t="s">
        <v>266</v>
      </c>
      <c r="B29" t="s">
        <v>464</v>
      </c>
      <c r="C29" t="e">
        <f>VLOOKUP(A29,Setup!$C$3:$D$46,2,FALSE)</f>
        <v>#N/A</v>
      </c>
      <c r="D29" t="s">
        <v>183</v>
      </c>
      <c r="E29" t="s">
        <v>353</v>
      </c>
      <c r="G29">
        <v>4.6799999671330426</v>
      </c>
      <c r="H29">
        <v>4.470000048088778</v>
      </c>
      <c r="I29">
        <v>1.069999994363414</v>
      </c>
      <c r="J29">
        <v>11.109999987570134</v>
      </c>
      <c r="K29">
        <v>4.7600000155243691</v>
      </c>
      <c r="L29">
        <v>14.363636332314854</v>
      </c>
      <c r="M29">
        <v>13.275039776651369</v>
      </c>
      <c r="N29">
        <v>2.1052631427834712</v>
      </c>
      <c r="O29">
        <v>3.436426117347068</v>
      </c>
      <c r="P29">
        <v>6.3122923382451575</v>
      </c>
      <c r="Q29">
        <v>3.4375000213442917</v>
      </c>
      <c r="R29">
        <v>1.8126888089769153</v>
      </c>
      <c r="S29">
        <v>1.4836795256017723</v>
      </c>
      <c r="T29">
        <v>0.87719297638071225</v>
      </c>
      <c r="U29">
        <v>3.7681159681713723</v>
      </c>
      <c r="V29">
        <v>8.9385474625113517</v>
      </c>
      <c r="W29">
        <v>5.8974358935425926</v>
      </c>
      <c r="X29">
        <v>1.4527845197282403</v>
      </c>
      <c r="Y29">
        <v>2.1479713452952325</v>
      </c>
      <c r="Z29">
        <v>7.9439252461053229</v>
      </c>
      <c r="AA29">
        <v>2.3809523720743897</v>
      </c>
      <c r="AB29">
        <v>-5.285412263600179</v>
      </c>
      <c r="AC29">
        <v>2.0089285816211202</v>
      </c>
      <c r="AD29">
        <v>0.48140044055465125</v>
      </c>
      <c r="AE29">
        <v>-2.0034843283798836</v>
      </c>
      <c r="AF29">
        <v>6.6666666682617262</v>
      </c>
      <c r="AG29">
        <v>3.7499999963549868</v>
      </c>
      <c r="AH29">
        <v>4.056224898921144</v>
      </c>
      <c r="AI29">
        <v>0.44384408781530738</v>
      </c>
      <c r="AJ29">
        <v>1.921228470200731E-2</v>
      </c>
      <c r="AK29">
        <v>-3.5343820942935764</v>
      </c>
      <c r="AL29">
        <v>-5.9738214383955324E-2</v>
      </c>
      <c r="AM29">
        <v>3.0085671235790699</v>
      </c>
      <c r="AN29">
        <v>0.59961336669880438</v>
      </c>
      <c r="AO29">
        <v>4.3991483299642624</v>
      </c>
      <c r="AP29">
        <v>2.6004754289844101</v>
      </c>
      <c r="AQ29">
        <v>4.6000008426336336</v>
      </c>
      <c r="AR29">
        <v>3.9000000942303501</v>
      </c>
      <c r="AS29">
        <v>3.3826470197218441</v>
      </c>
      <c r="AT29">
        <v>9.3171564108608322</v>
      </c>
      <c r="AU29">
        <v>7.2224355375260814</v>
      </c>
      <c r="AV29">
        <v>-1.4777905976886672</v>
      </c>
      <c r="AW29">
        <v>3.4107066768753072</v>
      </c>
      <c r="AX29">
        <v>2.3212672232313594</v>
      </c>
      <c r="AY29">
        <v>1.6742061141050755</v>
      </c>
      <c r="AZ29">
        <v>5.5438663804406048</v>
      </c>
      <c r="BA29">
        <v>3.3451397087760739</v>
      </c>
      <c r="BB29">
        <v>-1.8659558263518647</v>
      </c>
      <c r="BC29">
        <v>-5.6266977105160976</v>
      </c>
      <c r="BD29">
        <v>-2.502878289473685</v>
      </c>
      <c r="BE29">
        <v>-3.7427443174070305</v>
      </c>
      <c r="BF29">
        <v>-5.3052991067529689</v>
      </c>
      <c r="BG29">
        <v>-0.27970854542303414</v>
      </c>
      <c r="BH29">
        <v>-3.701067593642577</v>
      </c>
      <c r="BI29">
        <v>0.77552969956897755</v>
      </c>
      <c r="BJ29">
        <v>-0.6572063042592049</v>
      </c>
      <c r="BK29">
        <v>3.611419837061149</v>
      </c>
      <c r="BL29">
        <v>-0.43280130033930675</v>
      </c>
      <c r="BM29">
        <v>0.30626673523393322</v>
      </c>
      <c r="BN29">
        <v>-6.8428696427054376</v>
      </c>
      <c r="BO29">
        <v>5.4190948404835808</v>
      </c>
      <c r="BP29">
        <v>6.4311339963369392</v>
      </c>
      <c r="BQ29">
        <v>-9.4823592964274894E-2</v>
      </c>
    </row>
    <row r="30" spans="1:69" x14ac:dyDescent="0.45">
      <c r="A30" t="s">
        <v>37</v>
      </c>
      <c r="B30" t="s">
        <v>372</v>
      </c>
      <c r="C30" t="e">
        <f>VLOOKUP(A30,Setup!$C$3:$D$46,2,FALSE)</f>
        <v>#N/A</v>
      </c>
      <c r="D30" t="s">
        <v>183</v>
      </c>
      <c r="E30" t="s">
        <v>353</v>
      </c>
      <c r="G30">
        <v>2.0892959423678121</v>
      </c>
      <c r="H30">
        <v>5.5789178621029549</v>
      </c>
      <c r="I30">
        <v>6.7976257690542923</v>
      </c>
      <c r="J30">
        <v>3.9565965308456725</v>
      </c>
      <c r="K30">
        <v>4.9134419552597848</v>
      </c>
      <c r="L30">
        <v>7.1705896630662096</v>
      </c>
      <c r="M30">
        <v>6.3172195173353742</v>
      </c>
      <c r="N30">
        <v>8.5294430883111119</v>
      </c>
      <c r="O30">
        <v>4.4740973288686376</v>
      </c>
      <c r="P30">
        <v>5.2310293042334735</v>
      </c>
      <c r="Q30">
        <v>5.0633364386197144</v>
      </c>
      <c r="R30">
        <v>7.9674852097089968</v>
      </c>
      <c r="S30">
        <v>5.7391615257254216</v>
      </c>
      <c r="T30">
        <v>2.9395678082783974</v>
      </c>
      <c r="U30">
        <v>7.311017731400085</v>
      </c>
      <c r="V30">
        <v>4.6145674859862709</v>
      </c>
      <c r="W30">
        <v>4.9712156570026735</v>
      </c>
      <c r="X30">
        <v>2.0526945663327893</v>
      </c>
      <c r="Y30">
        <v>0.1333440478036465</v>
      </c>
      <c r="Z30">
        <v>-1.3717729105277527</v>
      </c>
      <c r="AA30">
        <v>0.2756163727757297</v>
      </c>
      <c r="AB30">
        <v>-3.9387379249960759</v>
      </c>
      <c r="AC30">
        <v>-4.0421214027102224</v>
      </c>
      <c r="AD30">
        <v>-0.20066569693935321</v>
      </c>
      <c r="AE30">
        <v>-1.676389782721543</v>
      </c>
      <c r="AF30">
        <v>-2.5738842005662832</v>
      </c>
      <c r="AG30">
        <v>2.463484619699102</v>
      </c>
      <c r="AH30">
        <v>2.9094979603421649</v>
      </c>
      <c r="AI30">
        <v>3.790130962037594</v>
      </c>
      <c r="AJ30">
        <v>4.6357874281327582</v>
      </c>
      <c r="AK30">
        <v>5.2665266678471312</v>
      </c>
      <c r="AL30">
        <v>1.6464981831706922</v>
      </c>
      <c r="AM30">
        <v>4.2692961166150241</v>
      </c>
      <c r="AN30">
        <v>4.6672651026678551</v>
      </c>
      <c r="AO30">
        <v>4.6782765970997104</v>
      </c>
      <c r="AP30">
        <v>4.3613419524457555</v>
      </c>
      <c r="AQ30">
        <v>4.9542087429972099</v>
      </c>
      <c r="AR30">
        <v>5.0293547554307168</v>
      </c>
      <c r="AS30">
        <v>0.42688542258882478</v>
      </c>
      <c r="AT30">
        <v>2.507810808994833</v>
      </c>
      <c r="AU30">
        <v>1.6837991272182506</v>
      </c>
      <c r="AV30">
        <v>2.4855657378382858</v>
      </c>
      <c r="AW30">
        <v>2.711339837006733</v>
      </c>
      <c r="AX30">
        <v>4.1732955891624783</v>
      </c>
      <c r="AY30">
        <v>4.4214331268797906</v>
      </c>
      <c r="AZ30">
        <v>4.7970088235606738</v>
      </c>
      <c r="BA30">
        <v>4.5643842688788681</v>
      </c>
      <c r="BB30">
        <v>6.1484978746216399</v>
      </c>
      <c r="BC30">
        <v>3.3569995743056467</v>
      </c>
      <c r="BD30">
        <v>4.1267225910567049</v>
      </c>
      <c r="BE30">
        <v>5.2040924430859974</v>
      </c>
      <c r="BF30">
        <v>5.1222755809175737</v>
      </c>
      <c r="BG30">
        <v>6.7960114281084145</v>
      </c>
      <c r="BH30">
        <v>5.4605695746159313</v>
      </c>
      <c r="BI30">
        <v>4.8571872324538674</v>
      </c>
      <c r="BJ30">
        <v>4.2639208375445605</v>
      </c>
      <c r="BK30">
        <v>4.1952063010676</v>
      </c>
      <c r="BL30">
        <v>4.2236235111887481</v>
      </c>
      <c r="BM30">
        <v>2.2167057775035914</v>
      </c>
      <c r="BN30">
        <v>-8.7378844339912689</v>
      </c>
      <c r="BO30">
        <v>6.1113727520574628</v>
      </c>
      <c r="BP30">
        <v>3.6056803827947164</v>
      </c>
      <c r="BQ30">
        <v>3.0819652408703604</v>
      </c>
    </row>
    <row r="31" spans="1:69" x14ac:dyDescent="0.45">
      <c r="A31" t="s">
        <v>434</v>
      </c>
      <c r="B31" t="s">
        <v>236</v>
      </c>
      <c r="C31" t="str">
        <f>VLOOKUP(A31,Setup!$C$3:$D$46,2,FALSE)</f>
        <v>BR</v>
      </c>
      <c r="D31" t="s">
        <v>183</v>
      </c>
      <c r="E31" t="s">
        <v>353</v>
      </c>
      <c r="G31">
        <v>8.6000000000001364</v>
      </c>
      <c r="H31">
        <v>6.5999999999999233</v>
      </c>
      <c r="I31">
        <v>0.60000000000006537</v>
      </c>
      <c r="J31">
        <v>3.3999999999998494</v>
      </c>
      <c r="K31">
        <v>2.4000000000000057</v>
      </c>
      <c r="L31">
        <v>6.7000000000001023</v>
      </c>
      <c r="M31">
        <v>4.2</v>
      </c>
      <c r="N31">
        <v>9.7999999999999829</v>
      </c>
      <c r="O31">
        <v>9.4999999999999289</v>
      </c>
      <c r="P31">
        <v>10.4</v>
      </c>
      <c r="Q31">
        <v>11.342921993190828</v>
      </c>
      <c r="R31">
        <v>11.940348116250817</v>
      </c>
      <c r="S31">
        <v>13.968721779678205</v>
      </c>
      <c r="T31">
        <v>8.1539386845720117</v>
      </c>
      <c r="U31">
        <v>5.1666490840632093</v>
      </c>
      <c r="V31">
        <v>10.257129534786728</v>
      </c>
      <c r="W31">
        <v>4.9343280697896148</v>
      </c>
      <c r="X31">
        <v>4.9698976892473752</v>
      </c>
      <c r="Y31">
        <v>6.7595601220407957</v>
      </c>
      <c r="Z31">
        <v>9.1999999999997613</v>
      </c>
      <c r="AA31">
        <v>-4.2499999999995595</v>
      </c>
      <c r="AB31">
        <v>0.82999999999952934</v>
      </c>
      <c r="AC31">
        <v>-2.9299999999999642</v>
      </c>
      <c r="AD31">
        <v>5.3999999999998778</v>
      </c>
      <c r="AE31">
        <v>7.8500000000004206</v>
      </c>
      <c r="AF31">
        <v>7.4899999999998244</v>
      </c>
      <c r="AG31">
        <v>3.5299999999998306</v>
      </c>
      <c r="AH31">
        <v>-5.9999999999917009E-2</v>
      </c>
      <c r="AI31">
        <v>3.1600000000003234</v>
      </c>
      <c r="AJ31">
        <v>-4.3500000000002217</v>
      </c>
      <c r="AK31">
        <v>1.032189585493029</v>
      </c>
      <c r="AL31">
        <v>-0.54407204977727019</v>
      </c>
      <c r="AM31">
        <v>4.9246900037070986</v>
      </c>
      <c r="AN31">
        <v>5.8528703621901315</v>
      </c>
      <c r="AO31">
        <v>4.2237936335041297</v>
      </c>
      <c r="AP31">
        <v>2.2088640503902184</v>
      </c>
      <c r="AQ31">
        <v>3.3948459863067058</v>
      </c>
      <c r="AR31">
        <v>0.33809790120730554</v>
      </c>
      <c r="AS31">
        <v>0.4679375664771328</v>
      </c>
      <c r="AT31">
        <v>4.3879494474561795</v>
      </c>
      <c r="AU31">
        <v>1.3898964009563741</v>
      </c>
      <c r="AV31">
        <v>3.0534618590931188</v>
      </c>
      <c r="AW31">
        <v>1.1408289982488782</v>
      </c>
      <c r="AX31">
        <v>5.7599646367095403</v>
      </c>
      <c r="AY31">
        <v>3.2021320613043116</v>
      </c>
      <c r="AZ31">
        <v>3.9619887112261694</v>
      </c>
      <c r="BA31">
        <v>6.0698706067833825</v>
      </c>
      <c r="BB31">
        <v>5.0941954465873636</v>
      </c>
      <c r="BC31">
        <v>-0.12581200216116883</v>
      </c>
      <c r="BD31">
        <v>7.5282258181536434</v>
      </c>
      <c r="BE31">
        <v>3.9744230794470212</v>
      </c>
      <c r="BF31">
        <v>1.9211759857653732</v>
      </c>
      <c r="BG31">
        <v>3.004822669444323</v>
      </c>
      <c r="BH31">
        <v>0.50395574024224743</v>
      </c>
      <c r="BI31">
        <v>-3.5457633926942549</v>
      </c>
      <c r="BJ31">
        <v>-3.275916907821923</v>
      </c>
      <c r="BK31">
        <v>1.3228690540439914</v>
      </c>
      <c r="BL31">
        <v>1.7836667616339952</v>
      </c>
      <c r="BM31">
        <v>1.2207778236084152</v>
      </c>
      <c r="BN31">
        <v>-3.2767587964736009</v>
      </c>
      <c r="BO31">
        <v>4.7626043790860848</v>
      </c>
      <c r="BP31">
        <v>3.0166943539301485</v>
      </c>
      <c r="BQ31">
        <v>2.9084804866777745</v>
      </c>
    </row>
    <row r="32" spans="1:69" x14ac:dyDescent="0.45">
      <c r="A32" t="s">
        <v>408</v>
      </c>
      <c r="B32" t="s">
        <v>276</v>
      </c>
      <c r="C32" t="e">
        <f>VLOOKUP(A32,Setup!$C$3:$D$46,2,FALSE)</f>
        <v>#N/A</v>
      </c>
      <c r="D32" t="s">
        <v>183</v>
      </c>
      <c r="E32" t="s">
        <v>353</v>
      </c>
      <c r="G32">
        <v>7.6965298006354033</v>
      </c>
      <c r="H32">
        <v>9.0607586094608479</v>
      </c>
      <c r="I32">
        <v>-5.0784210799804157</v>
      </c>
      <c r="J32">
        <v>5.0048757549769647</v>
      </c>
      <c r="K32">
        <v>11.434843492518112</v>
      </c>
      <c r="L32">
        <v>4.0033712424226735</v>
      </c>
      <c r="M32">
        <v>10.636136146939876</v>
      </c>
      <c r="N32">
        <v>6.9218213288109638</v>
      </c>
      <c r="O32">
        <v>7.5184047945744652</v>
      </c>
      <c r="P32">
        <v>9.5094029913739035</v>
      </c>
      <c r="Q32">
        <v>3.9127224393340043</v>
      </c>
      <c r="R32">
        <v>1.2738006722943709</v>
      </c>
      <c r="S32">
        <v>1.3407004240589231</v>
      </c>
      <c r="T32">
        <v>-4.6508412404988775</v>
      </c>
      <c r="U32">
        <v>-1.9000000027469639</v>
      </c>
      <c r="V32">
        <v>4.3602110101512466</v>
      </c>
      <c r="W32">
        <v>3.6422057579737555</v>
      </c>
      <c r="X32">
        <v>4.8769393111765851</v>
      </c>
      <c r="Y32">
        <v>7.893008143477374</v>
      </c>
      <c r="Z32">
        <v>4.3730648122446922</v>
      </c>
      <c r="AA32">
        <v>-1.8997515709484674</v>
      </c>
      <c r="AB32">
        <v>-4.9009384775808371</v>
      </c>
      <c r="AC32">
        <v>0.50125313283220407</v>
      </c>
      <c r="AD32">
        <v>3.6003740648378653</v>
      </c>
      <c r="AE32">
        <v>1.0982398074318667</v>
      </c>
      <c r="AF32">
        <v>5.1041666666666856</v>
      </c>
      <c r="AG32">
        <v>2.5909670111850573</v>
      </c>
      <c r="AH32">
        <v>3.5053822798785745</v>
      </c>
      <c r="AI32">
        <v>3.5999999999999659</v>
      </c>
      <c r="AJ32">
        <v>-3.3075933075933079</v>
      </c>
      <c r="AK32">
        <v>-3.8999068281645322</v>
      </c>
      <c r="AL32">
        <v>-5.6925207756232936</v>
      </c>
      <c r="AM32">
        <v>0.79306799823764607</v>
      </c>
      <c r="AN32">
        <v>2.0107824566516967</v>
      </c>
      <c r="AO32">
        <v>2.0139980002856106</v>
      </c>
      <c r="AP32">
        <v>3.9764771772612448</v>
      </c>
      <c r="AQ32">
        <v>4.7401023431188349</v>
      </c>
      <c r="AR32">
        <v>3.7284649010028943</v>
      </c>
      <c r="AS32">
        <v>0.33465542885467414</v>
      </c>
      <c r="AT32">
        <v>4.4471896232247161</v>
      </c>
      <c r="AU32">
        <v>-2.3654642223541344</v>
      </c>
      <c r="AV32">
        <v>0.7874015748031411</v>
      </c>
      <c r="AW32">
        <v>2.1754807692307594</v>
      </c>
      <c r="AX32">
        <v>1.4115986354550358</v>
      </c>
      <c r="AY32">
        <v>3.9554576035255309</v>
      </c>
      <c r="AZ32">
        <v>6.0705456371354103</v>
      </c>
      <c r="BA32">
        <v>2.0791838891773011</v>
      </c>
      <c r="BB32">
        <v>0.63346105931000807</v>
      </c>
      <c r="BC32">
        <v>-5.0172759594964731</v>
      </c>
      <c r="BD32">
        <v>-2.2177104367778497</v>
      </c>
      <c r="BE32">
        <v>-0.73143455865010765</v>
      </c>
      <c r="BF32">
        <v>-0.31331115107960272</v>
      </c>
      <c r="BG32">
        <v>-1.0103818461817156</v>
      </c>
      <c r="BH32">
        <v>8.2405477814020855E-2</v>
      </c>
      <c r="BI32">
        <v>-0.8460985213563248</v>
      </c>
      <c r="BJ32">
        <v>1.7919303343126671</v>
      </c>
      <c r="BK32">
        <v>0.12844600157031039</v>
      </c>
      <c r="BL32">
        <v>-1.1740650937381929</v>
      </c>
      <c r="BM32">
        <v>0.65258541769841827</v>
      </c>
      <c r="BN32">
        <v>-15.054362949589191</v>
      </c>
      <c r="BO32">
        <v>-0.2549658802165311</v>
      </c>
      <c r="BP32">
        <v>17.832863025132696</v>
      </c>
      <c r="BQ32">
        <v>4.0938201097057174</v>
      </c>
    </row>
    <row r="33" spans="1:69" x14ac:dyDescent="0.45">
      <c r="A33" t="s">
        <v>305</v>
      </c>
      <c r="B33" t="s">
        <v>91</v>
      </c>
      <c r="C33" t="e">
        <f>VLOOKUP(A33,Setup!$C$3:$D$46,2,FALSE)</f>
        <v>#N/A</v>
      </c>
      <c r="D33" t="s">
        <v>183</v>
      </c>
      <c r="E33" t="s">
        <v>353</v>
      </c>
      <c r="U33">
        <v>-0.64529157900695111</v>
      </c>
      <c r="V33">
        <v>20.874139828502663</v>
      </c>
      <c r="W33">
        <v>9.934034846100289</v>
      </c>
      <c r="X33">
        <v>7.0191342613617849</v>
      </c>
      <c r="Y33">
        <v>24.338388694168685</v>
      </c>
      <c r="Z33">
        <v>-9.7079601587022779</v>
      </c>
      <c r="AA33">
        <v>-22.384823998413907</v>
      </c>
      <c r="AB33">
        <v>2.3015299733297496</v>
      </c>
      <c r="AC33">
        <v>0.39937735863082935</v>
      </c>
      <c r="AD33">
        <v>-2.3765936752155028</v>
      </c>
      <c r="AE33">
        <v>-2.9072440789929033</v>
      </c>
      <c r="AF33">
        <v>-5.4072203182489034</v>
      </c>
      <c r="AG33">
        <v>2.0835442244096356</v>
      </c>
      <c r="AH33">
        <v>-1.535863185068493</v>
      </c>
      <c r="AI33">
        <v>-2.7262144246258941</v>
      </c>
      <c r="AJ33">
        <v>2.6430735661720206</v>
      </c>
      <c r="AK33">
        <v>2.9106562071716837</v>
      </c>
      <c r="AL33">
        <v>-3.1206188228452305</v>
      </c>
      <c r="AM33">
        <v>-0.6336498318379995</v>
      </c>
      <c r="AN33">
        <v>0.99273465394738025</v>
      </c>
      <c r="AO33">
        <v>1.3472938234224614</v>
      </c>
      <c r="AP33">
        <v>-2.7315249979707801E-2</v>
      </c>
      <c r="AQ33">
        <v>6.3439452036404589</v>
      </c>
      <c r="AR33">
        <v>-6.6571594673135053</v>
      </c>
      <c r="AS33">
        <v>4.2607224486650068</v>
      </c>
      <c r="AT33">
        <v>3.4746762502411173</v>
      </c>
      <c r="AU33">
        <v>1.466060511238922</v>
      </c>
      <c r="AV33">
        <v>3.9614391172999177</v>
      </c>
      <c r="AW33">
        <v>3.583428925758426</v>
      </c>
      <c r="AX33">
        <v>0.10453844016748803</v>
      </c>
      <c r="AY33">
        <v>-3.9251887198048507E-3</v>
      </c>
      <c r="AZ33">
        <v>4.0984126097812066</v>
      </c>
      <c r="BA33">
        <v>-3.7636234757041791</v>
      </c>
      <c r="BB33">
        <v>-3.9007108208565882</v>
      </c>
      <c r="BC33">
        <v>-1.9002538618213123</v>
      </c>
      <c r="BD33">
        <v>2.7413643351482193</v>
      </c>
      <c r="BE33">
        <v>3.7444063872803923</v>
      </c>
      <c r="BF33">
        <v>0.91313532441425593</v>
      </c>
      <c r="BG33">
        <v>-2.1247831862075799</v>
      </c>
      <c r="BH33">
        <v>-2.5078872163048089</v>
      </c>
      <c r="BI33">
        <v>-0.39238348793352884</v>
      </c>
      <c r="BJ33">
        <v>-2.4779177652045661</v>
      </c>
      <c r="BK33">
        <v>1.3287265131818344</v>
      </c>
      <c r="BL33">
        <v>5.23710544736673E-2</v>
      </c>
      <c r="BM33">
        <v>3.8688441643288911</v>
      </c>
      <c r="BN33">
        <v>1.1335734060540261</v>
      </c>
      <c r="BO33">
        <v>-1.5907624807543641</v>
      </c>
      <c r="BP33">
        <v>-1.6283315402236553</v>
      </c>
      <c r="BQ33">
        <v>1.4070683232793755</v>
      </c>
    </row>
    <row r="34" spans="1:69" x14ac:dyDescent="0.45">
      <c r="A34" t="s">
        <v>416</v>
      </c>
      <c r="B34" t="s">
        <v>85</v>
      </c>
      <c r="C34" t="e">
        <f>VLOOKUP(A34,Setup!$C$3:$D$46,2,FALSE)</f>
        <v>#N/A</v>
      </c>
      <c r="D34" t="s">
        <v>183</v>
      </c>
      <c r="E34" t="s">
        <v>353</v>
      </c>
      <c r="Q34">
        <v>2.6771004869128774</v>
      </c>
      <c r="R34">
        <v>1.1632570981322488</v>
      </c>
      <c r="S34">
        <v>1.4670896363271311</v>
      </c>
      <c r="T34">
        <v>5.1582649313459257</v>
      </c>
      <c r="U34">
        <v>-3.3073206983255403</v>
      </c>
      <c r="V34">
        <v>8.9546502835559778</v>
      </c>
      <c r="W34">
        <v>7.9012345499054817</v>
      </c>
      <c r="X34">
        <v>7.1265119584385701</v>
      </c>
      <c r="Y34">
        <v>4.7909673477618497</v>
      </c>
      <c r="Z34">
        <v>5.008736163032296</v>
      </c>
      <c r="AA34">
        <v>15.122294842775659</v>
      </c>
      <c r="AB34">
        <v>3.4397738519483738</v>
      </c>
      <c r="AC34">
        <v>10.43101594008688</v>
      </c>
      <c r="AD34">
        <v>4.5566589925275025</v>
      </c>
      <c r="AE34">
        <v>4.0285329991182977</v>
      </c>
      <c r="AF34">
        <v>11.392197598538829</v>
      </c>
      <c r="AG34">
        <v>29.054323847546016</v>
      </c>
      <c r="AH34">
        <v>4.7673730196181197</v>
      </c>
      <c r="AI34">
        <v>7.3555673191511062</v>
      </c>
      <c r="AJ34">
        <v>10.38311791265167</v>
      </c>
      <c r="AK34">
        <v>-0.40787561085929269</v>
      </c>
      <c r="AL34">
        <v>4.6008911905157817</v>
      </c>
      <c r="AM34">
        <v>1.9863665961568273</v>
      </c>
      <c r="AN34">
        <v>4.9515036916281616</v>
      </c>
      <c r="AO34">
        <v>7.0741174182932696</v>
      </c>
      <c r="AP34">
        <v>5.5651728913362888</v>
      </c>
      <c r="AQ34">
        <v>5.373838578011231</v>
      </c>
      <c r="AR34">
        <v>5.9140309294630526</v>
      </c>
      <c r="AS34">
        <v>7.9839717192058828</v>
      </c>
      <c r="AT34">
        <v>3.3550683862037403</v>
      </c>
      <c r="AU34">
        <v>7.3283744519792862</v>
      </c>
      <c r="AV34">
        <v>10.443779542160954</v>
      </c>
      <c r="AW34">
        <v>7.7865605359425984</v>
      </c>
      <c r="AX34">
        <v>5.157257256276452</v>
      </c>
      <c r="AY34">
        <v>6.9350714664972344</v>
      </c>
      <c r="AZ34">
        <v>5.6408052649745031</v>
      </c>
      <c r="BA34">
        <v>16.104783648615779</v>
      </c>
      <c r="BB34">
        <v>4.529448691818061</v>
      </c>
      <c r="BC34">
        <v>7.6674924030755136</v>
      </c>
      <c r="BD34">
        <v>11.931873900388553</v>
      </c>
      <c r="BE34">
        <v>8.4892584615149076</v>
      </c>
      <c r="BF34">
        <v>5.1648201081810043</v>
      </c>
      <c r="BG34">
        <v>1.7363403969042253</v>
      </c>
      <c r="BH34">
        <v>5.8810854913111683</v>
      </c>
      <c r="BI34">
        <v>6.6608013400536947</v>
      </c>
      <c r="BJ34">
        <v>8.4759433554242349</v>
      </c>
      <c r="BK34">
        <v>2.0868452577100527</v>
      </c>
      <c r="BL34">
        <v>3.5018718372387383</v>
      </c>
      <c r="BM34">
        <v>5.755148506182266</v>
      </c>
      <c r="BN34">
        <v>-10.218397407368911</v>
      </c>
      <c r="BO34">
        <v>4.4213674022059166</v>
      </c>
      <c r="BP34">
        <v>5.2138678114508537</v>
      </c>
    </row>
    <row r="35" spans="1:69" x14ac:dyDescent="0.45">
      <c r="A35" t="s">
        <v>32</v>
      </c>
      <c r="B35" t="s">
        <v>282</v>
      </c>
      <c r="C35" t="e">
        <f>VLOOKUP(A35,Setup!$C$3:$D$46,2,FALSE)</f>
        <v>#N/A</v>
      </c>
      <c r="D35" t="s">
        <v>183</v>
      </c>
      <c r="E35" t="s">
        <v>353</v>
      </c>
      <c r="G35">
        <v>6.343283699162356</v>
      </c>
      <c r="H35">
        <v>6.6666678337676331</v>
      </c>
      <c r="I35">
        <v>5.9210450901199465</v>
      </c>
      <c r="J35">
        <v>6.8323009211464552</v>
      </c>
      <c r="K35">
        <v>5.8139550608710522</v>
      </c>
      <c r="L35">
        <v>6.344019105584934</v>
      </c>
      <c r="M35">
        <v>5.924559931220557</v>
      </c>
      <c r="N35">
        <v>10.567056503825142</v>
      </c>
      <c r="O35">
        <v>15.123404728902145</v>
      </c>
      <c r="P35">
        <v>17.120267669479006</v>
      </c>
      <c r="Q35">
        <v>25.821107204469712</v>
      </c>
      <c r="R35">
        <v>26.361940949173075</v>
      </c>
      <c r="S35">
        <v>21.303184098968899</v>
      </c>
      <c r="T35">
        <v>8.7977952128632353</v>
      </c>
      <c r="U35">
        <v>8.4462503766854553</v>
      </c>
      <c r="V35">
        <v>10.647376709044991</v>
      </c>
      <c r="W35">
        <v>12.012040094266638</v>
      </c>
      <c r="X35">
        <v>14.332801586531758</v>
      </c>
      <c r="Y35">
        <v>12.148588922854969</v>
      </c>
      <c r="Z35">
        <v>11.986901382142136</v>
      </c>
      <c r="AA35">
        <v>9.0648574652394558</v>
      </c>
      <c r="AB35">
        <v>12.16553185630093</v>
      </c>
      <c r="AC35">
        <v>13.146729048975743</v>
      </c>
      <c r="AD35">
        <v>8.5453836397444007</v>
      </c>
      <c r="AE35">
        <v>7.1252712687371371</v>
      </c>
      <c r="AF35">
        <v>8.1729243311213366</v>
      </c>
      <c r="AG35">
        <v>11.88192813708649</v>
      </c>
      <c r="AH35">
        <v>19.449969509730664</v>
      </c>
      <c r="AI35">
        <v>13.059405885857075</v>
      </c>
      <c r="AJ35">
        <v>6.7728219500478417</v>
      </c>
      <c r="AK35">
        <v>7.4587092194039712</v>
      </c>
      <c r="AL35">
        <v>2.9170701875102623</v>
      </c>
      <c r="AM35">
        <v>1.9161070518754002</v>
      </c>
      <c r="AN35">
        <v>3.6279161517297496</v>
      </c>
      <c r="AO35">
        <v>7.0304102483408286</v>
      </c>
      <c r="AP35">
        <v>5.82980001379714</v>
      </c>
      <c r="AQ35">
        <v>8.3258908839659114</v>
      </c>
      <c r="AR35">
        <v>0.44366358607537393</v>
      </c>
      <c r="AS35">
        <v>9.6672407027610632</v>
      </c>
      <c r="AT35">
        <v>1.9876958337855228</v>
      </c>
      <c r="AU35">
        <v>0.25057394968908397</v>
      </c>
      <c r="AV35">
        <v>6.0695308764831708</v>
      </c>
      <c r="AW35">
        <v>4.6258947495929874</v>
      </c>
      <c r="AX35">
        <v>2.7058217061117347</v>
      </c>
      <c r="AY35">
        <v>4.5566456532318114</v>
      </c>
      <c r="AZ35">
        <v>8.3638710928230608</v>
      </c>
      <c r="BA35">
        <v>5.7925557772711755</v>
      </c>
      <c r="BB35">
        <v>3.2520729579683234</v>
      </c>
      <c r="BC35">
        <v>-14.144234616342331</v>
      </c>
      <c r="BD35">
        <v>10.122209117973242</v>
      </c>
      <c r="BE35">
        <v>6.8385297480348299</v>
      </c>
      <c r="BF35">
        <v>-0.17090076145689181</v>
      </c>
      <c r="BG35">
        <v>11.102823777977051</v>
      </c>
      <c r="BH35">
        <v>5.6947773818595238</v>
      </c>
      <c r="BI35">
        <v>-4.8513356403616683</v>
      </c>
      <c r="BJ35">
        <v>7.2044247591426682</v>
      </c>
      <c r="BK35">
        <v>4.1143636634186009</v>
      </c>
      <c r="BL35">
        <v>4.1880935537369766</v>
      </c>
      <c r="BM35">
        <v>3.0322025744566048</v>
      </c>
      <c r="BN35">
        <v>-8.728752526390366</v>
      </c>
      <c r="BO35">
        <v>11.920636508511677</v>
      </c>
      <c r="BP35">
        <v>5.4860281779718321</v>
      </c>
      <c r="BQ35">
        <v>2.7337981703275744</v>
      </c>
    </row>
    <row r="36" spans="1:69" x14ac:dyDescent="0.45">
      <c r="A36" t="s">
        <v>134</v>
      </c>
      <c r="B36" t="s">
        <v>348</v>
      </c>
      <c r="C36" t="e">
        <f>VLOOKUP(A36,Setup!$C$3:$D$46,2,FALSE)</f>
        <v>#N/A</v>
      </c>
      <c r="D36" t="s">
        <v>183</v>
      </c>
      <c r="E36" t="s">
        <v>353</v>
      </c>
      <c r="G36">
        <v>4.9535537979722903</v>
      </c>
      <c r="H36">
        <v>-3.7138001840968542</v>
      </c>
      <c r="I36">
        <v>-0.7070107522363287</v>
      </c>
      <c r="J36">
        <v>2.08032459940857</v>
      </c>
      <c r="K36">
        <v>0.94757871225685619</v>
      </c>
      <c r="L36">
        <v>0.64478372023779684</v>
      </c>
      <c r="M36">
        <v>4.6766131089007956</v>
      </c>
      <c r="N36">
        <v>1.4041131769309203</v>
      </c>
      <c r="O36">
        <v>7.0915425276309634</v>
      </c>
      <c r="P36">
        <v>2.3328808767934675</v>
      </c>
      <c r="Q36">
        <v>1.1302023840583502</v>
      </c>
      <c r="R36">
        <v>-8.6717483111442561E-4</v>
      </c>
      <c r="S36">
        <v>1.8889399562939957</v>
      </c>
      <c r="T36">
        <v>6.3390336122831599</v>
      </c>
      <c r="U36">
        <v>0.40498710404206406</v>
      </c>
      <c r="V36">
        <v>5.4325189869129247</v>
      </c>
      <c r="W36">
        <v>3.8062349140823386</v>
      </c>
      <c r="X36">
        <v>1.209235419435899</v>
      </c>
      <c r="Y36">
        <v>-2.4651377846863625</v>
      </c>
      <c r="Z36">
        <v>-4.4786388479494832</v>
      </c>
      <c r="AA36">
        <v>-1.5444656647014909</v>
      </c>
      <c r="AB36">
        <v>7.7157836309039283</v>
      </c>
      <c r="AC36">
        <v>-8.1265135927456811</v>
      </c>
      <c r="AD36">
        <v>9.4817266529253317</v>
      </c>
      <c r="AE36">
        <v>3.9272195379805623</v>
      </c>
      <c r="AF36">
        <v>3.5779792543046085</v>
      </c>
      <c r="AG36">
        <v>-4.9389878850254547</v>
      </c>
      <c r="AH36">
        <v>1.7101652847238569</v>
      </c>
      <c r="AI36">
        <v>1.9772704345194541</v>
      </c>
      <c r="AJ36">
        <v>-2.1475280657408717</v>
      </c>
      <c r="AK36">
        <v>-0.55254300510186738</v>
      </c>
      <c r="AL36">
        <v>-6.4240781994633096</v>
      </c>
      <c r="AM36">
        <v>0.33527568464606361</v>
      </c>
      <c r="AN36">
        <v>4.8999494100011418</v>
      </c>
      <c r="AO36">
        <v>7.200045557519033</v>
      </c>
      <c r="AP36">
        <v>-4.0000929636478872</v>
      </c>
      <c r="AQ36">
        <v>5.2999360182607376</v>
      </c>
      <c r="AR36">
        <v>4.7001423787932879</v>
      </c>
      <c r="AS36">
        <v>3.5999749043227354</v>
      </c>
      <c r="AT36">
        <v>-2.4894324402887378</v>
      </c>
      <c r="AU36">
        <v>4.4647390264086653</v>
      </c>
      <c r="AV36">
        <v>3.6165421915059568</v>
      </c>
      <c r="AW36">
        <v>-5.3974852185587707</v>
      </c>
      <c r="AX36">
        <v>5.9948842279869581</v>
      </c>
      <c r="AY36">
        <v>0.90821051487195348</v>
      </c>
      <c r="AZ36">
        <v>4.7710854304410475</v>
      </c>
      <c r="BA36">
        <v>4.607534854520253</v>
      </c>
      <c r="BB36">
        <v>2.054130962004848</v>
      </c>
      <c r="BC36">
        <v>8.5872604264099408</v>
      </c>
      <c r="BD36">
        <v>4.6308184322330703</v>
      </c>
      <c r="BE36">
        <v>4.19461533741989</v>
      </c>
      <c r="BF36">
        <v>5.0537612535691778</v>
      </c>
      <c r="BG36">
        <v>-36.391977098388672</v>
      </c>
      <c r="BH36">
        <v>8.107051532648768E-2</v>
      </c>
      <c r="BI36">
        <v>4.3371210302023115</v>
      </c>
      <c r="BJ36">
        <v>4.7503168412234231</v>
      </c>
      <c r="BK36">
        <v>4.52727821346231</v>
      </c>
      <c r="BL36">
        <v>3.7894435927546226</v>
      </c>
      <c r="BM36">
        <v>3.0999999999999943</v>
      </c>
      <c r="BN36">
        <v>0.899999996857062</v>
      </c>
      <c r="BO36">
        <v>0.98291999626422921</v>
      </c>
      <c r="BP36">
        <v>0.50211000342703471</v>
      </c>
      <c r="BQ36">
        <v>0.87025145084275835</v>
      </c>
    </row>
    <row r="37" spans="1:69" x14ac:dyDescent="0.45">
      <c r="A37" t="s">
        <v>142</v>
      </c>
      <c r="B37" t="s">
        <v>409</v>
      </c>
      <c r="C37" t="str">
        <f>VLOOKUP(A37,Setup!$C$3:$D$46,2,FALSE)</f>
        <v>CA</v>
      </c>
      <c r="D37" t="s">
        <v>183</v>
      </c>
      <c r="E37" t="s">
        <v>353</v>
      </c>
      <c r="G37">
        <v>3.1632916837128562</v>
      </c>
      <c r="H37">
        <v>7.4278369338842936</v>
      </c>
      <c r="I37">
        <v>5.2974402417153925</v>
      </c>
      <c r="J37">
        <v>6.6559997403236224</v>
      </c>
      <c r="K37">
        <v>6.3172002053072447</v>
      </c>
      <c r="L37">
        <v>6.7596898549217457</v>
      </c>
      <c r="M37">
        <v>3.0654208200218847</v>
      </c>
      <c r="N37">
        <v>5.0082740804970172</v>
      </c>
      <c r="O37">
        <v>5.0670324486408873</v>
      </c>
      <c r="P37">
        <v>2.9187132419395141</v>
      </c>
      <c r="Q37">
        <v>4.0188449345122734</v>
      </c>
      <c r="R37">
        <v>5.5196700652791435</v>
      </c>
      <c r="S37">
        <v>6.728641388451166</v>
      </c>
      <c r="T37">
        <v>3.3577759716522593</v>
      </c>
      <c r="U37">
        <v>1.5454033460987233</v>
      </c>
      <c r="V37">
        <v>5.8892758268293051</v>
      </c>
      <c r="W37">
        <v>3.5348267060855534</v>
      </c>
      <c r="X37">
        <v>3.735976372064755</v>
      </c>
      <c r="Y37">
        <v>3.7251994149005867</v>
      </c>
      <c r="Z37">
        <v>2.1771991602122114</v>
      </c>
      <c r="AA37">
        <v>3.4150652553737189</v>
      </c>
      <c r="AB37">
        <v>-3.1661502665775316</v>
      </c>
      <c r="AC37">
        <v>2.5622535981325854</v>
      </c>
      <c r="AD37">
        <v>5.898569425083906</v>
      </c>
      <c r="AE37">
        <v>4.7376807928156239</v>
      </c>
      <c r="AF37">
        <v>2.1214808409607144</v>
      </c>
      <c r="AG37">
        <v>4.0720157587054331</v>
      </c>
      <c r="AH37">
        <v>4.4108390682577721</v>
      </c>
      <c r="AI37">
        <v>2.337329746376156</v>
      </c>
      <c r="AJ37">
        <v>0.20294786274889987</v>
      </c>
      <c r="AK37">
        <v>-2.091055179306764</v>
      </c>
      <c r="AL37">
        <v>0.89046625458774997</v>
      </c>
      <c r="AM37">
        <v>2.6577068831768855</v>
      </c>
      <c r="AN37">
        <v>4.4940492434982104</v>
      </c>
      <c r="AO37">
        <v>2.6823283030522873</v>
      </c>
      <c r="AP37">
        <v>1.6889612075406291</v>
      </c>
      <c r="AQ37">
        <v>4.280166862552278</v>
      </c>
      <c r="AR37">
        <v>3.8928865299076705</v>
      </c>
      <c r="AS37">
        <v>5.1410034800858426</v>
      </c>
      <c r="AT37">
        <v>5.1385391859302558</v>
      </c>
      <c r="AU37">
        <v>1.8750981321680342</v>
      </c>
      <c r="AV37">
        <v>2.9992553495693954</v>
      </c>
      <c r="AW37">
        <v>1.8063851348452147</v>
      </c>
      <c r="AX37">
        <v>3.0923638345656173</v>
      </c>
      <c r="AY37">
        <v>3.2104543565120309</v>
      </c>
      <c r="AZ37">
        <v>2.6379438004106959</v>
      </c>
      <c r="BA37">
        <v>2.0499046110900423</v>
      </c>
      <c r="BB37">
        <v>0.99540630999359792</v>
      </c>
      <c r="BC37">
        <v>-2.9150862394973274</v>
      </c>
      <c r="BD37">
        <v>3.0908063740360205</v>
      </c>
      <c r="BE37">
        <v>3.1371943897366066</v>
      </c>
      <c r="BF37">
        <v>1.7556613254060096</v>
      </c>
      <c r="BG37">
        <v>2.3258135739347807</v>
      </c>
      <c r="BH37">
        <v>2.873466771849948</v>
      </c>
      <c r="BI37">
        <v>0.64997099370913247</v>
      </c>
      <c r="BJ37">
        <v>1.0385509349179785</v>
      </c>
      <c r="BK37">
        <v>3.033834902607893</v>
      </c>
      <c r="BL37">
        <v>2.7429634311255455</v>
      </c>
      <c r="BM37">
        <v>1.9084319253882995</v>
      </c>
      <c r="BN37">
        <v>-5.0382334412835093</v>
      </c>
      <c r="BO37">
        <v>5.2869568910588924</v>
      </c>
      <c r="BP37">
        <v>3.8198663391339664</v>
      </c>
      <c r="BQ37">
        <v>1.2489273040339128</v>
      </c>
    </row>
    <row r="38" spans="1:69" x14ac:dyDescent="0.45">
      <c r="A38" t="s">
        <v>312</v>
      </c>
      <c r="B38" t="s">
        <v>165</v>
      </c>
      <c r="C38" t="e">
        <f>VLOOKUP(A38,Setup!$C$3:$D$46,2,FALSE)</f>
        <v>#N/A</v>
      </c>
      <c r="D38" t="s">
        <v>183</v>
      </c>
      <c r="E38" t="s">
        <v>353</v>
      </c>
      <c r="AK38">
        <v>-10.871560732492597</v>
      </c>
      <c r="AL38">
        <v>-4.936306009128927</v>
      </c>
      <c r="AM38">
        <v>0.20920086705574192</v>
      </c>
      <c r="AN38">
        <v>3.6886881451147531</v>
      </c>
      <c r="AO38">
        <v>5.7118586554085766</v>
      </c>
      <c r="AP38">
        <v>4.4858310614197308</v>
      </c>
      <c r="AQ38">
        <v>2.252313888049656</v>
      </c>
      <c r="AR38">
        <v>2.6391206812229768</v>
      </c>
      <c r="AS38">
        <v>1.8988606876097407</v>
      </c>
      <c r="AT38">
        <v>3.9538355052619352</v>
      </c>
      <c r="AU38">
        <v>3.0066516032611901</v>
      </c>
      <c r="AV38">
        <v>3.5436344417083063</v>
      </c>
      <c r="AW38">
        <v>4.0126119931879174</v>
      </c>
      <c r="AX38">
        <v>5.8788644104370746</v>
      </c>
      <c r="AY38">
        <v>4.9091862780515214</v>
      </c>
      <c r="AZ38">
        <v>6.6423872602961751</v>
      </c>
      <c r="BA38">
        <v>6.3322984447597577</v>
      </c>
      <c r="BB38">
        <v>3.9632199903768708</v>
      </c>
      <c r="BC38">
        <v>-3.6078809538229137</v>
      </c>
      <c r="BD38">
        <v>1.539308058722284</v>
      </c>
      <c r="BE38">
        <v>3.5959215262304269</v>
      </c>
      <c r="BF38">
        <v>0.84558981539468903</v>
      </c>
      <c r="BG38">
        <v>0.64668456756720616</v>
      </c>
      <c r="BH38">
        <v>3.2521401766004061</v>
      </c>
      <c r="BI38">
        <v>4.0063923158074175</v>
      </c>
      <c r="BJ38">
        <v>2.7841503676962986</v>
      </c>
      <c r="BK38">
        <v>5.1213769748072338</v>
      </c>
      <c r="BL38">
        <v>5.0407637877115263</v>
      </c>
      <c r="BM38">
        <v>4.0059928219051955</v>
      </c>
      <c r="BN38">
        <v>-3.3290685084264311</v>
      </c>
      <c r="BO38">
        <v>6.5321501300707325</v>
      </c>
      <c r="BP38">
        <v>4.0672382506793809</v>
      </c>
      <c r="BQ38">
        <v>0.63983085265495276</v>
      </c>
    </row>
    <row r="39" spans="1:69" x14ac:dyDescent="0.45">
      <c r="A39" t="s">
        <v>136</v>
      </c>
      <c r="B39" t="s">
        <v>470</v>
      </c>
      <c r="C39" t="str">
        <f>VLOOKUP(A39,Setup!$C$3:$D$46,2,FALSE)</f>
        <v>CH</v>
      </c>
      <c r="D39" t="s">
        <v>183</v>
      </c>
      <c r="E39" t="s">
        <v>353</v>
      </c>
      <c r="G39">
        <v>8.1086722109060503</v>
      </c>
      <c r="H39">
        <v>4.7899413163530795</v>
      </c>
      <c r="I39">
        <v>4.8791990886132908</v>
      </c>
      <c r="J39">
        <v>5.2563507861985954</v>
      </c>
      <c r="K39">
        <v>2.1045549154491852</v>
      </c>
      <c r="L39">
        <v>2.461457456723636</v>
      </c>
      <c r="M39">
        <v>3.0559221674389789</v>
      </c>
      <c r="N39">
        <v>3.5880260037398699</v>
      </c>
      <c r="O39">
        <v>5.6329121225459033</v>
      </c>
      <c r="P39">
        <v>6.37740651942093</v>
      </c>
      <c r="Q39">
        <v>4.0754424367231508</v>
      </c>
      <c r="R39">
        <v>3.2005086071765163</v>
      </c>
      <c r="S39">
        <v>3.0499076104431708</v>
      </c>
      <c r="T39">
        <v>1.4549080315659211</v>
      </c>
      <c r="U39">
        <v>-7.2831745376110035</v>
      </c>
      <c r="V39">
        <v>-1.4036760287926597</v>
      </c>
      <c r="W39">
        <v>2.4336520983640781</v>
      </c>
      <c r="X39">
        <v>0.40908353314826229</v>
      </c>
      <c r="Y39">
        <v>2.4915123613855457</v>
      </c>
      <c r="Z39">
        <v>4.6019773638462027</v>
      </c>
      <c r="AA39">
        <v>1.6013357268685411</v>
      </c>
      <c r="AB39">
        <v>-1.309417455312385</v>
      </c>
      <c r="AC39">
        <v>0.63907955959412277</v>
      </c>
      <c r="AD39">
        <v>3.008456392992457</v>
      </c>
      <c r="AE39">
        <v>3.67359587310645</v>
      </c>
      <c r="AF39">
        <v>1.8586327168779349</v>
      </c>
      <c r="AG39">
        <v>1.585478380611363</v>
      </c>
      <c r="AH39">
        <v>3.2775960369570072</v>
      </c>
      <c r="AI39">
        <v>4.3307942112451769</v>
      </c>
      <c r="AJ39">
        <v>3.6746255931761738</v>
      </c>
      <c r="AK39">
        <v>-0.91581666845632981</v>
      </c>
      <c r="AL39">
        <v>-4.3733003496583933E-2</v>
      </c>
      <c r="AM39">
        <v>-0.12598339460370767</v>
      </c>
      <c r="AN39">
        <v>1.2697576760622553</v>
      </c>
      <c r="AO39">
        <v>0.48086644894942765</v>
      </c>
      <c r="AP39">
        <v>0.47128002094629551</v>
      </c>
      <c r="AQ39">
        <v>2.261325239028622</v>
      </c>
      <c r="AR39">
        <v>3.0299691703928033</v>
      </c>
      <c r="AS39">
        <v>1.6627012841828446</v>
      </c>
      <c r="AT39">
        <v>3.9587197193351642</v>
      </c>
      <c r="AU39">
        <v>1.5756619674415617</v>
      </c>
      <c r="AV39">
        <v>-7.3217084042653369E-2</v>
      </c>
      <c r="AW39">
        <v>-3.239847653777872E-2</v>
      </c>
      <c r="AX39">
        <v>2.7017092096702839</v>
      </c>
      <c r="AY39">
        <v>2.7496989849848461</v>
      </c>
      <c r="AZ39">
        <v>4.0736284499427455</v>
      </c>
      <c r="BA39">
        <v>3.9163758177817982</v>
      </c>
      <c r="BB39">
        <v>2.8079836316869233</v>
      </c>
      <c r="BC39">
        <v>-2.2973746307154528</v>
      </c>
      <c r="BD39">
        <v>3.2433973355017258</v>
      </c>
      <c r="BE39">
        <v>1.8131081920369496</v>
      </c>
      <c r="BF39">
        <v>1.1792538332510816</v>
      </c>
      <c r="BG39">
        <v>1.7921440570748359</v>
      </c>
      <c r="BH39">
        <v>2.3498812750862612</v>
      </c>
      <c r="BI39">
        <v>1.6446276869928482</v>
      </c>
      <c r="BJ39">
        <v>2.0686896670996049</v>
      </c>
      <c r="BK39">
        <v>1.3627995571141582</v>
      </c>
      <c r="BL39">
        <v>2.8604457946163251</v>
      </c>
      <c r="BM39">
        <v>1.1419823250527656</v>
      </c>
      <c r="BN39">
        <v>-2.1417372065005367</v>
      </c>
      <c r="BO39">
        <v>5.391888041414731</v>
      </c>
      <c r="BP39">
        <v>2.5683281783406926</v>
      </c>
      <c r="BQ39">
        <v>0.71606686869583314</v>
      </c>
    </row>
    <row r="40" spans="1:69" x14ac:dyDescent="0.45">
      <c r="A40" t="s">
        <v>277</v>
      </c>
      <c r="B40" t="s">
        <v>224</v>
      </c>
      <c r="C40" t="e">
        <f>VLOOKUP(A40,Setup!$C$3:$D$46,2,FALSE)</f>
        <v>#N/A</v>
      </c>
      <c r="D40" t="s">
        <v>183</v>
      </c>
      <c r="E40" t="s">
        <v>353</v>
      </c>
      <c r="BD40">
        <v>-3.6066320695532994</v>
      </c>
      <c r="BE40">
        <v>1.12504262460223</v>
      </c>
      <c r="BF40">
        <v>-5.7536617430689034</v>
      </c>
      <c r="BG40">
        <v>0.49393128830013211</v>
      </c>
      <c r="BH40">
        <v>2.4271019493981925</v>
      </c>
      <c r="BI40">
        <v>0.37436723087542134</v>
      </c>
      <c r="BJ40">
        <v>1.2130246117351078</v>
      </c>
      <c r="BK40">
        <v>1.8064802006276324</v>
      </c>
      <c r="BL40">
        <v>1.122244681395415</v>
      </c>
      <c r="BM40">
        <v>1.573355157905624</v>
      </c>
      <c r="BN40">
        <v>-8.8967795230960718</v>
      </c>
      <c r="BO40">
        <v>9.9368013636369454</v>
      </c>
      <c r="BP40">
        <v>5.3419618311541228</v>
      </c>
      <c r="BQ40">
        <v>3.7150056606066357</v>
      </c>
    </row>
    <row r="41" spans="1:69" x14ac:dyDescent="0.45">
      <c r="A41" t="s">
        <v>119</v>
      </c>
      <c r="B41" t="s">
        <v>475</v>
      </c>
      <c r="C41" t="str">
        <f>VLOOKUP(A41,Setup!$C$3:$D$46,2,FALSE)</f>
        <v>CL</v>
      </c>
      <c r="D41" t="s">
        <v>183</v>
      </c>
      <c r="E41" t="s">
        <v>353</v>
      </c>
      <c r="G41">
        <v>5.245271884460692</v>
      </c>
      <c r="H41">
        <v>4.026685623483317</v>
      </c>
      <c r="I41">
        <v>5.8401401399082999</v>
      </c>
      <c r="J41">
        <v>2.5572205384903697</v>
      </c>
      <c r="K41">
        <v>0.95027250528538332</v>
      </c>
      <c r="L41">
        <v>11.236242456379046</v>
      </c>
      <c r="M41">
        <v>3.6159998540520064</v>
      </c>
      <c r="N41">
        <v>3.5920133295413308</v>
      </c>
      <c r="O41">
        <v>3.9379832809684672</v>
      </c>
      <c r="P41">
        <v>1.8289669701941449</v>
      </c>
      <c r="Q41">
        <v>9.4226862110563019</v>
      </c>
      <c r="R41">
        <v>-1.0199477941214781</v>
      </c>
      <c r="S41">
        <v>-5.0292483560259456</v>
      </c>
      <c r="T41">
        <v>2.3821493330875967</v>
      </c>
      <c r="U41">
        <v>-12.912101050878078</v>
      </c>
      <c r="V41">
        <v>3.8325840045858541</v>
      </c>
      <c r="W41">
        <v>10.44468637896631</v>
      </c>
      <c r="X41">
        <v>7.7011036025422612</v>
      </c>
      <c r="Y41">
        <v>8.4183046871778373</v>
      </c>
      <c r="Z41">
        <v>7.9866207570592707</v>
      </c>
      <c r="AA41">
        <v>6.5253703664159559</v>
      </c>
      <c r="AB41">
        <v>-11.01430506015636</v>
      </c>
      <c r="AC41">
        <v>-5.017420525424285</v>
      </c>
      <c r="AD41">
        <v>4.1036832392324243</v>
      </c>
      <c r="AE41">
        <v>4.0099162025329207</v>
      </c>
      <c r="AF41">
        <v>5.3776923225914857</v>
      </c>
      <c r="AG41">
        <v>6.4604685282021705</v>
      </c>
      <c r="AH41">
        <v>7.3451104541689745</v>
      </c>
      <c r="AI41">
        <v>9.9233828972301126</v>
      </c>
      <c r="AJ41">
        <v>3.3335654744462033</v>
      </c>
      <c r="AK41">
        <v>7.8043921863618664</v>
      </c>
      <c r="AL41">
        <v>11.166707732399047</v>
      </c>
      <c r="AM41">
        <v>6.5887838266315981</v>
      </c>
      <c r="AN41">
        <v>5.0301979785673439</v>
      </c>
      <c r="AO41">
        <v>8.9332958692856579</v>
      </c>
      <c r="AP41">
        <v>6.8029165956803297</v>
      </c>
      <c r="AQ41">
        <v>7.3917392678025209</v>
      </c>
      <c r="AR41">
        <v>4.1808866272491088</v>
      </c>
      <c r="AS41">
        <v>-0.27363139775606271</v>
      </c>
      <c r="AT41">
        <v>4.9716214885003041</v>
      </c>
      <c r="AU41">
        <v>3.1540349243740025</v>
      </c>
      <c r="AV41">
        <v>3.2027991398553297</v>
      </c>
      <c r="AW41">
        <v>4.723245266811162</v>
      </c>
      <c r="AX41">
        <v>6.674254167459722</v>
      </c>
      <c r="AY41">
        <v>5.837045715257446</v>
      </c>
      <c r="AZ41">
        <v>6.0499908290438213</v>
      </c>
      <c r="BA41">
        <v>5.1682309872242911</v>
      </c>
      <c r="BB41">
        <v>3.7893928023371046</v>
      </c>
      <c r="BC41">
        <v>-1.1180372326977022</v>
      </c>
      <c r="BD41">
        <v>5.8516510173094929</v>
      </c>
      <c r="BE41">
        <v>6.2238967869385107</v>
      </c>
      <c r="BF41">
        <v>6.1553400209645872</v>
      </c>
      <c r="BG41">
        <v>3.3085082446911258</v>
      </c>
      <c r="BH41">
        <v>1.7926494736180558</v>
      </c>
      <c r="BI41">
        <v>2.1519424985363429</v>
      </c>
      <c r="BJ41">
        <v>1.7530387455330469</v>
      </c>
      <c r="BK41">
        <v>1.3576953779721066</v>
      </c>
      <c r="BL41">
        <v>3.9900294752167582</v>
      </c>
      <c r="BM41">
        <v>0.63436753382843847</v>
      </c>
      <c r="BN41">
        <v>-6.143474792240923</v>
      </c>
      <c r="BO41">
        <v>11.333957069191115</v>
      </c>
      <c r="BP41">
        <v>2.0587400809533278</v>
      </c>
      <c r="BQ41">
        <v>0.21878066690155151</v>
      </c>
    </row>
    <row r="42" spans="1:69" x14ac:dyDescent="0.45">
      <c r="A42" t="s">
        <v>362</v>
      </c>
      <c r="B42" t="s">
        <v>135</v>
      </c>
      <c r="C42" t="str">
        <f>VLOOKUP(A42,Setup!$C$3:$D$46,2,FALSE)</f>
        <v>CN</v>
      </c>
      <c r="D42" t="s">
        <v>183</v>
      </c>
      <c r="E42" t="s">
        <v>353</v>
      </c>
      <c r="G42">
        <v>-27.270000003888484</v>
      </c>
      <c r="H42">
        <v>-5.5799999901967112</v>
      </c>
      <c r="I42">
        <v>10.299999996398924</v>
      </c>
      <c r="J42">
        <v>18.179999993820275</v>
      </c>
      <c r="K42">
        <v>16.950000003870343</v>
      </c>
      <c r="L42">
        <v>10.649999998417158</v>
      </c>
      <c r="M42">
        <v>-5.7700000040519939</v>
      </c>
      <c r="N42">
        <v>-4.0999999864774708</v>
      </c>
      <c r="O42">
        <v>16.939999996061175</v>
      </c>
      <c r="P42">
        <v>19.299999996702397</v>
      </c>
      <c r="Q42">
        <v>7.0599999985364974</v>
      </c>
      <c r="R42">
        <v>3.8100000002197163</v>
      </c>
      <c r="S42">
        <v>7.7600000008430499</v>
      </c>
      <c r="T42">
        <v>2.310000002947433</v>
      </c>
      <c r="U42">
        <v>8.7199999974800733</v>
      </c>
      <c r="V42">
        <v>-1.5700000016533409</v>
      </c>
      <c r="W42">
        <v>7.5700000013839883</v>
      </c>
      <c r="X42">
        <v>11.325977987889374</v>
      </c>
      <c r="Y42">
        <v>7.5913246800087393</v>
      </c>
      <c r="Z42">
        <v>7.8341450159125117</v>
      </c>
      <c r="AA42">
        <v>5.1127610906097374</v>
      </c>
      <c r="AB42">
        <v>9.0171139138190313</v>
      </c>
      <c r="AC42">
        <v>10.770202506573696</v>
      </c>
      <c r="AD42">
        <v>15.191540023600723</v>
      </c>
      <c r="AE42">
        <v>13.430677520414577</v>
      </c>
      <c r="AF42">
        <v>8.9499617643910909</v>
      </c>
      <c r="AG42">
        <v>11.657427793125663</v>
      </c>
      <c r="AH42">
        <v>11.222594982520988</v>
      </c>
      <c r="AI42">
        <v>4.2063343554825821</v>
      </c>
      <c r="AJ42">
        <v>3.9202513677681026</v>
      </c>
      <c r="AK42">
        <v>9.2627860851661552</v>
      </c>
      <c r="AL42">
        <v>14.224529592496452</v>
      </c>
      <c r="AM42">
        <v>13.883729301772902</v>
      </c>
      <c r="AN42">
        <v>13.036806632674541</v>
      </c>
      <c r="AO42">
        <v>10.953954341899987</v>
      </c>
      <c r="AP42">
        <v>9.9225567528229135</v>
      </c>
      <c r="AQ42">
        <v>9.2367798918753721</v>
      </c>
      <c r="AR42">
        <v>7.8459517872986169</v>
      </c>
      <c r="AS42">
        <v>7.6616515004030958</v>
      </c>
      <c r="AT42">
        <v>8.4900934059764666</v>
      </c>
      <c r="AU42">
        <v>8.3357334781719601</v>
      </c>
      <c r="AV42">
        <v>9.1336307896661424</v>
      </c>
      <c r="AW42">
        <v>10.0380304810393</v>
      </c>
      <c r="AX42">
        <v>10.11362137762633</v>
      </c>
      <c r="AY42">
        <v>11.39459180989266</v>
      </c>
      <c r="AZ42">
        <v>12.720955665403181</v>
      </c>
      <c r="BA42">
        <v>14.230860933195544</v>
      </c>
      <c r="BB42">
        <v>9.6506789193936129</v>
      </c>
      <c r="BC42">
        <v>9.3987256325967365</v>
      </c>
      <c r="BD42">
        <v>10.635871064491312</v>
      </c>
      <c r="BE42">
        <v>9.5508321787756785</v>
      </c>
      <c r="BF42">
        <v>7.8637364486211112</v>
      </c>
      <c r="BG42">
        <v>7.7661500977300904</v>
      </c>
      <c r="BH42">
        <v>7.4257636563241221</v>
      </c>
      <c r="BI42">
        <v>7.0413288787365644</v>
      </c>
      <c r="BJ42">
        <v>6.8487622049576089</v>
      </c>
      <c r="BK42">
        <v>6.9472007933168527</v>
      </c>
      <c r="BL42">
        <v>6.7497738324959045</v>
      </c>
      <c r="BM42">
        <v>5.9505007536741346</v>
      </c>
      <c r="BN42">
        <v>2.2386383563463852</v>
      </c>
      <c r="BO42">
        <v>8.4484694168727685</v>
      </c>
      <c r="BP42">
        <v>2.9506699295926779</v>
      </c>
      <c r="BQ42">
        <v>5.2495578638779108</v>
      </c>
    </row>
    <row r="43" spans="1:69" x14ac:dyDescent="0.45">
      <c r="A43" t="s">
        <v>498</v>
      </c>
      <c r="B43" t="s">
        <v>235</v>
      </c>
      <c r="C43" t="e">
        <f>VLOOKUP(A43,Setup!$C$3:$D$46,2,FALSE)</f>
        <v>#N/A</v>
      </c>
      <c r="D43" t="s">
        <v>183</v>
      </c>
      <c r="E43" t="s">
        <v>353</v>
      </c>
      <c r="G43">
        <v>9.9325551561181271</v>
      </c>
      <c r="H43">
        <v>1.2269944900720873</v>
      </c>
      <c r="I43">
        <v>14.490355865666956</v>
      </c>
      <c r="J43">
        <v>17.613087829945442</v>
      </c>
      <c r="K43">
        <v>-3.1096542733291841</v>
      </c>
      <c r="L43">
        <v>11.577359688023733</v>
      </c>
      <c r="M43">
        <v>4.5981517850538296</v>
      </c>
      <c r="N43">
        <v>12.548248639525681</v>
      </c>
      <c r="O43">
        <v>9.5392187705650286</v>
      </c>
      <c r="P43">
        <v>10.375031843742619</v>
      </c>
      <c r="Q43">
        <v>9.4566376617545274</v>
      </c>
      <c r="R43">
        <v>4.2366250117510873</v>
      </c>
      <c r="S43">
        <v>5.9391975361682228</v>
      </c>
      <c r="T43">
        <v>4.3273808575466006</v>
      </c>
      <c r="U43">
        <v>8.2528863673497739</v>
      </c>
      <c r="V43">
        <v>12.916397437547843</v>
      </c>
      <c r="W43">
        <v>7.3144591535426713</v>
      </c>
      <c r="X43">
        <v>10.909453652370459</v>
      </c>
      <c r="Y43">
        <v>2.3944074619329569</v>
      </c>
      <c r="Z43">
        <v>-10.957697263721684</v>
      </c>
      <c r="AA43">
        <v>3.5004989085041842</v>
      </c>
      <c r="AB43">
        <v>0.20082234667104615</v>
      </c>
      <c r="AC43">
        <v>-3.9002404413810439</v>
      </c>
      <c r="AD43">
        <v>-2.701261434878333</v>
      </c>
      <c r="AE43">
        <v>4.5012231806874468</v>
      </c>
      <c r="AF43">
        <v>3.25934876606091</v>
      </c>
      <c r="AG43">
        <v>-0.34897291393886576</v>
      </c>
      <c r="AH43">
        <v>1.1364839656228725</v>
      </c>
      <c r="AI43">
        <v>2.9480049433544053</v>
      </c>
      <c r="AJ43">
        <v>-1.095908412383082</v>
      </c>
      <c r="AK43">
        <v>4.092517172529142E-2</v>
      </c>
      <c r="AL43">
        <v>-0.24456061069163582</v>
      </c>
      <c r="AM43">
        <v>-0.19248509860780416</v>
      </c>
      <c r="AN43">
        <v>0.81120667993548068</v>
      </c>
      <c r="AO43">
        <v>7.1257447283421698</v>
      </c>
      <c r="AP43">
        <v>7.729327419169735</v>
      </c>
      <c r="AQ43">
        <v>9.6488400474632954</v>
      </c>
      <c r="AR43">
        <v>4.2639059443723113</v>
      </c>
      <c r="AS43">
        <v>1.1668599820227286</v>
      </c>
      <c r="AT43">
        <v>-0.26578946227594713</v>
      </c>
      <c r="AU43">
        <v>-2.1540124907730558</v>
      </c>
      <c r="AV43">
        <v>-2.7305264744190083</v>
      </c>
      <c r="AW43">
        <v>-4.7258665863068074</v>
      </c>
      <c r="AX43">
        <v>3.1850382257539707</v>
      </c>
      <c r="AY43">
        <v>0.99606556485478848</v>
      </c>
      <c r="AZ43">
        <v>2.8155785925232664</v>
      </c>
      <c r="BA43">
        <v>1.1014297679347749</v>
      </c>
      <c r="BB43">
        <v>4.7826659787671986</v>
      </c>
      <c r="BC43">
        <v>3.6033215666705303</v>
      </c>
      <c r="BD43">
        <v>6.8480493990701348</v>
      </c>
      <c r="BE43">
        <v>-5.3704472400057881</v>
      </c>
      <c r="BF43">
        <v>7.6204117645164899</v>
      </c>
      <c r="BG43">
        <v>10.760213131125582</v>
      </c>
      <c r="BH43">
        <v>9.3719999424037468</v>
      </c>
      <c r="BI43">
        <v>7.1949494272819123</v>
      </c>
      <c r="BJ43">
        <v>7.1727596395633242</v>
      </c>
      <c r="BK43">
        <v>7.4107624259250429</v>
      </c>
      <c r="BL43">
        <v>4.8431460588917759</v>
      </c>
      <c r="BM43">
        <v>6.721371675849781</v>
      </c>
      <c r="BN43">
        <v>0.69972859349422833</v>
      </c>
      <c r="BO43">
        <v>7.0633291020523217</v>
      </c>
      <c r="BP43">
        <v>6.217850912710702</v>
      </c>
      <c r="BQ43">
        <v>6.1999999999869999</v>
      </c>
    </row>
    <row r="44" spans="1:69" x14ac:dyDescent="0.45">
      <c r="A44" t="s">
        <v>534</v>
      </c>
      <c r="B44" t="s">
        <v>53</v>
      </c>
      <c r="C44" t="e">
        <f>VLOOKUP(A44,Setup!$C$3:$D$46,2,FALSE)</f>
        <v>#N/A</v>
      </c>
      <c r="D44" t="s">
        <v>183</v>
      </c>
      <c r="E44" t="s">
        <v>353</v>
      </c>
      <c r="G44">
        <v>1.1836808110119819</v>
      </c>
      <c r="H44">
        <v>3.0415590507930119</v>
      </c>
      <c r="I44">
        <v>3.7425503207407331</v>
      </c>
      <c r="J44">
        <v>3.5471596949035131</v>
      </c>
      <c r="K44">
        <v>2.0260537150390974</v>
      </c>
      <c r="L44">
        <v>4.6149556190486152</v>
      </c>
      <c r="M44">
        <v>-10.912065588777281</v>
      </c>
      <c r="N44">
        <v>6.3463238537670179</v>
      </c>
      <c r="O44">
        <v>4.9014795242806599</v>
      </c>
      <c r="P44">
        <v>3.0920682338691421</v>
      </c>
      <c r="Q44">
        <v>3.4797078166552495</v>
      </c>
      <c r="R44">
        <v>2.6738432931829266</v>
      </c>
      <c r="S44">
        <v>5.3556807791024283</v>
      </c>
      <c r="T44">
        <v>10.734262258031649</v>
      </c>
      <c r="U44">
        <v>11.245058775847113</v>
      </c>
      <c r="V44">
        <v>-5.4951383974418633</v>
      </c>
      <c r="W44">
        <v>13.739871523055143</v>
      </c>
      <c r="X44">
        <v>22.003004922966412</v>
      </c>
      <c r="Y44">
        <v>6.0351187734680565</v>
      </c>
      <c r="Z44">
        <v>-1.965291668045495</v>
      </c>
      <c r="AA44">
        <v>17.082682248765153</v>
      </c>
      <c r="AB44">
        <v>7.5162026051388153</v>
      </c>
      <c r="AC44">
        <v>6.8668305654759223</v>
      </c>
      <c r="AD44">
        <v>7.4745725436230259</v>
      </c>
      <c r="AE44">
        <v>8.0631616712589107</v>
      </c>
      <c r="AF44">
        <v>6.7716630839766339</v>
      </c>
      <c r="AG44">
        <v>-2.1466502153600686</v>
      </c>
      <c r="AH44">
        <v>-7.8236319749102137</v>
      </c>
      <c r="AI44">
        <v>-1.819120511868249</v>
      </c>
      <c r="AJ44">
        <v>-6.1056976460065613</v>
      </c>
      <c r="AK44">
        <v>-3.8085993727931822</v>
      </c>
      <c r="AL44">
        <v>-3.1000032108191391</v>
      </c>
      <c r="AM44">
        <v>-7.9320665744753569</v>
      </c>
      <c r="AN44">
        <v>1.8768092258040383</v>
      </c>
      <c r="AO44">
        <v>2.8940013773969753</v>
      </c>
      <c r="AP44">
        <v>4.2150721495305845</v>
      </c>
      <c r="AQ44">
        <v>4.5273137662503729</v>
      </c>
      <c r="AR44">
        <v>4.7255348480256316</v>
      </c>
      <c r="AS44">
        <v>4.5113042214073147</v>
      </c>
      <c r="AT44">
        <v>3.8324177943061386</v>
      </c>
      <c r="AU44">
        <v>4.3242611922154879</v>
      </c>
      <c r="AV44">
        <v>4.4770268336915535</v>
      </c>
      <c r="AW44">
        <v>5.4531536888134724</v>
      </c>
      <c r="AX44">
        <v>7.0488628185837428</v>
      </c>
      <c r="AY44">
        <v>2.2282702092411739</v>
      </c>
      <c r="AZ44">
        <v>3.8095832756613675</v>
      </c>
      <c r="BA44">
        <v>4.3275890097287117</v>
      </c>
      <c r="BB44">
        <v>2.8476778892105017</v>
      </c>
      <c r="BC44">
        <v>2.5792517773875403</v>
      </c>
      <c r="BD44">
        <v>2.8990247212201439</v>
      </c>
      <c r="BE44">
        <v>3.3792112850604497</v>
      </c>
      <c r="BF44">
        <v>4.6259787220957094</v>
      </c>
      <c r="BG44">
        <v>4.9955291613078288</v>
      </c>
      <c r="BH44">
        <v>5.7198181450919776</v>
      </c>
      <c r="BI44">
        <v>5.6669529870393234</v>
      </c>
      <c r="BJ44">
        <v>4.5357942367880071</v>
      </c>
      <c r="BK44">
        <v>3.5411765492600722</v>
      </c>
      <c r="BL44">
        <v>3.955514238920486</v>
      </c>
      <c r="BM44">
        <v>3.475059981949812</v>
      </c>
      <c r="BN44">
        <v>0.25993291590711465</v>
      </c>
      <c r="BO44">
        <v>3.3388574717950519</v>
      </c>
      <c r="BP44">
        <v>3.7367840056411978</v>
      </c>
      <c r="BQ44">
        <v>3.2483449782387623</v>
      </c>
    </row>
    <row r="45" spans="1:69" x14ac:dyDescent="0.45">
      <c r="A45" t="s">
        <v>354</v>
      </c>
      <c r="B45" t="s">
        <v>159</v>
      </c>
      <c r="C45" t="e">
        <f>VLOOKUP(A45,Setup!$C$3:$D$46,2,FALSE)</f>
        <v>#N/A</v>
      </c>
      <c r="D45" t="s">
        <v>183</v>
      </c>
      <c r="E45" t="s">
        <v>353</v>
      </c>
      <c r="G45">
        <v>-10.851376083633653</v>
      </c>
      <c r="H45">
        <v>21.200697514813299</v>
      </c>
      <c r="I45">
        <v>5.2139901343490038</v>
      </c>
      <c r="J45">
        <v>-2.4402235644914896</v>
      </c>
      <c r="K45">
        <v>0.99734879352743633</v>
      </c>
      <c r="L45">
        <v>6.7754853017218579</v>
      </c>
      <c r="M45">
        <v>-0.9857386614879573</v>
      </c>
      <c r="N45">
        <v>4.3326984640191739</v>
      </c>
      <c r="O45">
        <v>9.3288374385547996</v>
      </c>
      <c r="P45">
        <v>-0.24505657508628076</v>
      </c>
      <c r="Q45">
        <v>6.0050180673755733</v>
      </c>
      <c r="R45">
        <v>0.15113551378904333</v>
      </c>
      <c r="S45">
        <v>8.1372758874018558</v>
      </c>
      <c r="T45">
        <v>3.1305858792362073</v>
      </c>
      <c r="U45">
        <v>-4.9816310052538881</v>
      </c>
      <c r="V45">
        <v>-5.3090020809714105</v>
      </c>
      <c r="W45">
        <v>0.76079360155081588</v>
      </c>
      <c r="X45">
        <v>-5.3452915275624093</v>
      </c>
      <c r="Y45">
        <v>0.43008826209265294</v>
      </c>
      <c r="Z45">
        <v>2.1949129236772791</v>
      </c>
      <c r="AA45">
        <v>2.3505240748609992</v>
      </c>
      <c r="AB45">
        <v>-0.45767760896157483</v>
      </c>
      <c r="AC45">
        <v>1.4117036882630174</v>
      </c>
      <c r="AD45">
        <v>5.5410740219699477</v>
      </c>
      <c r="AE45">
        <v>0.46785095094605822</v>
      </c>
      <c r="AF45">
        <v>4.7172096534085171</v>
      </c>
      <c r="AG45">
        <v>2.67564245126934</v>
      </c>
      <c r="AH45">
        <v>0.47038133674870153</v>
      </c>
      <c r="AI45">
        <v>-1.2660506356095453</v>
      </c>
      <c r="AJ45">
        <v>-6.568310694642463</v>
      </c>
      <c r="AK45">
        <v>-8.4210514991337675</v>
      </c>
      <c r="AL45">
        <v>-10.500008564647729</v>
      </c>
      <c r="AM45">
        <v>-13.469050538127945</v>
      </c>
      <c r="AN45">
        <v>-3.8999968031238694</v>
      </c>
      <c r="AO45">
        <v>0.69999882979439576</v>
      </c>
      <c r="AP45">
        <v>-1.0231726419992242</v>
      </c>
      <c r="AQ45">
        <v>-5.6170465987008811</v>
      </c>
      <c r="AR45">
        <v>-1.6241540447898899</v>
      </c>
      <c r="AS45">
        <v>-4.270140831133503</v>
      </c>
      <c r="AT45">
        <v>-6.9109273165210112</v>
      </c>
      <c r="AU45">
        <v>-2.1001730248884627</v>
      </c>
      <c r="AV45">
        <v>2.9477651835976673</v>
      </c>
      <c r="AW45">
        <v>5.5778223114442369</v>
      </c>
      <c r="AX45">
        <v>6.73837393324294</v>
      </c>
      <c r="AY45">
        <v>6.1351511554897229</v>
      </c>
      <c r="AZ45">
        <v>5.3209795654899779</v>
      </c>
      <c r="BA45">
        <v>6.259477764373969</v>
      </c>
      <c r="BB45">
        <v>6.2258942686919312</v>
      </c>
      <c r="BC45">
        <v>2.8550640101148446</v>
      </c>
      <c r="BD45">
        <v>7.1079765758139217</v>
      </c>
      <c r="BE45">
        <v>6.8746708900163043</v>
      </c>
      <c r="BF45">
        <v>7.0868989467194154</v>
      </c>
      <c r="BG45">
        <v>8.4819566360875456</v>
      </c>
      <c r="BH45">
        <v>9.4702880993100962</v>
      </c>
      <c r="BI45">
        <v>6.9161671192256051</v>
      </c>
      <c r="BJ45">
        <v>2.3993989113345151</v>
      </c>
      <c r="BK45">
        <v>3.7269476588300989</v>
      </c>
      <c r="BL45">
        <v>5.8211210996902452</v>
      </c>
      <c r="BM45">
        <v>4.3845288742983399</v>
      </c>
      <c r="BN45">
        <v>1.7354227668149349</v>
      </c>
      <c r="BO45">
        <v>6.2001540107594622</v>
      </c>
      <c r="BP45">
        <v>8.924447625631089</v>
      </c>
      <c r="BQ45">
        <v>8.5608625090408879</v>
      </c>
    </row>
    <row r="46" spans="1:69" x14ac:dyDescent="0.45">
      <c r="A46" t="s">
        <v>275</v>
      </c>
      <c r="B46" t="s">
        <v>288</v>
      </c>
      <c r="C46" t="e">
        <f>VLOOKUP(A46,Setup!$C$3:$D$46,2,FALSE)</f>
        <v>#N/A</v>
      </c>
      <c r="D46" t="s">
        <v>183</v>
      </c>
      <c r="E46" t="s">
        <v>353</v>
      </c>
      <c r="G46">
        <v>8.3507267242779903</v>
      </c>
      <c r="H46">
        <v>5.2023087879742747</v>
      </c>
      <c r="I46">
        <v>-4.0293003979880382</v>
      </c>
      <c r="J46">
        <v>3.8167962684232606</v>
      </c>
      <c r="K46">
        <v>3.6764677364912473</v>
      </c>
      <c r="L46">
        <v>1.3589824623200428</v>
      </c>
      <c r="M46">
        <v>2.1162720567140809</v>
      </c>
      <c r="N46">
        <v>7.6313262387509297</v>
      </c>
      <c r="O46">
        <v>7.5485251946646486</v>
      </c>
      <c r="P46">
        <v>6.3584701869665849</v>
      </c>
      <c r="Q46">
        <v>7.7530358530852368</v>
      </c>
      <c r="R46">
        <v>8.6175508448411762</v>
      </c>
      <c r="S46">
        <v>8.231188946412999</v>
      </c>
      <c r="T46">
        <v>7.8855208111349384</v>
      </c>
      <c r="U46">
        <v>7.7315968336494052</v>
      </c>
      <c r="V46">
        <v>0.91628675110368363</v>
      </c>
      <c r="W46">
        <v>-8.953427980381818</v>
      </c>
      <c r="X46">
        <v>6.3597470112114962</v>
      </c>
      <c r="Y46">
        <v>9.8132247380940214</v>
      </c>
      <c r="Z46">
        <v>17.63660548276107</v>
      </c>
      <c r="AA46">
        <v>17.619722470156745</v>
      </c>
      <c r="AB46">
        <v>23.597699960149171</v>
      </c>
      <c r="AC46">
        <v>5.85396283993704</v>
      </c>
      <c r="AD46">
        <v>6.9761310544813995</v>
      </c>
      <c r="AE46">
        <v>-1.1856608543253344</v>
      </c>
      <c r="AF46">
        <v>-6.8615264366519284</v>
      </c>
      <c r="AG46">
        <v>0.18937664036890567</v>
      </c>
      <c r="AH46">
        <v>1.7662634284723424</v>
      </c>
      <c r="AI46">
        <v>2.5998765181449102</v>
      </c>
      <c r="AJ46">
        <v>1.0000035662748701</v>
      </c>
      <c r="AK46">
        <v>2.3953674525561581</v>
      </c>
      <c r="AL46">
        <v>2.6119480553387149</v>
      </c>
      <c r="AM46">
        <v>-0.97968320874477399</v>
      </c>
      <c r="AN46">
        <v>-5.4930757454140178</v>
      </c>
      <c r="AO46">
        <v>3.9853243781107039</v>
      </c>
      <c r="AP46">
        <v>4.2904815587040162</v>
      </c>
      <c r="AQ46">
        <v>-0.6248121522607164</v>
      </c>
      <c r="AR46">
        <v>3.7375527698088433</v>
      </c>
      <c r="AS46">
        <v>-2.5821993581374301</v>
      </c>
      <c r="AT46">
        <v>7.575980395264196</v>
      </c>
      <c r="AU46">
        <v>3.8026018991356096</v>
      </c>
      <c r="AV46">
        <v>4.5818700610888925</v>
      </c>
      <c r="AW46">
        <v>0.81326407630378128</v>
      </c>
      <c r="AX46">
        <v>3.4766316211808856</v>
      </c>
      <c r="AY46">
        <v>7.7557589780664813</v>
      </c>
      <c r="AZ46">
        <v>7.9862383633429062</v>
      </c>
      <c r="BA46">
        <v>-6.6139948044100123</v>
      </c>
      <c r="BB46">
        <v>6.3063759558525874</v>
      </c>
      <c r="BC46">
        <v>11.637288861575755</v>
      </c>
      <c r="BD46">
        <v>9.9312654309557757</v>
      </c>
      <c r="BE46">
        <v>2.2059193628671778</v>
      </c>
      <c r="BF46">
        <v>9.9471531425756439</v>
      </c>
      <c r="BG46">
        <v>-0.71243445187644738</v>
      </c>
      <c r="BH46">
        <v>6.6460654092844749</v>
      </c>
      <c r="BI46">
        <v>0.41519306129376332</v>
      </c>
      <c r="BJ46">
        <v>-8.6852434391378637</v>
      </c>
      <c r="BK46">
        <v>-5.5947737191554694</v>
      </c>
      <c r="BL46">
        <v>-2.3043178012584207</v>
      </c>
      <c r="BM46">
        <v>1.1244739197652933</v>
      </c>
      <c r="BN46">
        <v>-6.2677722796322541</v>
      </c>
      <c r="BO46">
        <v>1.0150703699090826</v>
      </c>
      <c r="BP46">
        <v>1.4753561324713331</v>
      </c>
      <c r="BQ46">
        <v>1.9068642634675399</v>
      </c>
    </row>
    <row r="47" spans="1:69" x14ac:dyDescent="0.45">
      <c r="A47" t="s">
        <v>404</v>
      </c>
      <c r="B47" t="s">
        <v>213</v>
      </c>
      <c r="C47" t="str">
        <f>VLOOKUP(A47,Setup!$C$3:$D$46,2,FALSE)</f>
        <v>CO</v>
      </c>
      <c r="D47" t="s">
        <v>183</v>
      </c>
      <c r="E47" t="s">
        <v>353</v>
      </c>
      <c r="G47">
        <v>5.0892169843910722</v>
      </c>
      <c r="H47">
        <v>5.4118896134204704</v>
      </c>
      <c r="I47">
        <v>3.2867075540710147</v>
      </c>
      <c r="J47">
        <v>6.1669413235072312</v>
      </c>
      <c r="K47">
        <v>3.600011389837718</v>
      </c>
      <c r="L47">
        <v>5.2367358622945233</v>
      </c>
      <c r="M47">
        <v>4.1348641657985752</v>
      </c>
      <c r="N47">
        <v>5.9331179987828904</v>
      </c>
      <c r="O47">
        <v>6.1025173087333258</v>
      </c>
      <c r="P47">
        <v>6.2077969612769834</v>
      </c>
      <c r="Q47">
        <v>5.960727946290703</v>
      </c>
      <c r="R47">
        <v>7.6691475444009711</v>
      </c>
      <c r="S47">
        <v>6.7229549691913348</v>
      </c>
      <c r="T47">
        <v>5.7457571891214059</v>
      </c>
      <c r="U47">
        <v>2.3232552811579552</v>
      </c>
      <c r="V47">
        <v>4.7283687345395009</v>
      </c>
      <c r="W47">
        <v>4.158505453464187</v>
      </c>
      <c r="X47">
        <v>8.4699008376688028</v>
      </c>
      <c r="Y47">
        <v>5.379118988202066</v>
      </c>
      <c r="Z47">
        <v>4.0873536755076714</v>
      </c>
      <c r="AA47">
        <v>2.2768727451217785</v>
      </c>
      <c r="AB47">
        <v>0.94842078660451534</v>
      </c>
      <c r="AC47">
        <v>1.57395603843689</v>
      </c>
      <c r="AD47">
        <v>3.3506837394070601</v>
      </c>
      <c r="AE47">
        <v>3.1071061957295996</v>
      </c>
      <c r="AF47">
        <v>5.8240761374586612</v>
      </c>
      <c r="AG47">
        <v>5.3689321482132328</v>
      </c>
      <c r="AH47">
        <v>4.0641732449037562</v>
      </c>
      <c r="AI47">
        <v>3.4140961096659623</v>
      </c>
      <c r="AJ47">
        <v>4.281998330530584</v>
      </c>
      <c r="AK47">
        <v>2.0016075955902863</v>
      </c>
      <c r="AL47">
        <v>4.0449294393355615</v>
      </c>
      <c r="AM47">
        <v>5.3854099390102874</v>
      </c>
      <c r="AN47">
        <v>5.8146619072433623</v>
      </c>
      <c r="AO47">
        <v>5.202437592786552</v>
      </c>
      <c r="AP47">
        <v>2.0558547128719482</v>
      </c>
      <c r="AQ47">
        <v>3.4302936778837392</v>
      </c>
      <c r="AR47">
        <v>0.56978408843451689</v>
      </c>
      <c r="AS47">
        <v>-4.2040152424494721</v>
      </c>
      <c r="AT47">
        <v>2.9248614817677776</v>
      </c>
      <c r="AU47">
        <v>1.6778983078757932</v>
      </c>
      <c r="AV47">
        <v>2.5039804665965875</v>
      </c>
      <c r="AW47">
        <v>3.9182719032251327</v>
      </c>
      <c r="AX47">
        <v>5.3330220675990461</v>
      </c>
      <c r="AY47">
        <v>4.8287611077374066</v>
      </c>
      <c r="AZ47">
        <v>6.7168686984440171</v>
      </c>
      <c r="BA47">
        <v>6.7381946909097508</v>
      </c>
      <c r="BB47">
        <v>3.2834461861654063</v>
      </c>
      <c r="BC47">
        <v>1.1396486454806194</v>
      </c>
      <c r="BD47">
        <v>4.4946589707092244</v>
      </c>
      <c r="BE47">
        <v>6.9478919817355518</v>
      </c>
      <c r="BF47">
        <v>3.9126357671611487</v>
      </c>
      <c r="BG47">
        <v>5.1339935199567179</v>
      </c>
      <c r="BH47">
        <v>4.4990300011097162</v>
      </c>
      <c r="BI47">
        <v>2.9559013752752321</v>
      </c>
      <c r="BJ47">
        <v>2.0873825016279426</v>
      </c>
      <c r="BK47">
        <v>1.3593608678874602</v>
      </c>
      <c r="BL47">
        <v>2.5643242827770365</v>
      </c>
      <c r="BM47">
        <v>3.1868553924553282</v>
      </c>
      <c r="BN47">
        <v>-7.1859141376085915</v>
      </c>
      <c r="BO47">
        <v>10.801198190487838</v>
      </c>
      <c r="BP47">
        <v>7.2888838865514032</v>
      </c>
      <c r="BQ47">
        <v>0.61040956579154226</v>
      </c>
    </row>
    <row r="48" spans="1:69" x14ac:dyDescent="0.45">
      <c r="A48" t="s">
        <v>254</v>
      </c>
      <c r="B48" t="s">
        <v>250</v>
      </c>
      <c r="C48" t="e">
        <f>VLOOKUP(A48,Setup!$C$3:$D$46,2,FALSE)</f>
        <v>#N/A</v>
      </c>
      <c r="D48" t="s">
        <v>183</v>
      </c>
      <c r="E48" t="s">
        <v>353</v>
      </c>
      <c r="AA48">
        <v>3.8649289569117542</v>
      </c>
      <c r="AB48">
        <v>6.3833170098831005</v>
      </c>
      <c r="AC48">
        <v>4.8214018831265832</v>
      </c>
      <c r="AD48">
        <v>4.1102999885935816</v>
      </c>
      <c r="AE48">
        <v>2.2799607772245025</v>
      </c>
      <c r="AF48">
        <v>1.8676121665265129</v>
      </c>
      <c r="AG48">
        <v>1.6377841805295503</v>
      </c>
      <c r="AH48">
        <v>2.6873794041725461</v>
      </c>
      <c r="AI48">
        <v>-3.1802565161758451</v>
      </c>
      <c r="AJ48">
        <v>5.0912364133969561</v>
      </c>
      <c r="AK48">
        <v>-5.3956371486003434</v>
      </c>
      <c r="AL48">
        <v>8.530981787732884</v>
      </c>
      <c r="AM48">
        <v>3.0060613074486042</v>
      </c>
      <c r="AN48">
        <v>-5.2767829974486773</v>
      </c>
      <c r="AO48">
        <v>3.6102064316531681</v>
      </c>
      <c r="AP48">
        <v>-1.2916889262001092</v>
      </c>
      <c r="AQ48">
        <v>4.0301536677297918</v>
      </c>
      <c r="AR48">
        <v>1.2825157933853575</v>
      </c>
      <c r="AS48">
        <v>1.9244087121229541</v>
      </c>
      <c r="AT48">
        <v>10.847878616072038</v>
      </c>
      <c r="AU48">
        <v>2.332907101828738</v>
      </c>
      <c r="AV48">
        <v>2.3249448613997998</v>
      </c>
      <c r="AW48">
        <v>2.1038716355304956</v>
      </c>
      <c r="AX48">
        <v>1.9196598071227839</v>
      </c>
      <c r="AY48">
        <v>2.8375478698833234</v>
      </c>
      <c r="AZ48">
        <v>2.6469554759411977</v>
      </c>
      <c r="BA48">
        <v>0.80004234895538673</v>
      </c>
      <c r="BB48">
        <v>3.9646111887181519</v>
      </c>
      <c r="BC48">
        <v>3.2407407282682925</v>
      </c>
      <c r="BD48">
        <v>3.7777667498225469</v>
      </c>
      <c r="BE48">
        <v>4.1435066947590968</v>
      </c>
      <c r="BF48">
        <v>3.1684098690874833</v>
      </c>
      <c r="BG48">
        <v>4.4662473147817963</v>
      </c>
      <c r="BH48">
        <v>2.1066575894247421</v>
      </c>
      <c r="BI48">
        <v>1.1473507610891431</v>
      </c>
      <c r="BJ48">
        <v>3.3204465624002637</v>
      </c>
      <c r="BK48">
        <v>3.8157628768240102</v>
      </c>
      <c r="BL48">
        <v>3.6424511379731968</v>
      </c>
      <c r="BM48">
        <v>1.7607802392317637</v>
      </c>
      <c r="BN48">
        <v>-0.19555682714978673</v>
      </c>
      <c r="BO48">
        <v>2.000161989337613</v>
      </c>
      <c r="BP48">
        <v>2.6030103192784253</v>
      </c>
      <c r="BQ48">
        <v>2.9956745717596647</v>
      </c>
    </row>
    <row r="49" spans="1:69" x14ac:dyDescent="0.45">
      <c r="A49" t="s">
        <v>352</v>
      </c>
      <c r="B49" t="s">
        <v>413</v>
      </c>
      <c r="C49" t="e">
        <f>VLOOKUP(A49,Setup!$C$3:$D$46,2,FALSE)</f>
        <v>#N/A</v>
      </c>
      <c r="D49" t="s">
        <v>183</v>
      </c>
      <c r="E49" t="s">
        <v>353</v>
      </c>
      <c r="AA49">
        <v>8.4515624075168319</v>
      </c>
      <c r="AB49">
        <v>2.8250300852761683</v>
      </c>
      <c r="AC49">
        <v>9.5207497515445141</v>
      </c>
      <c r="AD49">
        <v>3.7832706840204935</v>
      </c>
      <c r="AE49">
        <v>8.6420866152820679</v>
      </c>
      <c r="AF49">
        <v>2.8714554224100368</v>
      </c>
      <c r="AG49">
        <v>4.3090637319106833</v>
      </c>
      <c r="AH49">
        <v>5.9968549142943175</v>
      </c>
      <c r="AI49">
        <v>5.6979493661631722</v>
      </c>
      <c r="AJ49">
        <v>0.69217187447698336</v>
      </c>
      <c r="AK49">
        <v>1.4041469810689904</v>
      </c>
      <c r="AL49">
        <v>10.937646989522136</v>
      </c>
      <c r="AM49">
        <v>8.7083115656896126</v>
      </c>
      <c r="AN49">
        <v>19.182641631814448</v>
      </c>
      <c r="AO49">
        <v>14.21163624696338</v>
      </c>
      <c r="AP49">
        <v>11.346524764217449</v>
      </c>
      <c r="AQ49">
        <v>11.118426058375647</v>
      </c>
      <c r="AR49">
        <v>12.517285787988357</v>
      </c>
      <c r="AS49">
        <v>11.222648445535114</v>
      </c>
      <c r="AT49">
        <v>14.284868845091879</v>
      </c>
      <c r="AU49">
        <v>2.2316545452889756</v>
      </c>
      <c r="AV49">
        <v>5.250891169602113</v>
      </c>
      <c r="AW49">
        <v>4.1762593257833203</v>
      </c>
      <c r="AX49">
        <v>10.197072633926041</v>
      </c>
      <c r="AY49">
        <v>6.9124579572020082</v>
      </c>
      <c r="AZ49">
        <v>7.9837504479504844</v>
      </c>
      <c r="BA49">
        <v>15.170687973551679</v>
      </c>
      <c r="BB49">
        <v>7.039011295651278</v>
      </c>
      <c r="BC49">
        <v>-1.5035867238567846</v>
      </c>
      <c r="BD49">
        <v>1.8364191498997826</v>
      </c>
      <c r="BE49">
        <v>3.9247182133828318</v>
      </c>
      <c r="BF49">
        <v>1.0836484837616638</v>
      </c>
      <c r="BG49">
        <v>0.63213672738513083</v>
      </c>
      <c r="BH49">
        <v>0.69666684011858138</v>
      </c>
      <c r="BI49">
        <v>0.93602650780883323</v>
      </c>
      <c r="BJ49">
        <v>4.2807148266237078</v>
      </c>
      <c r="BK49">
        <v>4.5513148102973986</v>
      </c>
      <c r="BL49">
        <v>3.7069645831084159</v>
      </c>
      <c r="BM49">
        <v>6.9478263405185885</v>
      </c>
      <c r="BN49">
        <v>-20.805275899073521</v>
      </c>
      <c r="BO49">
        <v>7.0335301069451361</v>
      </c>
      <c r="BP49">
        <v>15.843675684641951</v>
      </c>
      <c r="BQ49">
        <v>5.4754359164917332</v>
      </c>
    </row>
    <row r="50" spans="1:69" x14ac:dyDescent="0.45">
      <c r="A50" t="s">
        <v>241</v>
      </c>
      <c r="B50" t="s">
        <v>7</v>
      </c>
      <c r="C50" t="e">
        <f>VLOOKUP(A50,Setup!$C$3:$D$46,2,FALSE)</f>
        <v>#N/A</v>
      </c>
      <c r="D50" t="s">
        <v>183</v>
      </c>
      <c r="E50" t="s">
        <v>353</v>
      </c>
      <c r="G50">
        <v>1.8792765563641041</v>
      </c>
      <c r="H50">
        <v>5.4423913752823694</v>
      </c>
      <c r="I50">
        <v>6.8989234420091776</v>
      </c>
      <c r="J50">
        <v>3.6590483141401506</v>
      </c>
      <c r="K50">
        <v>8.1905275942480955</v>
      </c>
      <c r="L50">
        <v>6.9693190309674264</v>
      </c>
      <c r="M50">
        <v>5.6501259203840704</v>
      </c>
      <c r="N50">
        <v>8.4733043469946239</v>
      </c>
      <c r="O50">
        <v>5.4917999425584014</v>
      </c>
      <c r="P50">
        <v>7.5031343433506379</v>
      </c>
      <c r="Q50">
        <v>6.7785054264219298</v>
      </c>
      <c r="R50">
        <v>8.1780451335151838</v>
      </c>
      <c r="S50">
        <v>7.7089158119124619</v>
      </c>
      <c r="T50">
        <v>5.5448999909711176</v>
      </c>
      <c r="U50">
        <v>2.1000710494849244</v>
      </c>
      <c r="V50">
        <v>5.5175644029558839</v>
      </c>
      <c r="W50">
        <v>8.9044744315517335</v>
      </c>
      <c r="X50">
        <v>6.2676868244255957</v>
      </c>
      <c r="Y50">
        <v>4.9391239549831312</v>
      </c>
      <c r="Z50">
        <v>0.75189540332631566</v>
      </c>
      <c r="AA50">
        <v>-2.261655507296652</v>
      </c>
      <c r="AB50">
        <v>-7.2855688466617892</v>
      </c>
      <c r="AC50">
        <v>2.8629927023946351</v>
      </c>
      <c r="AD50">
        <v>8.0241079073032608</v>
      </c>
      <c r="AE50">
        <v>0.72160172926830057</v>
      </c>
      <c r="AF50">
        <v>5.5362508431568926</v>
      </c>
      <c r="AG50">
        <v>4.7645332796949731</v>
      </c>
      <c r="AH50">
        <v>3.43214737968853</v>
      </c>
      <c r="AI50">
        <v>5.6659755487129928</v>
      </c>
      <c r="AJ50">
        <v>3.5530633657228492</v>
      </c>
      <c r="AK50">
        <v>2.265654962961932</v>
      </c>
      <c r="AL50">
        <v>9.2011037327736034</v>
      </c>
      <c r="AM50">
        <v>7.0971912399968744</v>
      </c>
      <c r="AN50">
        <v>4.5190283763720629</v>
      </c>
      <c r="AO50">
        <v>4.1539530433335301</v>
      </c>
      <c r="AP50">
        <v>1.3504594913933801</v>
      </c>
      <c r="AQ50">
        <v>5.4761657765485978</v>
      </c>
      <c r="AR50">
        <v>7.1553085785919421</v>
      </c>
      <c r="AS50">
        <v>4.214811171239873</v>
      </c>
      <c r="AT50">
        <v>3.8687180895364435</v>
      </c>
      <c r="AU50">
        <v>3.4911698943400467</v>
      </c>
      <c r="AV50">
        <v>3.4168763904106356</v>
      </c>
      <c r="AW50">
        <v>4.3171798663622383</v>
      </c>
      <c r="AX50">
        <v>4.4245995965450362</v>
      </c>
      <c r="AY50">
        <v>3.9766663681802612</v>
      </c>
      <c r="AZ50">
        <v>7.3266954325066962</v>
      </c>
      <c r="BA50">
        <v>8.2151319834871543</v>
      </c>
      <c r="BB50">
        <v>4.7381748775402173</v>
      </c>
      <c r="BC50">
        <v>-0.87345594278778549</v>
      </c>
      <c r="BD50">
        <v>5.3603435263411114</v>
      </c>
      <c r="BE50">
        <v>4.4031592397043084</v>
      </c>
      <c r="BF50">
        <v>4.8825924102573879</v>
      </c>
      <c r="BG50">
        <v>2.4947661120995406</v>
      </c>
      <c r="BH50">
        <v>3.5421098776597688</v>
      </c>
      <c r="BI50">
        <v>3.6520809680288266</v>
      </c>
      <c r="BJ50">
        <v>4.2043232517589928</v>
      </c>
      <c r="BK50">
        <v>4.1576989627609038</v>
      </c>
      <c r="BL50">
        <v>2.6159044043378969</v>
      </c>
      <c r="BM50">
        <v>2.417511817625126</v>
      </c>
      <c r="BN50">
        <v>-4.2733543216146188</v>
      </c>
      <c r="BO50">
        <v>7.9357622474314695</v>
      </c>
      <c r="BP50">
        <v>4.5514917795839835</v>
      </c>
      <c r="BQ50">
        <v>5.111921832245983</v>
      </c>
    </row>
    <row r="51" spans="1:69" x14ac:dyDescent="0.45">
      <c r="A51" t="s">
        <v>242</v>
      </c>
      <c r="B51" t="s">
        <v>208</v>
      </c>
      <c r="C51" t="e">
        <f>VLOOKUP(A51,Setup!$C$3:$D$46,2,FALSE)</f>
        <v>#N/A</v>
      </c>
      <c r="D51" t="s">
        <v>183</v>
      </c>
      <c r="E51" t="s">
        <v>353</v>
      </c>
      <c r="G51">
        <v>7.386993931869128</v>
      </c>
      <c r="H51">
        <v>6.7650659142949507</v>
      </c>
      <c r="I51">
        <v>0.48341827887139743</v>
      </c>
      <c r="J51">
        <v>8.4557322507069017</v>
      </c>
      <c r="K51">
        <v>10.621205437526896</v>
      </c>
      <c r="L51">
        <v>8.4362693760283918</v>
      </c>
      <c r="M51">
        <v>8.8749108917844666</v>
      </c>
      <c r="N51">
        <v>6.5847025668155794</v>
      </c>
      <c r="O51">
        <v>7.3774822232660426</v>
      </c>
      <c r="P51">
        <v>1.3303698808684743</v>
      </c>
      <c r="Q51">
        <v>2.9060463452819079</v>
      </c>
      <c r="R51">
        <v>-1.0794012564855962</v>
      </c>
      <c r="S51">
        <v>2.8749753393913835</v>
      </c>
      <c r="T51">
        <v>-6.0139797273100868</v>
      </c>
      <c r="U51">
        <v>-3.3548814567385676</v>
      </c>
      <c r="V51">
        <v>4.8092123769171877</v>
      </c>
      <c r="W51">
        <v>5.4837879911175662</v>
      </c>
      <c r="X51">
        <v>6.983038887994212</v>
      </c>
      <c r="Y51">
        <v>9.5141778219308293</v>
      </c>
      <c r="Z51">
        <v>2.6308076162877825</v>
      </c>
      <c r="AA51">
        <v>-1.8368140934905028</v>
      </c>
      <c r="AB51">
        <v>-1.2427104105601643</v>
      </c>
      <c r="AC51">
        <v>0.31673196743142285</v>
      </c>
      <c r="AD51">
        <v>5.9827293990585986</v>
      </c>
      <c r="AE51">
        <v>3.5492746150115551</v>
      </c>
      <c r="AF51">
        <v>3.2928250637495751</v>
      </c>
      <c r="AG51">
        <v>2.0160700987909053</v>
      </c>
      <c r="AH51">
        <v>3.8461859287175031</v>
      </c>
      <c r="AI51">
        <v>4.6089875500336461</v>
      </c>
      <c r="AJ51">
        <v>-0.8833713377563015</v>
      </c>
      <c r="AK51">
        <v>-1.0634618778375398</v>
      </c>
      <c r="AL51">
        <v>-0.67104427573593739</v>
      </c>
      <c r="AM51">
        <v>0.90476816764146406</v>
      </c>
      <c r="AN51">
        <v>3.280207288912024</v>
      </c>
      <c r="AO51">
        <v>2.8193263775496007</v>
      </c>
      <c r="AP51">
        <v>4.0546473829129468</v>
      </c>
      <c r="AQ51">
        <v>3.4238311708060678</v>
      </c>
      <c r="AR51">
        <v>3.5809031196835264</v>
      </c>
      <c r="AS51">
        <v>3.8548912890737057</v>
      </c>
      <c r="AT51">
        <v>3.6783457640229074</v>
      </c>
      <c r="AU51">
        <v>1.2137873208074552</v>
      </c>
      <c r="AV51">
        <v>2.1240341809153165</v>
      </c>
      <c r="AW51">
        <v>1.8577706708248485</v>
      </c>
      <c r="AX51">
        <v>2.7919531548691054</v>
      </c>
      <c r="AY51">
        <v>3.2954556961166048</v>
      </c>
      <c r="AZ51">
        <v>4.4922974066259371</v>
      </c>
      <c r="BA51">
        <v>3.2757052324738538</v>
      </c>
      <c r="BB51">
        <v>0.53884557485162077</v>
      </c>
      <c r="BC51">
        <v>-2.6510688295725089</v>
      </c>
      <c r="BD51">
        <v>0.91161840882718082</v>
      </c>
      <c r="BE51">
        <v>1.6737893201797647</v>
      </c>
      <c r="BF51">
        <v>2.2633262676231993</v>
      </c>
      <c r="BG51">
        <v>9.4997916146283501E-2</v>
      </c>
      <c r="BH51">
        <v>1.7555612701543879</v>
      </c>
      <c r="BI51">
        <v>0.2137654796380275</v>
      </c>
      <c r="BJ51">
        <v>0.39402089448985578</v>
      </c>
      <c r="BK51">
        <v>1.8631559735156031</v>
      </c>
      <c r="BL51">
        <v>2.7789889270091663</v>
      </c>
      <c r="BM51">
        <v>1.0550879017250878</v>
      </c>
      <c r="BN51">
        <v>-9.6023162064084175</v>
      </c>
      <c r="BO51">
        <v>10.442955818400804</v>
      </c>
      <c r="BP51">
        <v>23.067603799089966</v>
      </c>
      <c r="BQ51">
        <v>12.557634649781392</v>
      </c>
    </row>
    <row r="52" spans="1:69" x14ac:dyDescent="0.45">
      <c r="A52" t="s">
        <v>71</v>
      </c>
      <c r="B52" t="s">
        <v>177</v>
      </c>
      <c r="C52" t="e">
        <f>VLOOKUP(A52,Setup!$C$3:$D$46,2,FALSE)</f>
        <v>#N/A</v>
      </c>
      <c r="D52" t="s">
        <v>183</v>
      </c>
      <c r="E52" t="s">
        <v>353</v>
      </c>
      <c r="Q52">
        <v>8.5838590116362923</v>
      </c>
      <c r="R52">
        <v>4.8266858431392734</v>
      </c>
      <c r="S52">
        <v>3.4344885358243715</v>
      </c>
      <c r="T52">
        <v>0.98449181576086175</v>
      </c>
      <c r="U52">
        <v>9.4764260691593449</v>
      </c>
      <c r="V52">
        <v>5.4279604586731978</v>
      </c>
      <c r="W52">
        <v>8.7095028615293018</v>
      </c>
      <c r="X52">
        <v>6.5959985633749341</v>
      </c>
      <c r="Y52">
        <v>1.0881833017315472</v>
      </c>
      <c r="Z52">
        <v>-4.8494429508855461</v>
      </c>
      <c r="AA52">
        <v>19.688334333744933</v>
      </c>
      <c r="AB52">
        <v>8.9182349649307184</v>
      </c>
      <c r="AC52">
        <v>5.4114707238346966</v>
      </c>
      <c r="AD52">
        <v>7.9297165151338334</v>
      </c>
      <c r="AE52">
        <v>1.5966745980786641</v>
      </c>
      <c r="AF52">
        <v>9.5303385646758443E-2</v>
      </c>
      <c r="AG52">
        <v>-2.4021725377980374</v>
      </c>
      <c r="AH52">
        <v>3.7055399090553749</v>
      </c>
      <c r="AI52">
        <v>0.68008323315407893</v>
      </c>
      <c r="AJ52">
        <v>-2.948564945033894</v>
      </c>
      <c r="AK52">
        <v>-10.692697108488431</v>
      </c>
      <c r="AL52">
        <v>-11.580603081269771</v>
      </c>
      <c r="AM52">
        <v>-14.878180694759465</v>
      </c>
      <c r="AN52">
        <v>0.71693031041679944</v>
      </c>
      <c r="AO52">
        <v>2.4572011724368679</v>
      </c>
      <c r="AP52">
        <v>7.8387496589914889</v>
      </c>
      <c r="AQ52">
        <v>2.7834250417431434</v>
      </c>
      <c r="AR52">
        <v>0.15914605232671875</v>
      </c>
      <c r="AS52">
        <v>6.1887553035225693</v>
      </c>
      <c r="AT52">
        <v>5.9147601740485953</v>
      </c>
      <c r="AU52">
        <v>3.1850299044946127</v>
      </c>
      <c r="AV52">
        <v>1.4248212614128164</v>
      </c>
      <c r="AW52">
        <v>3.7927402230433387</v>
      </c>
      <c r="AX52">
        <v>5.7705380702155935</v>
      </c>
      <c r="AY52">
        <v>11.201656421909362</v>
      </c>
      <c r="AZ52">
        <v>12.065863112995316</v>
      </c>
      <c r="BA52">
        <v>7.2621369664794315</v>
      </c>
      <c r="BB52">
        <v>4.1168280416468122</v>
      </c>
      <c r="BC52">
        <v>1.4513054307407032</v>
      </c>
      <c r="BD52">
        <v>2.3903522965072312</v>
      </c>
      <c r="BE52">
        <v>2.8023008364762632</v>
      </c>
      <c r="BF52">
        <v>3.0149002889877181</v>
      </c>
      <c r="BG52">
        <v>2.7476025625721121</v>
      </c>
      <c r="BH52">
        <v>1.047576631876538</v>
      </c>
      <c r="BI52">
        <v>4.4383335888394981</v>
      </c>
      <c r="BJ52">
        <v>0.51284309570074527</v>
      </c>
      <c r="BK52">
        <v>1.8097917721228356</v>
      </c>
      <c r="BL52">
        <v>2.2479485408623248</v>
      </c>
      <c r="BM52">
        <v>-0.16308722360662387</v>
      </c>
      <c r="BN52">
        <v>-10.94908460488621</v>
      </c>
      <c r="BO52">
        <v>1.2536934250131111</v>
      </c>
      <c r="BP52">
        <v>1.7748539948338191</v>
      </c>
      <c r="BQ52">
        <v>-1.9289921121487481</v>
      </c>
    </row>
    <row r="53" spans="1:69" x14ac:dyDescent="0.45">
      <c r="A53" t="s">
        <v>262</v>
      </c>
      <c r="B53" t="s">
        <v>72</v>
      </c>
      <c r="C53" t="e">
        <f>VLOOKUP(A53,Setup!$C$3:$D$46,2,FALSE)</f>
        <v>#N/A</v>
      </c>
      <c r="D53" t="s">
        <v>183</v>
      </c>
      <c r="E53" t="s">
        <v>353</v>
      </c>
      <c r="AU53">
        <v>-0.69575370409805259</v>
      </c>
      <c r="AV53">
        <v>0.39706521676363593</v>
      </c>
      <c r="AW53">
        <v>0.28818668165175154</v>
      </c>
      <c r="AX53">
        <v>0.20846107310936191</v>
      </c>
      <c r="AY53">
        <v>0.67642534520166464</v>
      </c>
      <c r="AZ53">
        <v>1.6359346898703535</v>
      </c>
      <c r="BA53">
        <v>2.4699632283678739</v>
      </c>
      <c r="BB53">
        <v>2.1880430801916759</v>
      </c>
      <c r="BC53">
        <v>-0.5313082423381843</v>
      </c>
      <c r="BD53">
        <v>8.2306608813141224E-2</v>
      </c>
      <c r="BE53">
        <v>0.50845748203722962</v>
      </c>
      <c r="BF53">
        <v>-0.34895082430242041</v>
      </c>
      <c r="BG53">
        <v>-0.63569690759113939</v>
      </c>
      <c r="BH53">
        <v>-0.63739737332713275</v>
      </c>
      <c r="BI53">
        <v>0.45815154416004589</v>
      </c>
      <c r="BJ53">
        <v>-1.0677084865527746</v>
      </c>
      <c r="BK53">
        <v>-1.2762081008495016</v>
      </c>
      <c r="BL53">
        <v>-2.1041113310102872</v>
      </c>
      <c r="BM53">
        <v>-3.2061321961917741</v>
      </c>
      <c r="BN53">
        <v>-18.438470350539319</v>
      </c>
      <c r="BO53">
        <v>4.183711930535793</v>
      </c>
      <c r="BP53">
        <v>6.9059999999999917</v>
      </c>
      <c r="BQ53">
        <v>4.2019999999997708</v>
      </c>
    </row>
    <row r="54" spans="1:69" x14ac:dyDescent="0.45">
      <c r="A54" t="s">
        <v>339</v>
      </c>
      <c r="B54" t="s">
        <v>472</v>
      </c>
      <c r="C54" t="e">
        <f>VLOOKUP(A54,Setup!$C$3:$D$46,2,FALSE)</f>
        <v>#N/A</v>
      </c>
      <c r="D54" t="s">
        <v>183</v>
      </c>
      <c r="E54" t="s">
        <v>353</v>
      </c>
      <c r="BA54">
        <v>3.162625226527993</v>
      </c>
      <c r="BB54">
        <v>-0.35740120109298346</v>
      </c>
      <c r="BC54">
        <v>-7.2004824466470581</v>
      </c>
      <c r="BD54">
        <v>-2.7156352621757662</v>
      </c>
      <c r="BE54">
        <v>1.1690621983910603</v>
      </c>
      <c r="BF54">
        <v>1.2297536570114858</v>
      </c>
      <c r="BG54">
        <v>1.2793310199902095</v>
      </c>
      <c r="BH54">
        <v>2.6545279845127112</v>
      </c>
      <c r="BI54">
        <v>2.8331222262960978</v>
      </c>
      <c r="BJ54">
        <v>3.2399743389566851</v>
      </c>
      <c r="BK54">
        <v>3.1840459233452236</v>
      </c>
      <c r="BL54">
        <v>4.2672674524964123</v>
      </c>
      <c r="BM54">
        <v>3.9156353424941557</v>
      </c>
      <c r="BN54">
        <v>-4.954806407592443</v>
      </c>
      <c r="BO54">
        <v>4.9049294127044192</v>
      </c>
      <c r="BP54">
        <v>5.1563295424833342</v>
      </c>
      <c r="BQ54">
        <v>4.3596759570036596</v>
      </c>
    </row>
    <row r="55" spans="1:69" x14ac:dyDescent="0.45">
      <c r="A55" t="s">
        <v>315</v>
      </c>
      <c r="B55" t="s">
        <v>178</v>
      </c>
      <c r="C55" t="e">
        <f>VLOOKUP(A55,Setup!$C$3:$D$46,2,FALSE)</f>
        <v>#N/A</v>
      </c>
      <c r="D55" t="s">
        <v>183</v>
      </c>
      <c r="E55" t="s">
        <v>353</v>
      </c>
      <c r="V55">
        <v>20.266292173054737</v>
      </c>
      <c r="W55">
        <v>16.36200095189038</v>
      </c>
      <c r="X55">
        <v>7.777403352903562</v>
      </c>
      <c r="Y55">
        <v>9.9055693751057419</v>
      </c>
      <c r="Z55">
        <v>5.7532446998904021</v>
      </c>
      <c r="AA55">
        <v>2.5169984575743598</v>
      </c>
      <c r="AB55">
        <v>6.0217089866829241</v>
      </c>
      <c r="AC55">
        <v>5.5821816938975957</v>
      </c>
      <c r="AD55">
        <v>8.7578943862842067</v>
      </c>
      <c r="AE55">
        <v>4.8825407627786319</v>
      </c>
      <c r="AF55">
        <v>3.7039502905260377</v>
      </c>
      <c r="AG55">
        <v>7.0652508164371426</v>
      </c>
      <c r="AH55">
        <v>8.6467778500465045</v>
      </c>
      <c r="AI55">
        <v>7.9474255260869597</v>
      </c>
      <c r="AJ55">
        <v>7.4039995113952131</v>
      </c>
      <c r="AK55">
        <v>0.73950119753574484</v>
      </c>
      <c r="AL55">
        <v>9.3999990163170253</v>
      </c>
      <c r="AM55">
        <v>0.70000048814537763</v>
      </c>
      <c r="AN55">
        <v>5.8999987009449342</v>
      </c>
      <c r="AO55">
        <v>8.3624693046656944</v>
      </c>
      <c r="AP55">
        <v>1.24858157644654</v>
      </c>
      <c r="AQ55">
        <v>2.640894639521747</v>
      </c>
      <c r="AR55">
        <v>6.1108467464256648</v>
      </c>
      <c r="AS55">
        <v>4.9979604224800482</v>
      </c>
      <c r="AT55">
        <v>5.9653103148855422</v>
      </c>
      <c r="AU55">
        <v>3.952560540862919</v>
      </c>
      <c r="AV55">
        <v>3.7229564988305697</v>
      </c>
      <c r="AW55">
        <v>2.6232861229859026</v>
      </c>
      <c r="AX55">
        <v>5.0263439257598748</v>
      </c>
      <c r="AY55">
        <v>4.8530038383566563</v>
      </c>
      <c r="AZ55">
        <v>4.7138286656310555</v>
      </c>
      <c r="BA55">
        <v>5.0980684526118409</v>
      </c>
      <c r="BB55">
        <v>3.6468119905755998</v>
      </c>
      <c r="BC55">
        <v>-2.0152623590686716</v>
      </c>
      <c r="BD55">
        <v>2.2835449970291677</v>
      </c>
      <c r="BE55">
        <v>0.41671276283227598</v>
      </c>
      <c r="BF55">
        <v>-3.4473814239361928</v>
      </c>
      <c r="BG55">
        <v>-6.5874769570007317</v>
      </c>
      <c r="BH55">
        <v>-1.7760618111108926</v>
      </c>
      <c r="BI55">
        <v>3.4189229903339253</v>
      </c>
      <c r="BJ55">
        <v>6.573591005131135</v>
      </c>
      <c r="BK55">
        <v>5.7508324601441672</v>
      </c>
      <c r="BL55">
        <v>6.2716673043842661</v>
      </c>
      <c r="BM55">
        <v>5.8755912300326685</v>
      </c>
      <c r="BN55">
        <v>-3.220634335750475</v>
      </c>
      <c r="BO55">
        <v>11.387763355199979</v>
      </c>
      <c r="BP55">
        <v>7.3656225242867635</v>
      </c>
      <c r="BQ55">
        <v>2.611900909147451</v>
      </c>
    </row>
    <row r="56" spans="1:69" x14ac:dyDescent="0.45">
      <c r="A56" t="s">
        <v>246</v>
      </c>
      <c r="B56" t="s">
        <v>484</v>
      </c>
      <c r="C56" t="str">
        <f>VLOOKUP(A56,Setup!$C$3:$D$46,2,FALSE)</f>
        <v>CZ</v>
      </c>
      <c r="D56" t="s">
        <v>183</v>
      </c>
      <c r="E56" t="s">
        <v>353</v>
      </c>
      <c r="AK56">
        <v>-11.614942349545771</v>
      </c>
      <c r="AL56">
        <v>-0.50654234281138599</v>
      </c>
      <c r="AM56">
        <v>6.1904223277807091E-2</v>
      </c>
      <c r="AN56">
        <v>2.9093094851832149</v>
      </c>
      <c r="AO56">
        <v>6.2214059807607356</v>
      </c>
      <c r="AP56">
        <v>4.1685842762363876</v>
      </c>
      <c r="AQ56">
        <v>-0.59583839947866579</v>
      </c>
      <c r="AR56">
        <v>-0.39315020580917803</v>
      </c>
      <c r="AS56">
        <v>1.378360608428892</v>
      </c>
      <c r="AT56">
        <v>4.0106696186744699</v>
      </c>
      <c r="AU56">
        <v>2.917219545774131</v>
      </c>
      <c r="AV56">
        <v>1.5134594827680701</v>
      </c>
      <c r="AW56">
        <v>3.3008368306920204</v>
      </c>
      <c r="AX56">
        <v>4.7363397044334761</v>
      </c>
      <c r="AY56">
        <v>6.3750288583165542</v>
      </c>
      <c r="AZ56">
        <v>6.6231729845394938</v>
      </c>
      <c r="BA56">
        <v>5.4888259611399519</v>
      </c>
      <c r="BB56">
        <v>2.6122680524294424</v>
      </c>
      <c r="BC56">
        <v>-4.7983241683279374</v>
      </c>
      <c r="BD56">
        <v>2.714665115018505</v>
      </c>
      <c r="BE56">
        <v>1.7723808369102301</v>
      </c>
      <c r="BF56">
        <v>-0.77066817649551922</v>
      </c>
      <c r="BG56">
        <v>-4.18124078092319E-2</v>
      </c>
      <c r="BH56">
        <v>2.2452121860648759</v>
      </c>
      <c r="BI56">
        <v>4.9587584903178197</v>
      </c>
      <c r="BJ56">
        <v>2.5808701467578317</v>
      </c>
      <c r="BK56">
        <v>5.1735652880501704</v>
      </c>
      <c r="BL56">
        <v>2.8303058941211248</v>
      </c>
      <c r="BM56">
        <v>3.5657765720484349</v>
      </c>
      <c r="BN56">
        <v>-5.3048795455127902</v>
      </c>
      <c r="BO56">
        <v>4.0290183063385427</v>
      </c>
      <c r="BP56">
        <v>2.847170657171489</v>
      </c>
      <c r="BQ56">
        <v>-8.5330275927375965E-2</v>
      </c>
    </row>
    <row r="57" spans="1:69" x14ac:dyDescent="0.45">
      <c r="A57" t="s">
        <v>341</v>
      </c>
      <c r="B57" t="s">
        <v>344</v>
      </c>
      <c r="C57" t="str">
        <f>VLOOKUP(A57,Setup!$C$3:$D$46,2,FALSE)</f>
        <v>DE</v>
      </c>
      <c r="D57" t="s">
        <v>183</v>
      </c>
      <c r="E57" t="s">
        <v>353</v>
      </c>
      <c r="G57">
        <v>4.2984395641636723</v>
      </c>
      <c r="H57">
        <v>4.6234709571567123</v>
      </c>
      <c r="I57">
        <v>2.7352964041356529</v>
      </c>
      <c r="J57">
        <v>6.6394699096684633</v>
      </c>
      <c r="K57">
        <v>5.2441640534264877</v>
      </c>
      <c r="L57">
        <v>2.8121812752394817</v>
      </c>
      <c r="M57">
        <v>-0.33025648548785114</v>
      </c>
      <c r="N57">
        <v>5.6687730597092951</v>
      </c>
      <c r="O57">
        <v>7.4181027526985872</v>
      </c>
      <c r="P57">
        <v>5.103144544685307</v>
      </c>
      <c r="Q57">
        <v>3.1326997637088283</v>
      </c>
      <c r="R57">
        <v>4.3003412966681367</v>
      </c>
      <c r="S57">
        <v>4.7774869234793726</v>
      </c>
      <c r="T57">
        <v>0.89006874343995435</v>
      </c>
      <c r="U57">
        <v>-0.86673892517154627</v>
      </c>
      <c r="V57">
        <v>4.9492584018015577</v>
      </c>
      <c r="W57">
        <v>3.3472180792657298</v>
      </c>
      <c r="X57">
        <v>3.0084929117129064</v>
      </c>
      <c r="Y57">
        <v>4.1503633022893212</v>
      </c>
      <c r="Z57">
        <v>1.408828679150929</v>
      </c>
      <c r="AA57">
        <v>0.52924054988234559</v>
      </c>
      <c r="AB57">
        <v>-0.39484076972749449</v>
      </c>
      <c r="AC57">
        <v>1.5724101146087577</v>
      </c>
      <c r="AD57">
        <v>2.8229478467895746</v>
      </c>
      <c r="AE57">
        <v>2.3279352563660609</v>
      </c>
      <c r="AF57">
        <v>2.2873392493740567</v>
      </c>
      <c r="AG57">
        <v>1.4021515881183149</v>
      </c>
      <c r="AH57">
        <v>3.7072356472807684</v>
      </c>
      <c r="AI57">
        <v>3.8965517182949014</v>
      </c>
      <c r="AJ57">
        <v>5.2550061182714956</v>
      </c>
      <c r="AK57">
        <v>5.1082614866422915</v>
      </c>
      <c r="AL57">
        <v>2.0141842552626912</v>
      </c>
      <c r="AM57">
        <v>-0.97330369172723863</v>
      </c>
      <c r="AN57">
        <v>2.5975849635337056</v>
      </c>
      <c r="AO57">
        <v>1.5054057770417728</v>
      </c>
      <c r="AP57">
        <v>1.0381558105102755</v>
      </c>
      <c r="AQ57">
        <v>1.8548172669007101</v>
      </c>
      <c r="AR57">
        <v>2.0961614080930957</v>
      </c>
      <c r="AS57">
        <v>2.1301166851895914</v>
      </c>
      <c r="AT57">
        <v>2.8772459484126358</v>
      </c>
      <c r="AU57">
        <v>1.6365410128923656</v>
      </c>
      <c r="AV57">
        <v>-0.2283102492953617</v>
      </c>
      <c r="AW57">
        <v>-0.52992899363135848</v>
      </c>
      <c r="AX57">
        <v>1.1623682674253786</v>
      </c>
      <c r="AY57">
        <v>0.88569723626461894</v>
      </c>
      <c r="AZ57">
        <v>3.8557361522142912</v>
      </c>
      <c r="BA57">
        <v>2.8901071896247856</v>
      </c>
      <c r="BB57">
        <v>0.91040319614535292</v>
      </c>
      <c r="BC57">
        <v>-5.5451645377170564</v>
      </c>
      <c r="BD57">
        <v>4.1467675453243658</v>
      </c>
      <c r="BE57">
        <v>3.7579688658634751</v>
      </c>
      <c r="BF57">
        <v>0.47429130585554446</v>
      </c>
      <c r="BG57">
        <v>0.38622457610995298</v>
      </c>
      <c r="BH57">
        <v>2.1694989287907873</v>
      </c>
      <c r="BI57">
        <v>1.6527197717462769</v>
      </c>
      <c r="BJ57">
        <v>2.2947106768428114</v>
      </c>
      <c r="BK57">
        <v>2.7160245193159227</v>
      </c>
      <c r="BL57">
        <v>1.1164431092622493</v>
      </c>
      <c r="BM57">
        <v>0.98789334916757809</v>
      </c>
      <c r="BN57">
        <v>-4.0951374906468914</v>
      </c>
      <c r="BO57">
        <v>3.6699998615673479</v>
      </c>
      <c r="BP57">
        <v>1.3697310553658468</v>
      </c>
      <c r="BQ57">
        <v>-0.26643841009091318</v>
      </c>
    </row>
    <row r="58" spans="1:69" x14ac:dyDescent="0.45">
      <c r="A58" t="s">
        <v>14</v>
      </c>
      <c r="B58" t="s">
        <v>173</v>
      </c>
      <c r="C58" t="e">
        <f>VLOOKUP(A58,Setup!$C$3:$D$46,2,FALSE)</f>
        <v>#N/A</v>
      </c>
      <c r="D58" t="s">
        <v>183</v>
      </c>
      <c r="E58" t="s">
        <v>353</v>
      </c>
      <c r="BH58">
        <v>7.0615432423392122</v>
      </c>
      <c r="BI58">
        <v>7.5261089188101664</v>
      </c>
      <c r="BJ58">
        <v>7.1234323372871984</v>
      </c>
      <c r="BK58">
        <v>5.4580915172119973</v>
      </c>
      <c r="BL58">
        <v>4.7744168883373987</v>
      </c>
      <c r="BM58">
        <v>5.5451305999467024</v>
      </c>
      <c r="BN58">
        <v>1.316363241584412</v>
      </c>
      <c r="BO58">
        <v>4.522347746437049</v>
      </c>
      <c r="BP58">
        <v>3.7285764700503137</v>
      </c>
      <c r="BQ58">
        <v>6.6766496436143399</v>
      </c>
    </row>
    <row r="59" spans="1:69" x14ac:dyDescent="0.45">
      <c r="A59" t="s">
        <v>500</v>
      </c>
      <c r="B59" t="s">
        <v>185</v>
      </c>
      <c r="C59" t="e">
        <f>VLOOKUP(A59,Setup!$C$3:$D$46,2,FALSE)</f>
        <v>#N/A</v>
      </c>
      <c r="D59" t="s">
        <v>183</v>
      </c>
      <c r="E59" t="s">
        <v>353</v>
      </c>
      <c r="X59">
        <v>10.53574573035236</v>
      </c>
      <c r="Y59">
        <v>-18.359285406259247</v>
      </c>
      <c r="Z59">
        <v>13.383182146905099</v>
      </c>
      <c r="AA59">
        <v>10.829331110483992</v>
      </c>
      <c r="AB59">
        <v>4.1276835280302322</v>
      </c>
      <c r="AC59">
        <v>2.5563179015064179</v>
      </c>
      <c r="AD59">
        <v>4.196646869099979</v>
      </c>
      <c r="AE59">
        <v>1.4209331622795958</v>
      </c>
      <c r="AF59">
        <v>7.0733566005475694</v>
      </c>
      <c r="AG59">
        <v>6.3075610226120773</v>
      </c>
      <c r="AH59">
        <v>7.8166230171635931</v>
      </c>
      <c r="AI59">
        <v>-0.19113640305609181</v>
      </c>
      <c r="AJ59">
        <v>5.4179835114688046</v>
      </c>
      <c r="AK59">
        <v>1.3477649997398089</v>
      </c>
      <c r="AL59">
        <v>2.0294208256315613</v>
      </c>
      <c r="AM59">
        <v>2.1614141032899425</v>
      </c>
      <c r="AN59">
        <v>3.4481484674216745E-2</v>
      </c>
      <c r="AO59">
        <v>3.0308626017160947</v>
      </c>
      <c r="AP59">
        <v>3.1042022630327466</v>
      </c>
      <c r="AQ59">
        <v>2.185627701614294</v>
      </c>
      <c r="AR59">
        <v>3.7742268391984339</v>
      </c>
      <c r="AS59">
        <v>0.35407901207584302</v>
      </c>
      <c r="AT59">
        <v>2.3402193206939046</v>
      </c>
      <c r="AU59">
        <v>-6.3844729617571261E-2</v>
      </c>
      <c r="AV59">
        <v>-2.8279988926510384</v>
      </c>
      <c r="AW59">
        <v>6.3531371216935923</v>
      </c>
      <c r="AX59">
        <v>3.0506902946630987</v>
      </c>
      <c r="AY59">
        <v>0.65586226892352784</v>
      </c>
      <c r="AZ59">
        <v>4.6594554863573734</v>
      </c>
      <c r="BA59">
        <v>6.3529724394502978</v>
      </c>
      <c r="BB59">
        <v>7.1210579857578864</v>
      </c>
      <c r="BC59">
        <v>-1.1695906432748586</v>
      </c>
      <c r="BD59">
        <v>0.67263440044504819</v>
      </c>
      <c r="BE59">
        <v>-0.22355068823470958</v>
      </c>
      <c r="BF59">
        <v>-1.0590002433518748</v>
      </c>
      <c r="BG59">
        <v>-0.99994063117541998</v>
      </c>
      <c r="BH59">
        <v>4.7537865807689741</v>
      </c>
      <c r="BI59">
        <v>-2.7315030627182608</v>
      </c>
      <c r="BJ59">
        <v>2.763647981704608</v>
      </c>
      <c r="BK59">
        <v>-6.6189946328053395</v>
      </c>
      <c r="BL59">
        <v>3.54758441831531</v>
      </c>
      <c r="BM59">
        <v>5.5024834367040967</v>
      </c>
      <c r="BN59">
        <v>-16.604109523122091</v>
      </c>
      <c r="BO59">
        <v>6.8905494167316022</v>
      </c>
      <c r="BP59">
        <v>5.5835462626407946</v>
      </c>
      <c r="BQ59">
        <v>4.7122381853196345</v>
      </c>
    </row>
    <row r="60" spans="1:69" x14ac:dyDescent="0.45">
      <c r="A60" t="s">
        <v>219</v>
      </c>
      <c r="B60" t="s">
        <v>383</v>
      </c>
      <c r="C60" t="str">
        <f>VLOOKUP(A60,Setup!$C$3:$D$46,2,FALSE)</f>
        <v>DK</v>
      </c>
      <c r="D60" t="s">
        <v>183</v>
      </c>
      <c r="E60" t="s">
        <v>353</v>
      </c>
      <c r="G60">
        <v>6.3788324755738444</v>
      </c>
      <c r="H60">
        <v>5.6668221727179429</v>
      </c>
      <c r="I60">
        <v>0.63702123420235068</v>
      </c>
      <c r="J60">
        <v>9.2699382145180067</v>
      </c>
      <c r="K60">
        <v>4.5552548140710627</v>
      </c>
      <c r="L60">
        <v>2.7409101090323418</v>
      </c>
      <c r="M60">
        <v>5.8862312370842318</v>
      </c>
      <c r="N60">
        <v>5.8529973002749927</v>
      </c>
      <c r="O60">
        <v>6.799120497000203</v>
      </c>
      <c r="P60">
        <v>1.8560017786199978</v>
      </c>
      <c r="Q60">
        <v>3.1778216426268955</v>
      </c>
      <c r="R60">
        <v>3.7975981543292789</v>
      </c>
      <c r="S60">
        <v>4.7194929240153414</v>
      </c>
      <c r="T60">
        <v>-0.96426733961418165</v>
      </c>
      <c r="U60">
        <v>-1.4098995523765865</v>
      </c>
      <c r="V60">
        <v>5.9934019890410184</v>
      </c>
      <c r="W60">
        <v>1.9854302040846363</v>
      </c>
      <c r="X60">
        <v>2.4169935754174929</v>
      </c>
      <c r="Y60">
        <v>4.0532997528947448</v>
      </c>
      <c r="Z60">
        <v>-0.75142999082228812</v>
      </c>
      <c r="AA60">
        <v>-0.74098642936023396</v>
      </c>
      <c r="AB60">
        <v>3.8921125003584507</v>
      </c>
      <c r="AC60">
        <v>2.6548039404331831</v>
      </c>
      <c r="AD60">
        <v>4.3393450306263617</v>
      </c>
      <c r="AE60">
        <v>4.153083832292694</v>
      </c>
      <c r="AF60">
        <v>4.7334061090068076</v>
      </c>
      <c r="AG60">
        <v>0.46295584444379756</v>
      </c>
      <c r="AH60">
        <v>0.27295112055891479</v>
      </c>
      <c r="AI60">
        <v>0.69717321754392003</v>
      </c>
      <c r="AJ60">
        <v>1.6602677367374241</v>
      </c>
      <c r="AK60">
        <v>1.4581800424395368</v>
      </c>
      <c r="AL60">
        <v>2.0228112556496853</v>
      </c>
      <c r="AM60">
        <v>-7.890040699282963E-2</v>
      </c>
      <c r="AN60">
        <v>5.2946961411795002</v>
      </c>
      <c r="AO60">
        <v>3.0380215247631099</v>
      </c>
      <c r="AP60">
        <v>2.8957506607683854</v>
      </c>
      <c r="AQ60">
        <v>3.1684814411481881</v>
      </c>
      <c r="AR60">
        <v>2.3263027649989283</v>
      </c>
      <c r="AS60">
        <v>2.9673053772341689</v>
      </c>
      <c r="AT60">
        <v>3.7240089756295163</v>
      </c>
      <c r="AU60">
        <v>0.95003228035928089</v>
      </c>
      <c r="AV60">
        <v>0.45652999079793233</v>
      </c>
      <c r="AW60">
        <v>0.44109099465686086</v>
      </c>
      <c r="AX60">
        <v>2.7763518466843209</v>
      </c>
      <c r="AY60">
        <v>2.3596088327372229</v>
      </c>
      <c r="AZ60">
        <v>3.8164876972350328</v>
      </c>
      <c r="BA60">
        <v>0.98717378843716119</v>
      </c>
      <c r="BB60">
        <v>-0.41717842951331363</v>
      </c>
      <c r="BC60">
        <v>-4.9744790747400032</v>
      </c>
      <c r="BD60">
        <v>1.5828970207819566</v>
      </c>
      <c r="BE60">
        <v>1.3108037793961387</v>
      </c>
      <c r="BF60">
        <v>-5.4323186932663248E-3</v>
      </c>
      <c r="BG60">
        <v>1.3926734701729515</v>
      </c>
      <c r="BH60">
        <v>1.277999793806444</v>
      </c>
      <c r="BI60">
        <v>2.1044145871258735</v>
      </c>
      <c r="BJ60">
        <v>3.0730454747985476</v>
      </c>
      <c r="BK60">
        <v>3.0564772439351628</v>
      </c>
      <c r="BL60">
        <v>1.8600074888522613</v>
      </c>
      <c r="BM60">
        <v>1.7114009439059004</v>
      </c>
      <c r="BN60">
        <v>-1.7801059882174997</v>
      </c>
      <c r="BO60">
        <v>7.3820662897755511</v>
      </c>
      <c r="BP60">
        <v>1.5401731070956686</v>
      </c>
      <c r="BQ60">
        <v>2.495184331488943</v>
      </c>
    </row>
    <row r="61" spans="1:69" x14ac:dyDescent="0.45">
      <c r="A61" t="s">
        <v>297</v>
      </c>
      <c r="B61" t="s">
        <v>515</v>
      </c>
      <c r="C61" t="e">
        <f>VLOOKUP(A61,Setup!$C$3:$D$46,2,FALSE)</f>
        <v>#N/A</v>
      </c>
      <c r="D61" t="s">
        <v>183</v>
      </c>
      <c r="E61" t="s">
        <v>353</v>
      </c>
      <c r="G61">
        <v>-2.3132487499522512</v>
      </c>
      <c r="H61">
        <v>17.047240933300074</v>
      </c>
      <c r="I61">
        <v>6.5029026339736333</v>
      </c>
      <c r="J61">
        <v>6.7648651164071225</v>
      </c>
      <c r="K61">
        <v>-12.481833916157697</v>
      </c>
      <c r="L61">
        <v>13.463344832587083</v>
      </c>
      <c r="M61">
        <v>3.327542287233058</v>
      </c>
      <c r="N61">
        <v>0.23886048469610444</v>
      </c>
      <c r="O61">
        <v>10.891445830779347</v>
      </c>
      <c r="P61">
        <v>18.226682879650085</v>
      </c>
      <c r="Q61">
        <v>10.871466068182528</v>
      </c>
      <c r="R61">
        <v>10.394164076760575</v>
      </c>
      <c r="S61">
        <v>12.895763725101745</v>
      </c>
      <c r="T61">
        <v>6.0019029033300626</v>
      </c>
      <c r="U61">
        <v>5.1932533571604296</v>
      </c>
      <c r="V61">
        <v>6.7281226419715523</v>
      </c>
      <c r="W61">
        <v>4.9817839508752968</v>
      </c>
      <c r="X61">
        <v>2.1406846765277692</v>
      </c>
      <c r="Y61">
        <v>4.5313992167917831</v>
      </c>
      <c r="Z61">
        <v>7.9687385074419979</v>
      </c>
      <c r="AA61">
        <v>4.279867479526871</v>
      </c>
      <c r="AB61">
        <v>1.698708630978345</v>
      </c>
      <c r="AC61">
        <v>4.6279463484542731</v>
      </c>
      <c r="AD61">
        <v>1.2528959745247192</v>
      </c>
      <c r="AE61">
        <v>-2.1225349762371337</v>
      </c>
      <c r="AF61">
        <v>3.5219931990150286</v>
      </c>
      <c r="AG61">
        <v>10.117367361747725</v>
      </c>
      <c r="AH61">
        <v>2.1559633310785102</v>
      </c>
      <c r="AI61">
        <v>4.400538814910874</v>
      </c>
      <c r="AJ61">
        <v>-5.4543123951125807</v>
      </c>
      <c r="AK61">
        <v>0.94413888905656052</v>
      </c>
      <c r="AL61">
        <v>11.220932739600158</v>
      </c>
      <c r="AM61">
        <v>7.3645130417130105</v>
      </c>
      <c r="AN61">
        <v>2.6003542682773144</v>
      </c>
      <c r="AO61">
        <v>5.6854307369864188</v>
      </c>
      <c r="AP61">
        <v>5.9778251143426644</v>
      </c>
      <c r="AQ61">
        <v>8.8852690659039268</v>
      </c>
      <c r="AR61">
        <v>6.7144777117717638</v>
      </c>
      <c r="AS61">
        <v>5.9400491362855377</v>
      </c>
      <c r="AT61">
        <v>4.6617622800145995</v>
      </c>
      <c r="AU61">
        <v>2.4595163677291794</v>
      </c>
      <c r="AV61">
        <v>4.4951034029209893</v>
      </c>
      <c r="AW61">
        <v>-1.3457061850644152</v>
      </c>
      <c r="AX61">
        <v>2.5701342793019677</v>
      </c>
      <c r="AY61">
        <v>9.428236946796801</v>
      </c>
      <c r="AZ61">
        <v>9.1743554058407994</v>
      </c>
      <c r="BA61">
        <v>7.415951714814554</v>
      </c>
      <c r="BB61">
        <v>3.2095042615795819</v>
      </c>
      <c r="BC61">
        <v>0.94615516779062148</v>
      </c>
      <c r="BD61">
        <v>8.3396510596221844</v>
      </c>
      <c r="BE61">
        <v>3.1334230032675521</v>
      </c>
      <c r="BF61">
        <v>2.7173678967056247</v>
      </c>
      <c r="BG61">
        <v>4.8752050933227054</v>
      </c>
      <c r="BH61">
        <v>7.0504636896591109</v>
      </c>
      <c r="BI61">
        <v>6.9270187716221017</v>
      </c>
      <c r="BJ61">
        <v>6.6592002626958191</v>
      </c>
      <c r="BK61">
        <v>4.6667046773236649</v>
      </c>
      <c r="BL61">
        <v>6.9825275845805805</v>
      </c>
      <c r="BM61">
        <v>5.0521680201625259</v>
      </c>
      <c r="BN61">
        <v>-6.7202393728340439</v>
      </c>
      <c r="BO61">
        <v>12.271990234789598</v>
      </c>
      <c r="BP61">
        <v>4.8583240358245092</v>
      </c>
      <c r="BQ61">
        <v>2.3606156872329365</v>
      </c>
    </row>
    <row r="62" spans="1:69" x14ac:dyDescent="0.45">
      <c r="A62" t="s">
        <v>499</v>
      </c>
      <c r="B62" t="s">
        <v>19</v>
      </c>
      <c r="C62" t="e">
        <f>VLOOKUP(A62,Setup!$C$3:$D$46,2,FALSE)</f>
        <v>#N/A</v>
      </c>
      <c r="D62" t="s">
        <v>183</v>
      </c>
      <c r="E62" t="s">
        <v>353</v>
      </c>
      <c r="G62">
        <v>-13.605441324599283</v>
      </c>
      <c r="H62">
        <v>-19.685041825656612</v>
      </c>
      <c r="I62">
        <v>34.313728780328091</v>
      </c>
      <c r="J62">
        <v>5.8394130077285666</v>
      </c>
      <c r="K62">
        <v>6.2068982110707651</v>
      </c>
      <c r="L62">
        <v>-4.8049709432826404</v>
      </c>
      <c r="M62">
        <v>9.4529625628015452</v>
      </c>
      <c r="N62">
        <v>10.796238571102151</v>
      </c>
      <c r="O62">
        <v>8.4332802824935982</v>
      </c>
      <c r="P62">
        <v>8.862657110076583</v>
      </c>
      <c r="Q62">
        <v>-11.33171916828779</v>
      </c>
      <c r="R62">
        <v>27.423969480424987</v>
      </c>
      <c r="S62">
        <v>3.81317629611722</v>
      </c>
      <c r="T62">
        <v>7.4949177045298967</v>
      </c>
      <c r="U62">
        <v>5.0453416126720896</v>
      </c>
      <c r="V62">
        <v>8.3867564844226195</v>
      </c>
      <c r="W62">
        <v>5.2585859864631601</v>
      </c>
      <c r="X62">
        <v>9.2148357006807515</v>
      </c>
      <c r="Y62">
        <v>7.4778265514420212</v>
      </c>
      <c r="Z62">
        <v>0.79060697185265383</v>
      </c>
      <c r="AA62">
        <v>2.9999960884174612</v>
      </c>
      <c r="AB62">
        <v>6.4000041148389641</v>
      </c>
      <c r="AC62">
        <v>5.4000030245179715</v>
      </c>
      <c r="AD62">
        <v>5.5999965293812579</v>
      </c>
      <c r="AE62">
        <v>3.6999972548867248</v>
      </c>
      <c r="AF62">
        <v>0.4000010027996268</v>
      </c>
      <c r="AG62">
        <v>-0.69999752622346989</v>
      </c>
      <c r="AH62">
        <v>-1.0000054906585092</v>
      </c>
      <c r="AI62">
        <v>4.4000021605990867</v>
      </c>
      <c r="AJ62">
        <v>0.80000058017498077</v>
      </c>
      <c r="AK62">
        <v>-1.2000005851448492</v>
      </c>
      <c r="AL62">
        <v>1.8000023024405749</v>
      </c>
      <c r="AM62">
        <v>-2.1000007576909496</v>
      </c>
      <c r="AN62">
        <v>-0.89999655273383894</v>
      </c>
      <c r="AO62">
        <v>3.7999947902706452</v>
      </c>
      <c r="AP62">
        <v>4.0999984703933023</v>
      </c>
      <c r="AQ62">
        <v>1.099999938885432</v>
      </c>
      <c r="AR62">
        <v>5.1000036089674552</v>
      </c>
      <c r="AS62">
        <v>3.2000015538536672</v>
      </c>
      <c r="AT62">
        <v>3.8000000013300337</v>
      </c>
      <c r="AU62">
        <v>2.999999999098506</v>
      </c>
      <c r="AV62">
        <v>5.4000000000000057</v>
      </c>
      <c r="AW62">
        <v>6.5</v>
      </c>
      <c r="AX62">
        <v>4.5000000000000142</v>
      </c>
      <c r="AY62">
        <v>5.399999999999892</v>
      </c>
      <c r="AZ62">
        <v>2.9000000000001052</v>
      </c>
      <c r="BA62">
        <v>3.0999999999998806</v>
      </c>
      <c r="BB62">
        <v>2.5000000000000995</v>
      </c>
      <c r="BC62">
        <v>1.1999999999999602</v>
      </c>
      <c r="BD62">
        <v>4.800000000000054</v>
      </c>
      <c r="BE62">
        <v>2.9999999999998437</v>
      </c>
      <c r="BF62">
        <v>2.4000000000000483</v>
      </c>
      <c r="BG62">
        <v>2.6000000000000085</v>
      </c>
      <c r="BH62">
        <v>4.0999999999999659</v>
      </c>
      <c r="BI62">
        <v>3.2000000000000881</v>
      </c>
      <c r="BJ62">
        <v>3.8999999999999488</v>
      </c>
      <c r="BK62">
        <v>1.5000000000000284</v>
      </c>
      <c r="BL62">
        <v>1.4000000000000199</v>
      </c>
      <c r="BM62">
        <v>0.89999999999994884</v>
      </c>
      <c r="BN62">
        <v>-4.9999999999999716</v>
      </c>
      <c r="BO62">
        <v>3.7999999999999545</v>
      </c>
      <c r="BP62">
        <v>3.5999999999999801</v>
      </c>
      <c r="BQ62">
        <v>4.1000000000000369</v>
      </c>
    </row>
    <row r="63" spans="1:69" x14ac:dyDescent="0.45">
      <c r="A63" t="s">
        <v>147</v>
      </c>
      <c r="B63" t="s">
        <v>167</v>
      </c>
      <c r="C63" t="e">
        <f>VLOOKUP(A63,Setup!$C$3:$D$46,2,FALSE)</f>
        <v>#N/A</v>
      </c>
      <c r="D63" t="s">
        <v>183</v>
      </c>
      <c r="E63" t="s">
        <v>353</v>
      </c>
      <c r="G63">
        <v>-13.328285232693304</v>
      </c>
      <c r="H63">
        <v>-0.64029270330250654</v>
      </c>
      <c r="I63">
        <v>6.4394214264563772</v>
      </c>
      <c r="J63">
        <v>10.784847266028933</v>
      </c>
      <c r="K63">
        <v>10.781798471963455</v>
      </c>
      <c r="L63">
        <v>8.002273817136512</v>
      </c>
      <c r="M63">
        <v>-1.4205703857248011</v>
      </c>
      <c r="N63">
        <v>1.7736144814846995</v>
      </c>
      <c r="O63">
        <v>11.384516087332329</v>
      </c>
      <c r="P63">
        <v>13.441690494166636</v>
      </c>
      <c r="Q63">
        <v>6.7739144563313261</v>
      </c>
      <c r="R63">
        <v>4.9036078435525923</v>
      </c>
      <c r="S63">
        <v>8.2665666415117585</v>
      </c>
      <c r="T63">
        <v>3.9321153623605056</v>
      </c>
      <c r="U63">
        <v>6.7079987630997948</v>
      </c>
      <c r="V63">
        <v>2.7870294964584446</v>
      </c>
      <c r="W63">
        <v>7.470529199677614</v>
      </c>
      <c r="X63">
        <v>9.1732712570057089</v>
      </c>
      <c r="Y63">
        <v>7.0129023372089421</v>
      </c>
      <c r="Z63">
        <v>7.4649339174972482</v>
      </c>
      <c r="AA63">
        <v>5.5771036174011641</v>
      </c>
      <c r="AB63">
        <v>6.4040226821152118</v>
      </c>
      <c r="AC63">
        <v>7.6819294896639576</v>
      </c>
      <c r="AD63">
        <v>9.9600992273995388</v>
      </c>
      <c r="AE63">
        <v>7.887570257103846</v>
      </c>
      <c r="AF63">
        <v>7.1392170159330988</v>
      </c>
      <c r="AG63">
        <v>9.1740613751517799</v>
      </c>
      <c r="AH63">
        <v>9.7648091942735817</v>
      </c>
      <c r="AI63">
        <v>5.6984130887044273</v>
      </c>
      <c r="AJ63">
        <v>5.1508080630748907</v>
      </c>
      <c r="AK63">
        <v>8.025018842961245</v>
      </c>
      <c r="AL63">
        <v>11.178370960342818</v>
      </c>
      <c r="AM63">
        <v>11.261268463312206</v>
      </c>
      <c r="AN63">
        <v>10.904777006954617</v>
      </c>
      <c r="AO63">
        <v>9.8738327287653931</v>
      </c>
      <c r="AP63">
        <v>9.0613934076606313</v>
      </c>
      <c r="AQ63">
        <v>7.3410699002649267</v>
      </c>
      <c r="AR63">
        <v>2.8943998056518438</v>
      </c>
      <c r="AS63">
        <v>6.381085120219538</v>
      </c>
      <c r="AT63">
        <v>7.6477675026376062</v>
      </c>
      <c r="AU63">
        <v>6.9781783459032454</v>
      </c>
      <c r="AV63">
        <v>8.0588500928679281</v>
      </c>
      <c r="AW63">
        <v>8.9477500507062047</v>
      </c>
      <c r="AX63">
        <v>9.1200667193606364</v>
      </c>
      <c r="AY63">
        <v>9.9782906937009557</v>
      </c>
      <c r="AZ63">
        <v>11.07853549445143</v>
      </c>
      <c r="BA63">
        <v>12.485930153670566</v>
      </c>
      <c r="BB63">
        <v>8.6164518154744769</v>
      </c>
      <c r="BC63">
        <v>7.9894603222748941</v>
      </c>
      <c r="BD63">
        <v>9.9179567849713095</v>
      </c>
      <c r="BE63">
        <v>8.6426600090953087</v>
      </c>
      <c r="BF63">
        <v>7.5807917238286393</v>
      </c>
      <c r="BG63">
        <v>7.2996544157901013</v>
      </c>
      <c r="BH63">
        <v>6.9859379840790012</v>
      </c>
      <c r="BI63">
        <v>6.707662159133946</v>
      </c>
      <c r="BJ63">
        <v>6.5666065199745134</v>
      </c>
      <c r="BK63">
        <v>6.7098188354564883</v>
      </c>
      <c r="BL63">
        <v>6.5279376346220204</v>
      </c>
      <c r="BM63">
        <v>5.7842814654247405</v>
      </c>
      <c r="BN63">
        <v>1.243677936728588</v>
      </c>
      <c r="BO63">
        <v>7.6023202917525197</v>
      </c>
      <c r="BP63">
        <v>3.3862098544065873</v>
      </c>
      <c r="BQ63">
        <v>5.107448858709688</v>
      </c>
    </row>
    <row r="64" spans="1:69" x14ac:dyDescent="0.45">
      <c r="A64" t="s">
        <v>502</v>
      </c>
      <c r="B64" t="s">
        <v>255</v>
      </c>
      <c r="C64" t="e">
        <f>VLOOKUP(A64,Setup!$C$3:$D$46,2,FALSE)</f>
        <v>#N/A</v>
      </c>
      <c r="D64" t="s">
        <v>183</v>
      </c>
      <c r="E64" t="s">
        <v>353</v>
      </c>
      <c r="G64">
        <v>4.7892351583170409</v>
      </c>
      <c r="H64">
        <v>4.0254537559391252</v>
      </c>
      <c r="I64">
        <v>5.3167911270604975</v>
      </c>
      <c r="J64">
        <v>8.3527433365434121</v>
      </c>
      <c r="K64">
        <v>6.1581289426341641</v>
      </c>
      <c r="L64">
        <v>4.3380275533766479</v>
      </c>
      <c r="M64">
        <v>5.6637328763271313</v>
      </c>
      <c r="N64">
        <v>7.2268620540506987</v>
      </c>
      <c r="O64">
        <v>6.738884295170152</v>
      </c>
      <c r="P64">
        <v>8.3798199150173929</v>
      </c>
      <c r="Q64">
        <v>5.4318100794793338</v>
      </c>
      <c r="R64">
        <v>6.7882319842241543</v>
      </c>
      <c r="S64">
        <v>7.0270328589209194</v>
      </c>
      <c r="T64">
        <v>6.8853872038975368</v>
      </c>
      <c r="U64">
        <v>2.907077187361125</v>
      </c>
      <c r="V64">
        <v>6.9782045053299981</v>
      </c>
      <c r="W64">
        <v>3.9723651437056873</v>
      </c>
      <c r="X64">
        <v>2.1740928261558992</v>
      </c>
      <c r="Y64">
        <v>4.1309519698757242</v>
      </c>
      <c r="Z64">
        <v>3.4044257399016686</v>
      </c>
      <c r="AA64">
        <v>3.7382987338223472</v>
      </c>
      <c r="AB64">
        <v>0.50148773207838815</v>
      </c>
      <c r="AC64">
        <v>0.57256223844215981</v>
      </c>
      <c r="AD64">
        <v>2.0789264865224624</v>
      </c>
      <c r="AE64">
        <v>1.0633926216402614</v>
      </c>
      <c r="AF64">
        <v>1.438627295235932</v>
      </c>
      <c r="AG64">
        <v>2.8924772677823967</v>
      </c>
      <c r="AH64">
        <v>3.1455044788859681</v>
      </c>
      <c r="AI64">
        <v>2.3630354880931179</v>
      </c>
      <c r="AJ64">
        <v>5.0374825918790833</v>
      </c>
      <c r="AK64">
        <v>4.2704857889960266</v>
      </c>
      <c r="AL64">
        <v>4.0930411237625464</v>
      </c>
      <c r="AM64">
        <v>3.5946538831128407</v>
      </c>
      <c r="AN64">
        <v>3.4499283361094655</v>
      </c>
      <c r="AO64">
        <v>2.4843761992059399</v>
      </c>
      <c r="AP64">
        <v>5.776912937895176</v>
      </c>
      <c r="AQ64">
        <v>4.9405550833235878</v>
      </c>
      <c r="AR64">
        <v>2.4557720314511755</v>
      </c>
      <c r="AS64">
        <v>2.3406879617199792</v>
      </c>
      <c r="AT64">
        <v>4.3720674908219337</v>
      </c>
      <c r="AU64">
        <v>1.137911675326734</v>
      </c>
      <c r="AV64">
        <v>1.9250637853553911</v>
      </c>
      <c r="AW64">
        <v>5.1707725205070574</v>
      </c>
      <c r="AX64">
        <v>6.1891994204860765</v>
      </c>
      <c r="AY64">
        <v>5.8899421900233904</v>
      </c>
      <c r="AZ64">
        <v>6.0746925964011211</v>
      </c>
      <c r="BA64">
        <v>5.7079432295068671</v>
      </c>
      <c r="BB64">
        <v>3.4487310004011107</v>
      </c>
      <c r="BC64">
        <v>0.71953928936696343</v>
      </c>
      <c r="BD64">
        <v>6.5107373376262103</v>
      </c>
      <c r="BE64">
        <v>4.9232615268975337</v>
      </c>
      <c r="BF64">
        <v>4.1831903337795637</v>
      </c>
      <c r="BG64">
        <v>4.0519066483860797</v>
      </c>
      <c r="BH64">
        <v>4.1215614471054209</v>
      </c>
      <c r="BI64">
        <v>4.4056671270304122</v>
      </c>
      <c r="BJ64">
        <v>4.4193059180407772</v>
      </c>
      <c r="BK64">
        <v>4.6412998331437478</v>
      </c>
      <c r="BL64">
        <v>3.8424957664302752</v>
      </c>
      <c r="BM64">
        <v>2.3574434077088995</v>
      </c>
      <c r="BN64">
        <v>-4.1760954585868433</v>
      </c>
      <c r="BO64">
        <v>7.4088462937673683</v>
      </c>
      <c r="BP64">
        <v>5.5207356977492736</v>
      </c>
      <c r="BQ64">
        <v>4.3131120213963641</v>
      </c>
    </row>
    <row r="65" spans="1:69" x14ac:dyDescent="0.45">
      <c r="A65" t="s">
        <v>346</v>
      </c>
      <c r="B65" t="s">
        <v>427</v>
      </c>
      <c r="C65" t="e">
        <f>VLOOKUP(A65,Setup!$C$3:$D$46,2,FALSE)</f>
        <v>#N/A</v>
      </c>
      <c r="D65" t="s">
        <v>183</v>
      </c>
      <c r="E65" t="s">
        <v>353</v>
      </c>
      <c r="G65">
        <v>3.8372222188487939</v>
      </c>
      <c r="H65">
        <v>5.4498641779599808</v>
      </c>
      <c r="I65">
        <v>7.7638793457786051</v>
      </c>
      <c r="J65">
        <v>10.396947950993933</v>
      </c>
      <c r="K65">
        <v>6.9699524467446139</v>
      </c>
      <c r="L65">
        <v>8.6075218976476435</v>
      </c>
      <c r="M65">
        <v>7.3467766412627498</v>
      </c>
      <c r="N65">
        <v>9.3262995400316555</v>
      </c>
      <c r="O65">
        <v>11.475774369696822</v>
      </c>
      <c r="P65">
        <v>3.891112680418189</v>
      </c>
      <c r="Q65">
        <v>5.2792304911011882</v>
      </c>
      <c r="R65">
        <v>7.1625304158930021</v>
      </c>
      <c r="S65">
        <v>7.6651504586190669</v>
      </c>
      <c r="T65">
        <v>1.0140357969012257</v>
      </c>
      <c r="U65">
        <v>3.5410093970767065</v>
      </c>
      <c r="V65">
        <v>4.1846331547858995</v>
      </c>
      <c r="W65">
        <v>5.1973657962411011</v>
      </c>
      <c r="X65">
        <v>5.7891370736471259</v>
      </c>
      <c r="Y65">
        <v>5.92585174585723</v>
      </c>
      <c r="Z65">
        <v>3.7442186916854467</v>
      </c>
      <c r="AA65">
        <v>4.6286955776060097</v>
      </c>
      <c r="AB65">
        <v>4.142304343464275</v>
      </c>
      <c r="AC65">
        <v>4.4157762370287088</v>
      </c>
      <c r="AD65">
        <v>6.1529328628228086</v>
      </c>
      <c r="AE65">
        <v>5.6906461283452643</v>
      </c>
      <c r="AF65">
        <v>4.914428391558971</v>
      </c>
      <c r="AG65">
        <v>6.2633363401144493</v>
      </c>
      <c r="AH65">
        <v>7.6014916141924544</v>
      </c>
      <c r="AI65">
        <v>5.142205760302005</v>
      </c>
      <c r="AJ65">
        <v>5.0684214864127597</v>
      </c>
      <c r="AK65">
        <v>4.8591866998678626</v>
      </c>
      <c r="AL65">
        <v>4.2318177097410796</v>
      </c>
      <c r="AM65">
        <v>4.196559756243829</v>
      </c>
      <c r="AN65">
        <v>5.2270223449586268</v>
      </c>
      <c r="AO65">
        <v>5.6650286463924857</v>
      </c>
      <c r="AP65">
        <v>5.6164125693858153</v>
      </c>
      <c r="AQ65">
        <v>4.0639471468021213</v>
      </c>
      <c r="AR65">
        <v>0.44339716855743916</v>
      </c>
      <c r="AS65">
        <v>3.7399271141066919</v>
      </c>
      <c r="AT65">
        <v>5.3975305636789557</v>
      </c>
      <c r="AU65">
        <v>3.2975435773619637</v>
      </c>
      <c r="AV65">
        <v>4.3773696169440086</v>
      </c>
      <c r="AW65">
        <v>4.9500184314720883</v>
      </c>
      <c r="AX65">
        <v>5.8668002622931112</v>
      </c>
      <c r="AY65">
        <v>5.8997776397722816</v>
      </c>
      <c r="AZ65">
        <v>6.4542582199366763</v>
      </c>
      <c r="BA65">
        <v>7.4627250707683004</v>
      </c>
      <c r="BB65">
        <v>4.3841955567989004</v>
      </c>
      <c r="BC65">
        <v>2.564243989231116</v>
      </c>
      <c r="BD65">
        <v>7.6079440609807989</v>
      </c>
      <c r="BE65">
        <v>5.462329329589366</v>
      </c>
      <c r="BF65">
        <v>5.1837928601176912</v>
      </c>
      <c r="BG65">
        <v>5.2458453220411343</v>
      </c>
      <c r="BH65">
        <v>4.759441943925367</v>
      </c>
      <c r="BI65">
        <v>4.7285010506957974</v>
      </c>
      <c r="BJ65">
        <v>4.6595695832077837</v>
      </c>
      <c r="BK65">
        <v>5.0527085593256089</v>
      </c>
      <c r="BL65">
        <v>4.7599937307070377</v>
      </c>
      <c r="BM65">
        <v>3.9619148073886095</v>
      </c>
      <c r="BN65">
        <v>-0.1340386799310096</v>
      </c>
      <c r="BO65">
        <v>6.2203999752302224</v>
      </c>
      <c r="BP65">
        <v>2.8687622611484329</v>
      </c>
      <c r="BQ65">
        <v>4.1041456246098562</v>
      </c>
    </row>
    <row r="66" spans="1:69" x14ac:dyDescent="0.45">
      <c r="A66" t="s">
        <v>193</v>
      </c>
      <c r="B66" t="s">
        <v>229</v>
      </c>
      <c r="C66" t="e">
        <f>VLOOKUP(A66,Setup!$C$3:$D$46,2,FALSE)</f>
        <v>#N/A</v>
      </c>
      <c r="D66" t="s">
        <v>183</v>
      </c>
      <c r="E66" t="s">
        <v>353</v>
      </c>
      <c r="AH66">
        <v>3.2950993390888925</v>
      </c>
      <c r="AI66">
        <v>1.2421236956518698</v>
      </c>
      <c r="AJ66">
        <v>2.757344053866035</v>
      </c>
      <c r="AK66">
        <v>-4.6863685484780433</v>
      </c>
      <c r="AL66">
        <v>-4.7224555544124485</v>
      </c>
      <c r="AM66">
        <v>-2.0511967016583839</v>
      </c>
      <c r="AN66">
        <v>-10.008909633426285</v>
      </c>
      <c r="AO66">
        <v>0.93043099944134156</v>
      </c>
      <c r="AP66">
        <v>3.9489819464331362</v>
      </c>
      <c r="AQ66">
        <v>5.6067441046339468</v>
      </c>
      <c r="AR66">
        <v>2.349458515832012</v>
      </c>
      <c r="AS66">
        <v>-1.262543645483575</v>
      </c>
      <c r="AT66">
        <v>6.7734626219838105</v>
      </c>
      <c r="AU66">
        <v>-0.11083414833137795</v>
      </c>
      <c r="AV66">
        <v>6.4025441734757464</v>
      </c>
      <c r="AW66">
        <v>6.5994902932497581</v>
      </c>
      <c r="AX66">
        <v>9.5380319082683656</v>
      </c>
      <c r="AY66">
        <v>8.4654084704088888</v>
      </c>
      <c r="AZ66">
        <v>8.1729187339701213</v>
      </c>
      <c r="BA66">
        <v>7.1240589124739131</v>
      </c>
      <c r="BB66">
        <v>3.0524971608316207</v>
      </c>
      <c r="BC66">
        <v>-3.4647724145159913</v>
      </c>
      <c r="BD66">
        <v>7.0798642013965036</v>
      </c>
      <c r="BE66">
        <v>8.5047036835993879</v>
      </c>
      <c r="BF66">
        <v>4.0488041556671135</v>
      </c>
      <c r="BG66">
        <v>6.5013881581451187</v>
      </c>
      <c r="BH66">
        <v>3.3566476917274315</v>
      </c>
      <c r="BI66">
        <v>3.5710582456964772</v>
      </c>
      <c r="BJ66">
        <v>2.7759697215655734</v>
      </c>
      <c r="BK66">
        <v>5.8249717348502372</v>
      </c>
      <c r="BL66">
        <v>3.4999581188972542</v>
      </c>
      <c r="BM66">
        <v>2.3071197814288098</v>
      </c>
      <c r="BN66">
        <v>0.2919942422416284</v>
      </c>
      <c r="BO66">
        <v>9.0448483476340584</v>
      </c>
      <c r="BP66">
        <v>3.1036516112677788</v>
      </c>
      <c r="BQ66">
        <v>5.0425461777999345</v>
      </c>
    </row>
    <row r="67" spans="1:69" x14ac:dyDescent="0.45">
      <c r="A67" t="s">
        <v>281</v>
      </c>
      <c r="B67" t="s">
        <v>426</v>
      </c>
      <c r="C67" t="e">
        <f>VLOOKUP(A67,Setup!$C$3:$D$46,2,FALSE)</f>
        <v>#N/A</v>
      </c>
      <c r="D67" t="s">
        <v>183</v>
      </c>
      <c r="E67" t="s">
        <v>353</v>
      </c>
      <c r="G67">
        <v>5.178782458683088</v>
      </c>
      <c r="H67">
        <v>4.7048218956003325</v>
      </c>
      <c r="I67">
        <v>4.8695973709927927</v>
      </c>
      <c r="J67">
        <v>5.8326978721345029</v>
      </c>
      <c r="K67">
        <v>4.4573640897554299</v>
      </c>
      <c r="L67">
        <v>3.8058509792854522</v>
      </c>
      <c r="M67">
        <v>3.4628410114823964</v>
      </c>
      <c r="N67">
        <v>5.4069924501166611</v>
      </c>
      <c r="O67">
        <v>5.954647490291535</v>
      </c>
      <c r="P67">
        <v>5.0002370930333484</v>
      </c>
      <c r="Q67">
        <v>3.725140131914543</v>
      </c>
      <c r="R67">
        <v>4.6746524647302294</v>
      </c>
      <c r="S67">
        <v>5.9232771406293665</v>
      </c>
      <c r="T67">
        <v>2.2301605433238763</v>
      </c>
      <c r="U67">
        <v>-0.83074557841979413</v>
      </c>
      <c r="V67">
        <v>4.4129985442055641</v>
      </c>
      <c r="W67">
        <v>2.8916566616690602</v>
      </c>
      <c r="X67">
        <v>3.1039383699854568</v>
      </c>
      <c r="Y67">
        <v>3.7249854813777432</v>
      </c>
      <c r="Z67">
        <v>1.4903486764764011</v>
      </c>
      <c r="AA67">
        <v>0.51883390158651821</v>
      </c>
      <c r="AB67">
        <v>0.95135493136267257</v>
      </c>
      <c r="AC67">
        <v>1.9546557285930959</v>
      </c>
      <c r="AD67">
        <v>2.6699519714130417</v>
      </c>
      <c r="AE67">
        <v>2.76743470718894</v>
      </c>
      <c r="AF67">
        <v>2.7515765692465379</v>
      </c>
      <c r="AG67">
        <v>3.0958169601277916</v>
      </c>
      <c r="AH67">
        <v>4.215607017664496</v>
      </c>
      <c r="AI67">
        <v>3.5202462451289165</v>
      </c>
      <c r="AJ67">
        <v>2.2897556305319711</v>
      </c>
      <c r="AK67">
        <v>0.18161287088859979</v>
      </c>
      <c r="AL67">
        <v>-0.69808314743913513</v>
      </c>
      <c r="AM67">
        <v>-0.75503273252436998</v>
      </c>
      <c r="AN67">
        <v>1.2608595321180331</v>
      </c>
      <c r="AO67">
        <v>2.1837648939493164</v>
      </c>
      <c r="AP67">
        <v>1.8089587685376785</v>
      </c>
      <c r="AQ67">
        <v>3.1017402381294517</v>
      </c>
      <c r="AR67">
        <v>2.6112181698688204</v>
      </c>
      <c r="AS67">
        <v>2.9120958685319636</v>
      </c>
      <c r="AT67">
        <v>4.3814189371998111</v>
      </c>
      <c r="AU67">
        <v>2.2473467794859232</v>
      </c>
      <c r="AV67">
        <v>1.575134515962489</v>
      </c>
      <c r="AW67">
        <v>1.8149131978427988</v>
      </c>
      <c r="AX67">
        <v>3.1955766210643048</v>
      </c>
      <c r="AY67">
        <v>2.7107093151161905</v>
      </c>
      <c r="AZ67">
        <v>3.9093224410964353</v>
      </c>
      <c r="BA67">
        <v>3.6431163279895884</v>
      </c>
      <c r="BB67">
        <v>0.99890542565464102</v>
      </c>
      <c r="BC67">
        <v>-4.4329179050854322</v>
      </c>
      <c r="BD67">
        <v>2.6265199372813584</v>
      </c>
      <c r="BE67">
        <v>2.3806541230875951</v>
      </c>
      <c r="BF67">
        <v>0.31174090327536419</v>
      </c>
      <c r="BG67">
        <v>0.86977691967797455</v>
      </c>
      <c r="BH67">
        <v>1.9426525486564685</v>
      </c>
      <c r="BI67">
        <v>2.0983960742498908</v>
      </c>
      <c r="BJ67">
        <v>1.8800920475632807</v>
      </c>
      <c r="BK67">
        <v>2.8744594904013923</v>
      </c>
      <c r="BL67">
        <v>2.1216618177143829</v>
      </c>
      <c r="BM67">
        <v>1.855910000815328</v>
      </c>
      <c r="BN67">
        <v>-5.4103679636069728</v>
      </c>
      <c r="BO67">
        <v>6.7442328247403509</v>
      </c>
      <c r="BP67">
        <v>3.2454249223999625</v>
      </c>
      <c r="BQ67">
        <v>1.0161443288304213</v>
      </c>
    </row>
    <row r="68" spans="1:69" x14ac:dyDescent="0.45">
      <c r="A68" t="s">
        <v>174</v>
      </c>
      <c r="B68" t="s">
        <v>78</v>
      </c>
      <c r="C68" t="e">
        <f>VLOOKUP(A68,Setup!$C$3:$D$46,2,FALSE)</f>
        <v>#N/A</v>
      </c>
      <c r="D68" t="s">
        <v>183</v>
      </c>
      <c r="E68" t="s">
        <v>353</v>
      </c>
      <c r="G68">
        <v>5.1244148788744752</v>
      </c>
      <c r="H68">
        <v>4.9191469439912652</v>
      </c>
      <c r="I68">
        <v>2.1063682471937852</v>
      </c>
      <c r="J68">
        <v>7.4072453594037313</v>
      </c>
      <c r="K68">
        <v>3.2750824898744497</v>
      </c>
      <c r="L68">
        <v>-0.33952563927851998</v>
      </c>
      <c r="M68">
        <v>4.6210739434616102</v>
      </c>
      <c r="N68">
        <v>1.9094383973760927</v>
      </c>
      <c r="O68">
        <v>4.6692379820891858</v>
      </c>
      <c r="P68">
        <v>6.8719293248812363</v>
      </c>
      <c r="Q68">
        <v>6.2926061973966938</v>
      </c>
      <c r="R68">
        <v>5.0176407058154098</v>
      </c>
      <c r="S68">
        <v>13.950682130027701</v>
      </c>
      <c r="T68">
        <v>11.208509630308001</v>
      </c>
      <c r="U68">
        <v>10.972154002229814</v>
      </c>
      <c r="V68">
        <v>7.3971876187101486</v>
      </c>
      <c r="W68">
        <v>1.6048421092883984</v>
      </c>
      <c r="X68">
        <v>5.7068249454161872</v>
      </c>
      <c r="Y68">
        <v>3.734048403056363</v>
      </c>
      <c r="Z68">
        <v>3.7086829674332904</v>
      </c>
      <c r="AA68">
        <v>5.6128641202338514</v>
      </c>
      <c r="AB68">
        <v>0.61484535198863455</v>
      </c>
      <c r="AC68">
        <v>-0.33686877000295112</v>
      </c>
      <c r="AD68">
        <v>2.6252732680638928</v>
      </c>
      <c r="AE68">
        <v>3.9350014125233486</v>
      </c>
      <c r="AF68">
        <v>3.4647825157486665</v>
      </c>
      <c r="AG68">
        <v>-0.25909870887711861</v>
      </c>
      <c r="AH68">
        <v>5.8904672908852547</v>
      </c>
      <c r="AI68">
        <v>1.0057779449031301</v>
      </c>
      <c r="AJ68">
        <v>3.6799140530887655</v>
      </c>
      <c r="AK68">
        <v>4.2913424640470481</v>
      </c>
      <c r="AL68">
        <v>2.1143106497896866</v>
      </c>
      <c r="AM68">
        <v>1.973218136786187</v>
      </c>
      <c r="AN68">
        <v>4.2582504274162574</v>
      </c>
      <c r="AO68">
        <v>2.2525486522510363</v>
      </c>
      <c r="AP68">
        <v>1.7317476260786151</v>
      </c>
      <c r="AQ68">
        <v>4.3278647576757692</v>
      </c>
      <c r="AR68">
        <v>3.2665293457098841</v>
      </c>
      <c r="AS68">
        <v>-4.73938585363382</v>
      </c>
      <c r="AT68">
        <v>1.0918016472027716</v>
      </c>
      <c r="AU68">
        <v>4.2062718574878915</v>
      </c>
      <c r="AV68">
        <v>4.9280954961137553</v>
      </c>
      <c r="AW68">
        <v>2.884500365120644</v>
      </c>
      <c r="AX68">
        <v>6.8323973664651447</v>
      </c>
      <c r="AY68">
        <v>5.3986224399434235</v>
      </c>
      <c r="AZ68">
        <v>4.3411319857763857</v>
      </c>
      <c r="BA68">
        <v>1.9024285970048425</v>
      </c>
      <c r="BB68">
        <v>6.5649206822471911</v>
      </c>
      <c r="BC68">
        <v>1.0910129698310982</v>
      </c>
      <c r="BD68">
        <v>4.0291378798662123</v>
      </c>
      <c r="BE68">
        <v>8.4814765633282292</v>
      </c>
      <c r="BF68">
        <v>5.7832123361719994</v>
      </c>
      <c r="BG68">
        <v>7.2112365367915885</v>
      </c>
      <c r="BH68">
        <v>4.2260652038845592</v>
      </c>
      <c r="BI68">
        <v>0.11969210928761242</v>
      </c>
      <c r="BJ68">
        <v>-0.68795424587794685</v>
      </c>
      <c r="BK68">
        <v>5.9703988095484135</v>
      </c>
      <c r="BL68">
        <v>1.0442955469270032</v>
      </c>
      <c r="BM68">
        <v>0.1654035326466925</v>
      </c>
      <c r="BN68">
        <v>-9.2450963774342938</v>
      </c>
      <c r="BO68">
        <v>9.818417748417005</v>
      </c>
      <c r="BP68">
        <v>6.1861390725874088</v>
      </c>
      <c r="BQ68">
        <v>2.3552179074219737</v>
      </c>
    </row>
    <row r="69" spans="1:69" x14ac:dyDescent="0.45">
      <c r="A69" t="s">
        <v>182</v>
      </c>
      <c r="B69" t="s">
        <v>487</v>
      </c>
      <c r="C69" t="e">
        <f>VLOOKUP(A69,Setup!$C$3:$D$46,2,FALSE)</f>
        <v>#N/A</v>
      </c>
      <c r="D69" t="s">
        <v>183</v>
      </c>
      <c r="E69" t="s">
        <v>353</v>
      </c>
      <c r="G69">
        <v>5.1611141434244843</v>
      </c>
      <c r="H69">
        <v>3.8756167236963392</v>
      </c>
      <c r="I69">
        <v>10.518092617366577</v>
      </c>
      <c r="J69">
        <v>11.507577474032459</v>
      </c>
      <c r="K69">
        <v>4.9140422922366156</v>
      </c>
      <c r="L69">
        <v>5.0464037124823307</v>
      </c>
      <c r="M69">
        <v>0.80526412703920869</v>
      </c>
      <c r="N69">
        <v>-1.6067923495635625</v>
      </c>
      <c r="O69">
        <v>5.2795175135708945</v>
      </c>
      <c r="P69">
        <v>5.5985150385167231</v>
      </c>
      <c r="Q69">
        <v>4.0573463265311176</v>
      </c>
      <c r="R69">
        <v>3.0556806251428554</v>
      </c>
      <c r="S69">
        <v>3.5068301624726814</v>
      </c>
      <c r="T69">
        <v>1.5589385717050845</v>
      </c>
      <c r="U69">
        <v>8.9391471589088383</v>
      </c>
      <c r="V69">
        <v>13.279689443074076</v>
      </c>
      <c r="W69">
        <v>9.0030442667503223</v>
      </c>
      <c r="X69">
        <v>8.6287676449318838</v>
      </c>
      <c r="Y69">
        <v>4.5476896283971797</v>
      </c>
      <c r="Z69">
        <v>10.011329037990691</v>
      </c>
      <c r="AA69">
        <v>7.3485538963285961</v>
      </c>
      <c r="AB69">
        <v>9.9071711339782524</v>
      </c>
      <c r="AC69">
        <v>5.0944068404804597</v>
      </c>
      <c r="AD69">
        <v>9.7457627117125867</v>
      </c>
      <c r="AE69">
        <v>5.7915057914235746</v>
      </c>
      <c r="AF69">
        <v>4.7445255473815848</v>
      </c>
      <c r="AG69">
        <v>3.8327526131913174</v>
      </c>
      <c r="AH69">
        <v>5.4613204955134051</v>
      </c>
      <c r="AI69">
        <v>4.920868603902278</v>
      </c>
      <c r="AJ69">
        <v>5.6670291571581828</v>
      </c>
      <c r="AK69">
        <v>1.1254045952074705</v>
      </c>
      <c r="AL69">
        <v>4.472859184081841</v>
      </c>
      <c r="AM69">
        <v>2.900790799594418</v>
      </c>
      <c r="AN69">
        <v>3.973172180345415</v>
      </c>
      <c r="AO69">
        <v>4.6424587724063855</v>
      </c>
      <c r="AP69">
        <v>4.9887305651220828</v>
      </c>
      <c r="AQ69">
        <v>5.4923547430294235</v>
      </c>
      <c r="AR69">
        <v>5.575497460986</v>
      </c>
      <c r="AS69">
        <v>6.0534387846755493</v>
      </c>
      <c r="AT69">
        <v>6.370003829917664</v>
      </c>
      <c r="AU69">
        <v>3.5352519739150665</v>
      </c>
      <c r="AV69">
        <v>2.3902040257372619</v>
      </c>
      <c r="AW69">
        <v>3.1934547373974453</v>
      </c>
      <c r="AX69">
        <v>4.0920716112534024</v>
      </c>
      <c r="AY69">
        <v>4.4717444717443442</v>
      </c>
      <c r="AZ69">
        <v>6.8438381937911714</v>
      </c>
      <c r="BA69">
        <v>7.087827426810378</v>
      </c>
      <c r="BB69">
        <v>7.1562835660581925</v>
      </c>
      <c r="BC69">
        <v>4.6735997995239131</v>
      </c>
      <c r="BD69">
        <v>5.1472348575531015</v>
      </c>
      <c r="BE69">
        <v>1.7645719489981957</v>
      </c>
      <c r="BF69">
        <v>2.2261997986352497</v>
      </c>
      <c r="BG69">
        <v>2.1854660536214254</v>
      </c>
      <c r="BH69">
        <v>2.9159118798574752</v>
      </c>
      <c r="BI69">
        <v>4.3720190779014132</v>
      </c>
      <c r="BJ69">
        <v>4.3466434555544708</v>
      </c>
      <c r="BK69">
        <v>4.181220999947783</v>
      </c>
      <c r="BL69">
        <v>5.3311086189447963</v>
      </c>
      <c r="BM69">
        <v>5.5520930715695584</v>
      </c>
      <c r="BN69">
        <v>3.5501648378683797</v>
      </c>
      <c r="BO69">
        <v>3.2906460120221084</v>
      </c>
      <c r="BP69">
        <v>6.5878456088696709</v>
      </c>
      <c r="BQ69">
        <v>3.7587005517680581</v>
      </c>
    </row>
    <row r="70" spans="1:69" x14ac:dyDescent="0.45">
      <c r="A70" t="s">
        <v>102</v>
      </c>
      <c r="B70" t="s">
        <v>287</v>
      </c>
      <c r="C70" t="str">
        <f>VLOOKUP(A70,Setup!$C$3:$D$46,2,FALSE)</f>
        <v>XM</v>
      </c>
      <c r="D70" t="s">
        <v>183</v>
      </c>
      <c r="E70" t="s">
        <v>353</v>
      </c>
      <c r="G70">
        <v>5.7159249204560894</v>
      </c>
      <c r="H70">
        <v>5.7623729727635578</v>
      </c>
      <c r="I70">
        <v>4.8926380417535427</v>
      </c>
      <c r="J70">
        <v>5.8351117711867602</v>
      </c>
      <c r="K70">
        <v>5.0389437687571501</v>
      </c>
      <c r="L70">
        <v>4.3970822628467658</v>
      </c>
      <c r="M70">
        <v>3.4591349064687904</v>
      </c>
      <c r="N70">
        <v>5.6609444013339072</v>
      </c>
      <c r="O70">
        <v>7.1345746302525583</v>
      </c>
      <c r="P70">
        <v>5.6087783246114213</v>
      </c>
      <c r="Q70">
        <v>3.7635957997026281</v>
      </c>
      <c r="R70">
        <v>4.8980482132283925</v>
      </c>
      <c r="S70">
        <v>6.202723941020821</v>
      </c>
      <c r="T70">
        <v>3.2871926180350073</v>
      </c>
      <c r="U70">
        <v>-0.80589669589835466</v>
      </c>
      <c r="V70">
        <v>5.0355043572820364</v>
      </c>
      <c r="W70">
        <v>3.1055362997425959</v>
      </c>
      <c r="X70">
        <v>3.1010331643282143</v>
      </c>
      <c r="Y70">
        <v>3.9026653121077004</v>
      </c>
      <c r="Z70">
        <v>2.18200422383687</v>
      </c>
      <c r="AA70">
        <v>0.54544752177905309</v>
      </c>
      <c r="AB70">
        <v>0.68896513060174414</v>
      </c>
      <c r="AC70">
        <v>1.3954595493085691</v>
      </c>
      <c r="AD70">
        <v>2.4045188031287239</v>
      </c>
      <c r="AE70">
        <v>2.3047578414649479</v>
      </c>
      <c r="AF70">
        <v>2.5193886716915443</v>
      </c>
      <c r="AG70">
        <v>2.5327236236081632</v>
      </c>
      <c r="AH70">
        <v>4.3184146206249636</v>
      </c>
      <c r="AI70">
        <v>4.1111712710823554</v>
      </c>
      <c r="AJ70">
        <v>3.5910505118117442</v>
      </c>
      <c r="AK70">
        <v>2.3629840805249813</v>
      </c>
      <c r="AL70">
        <v>1.122151022024326</v>
      </c>
      <c r="AM70">
        <v>-0.68267911250727309</v>
      </c>
      <c r="AN70">
        <v>2.5155140581958761</v>
      </c>
      <c r="AO70">
        <v>2.4697723209992262</v>
      </c>
      <c r="AP70">
        <v>1.7430614312311548</v>
      </c>
      <c r="AQ70">
        <v>2.764257752451087</v>
      </c>
      <c r="AR70">
        <v>3.0008414307098406</v>
      </c>
      <c r="AS70">
        <v>3.0103428631856417</v>
      </c>
      <c r="AT70">
        <v>3.9018569096894709</v>
      </c>
      <c r="AU70">
        <v>2.1853420554291461</v>
      </c>
      <c r="AV70">
        <v>0.94699751373248375</v>
      </c>
      <c r="AW70">
        <v>0.75337049871251338</v>
      </c>
      <c r="AX70">
        <v>2.3121902594432271</v>
      </c>
      <c r="AY70">
        <v>1.7719186642758444</v>
      </c>
      <c r="AZ70">
        <v>3.3216016048922086</v>
      </c>
      <c r="BA70">
        <v>3.011505360937349</v>
      </c>
      <c r="BB70">
        <v>0.41650154994256638</v>
      </c>
      <c r="BC70">
        <v>-4.4828523797907422</v>
      </c>
      <c r="BD70">
        <v>2.1213407779350462</v>
      </c>
      <c r="BE70">
        <v>1.7782227443599226</v>
      </c>
      <c r="BF70">
        <v>-0.91784301202292795</v>
      </c>
      <c r="BG70">
        <v>-0.16975203201387501</v>
      </c>
      <c r="BH70">
        <v>1.4520010194920303</v>
      </c>
      <c r="BI70">
        <v>2.1410319595869538</v>
      </c>
      <c r="BJ70">
        <v>1.8224685589315328</v>
      </c>
      <c r="BK70">
        <v>2.5974949475362337</v>
      </c>
      <c r="BL70">
        <v>1.7684858432596968</v>
      </c>
      <c r="BM70">
        <v>1.6283946524626742</v>
      </c>
      <c r="BN70">
        <v>-6.0486733543205702</v>
      </c>
      <c r="BO70">
        <v>6.3611555647170093</v>
      </c>
      <c r="BP70">
        <v>3.5460434690593985</v>
      </c>
      <c r="BQ70">
        <v>0.40141849759172032</v>
      </c>
    </row>
    <row r="71" spans="1:69" x14ac:dyDescent="0.45">
      <c r="A71" t="s">
        <v>523</v>
      </c>
      <c r="B71" t="s">
        <v>123</v>
      </c>
      <c r="C71" t="e">
        <f>VLOOKUP(A71,Setup!$C$3:$D$46,2,FALSE)</f>
        <v>#N/A</v>
      </c>
      <c r="D71" t="s">
        <v>183</v>
      </c>
      <c r="E71" t="s">
        <v>353</v>
      </c>
      <c r="AM71">
        <v>13.454762500710203</v>
      </c>
      <c r="AN71">
        <v>21.221411187681355</v>
      </c>
      <c r="AO71">
        <v>2.8583790589486995</v>
      </c>
      <c r="AP71">
        <v>9.2588385634083181</v>
      </c>
      <c r="AQ71">
        <v>7.9086845779407895</v>
      </c>
      <c r="AR71">
        <v>1.7725830910031846</v>
      </c>
      <c r="AS71">
        <v>1.3480095910807677E-2</v>
      </c>
      <c r="AT71">
        <v>-3.1419859025163817</v>
      </c>
      <c r="AU71">
        <v>8.7554355281632468</v>
      </c>
      <c r="AV71">
        <v>3.0054291917378038</v>
      </c>
      <c r="AW71">
        <v>-2.6555159248755444</v>
      </c>
      <c r="AX71">
        <v>1.4517355659550617</v>
      </c>
      <c r="AY71">
        <v>2.5744495512484633</v>
      </c>
      <c r="AZ71">
        <v>-0.96921711071135519</v>
      </c>
      <c r="BA71">
        <v>1.4268222112032305</v>
      </c>
      <c r="BB71">
        <v>-9.7830300178245579</v>
      </c>
      <c r="BC71">
        <v>3.8765015275421035</v>
      </c>
      <c r="BD71">
        <v>2.1941903488808236</v>
      </c>
      <c r="BE71">
        <v>8.6798001013804935</v>
      </c>
    </row>
    <row r="72" spans="1:69" x14ac:dyDescent="0.45">
      <c r="A72" t="s">
        <v>56</v>
      </c>
      <c r="B72" t="s">
        <v>176</v>
      </c>
      <c r="C72" t="str">
        <f>VLOOKUP(A72,Setup!$C$3:$D$46,2,FALSE)</f>
        <v>ES</v>
      </c>
      <c r="D72" t="s">
        <v>183</v>
      </c>
      <c r="E72" t="s">
        <v>353</v>
      </c>
      <c r="G72">
        <v>11.838674194832507</v>
      </c>
      <c r="H72">
        <v>9.9534381030179446</v>
      </c>
      <c r="I72">
        <v>9.596498874198204</v>
      </c>
      <c r="J72">
        <v>5.3085102455709716</v>
      </c>
      <c r="K72">
        <v>6.2531348989853797</v>
      </c>
      <c r="L72">
        <v>7.2460603095069871</v>
      </c>
      <c r="M72">
        <v>4.3403384170755004</v>
      </c>
      <c r="N72">
        <v>6.5970201375832715</v>
      </c>
      <c r="O72">
        <v>8.9070155552708883</v>
      </c>
      <c r="P72">
        <v>4.2449707671536885</v>
      </c>
      <c r="Q72">
        <v>4.6494734376419302</v>
      </c>
      <c r="R72">
        <v>8.1497459624656727</v>
      </c>
      <c r="S72">
        <v>7.7884653021172312</v>
      </c>
      <c r="T72">
        <v>5.6187858025328978</v>
      </c>
      <c r="U72">
        <v>0.54220333472316895</v>
      </c>
      <c r="V72">
        <v>3.3037914070543479</v>
      </c>
      <c r="W72">
        <v>2.8385742515125685</v>
      </c>
      <c r="X72">
        <v>1.4630035065347613</v>
      </c>
      <c r="Y72">
        <v>4.1546367735236345E-2</v>
      </c>
      <c r="Z72">
        <v>2.2087282775716091</v>
      </c>
      <c r="AA72">
        <v>-0.13246871724064135</v>
      </c>
      <c r="AB72">
        <v>1.246461822718345</v>
      </c>
      <c r="AC72">
        <v>1.7701156152119495</v>
      </c>
      <c r="AD72">
        <v>1.7846876324723269</v>
      </c>
      <c r="AE72">
        <v>2.3214358429769959</v>
      </c>
      <c r="AF72">
        <v>3.2533216176539668</v>
      </c>
      <c r="AG72">
        <v>5.5471226841064265</v>
      </c>
      <c r="AH72">
        <v>5.0943243090415962</v>
      </c>
      <c r="AI72">
        <v>4.8270302418469413</v>
      </c>
      <c r="AJ72">
        <v>3.7813934838416969</v>
      </c>
      <c r="AK72">
        <v>2.5460005097043279</v>
      </c>
      <c r="AL72">
        <v>0.92921538359568956</v>
      </c>
      <c r="AM72">
        <v>-1.0314917738196385</v>
      </c>
      <c r="AN72">
        <v>2.3831954257133532</v>
      </c>
      <c r="AO72">
        <v>2.7574939520402353</v>
      </c>
      <c r="AP72">
        <v>2.6074111828633164</v>
      </c>
      <c r="AQ72">
        <v>3.5872997621813454</v>
      </c>
      <c r="AR72">
        <v>4.3019774050394517</v>
      </c>
      <c r="AS72">
        <v>4.4088655115599238</v>
      </c>
      <c r="AT72">
        <v>5.200641185857279</v>
      </c>
      <c r="AU72">
        <v>3.9190887906575256</v>
      </c>
      <c r="AV72">
        <v>2.7554561533264632</v>
      </c>
      <c r="AW72">
        <v>2.9392896636820609</v>
      </c>
      <c r="AX72">
        <v>3.1145314520237832</v>
      </c>
      <c r="AY72">
        <v>3.5512255153724084</v>
      </c>
      <c r="AZ72">
        <v>4.0434352072085744</v>
      </c>
      <c r="BA72">
        <v>3.5335001219114872</v>
      </c>
      <c r="BB72">
        <v>0.76716577493147042</v>
      </c>
      <c r="BC72">
        <v>-3.7681330717978909</v>
      </c>
      <c r="BD72">
        <v>9.4122316668261874E-2</v>
      </c>
      <c r="BE72">
        <v>-0.63992069128737228</v>
      </c>
      <c r="BF72">
        <v>-2.8651136729106952</v>
      </c>
      <c r="BG72">
        <v>-1.4273221918188028</v>
      </c>
      <c r="BH72">
        <v>1.5204859227981871</v>
      </c>
      <c r="BI72">
        <v>4.0608666971856877</v>
      </c>
      <c r="BJ72">
        <v>2.9151560280817392</v>
      </c>
      <c r="BK72">
        <v>2.8960420808163008</v>
      </c>
      <c r="BL72">
        <v>2.3954112036424675</v>
      </c>
      <c r="BM72">
        <v>1.9611785315134966</v>
      </c>
      <c r="BN72">
        <v>-10.940070659186645</v>
      </c>
      <c r="BO72">
        <v>6.6831441850028028</v>
      </c>
      <c r="BP72">
        <v>6.1793122257296318</v>
      </c>
      <c r="BQ72">
        <v>2.675663492582288</v>
      </c>
    </row>
    <row r="73" spans="1:69" x14ac:dyDescent="0.45">
      <c r="A73" t="s">
        <v>370</v>
      </c>
      <c r="B73" t="s">
        <v>477</v>
      </c>
      <c r="C73" t="e">
        <f>VLOOKUP(A73,Setup!$C$3:$D$46,2,FALSE)</f>
        <v>#N/A</v>
      </c>
      <c r="D73" t="s">
        <v>183</v>
      </c>
      <c r="E73" t="s">
        <v>353</v>
      </c>
      <c r="AK73">
        <v>-7.9998435944401933</v>
      </c>
      <c r="AL73">
        <v>-21.168656208108345</v>
      </c>
      <c r="AM73">
        <v>-5.7404942203395706</v>
      </c>
      <c r="AN73">
        <v>-1.6424246224984813</v>
      </c>
      <c r="AO73">
        <v>4.5266817921879152</v>
      </c>
      <c r="AP73">
        <v>4.9430177859810556</v>
      </c>
      <c r="AQ73">
        <v>13.050009718655687</v>
      </c>
      <c r="AR73">
        <v>4.3398375309261468</v>
      </c>
      <c r="AS73">
        <v>-0.4250282586543932</v>
      </c>
      <c r="AT73">
        <v>10.087634989408457</v>
      </c>
      <c r="AU73">
        <v>5.8807497028254829</v>
      </c>
      <c r="AV73">
        <v>6.933000131030127</v>
      </c>
      <c r="AW73">
        <v>7.5963014403375126</v>
      </c>
      <c r="AX73">
        <v>6.8006951604260308</v>
      </c>
      <c r="AY73">
        <v>9.5230580329964027</v>
      </c>
      <c r="AZ73">
        <v>9.7625703683805085</v>
      </c>
      <c r="BA73">
        <v>7.5709181134186281</v>
      </c>
      <c r="BB73">
        <v>-5.1253127086218058</v>
      </c>
      <c r="BC73">
        <v>-14.630220308111248</v>
      </c>
      <c r="BD73">
        <v>2.4497459157554147</v>
      </c>
      <c r="BE73">
        <v>7.6069766353787998</v>
      </c>
      <c r="BF73">
        <v>3.6720211593116829</v>
      </c>
      <c r="BG73">
        <v>1.7564946118826583</v>
      </c>
      <c r="BH73">
        <v>3.3227875359873167</v>
      </c>
      <c r="BI73">
        <v>1.8381570483746685</v>
      </c>
      <c r="BJ73">
        <v>3.0930158344115455</v>
      </c>
      <c r="BK73">
        <v>5.6346743222939466</v>
      </c>
      <c r="BL73">
        <v>3.69969444001093</v>
      </c>
      <c r="BM73">
        <v>3.7266531817839734</v>
      </c>
      <c r="BN73">
        <v>-2.8838100414032795</v>
      </c>
      <c r="BO73">
        <v>7.1544474833439722</v>
      </c>
      <c r="BP73">
        <v>6.0427832332578646E-2</v>
      </c>
      <c r="BQ73">
        <v>-3.0230358406619189</v>
      </c>
    </row>
    <row r="74" spans="1:69" x14ac:dyDescent="0.45">
      <c r="A74" t="s">
        <v>113</v>
      </c>
      <c r="B74" t="s">
        <v>74</v>
      </c>
      <c r="C74" t="e">
        <f>VLOOKUP(A74,Setup!$C$3:$D$46,2,FALSE)</f>
        <v>#N/A</v>
      </c>
      <c r="D74" t="s">
        <v>183</v>
      </c>
      <c r="E74" t="s">
        <v>353</v>
      </c>
      <c r="H74">
        <v>4.3260913356671864</v>
      </c>
      <c r="I74">
        <v>4.5186339260608861</v>
      </c>
      <c r="J74">
        <v>4.0904856114536585</v>
      </c>
      <c r="K74">
        <v>5.771932015920072</v>
      </c>
      <c r="L74">
        <v>7.2565980369732301</v>
      </c>
      <c r="M74">
        <v>4.0615878800131782</v>
      </c>
      <c r="N74">
        <v>4.1421878437945878</v>
      </c>
      <c r="O74">
        <v>1.3886574077485392</v>
      </c>
      <c r="P74">
        <v>3.4827287406325809</v>
      </c>
      <c r="Q74">
        <v>6.5264761637235011</v>
      </c>
      <c r="R74">
        <v>4.2271595899922261</v>
      </c>
      <c r="S74">
        <v>5.1098695074880141</v>
      </c>
      <c r="T74">
        <v>3.2736583243248276</v>
      </c>
      <c r="U74">
        <v>1.2461317148363236</v>
      </c>
      <c r="V74">
        <v>0.14881031608156547</v>
      </c>
      <c r="W74">
        <v>2.7256816258381775</v>
      </c>
      <c r="X74">
        <v>2.7400063315712799</v>
      </c>
      <c r="Y74">
        <v>-1.1007636942544963</v>
      </c>
      <c r="Z74">
        <v>6.4241661640158014</v>
      </c>
      <c r="AA74">
        <v>4.3815481254348327</v>
      </c>
      <c r="AB74">
        <v>0.91601385673818925</v>
      </c>
      <c r="AC74">
        <v>8.2350057191368649</v>
      </c>
      <c r="AD74">
        <v>-2.8480214522147236</v>
      </c>
      <c r="AE74">
        <v>-11.144352977926459</v>
      </c>
      <c r="AF74">
        <v>9.6616123612220974</v>
      </c>
      <c r="AG74">
        <v>13.859330394974606</v>
      </c>
      <c r="AH74">
        <v>0.50367487929776189</v>
      </c>
      <c r="AI74">
        <v>-0.36104417975226966</v>
      </c>
      <c r="AJ74">
        <v>2.7264517827265848</v>
      </c>
      <c r="AK74">
        <v>-7.1374797002742838</v>
      </c>
      <c r="AL74">
        <v>-8.6724801478884217</v>
      </c>
      <c r="AM74">
        <v>13.142833976515362</v>
      </c>
      <c r="AN74">
        <v>3.1899645821796128</v>
      </c>
      <c r="AO74">
        <v>6.1275114137654469</v>
      </c>
      <c r="AP74">
        <v>12.426173777464555</v>
      </c>
      <c r="AQ74">
        <v>3.1339068508759311</v>
      </c>
      <c r="AR74">
        <v>-3.4581391337174239</v>
      </c>
      <c r="AS74">
        <v>5.162145821055347</v>
      </c>
      <c r="AT74">
        <v>6.0732174795795686</v>
      </c>
      <c r="AU74">
        <v>8.3013063205232811</v>
      </c>
      <c r="AV74">
        <v>1.5147257063110118</v>
      </c>
      <c r="AW74">
        <v>-2.1613597220579805</v>
      </c>
      <c r="AX74">
        <v>13.572603136869475</v>
      </c>
      <c r="AY74">
        <v>11.818765946649407</v>
      </c>
      <c r="AZ74">
        <v>10.834727065876976</v>
      </c>
      <c r="BA74">
        <v>11.456167000023612</v>
      </c>
      <c r="BB74">
        <v>10.788521685372515</v>
      </c>
      <c r="BC74">
        <v>8.8025531978256595</v>
      </c>
      <c r="BD74">
        <v>12.550538345930761</v>
      </c>
      <c r="BE74">
        <v>11.178296227164125</v>
      </c>
      <c r="BF74">
        <v>8.647811633374161</v>
      </c>
      <c r="BG74">
        <v>10.582270048267219</v>
      </c>
      <c r="BH74">
        <v>10.257492961005127</v>
      </c>
      <c r="BI74">
        <v>10.392463020233407</v>
      </c>
      <c r="BJ74">
        <v>9.4334826578440243</v>
      </c>
      <c r="BK74">
        <v>9.564189642956066</v>
      </c>
      <c r="BL74">
        <v>6.8161477968170345</v>
      </c>
      <c r="BM74">
        <v>8.364085699078899</v>
      </c>
      <c r="BN74">
        <v>6.0595308864336914</v>
      </c>
      <c r="BO74">
        <v>5.6415307173465692</v>
      </c>
      <c r="BP74">
        <v>5.3211762838367207</v>
      </c>
      <c r="BQ74">
        <v>6.4981346423861339</v>
      </c>
    </row>
    <row r="75" spans="1:69" x14ac:dyDescent="0.45">
      <c r="A75" t="s">
        <v>25</v>
      </c>
      <c r="B75" t="s">
        <v>510</v>
      </c>
      <c r="C75" t="e">
        <f>VLOOKUP(A75,Setup!$C$3:$D$46,2,FALSE)</f>
        <v>#N/A</v>
      </c>
      <c r="D75" t="s">
        <v>183</v>
      </c>
      <c r="E75" t="s">
        <v>353</v>
      </c>
      <c r="G75">
        <v>5.725674734150644</v>
      </c>
      <c r="H75">
        <v>5.6957290809637584</v>
      </c>
      <c r="I75">
        <v>4.7968747169606019</v>
      </c>
      <c r="J75">
        <v>5.9634336480224306</v>
      </c>
      <c r="K75">
        <v>5.2409738071848295</v>
      </c>
      <c r="L75">
        <v>4.2798223621861098</v>
      </c>
      <c r="M75">
        <v>3.5623706478715462</v>
      </c>
      <c r="N75">
        <v>5.5723834750445604</v>
      </c>
      <c r="O75">
        <v>7.0339543397401911</v>
      </c>
      <c r="P75">
        <v>5.529396115214638</v>
      </c>
      <c r="Q75">
        <v>3.6562372169074138</v>
      </c>
      <c r="R75">
        <v>4.7759942218420264</v>
      </c>
      <c r="S75">
        <v>6.0827101722918258</v>
      </c>
      <c r="T75">
        <v>3.1996259530872209</v>
      </c>
      <c r="U75">
        <v>-0.6147351335492317</v>
      </c>
      <c r="V75">
        <v>4.8847388932403533</v>
      </c>
      <c r="W75">
        <v>2.9494359972936905</v>
      </c>
      <c r="X75">
        <v>3.0502604945648955</v>
      </c>
      <c r="Y75">
        <v>3.8893744382309592</v>
      </c>
      <c r="Z75">
        <v>2.067126122427382</v>
      </c>
      <c r="AA75">
        <v>0.55834786922062563</v>
      </c>
      <c r="AB75">
        <v>0.81947411805862203</v>
      </c>
      <c r="AC75">
        <v>1.4460401208479254</v>
      </c>
      <c r="AD75">
        <v>2.5265508890685169</v>
      </c>
      <c r="AE75">
        <v>2.3166880606076745</v>
      </c>
      <c r="AF75">
        <v>2.5793755142075554</v>
      </c>
      <c r="AG75">
        <v>2.5440181338850891</v>
      </c>
      <c r="AH75">
        <v>4.1304634369283804</v>
      </c>
      <c r="AI75">
        <v>3.8931935910155033</v>
      </c>
      <c r="AJ75">
        <v>3.2974175347257244</v>
      </c>
      <c r="AK75">
        <v>1.4602995262916778</v>
      </c>
      <c r="AL75">
        <v>0.90177038827744127</v>
      </c>
      <c r="AM75">
        <v>-0.59601480988902722</v>
      </c>
      <c r="AN75">
        <v>2.7016272572373055</v>
      </c>
      <c r="AO75">
        <v>2.7249685786978404</v>
      </c>
      <c r="AP75">
        <v>1.9162436635195235</v>
      </c>
      <c r="AQ75">
        <v>2.6860809578712121</v>
      </c>
      <c r="AR75">
        <v>2.982138681730234</v>
      </c>
      <c r="AS75">
        <v>3.0039463225253655</v>
      </c>
      <c r="AT75">
        <v>3.9345317836481257</v>
      </c>
      <c r="AU75">
        <v>2.1614378032775079</v>
      </c>
      <c r="AV75">
        <v>1.0979811462372453</v>
      </c>
      <c r="AW75">
        <v>0.93828521925610175</v>
      </c>
      <c r="AX75">
        <v>2.6005947255980146</v>
      </c>
      <c r="AY75">
        <v>1.9837952298950228</v>
      </c>
      <c r="AZ75">
        <v>3.5650683002463666</v>
      </c>
      <c r="BA75">
        <v>3.1416347753009859</v>
      </c>
      <c r="BB75">
        <v>0.6233646458086497</v>
      </c>
      <c r="BC75">
        <v>-4.3108676942515416</v>
      </c>
      <c r="BD75">
        <v>2.184575092752965</v>
      </c>
      <c r="BE75">
        <v>1.9607661253085951</v>
      </c>
      <c r="BF75">
        <v>-0.76100990643436717</v>
      </c>
      <c r="BG75">
        <v>-3.7626216634805587E-2</v>
      </c>
      <c r="BH75">
        <v>1.6284536827587459</v>
      </c>
      <c r="BI75">
        <v>2.370901227771455</v>
      </c>
      <c r="BJ75">
        <v>1.9439388309470758</v>
      </c>
      <c r="BK75">
        <v>2.7954658342474943</v>
      </c>
      <c r="BL75">
        <v>2.0499718593072203</v>
      </c>
      <c r="BM75">
        <v>1.8757215821622282</v>
      </c>
      <c r="BN75">
        <v>-5.5769210845597996</v>
      </c>
      <c r="BO75">
        <v>6.3577713341090174</v>
      </c>
      <c r="BP75">
        <v>3.4977032866726461</v>
      </c>
      <c r="BQ75">
        <v>0.42783826944510395</v>
      </c>
    </row>
    <row r="76" spans="1:69" x14ac:dyDescent="0.45">
      <c r="A76" t="s">
        <v>153</v>
      </c>
      <c r="B76" t="s">
        <v>251</v>
      </c>
      <c r="C76" t="e">
        <f>VLOOKUP(A76,Setup!$C$3:$D$46,2,FALSE)</f>
        <v>#N/A</v>
      </c>
      <c r="D76" t="s">
        <v>183</v>
      </c>
      <c r="E76" t="s">
        <v>353</v>
      </c>
      <c r="G76">
        <v>-0.17868788809759906</v>
      </c>
      <c r="H76">
        <v>7.8928074323527397</v>
      </c>
      <c r="I76">
        <v>6.4768409660486981</v>
      </c>
      <c r="J76">
        <v>5.2137784322933527</v>
      </c>
      <c r="K76">
        <v>6.3258769922886984</v>
      </c>
      <c r="L76">
        <v>0.87473305409231727</v>
      </c>
      <c r="M76">
        <v>-5.7808613667899778</v>
      </c>
      <c r="N76">
        <v>6.2173030903598203</v>
      </c>
      <c r="O76">
        <v>13.072626336180008</v>
      </c>
      <c r="P76">
        <v>12.229138391688437</v>
      </c>
      <c r="Q76">
        <v>7.6485515333312577</v>
      </c>
      <c r="R76">
        <v>3.7830018309384883</v>
      </c>
      <c r="S76">
        <v>3.9428185022404705</v>
      </c>
      <c r="T76">
        <v>11.010184675068359</v>
      </c>
      <c r="U76">
        <v>-0.10609833488210541</v>
      </c>
      <c r="V76">
        <v>9.0519388659608495</v>
      </c>
      <c r="W76">
        <v>4.9870214183234367</v>
      </c>
      <c r="X76">
        <v>-0.17843135957174638</v>
      </c>
      <c r="Y76">
        <v>6.3453678852603872</v>
      </c>
      <c r="Z76">
        <v>5.305613940817949</v>
      </c>
      <c r="AA76">
        <v>-6.5916055197192946</v>
      </c>
      <c r="AB76">
        <v>-0.81015063514166741</v>
      </c>
      <c r="AC76">
        <v>-4.6939052544099127</v>
      </c>
      <c r="AD76">
        <v>-1.156721546093209</v>
      </c>
      <c r="AE76">
        <v>4.2496826855682741</v>
      </c>
      <c r="AF76">
        <v>-0.10091708221679596</v>
      </c>
      <c r="AG76">
        <v>1.4876456113792216</v>
      </c>
      <c r="AH76">
        <v>3.632085533819108</v>
      </c>
      <c r="AI76">
        <v>1.0375766808718083</v>
      </c>
      <c r="AJ76">
        <v>5.1687274584161287</v>
      </c>
      <c r="AK76">
        <v>-6.0018505089482517</v>
      </c>
      <c r="AL76">
        <v>0.19528255238626002</v>
      </c>
      <c r="AM76">
        <v>-1.9222234210163549</v>
      </c>
      <c r="AN76">
        <v>-3.4390106072234374</v>
      </c>
      <c r="AO76">
        <v>-0.31840059204958493</v>
      </c>
      <c r="AP76">
        <v>3.4084693918382101</v>
      </c>
      <c r="AQ76">
        <v>4.5441256391793132</v>
      </c>
      <c r="AR76">
        <v>4.9448754665754251</v>
      </c>
      <c r="AS76">
        <v>3.1120983259945092</v>
      </c>
      <c r="AT76">
        <v>5.4471877659871097</v>
      </c>
      <c r="AU76">
        <v>4.1098265331680324</v>
      </c>
      <c r="AV76">
        <v>4.7904558463535807</v>
      </c>
      <c r="AW76">
        <v>1.0693662066939282</v>
      </c>
      <c r="AX76">
        <v>11.266432567255208</v>
      </c>
      <c r="AY76">
        <v>5.8335754202278594</v>
      </c>
      <c r="AZ76">
        <v>5.8195754042170762</v>
      </c>
      <c r="BA76">
        <v>5.9877390227917999</v>
      </c>
      <c r="BB76">
        <v>5.0403851098999013</v>
      </c>
      <c r="BC76">
        <v>3.061667720940676</v>
      </c>
      <c r="BD76">
        <v>7.0177970722721454</v>
      </c>
      <c r="BE76">
        <v>3.6698808405603245E-2</v>
      </c>
      <c r="BF76">
        <v>5.5690594828263329</v>
      </c>
      <c r="BG76">
        <v>3.5401359011635947</v>
      </c>
      <c r="BH76">
        <v>2.3484482266441091</v>
      </c>
      <c r="BI76">
        <v>0.82042546409468287</v>
      </c>
      <c r="BJ76">
        <v>2.1669216869809844</v>
      </c>
      <c r="BK76">
        <v>2.5639374419015155</v>
      </c>
      <c r="BL76">
        <v>2.7153467874686754</v>
      </c>
      <c r="BM76">
        <v>2.2936595009425531</v>
      </c>
      <c r="BN76">
        <v>-5.060523415231799</v>
      </c>
      <c r="BO76">
        <v>2.4769085760701728</v>
      </c>
      <c r="BP76">
        <v>1.0987391634143933</v>
      </c>
      <c r="BQ76">
        <v>1.8124214500653295</v>
      </c>
    </row>
    <row r="77" spans="1:69" x14ac:dyDescent="0.45">
      <c r="A77" t="s">
        <v>35</v>
      </c>
      <c r="B77" t="s">
        <v>17</v>
      </c>
      <c r="C77" t="str">
        <f>VLOOKUP(A77,Setup!$C$3:$D$46,2,FALSE)</f>
        <v>FI</v>
      </c>
      <c r="D77" t="s">
        <v>183</v>
      </c>
      <c r="E77" t="s">
        <v>353</v>
      </c>
      <c r="G77">
        <v>7.6046704792442199</v>
      </c>
      <c r="H77">
        <v>2.9819455361033107</v>
      </c>
      <c r="I77">
        <v>3.2850996357033182</v>
      </c>
      <c r="J77">
        <v>5.2386865978934622</v>
      </c>
      <c r="K77">
        <v>5.3028578022827446</v>
      </c>
      <c r="L77">
        <v>2.3728230152817389</v>
      </c>
      <c r="M77">
        <v>2.1688288828739815</v>
      </c>
      <c r="N77">
        <v>2.3032899835567378</v>
      </c>
      <c r="O77">
        <v>9.5932877848004239</v>
      </c>
      <c r="P77">
        <v>7.4704326444578157</v>
      </c>
      <c r="Q77">
        <v>2.3569188982371969</v>
      </c>
      <c r="R77">
        <v>7.735486194575671</v>
      </c>
      <c r="S77">
        <v>6.9838282266290577</v>
      </c>
      <c r="T77">
        <v>3.2365338690516694</v>
      </c>
      <c r="U77">
        <v>1.8048969391359293</v>
      </c>
      <c r="V77">
        <v>0.34438292129553361</v>
      </c>
      <c r="W77">
        <v>0.23951116917675108</v>
      </c>
      <c r="X77">
        <v>2.9197074289839975</v>
      </c>
      <c r="Y77">
        <v>7.1219268528301285</v>
      </c>
      <c r="Z77">
        <v>5.3890472182369393</v>
      </c>
      <c r="AA77">
        <v>1.2893843916626224</v>
      </c>
      <c r="AB77">
        <v>3.0867151607963308</v>
      </c>
      <c r="AC77">
        <v>3.1038484750011577</v>
      </c>
      <c r="AD77">
        <v>3.2265326705568782</v>
      </c>
      <c r="AE77">
        <v>3.5400546100095056</v>
      </c>
      <c r="AF77">
        <v>2.7550994616181868</v>
      </c>
      <c r="AG77">
        <v>3.5610328061069794</v>
      </c>
      <c r="AH77">
        <v>5.2311127298063411</v>
      </c>
      <c r="AI77">
        <v>5.0839296059709937</v>
      </c>
      <c r="AJ77">
        <v>0.6916500794753091</v>
      </c>
      <c r="AK77">
        <v>-5.8805961658797514</v>
      </c>
      <c r="AL77">
        <v>-3.3113733548903781</v>
      </c>
      <c r="AM77">
        <v>-0.77981543847037926</v>
      </c>
      <c r="AN77">
        <v>3.9643726226758389</v>
      </c>
      <c r="AO77">
        <v>4.2343673067454404</v>
      </c>
      <c r="AP77">
        <v>3.6626576069183443</v>
      </c>
      <c r="AQ77">
        <v>6.3977005853692788</v>
      </c>
      <c r="AR77">
        <v>5.4542699198133988</v>
      </c>
      <c r="AS77">
        <v>4.3892807827602809</v>
      </c>
      <c r="AT77">
        <v>5.753737864658774</v>
      </c>
      <c r="AU77">
        <v>2.6402621585062747</v>
      </c>
      <c r="AV77">
        <v>1.6873263046451257</v>
      </c>
      <c r="AW77">
        <v>2.0117996659653414</v>
      </c>
      <c r="AX77">
        <v>4.0053794877792086</v>
      </c>
      <c r="AY77">
        <v>2.7773092708157634</v>
      </c>
      <c r="AZ77">
        <v>4.0195732280410255</v>
      </c>
      <c r="BA77">
        <v>5.3128017822482718</v>
      </c>
      <c r="BB77">
        <v>0.78443121927303139</v>
      </c>
      <c r="BC77">
        <v>-8.0760308988131442</v>
      </c>
      <c r="BD77">
        <v>3.1682877232525755</v>
      </c>
      <c r="BE77">
        <v>2.3903947262183607</v>
      </c>
      <c r="BF77">
        <v>-1.5228402849933218</v>
      </c>
      <c r="BG77">
        <v>-0.97974102806863073</v>
      </c>
      <c r="BH77">
        <v>-0.47806831857901955</v>
      </c>
      <c r="BI77">
        <v>0.46650351789539002</v>
      </c>
      <c r="BJ77">
        <v>2.5719342315597231</v>
      </c>
      <c r="BK77">
        <v>3.3033701611332162</v>
      </c>
      <c r="BL77">
        <v>1.1929777298850439</v>
      </c>
      <c r="BM77">
        <v>1.3497384382612267</v>
      </c>
      <c r="BN77">
        <v>-2.491036209772389</v>
      </c>
      <c r="BO77">
        <v>2.7347134858954263</v>
      </c>
      <c r="BP77">
        <v>1.4500480727209037</v>
      </c>
      <c r="BQ77">
        <v>-1.1639628152219785</v>
      </c>
    </row>
    <row r="78" spans="1:69" x14ac:dyDescent="0.45">
      <c r="A78" t="s">
        <v>106</v>
      </c>
      <c r="B78" t="s">
        <v>273</v>
      </c>
      <c r="C78" t="e">
        <f>VLOOKUP(A78,Setup!$C$3:$D$46,2,FALSE)</f>
        <v>#N/A</v>
      </c>
      <c r="D78" t="s">
        <v>183</v>
      </c>
      <c r="E78" t="s">
        <v>353</v>
      </c>
      <c r="G78">
        <v>3.5175819916795064</v>
      </c>
      <c r="H78">
        <v>3.6061021792245924</v>
      </c>
      <c r="I78">
        <v>6.3587719409091932</v>
      </c>
      <c r="J78">
        <v>4.8772807437455583</v>
      </c>
      <c r="K78">
        <v>-2.7002669399721242</v>
      </c>
      <c r="L78">
        <v>0</v>
      </c>
      <c r="M78">
        <v>13.351828294521553</v>
      </c>
      <c r="N78">
        <v>7.9162215805289549</v>
      </c>
      <c r="O78">
        <v>2.5964105083278355</v>
      </c>
      <c r="P78">
        <v>12.702711130300685</v>
      </c>
      <c r="Q78">
        <v>6.8889866433281099</v>
      </c>
      <c r="R78">
        <v>7.485276696362348</v>
      </c>
      <c r="S78">
        <v>11.612868489006999</v>
      </c>
      <c r="T78">
        <v>2.601149915131387</v>
      </c>
      <c r="U78">
        <v>0.53021118387586341</v>
      </c>
      <c r="V78">
        <v>2.7361632552199495</v>
      </c>
      <c r="W78">
        <v>5.9040118241303645</v>
      </c>
      <c r="X78">
        <v>1.8634014558388685</v>
      </c>
      <c r="Y78">
        <v>12.22481978430055</v>
      </c>
      <c r="Z78">
        <v>-1.6034569413019568</v>
      </c>
      <c r="AA78">
        <v>6.3299905402926697</v>
      </c>
      <c r="AB78">
        <v>-5.9784861986834983</v>
      </c>
      <c r="AC78">
        <v>-3.9601230125303175</v>
      </c>
      <c r="AD78">
        <v>8.3930244751229992</v>
      </c>
      <c r="AE78">
        <v>-4.6134748561026555</v>
      </c>
      <c r="AF78">
        <v>7.7499079685075003</v>
      </c>
      <c r="AG78">
        <v>-6.6150200063593303</v>
      </c>
      <c r="AH78">
        <v>0.95575486646337993</v>
      </c>
      <c r="AI78">
        <v>7.4386324418289433</v>
      </c>
      <c r="AJ78">
        <v>5.800002723860004</v>
      </c>
      <c r="AK78">
        <v>-2.7000037309646245</v>
      </c>
      <c r="AL78">
        <v>6.1000019098767808</v>
      </c>
      <c r="AM78">
        <v>2.1300324213827366</v>
      </c>
      <c r="AN78">
        <v>5.0999996085217418</v>
      </c>
      <c r="AO78">
        <v>2.4999985384687164</v>
      </c>
      <c r="AP78">
        <v>4.8000004302096215</v>
      </c>
      <c r="AQ78">
        <v>-2.1999993686925023</v>
      </c>
      <c r="AR78">
        <v>1.3000004515381107</v>
      </c>
      <c r="AS78">
        <v>8.799998719272395</v>
      </c>
      <c r="AT78">
        <v>-1.6999984160551094</v>
      </c>
      <c r="AU78">
        <v>2.0000001467520576</v>
      </c>
      <c r="AV78">
        <v>3.1999991137326731</v>
      </c>
      <c r="AW78">
        <v>0.99999934475729901</v>
      </c>
      <c r="AX78">
        <v>5.2999997046093483</v>
      </c>
      <c r="AY78">
        <v>0.70000040243243689</v>
      </c>
      <c r="AZ78">
        <v>1.8524838719948633</v>
      </c>
      <c r="BA78">
        <v>-0.85065431004582592</v>
      </c>
      <c r="BB78">
        <v>1.0327942202596745</v>
      </c>
      <c r="BC78">
        <v>-1.3860377076358077</v>
      </c>
      <c r="BD78">
        <v>2.9546724221224139</v>
      </c>
      <c r="BE78">
        <v>2.7051430290104861</v>
      </c>
      <c r="BF78">
        <v>1.4113143817796754</v>
      </c>
      <c r="BG78">
        <v>4.7342194895653193</v>
      </c>
      <c r="BH78">
        <v>5.6035148964158452</v>
      </c>
      <c r="BI78">
        <v>4.5011993833587383</v>
      </c>
      <c r="BJ78">
        <v>2.4456520076996782</v>
      </c>
      <c r="BK78">
        <v>5.3533649370696565</v>
      </c>
      <c r="BL78">
        <v>3.8123509704722096</v>
      </c>
      <c r="BM78">
        <v>-0.58194637101209423</v>
      </c>
      <c r="BN78">
        <v>-17.038667527409814</v>
      </c>
      <c r="BO78">
        <v>-4.8810360557838814</v>
      </c>
      <c r="BP78">
        <v>19.792726693338537</v>
      </c>
      <c r="BQ78">
        <v>7.5242908823729238</v>
      </c>
    </row>
    <row r="79" spans="1:69" x14ac:dyDescent="0.45">
      <c r="A79" t="s">
        <v>267</v>
      </c>
      <c r="B79" t="s">
        <v>456</v>
      </c>
      <c r="C79" t="str">
        <f>VLOOKUP(A79,Setup!$C$3:$D$46,2,FALSE)</f>
        <v>FR</v>
      </c>
      <c r="D79" t="s">
        <v>183</v>
      </c>
      <c r="E79" t="s">
        <v>353</v>
      </c>
      <c r="G79">
        <v>4.8038318144309358</v>
      </c>
      <c r="H79">
        <v>6.8716988351950761</v>
      </c>
      <c r="I79">
        <v>6.1986348421317672</v>
      </c>
      <c r="J79">
        <v>6.4258653792847582</v>
      </c>
      <c r="K79">
        <v>4.8079181988026392</v>
      </c>
      <c r="L79">
        <v>5.2101829827879982</v>
      </c>
      <c r="M79">
        <v>4.896357762274036</v>
      </c>
      <c r="N79">
        <v>4.4504571003146225</v>
      </c>
      <c r="O79">
        <v>7.1131487235063418</v>
      </c>
      <c r="P79">
        <v>6.2003285697508517</v>
      </c>
      <c r="Q79">
        <v>5.3305987417766829</v>
      </c>
      <c r="R79">
        <v>4.5373744538485852</v>
      </c>
      <c r="S79">
        <v>6.6099845038729512</v>
      </c>
      <c r="T79">
        <v>4.6907968112116265</v>
      </c>
      <c r="U79">
        <v>-1.1243492591525239</v>
      </c>
      <c r="V79">
        <v>4.3859426571279556</v>
      </c>
      <c r="W79">
        <v>3.5726543793848151</v>
      </c>
      <c r="X79">
        <v>3.8949806345626428</v>
      </c>
      <c r="Y79">
        <v>3.6953107889482482</v>
      </c>
      <c r="Z79">
        <v>1.6764133662692302</v>
      </c>
      <c r="AA79">
        <v>1.1883146902247148</v>
      </c>
      <c r="AB79">
        <v>2.4425127074521527</v>
      </c>
      <c r="AC79">
        <v>1.2620576750912846</v>
      </c>
      <c r="AD79">
        <v>1.6094714505021415</v>
      </c>
      <c r="AE79">
        <v>1.5690743656845143</v>
      </c>
      <c r="AF79">
        <v>2.3895355582065747</v>
      </c>
      <c r="AG79">
        <v>2.5527461367461655</v>
      </c>
      <c r="AH79">
        <v>4.8142240167562136</v>
      </c>
      <c r="AI79">
        <v>4.4051693199398159</v>
      </c>
      <c r="AJ79">
        <v>2.8296271607921142</v>
      </c>
      <c r="AK79">
        <v>1.2366624597334237</v>
      </c>
      <c r="AL79">
        <v>1.5160611193342959</v>
      </c>
      <c r="AM79">
        <v>-0.35899784071554564</v>
      </c>
      <c r="AN79">
        <v>2.3836609039448149</v>
      </c>
      <c r="AO79">
        <v>2.304792767873721</v>
      </c>
      <c r="AP79">
        <v>1.3970798615918767</v>
      </c>
      <c r="AQ79">
        <v>2.5270616445419449</v>
      </c>
      <c r="AR79">
        <v>3.4525943478718659</v>
      </c>
      <c r="AS79">
        <v>3.3993080536281184</v>
      </c>
      <c r="AT79">
        <v>4.1409999964689348</v>
      </c>
      <c r="AU79">
        <v>1.8994670033224565</v>
      </c>
      <c r="AV79">
        <v>1.0677502502836091</v>
      </c>
      <c r="AW79">
        <v>0.96782717770970805</v>
      </c>
      <c r="AX79">
        <v>2.8682505718858664</v>
      </c>
      <c r="AY79">
        <v>1.8885658021711151</v>
      </c>
      <c r="AZ79">
        <v>2.7140645179324991</v>
      </c>
      <c r="BA79">
        <v>2.5304818619649865</v>
      </c>
      <c r="BB79">
        <v>0.38017142552236294</v>
      </c>
      <c r="BC79">
        <v>-2.8245515028896193</v>
      </c>
      <c r="BD79">
        <v>2.000324726999807</v>
      </c>
      <c r="BE79">
        <v>2.437576568770794</v>
      </c>
      <c r="BF79">
        <v>0.18383527101957498</v>
      </c>
      <c r="BG79">
        <v>0.78175644591340188</v>
      </c>
      <c r="BH79">
        <v>0.99783293799866613</v>
      </c>
      <c r="BI79">
        <v>1.0667547348890878</v>
      </c>
      <c r="BJ79">
        <v>0.86003108201610701</v>
      </c>
      <c r="BK79">
        <v>2.0836148506207621</v>
      </c>
      <c r="BL79">
        <v>1.6459087293270898</v>
      </c>
      <c r="BM79">
        <v>2.0274464763963493</v>
      </c>
      <c r="BN79">
        <v>-7.4406459304414199</v>
      </c>
      <c r="BO79">
        <v>6.8823378659035512</v>
      </c>
      <c r="BP79">
        <v>2.5708404744396915</v>
      </c>
      <c r="BQ79">
        <v>0.93648750267148273</v>
      </c>
    </row>
    <row r="80" spans="1:69" x14ac:dyDescent="0.45">
      <c r="A80" t="s">
        <v>240</v>
      </c>
      <c r="B80" t="s">
        <v>333</v>
      </c>
      <c r="C80" t="e">
        <f>VLOOKUP(A80,Setup!$C$3:$D$46,2,FALSE)</f>
        <v>#N/A</v>
      </c>
      <c r="D80" t="s">
        <v>183</v>
      </c>
      <c r="E80" t="s">
        <v>353</v>
      </c>
      <c r="BC80">
        <v>-4.5532982410347813</v>
      </c>
      <c r="BD80">
        <v>-0.3798179912186157</v>
      </c>
      <c r="BE80">
        <v>3.5663631788443126</v>
      </c>
      <c r="BF80">
        <v>7.0814834448788417</v>
      </c>
      <c r="BG80">
        <v>5.8561438973576259</v>
      </c>
      <c r="BH80">
        <v>5.4321420684100445</v>
      </c>
      <c r="BI80">
        <v>0.95800193448623361</v>
      </c>
      <c r="BJ80">
        <v>1.3864479593829344</v>
      </c>
      <c r="BK80">
        <v>3.5120136748844288</v>
      </c>
      <c r="BL80">
        <v>2.76370952267429</v>
      </c>
      <c r="BM80">
        <v>4.5385102867618912</v>
      </c>
      <c r="BN80">
        <v>-1.6373211801702752</v>
      </c>
      <c r="BO80">
        <v>5.5043801725655754</v>
      </c>
      <c r="BP80">
        <v>3.5560238041839796</v>
      </c>
      <c r="BQ80">
        <v>2.4890581166362011</v>
      </c>
    </row>
    <row r="81" spans="1:69" x14ac:dyDescent="0.45">
      <c r="A81" t="s">
        <v>272</v>
      </c>
      <c r="B81" t="s">
        <v>197</v>
      </c>
      <c r="C81" t="e">
        <f>VLOOKUP(A81,Setup!$C$3:$D$46,2,FALSE)</f>
        <v>#N/A</v>
      </c>
      <c r="D81" t="s">
        <v>183</v>
      </c>
      <c r="E81" t="s">
        <v>353</v>
      </c>
      <c r="Q81">
        <v>2.3015745348425583</v>
      </c>
      <c r="R81">
        <v>1.0669154673916097</v>
      </c>
      <c r="S81">
        <v>33.930007841157654</v>
      </c>
      <c r="T81">
        <v>15.327277447100144</v>
      </c>
      <c r="U81">
        <v>7.4288092575457654E-2</v>
      </c>
      <c r="V81">
        <v>0.35632318115852968</v>
      </c>
      <c r="W81">
        <v>2.4262143303918009</v>
      </c>
      <c r="X81">
        <v>5.6402091844796729</v>
      </c>
      <c r="Y81">
        <v>2.1192237101550262</v>
      </c>
      <c r="Z81">
        <v>-7.1964111882130908</v>
      </c>
      <c r="AA81">
        <v>9.7237248853009532</v>
      </c>
      <c r="AB81">
        <v>-2.621064121211262</v>
      </c>
      <c r="AC81">
        <v>1.9299968371345955</v>
      </c>
      <c r="AD81">
        <v>-3.952498484295333</v>
      </c>
      <c r="AE81">
        <v>16.550676070572194</v>
      </c>
      <c r="AF81">
        <v>7.9793473013136946</v>
      </c>
      <c r="AG81">
        <v>1.1997600479904094</v>
      </c>
      <c r="AH81">
        <v>2.5489033787788884</v>
      </c>
      <c r="AI81">
        <v>3.5260115606936324</v>
      </c>
      <c r="AJ81">
        <v>3.7409268565047569</v>
      </c>
      <c r="AK81">
        <v>7.427341227125936</v>
      </c>
      <c r="AL81">
        <v>4.008016032064134</v>
      </c>
      <c r="AM81">
        <v>8.1406551059730106</v>
      </c>
      <c r="AN81">
        <v>-0.53452115812918066</v>
      </c>
      <c r="AO81">
        <v>7.0144648454993188</v>
      </c>
      <c r="AP81">
        <v>-3.182371518973838</v>
      </c>
      <c r="AQ81">
        <v>-6.0609374365162978</v>
      </c>
      <c r="AR81">
        <v>2.8505158599975005</v>
      </c>
      <c r="AS81">
        <v>1.3744383896125498</v>
      </c>
      <c r="AT81">
        <v>4.8339037861711063</v>
      </c>
      <c r="AU81">
        <v>2.1676024405049077</v>
      </c>
      <c r="AV81">
        <v>0.54699767249934439</v>
      </c>
      <c r="AW81">
        <v>1.5721150674310849</v>
      </c>
      <c r="AX81">
        <v>-3.0801530474747381</v>
      </c>
      <c r="AY81">
        <v>2.0418671639554447</v>
      </c>
      <c r="AZ81">
        <v>-8.105529341648321E-2</v>
      </c>
      <c r="BA81">
        <v>-1.8361852940239771</v>
      </c>
      <c r="BB81">
        <v>-2.40849258666222</v>
      </c>
      <c r="BC81">
        <v>1.0930992410524567</v>
      </c>
      <c r="BD81">
        <v>2.2593899558593193</v>
      </c>
      <c r="BE81">
        <v>3.1885747547392782</v>
      </c>
      <c r="BF81">
        <v>-1.8668197547554399</v>
      </c>
      <c r="BG81">
        <v>-3.6797677907348287</v>
      </c>
      <c r="BH81">
        <v>-2.3057757452932464</v>
      </c>
      <c r="BI81">
        <v>4.6218840040493916</v>
      </c>
      <c r="BJ81">
        <v>0.4841018023870447</v>
      </c>
      <c r="BK81">
        <v>0.82304526748970375</v>
      </c>
      <c r="BL81">
        <v>0</v>
      </c>
      <c r="BM81">
        <v>4.0816326530612344</v>
      </c>
      <c r="BN81">
        <v>-1.9607843137254974</v>
      </c>
      <c r="BO81">
        <v>2.8</v>
      </c>
      <c r="BP81">
        <v>-0.77821011673151474</v>
      </c>
      <c r="BQ81">
        <v>0.78431372549019329</v>
      </c>
    </row>
    <row r="82" spans="1:69" x14ac:dyDescent="0.45">
      <c r="A82" t="s">
        <v>357</v>
      </c>
      <c r="B82" t="s">
        <v>260</v>
      </c>
      <c r="C82" t="e">
        <f>VLOOKUP(A82,Setup!$C$3:$D$46,2,FALSE)</f>
        <v>#N/A</v>
      </c>
      <c r="D82" t="s">
        <v>183</v>
      </c>
      <c r="E82" t="s">
        <v>353</v>
      </c>
      <c r="G82">
        <v>14.766843186833214</v>
      </c>
      <c r="H82">
        <v>7.4492115968867125</v>
      </c>
      <c r="I82">
        <v>6.0924352840359859</v>
      </c>
      <c r="J82">
        <v>4.5544536344038562</v>
      </c>
      <c r="K82">
        <v>8.3333356604117057</v>
      </c>
      <c r="L82">
        <v>4.5080045667000377</v>
      </c>
      <c r="M82">
        <v>4.1151528542629308</v>
      </c>
      <c r="N82">
        <v>2.5088008805875575</v>
      </c>
      <c r="O82">
        <v>8.0829104338171476</v>
      </c>
      <c r="P82">
        <v>8.6793421755607056</v>
      </c>
      <c r="Q82">
        <v>10.258730911689852</v>
      </c>
      <c r="R82">
        <v>11.336970683066184</v>
      </c>
      <c r="S82">
        <v>10.1824336186273</v>
      </c>
      <c r="T82">
        <v>39.487095178844839</v>
      </c>
      <c r="U82">
        <v>19.190114910001682</v>
      </c>
      <c r="V82">
        <v>35.625337969777462</v>
      </c>
      <c r="W82">
        <v>-12.582091168196015</v>
      </c>
      <c r="X82">
        <v>-24.049206070007315</v>
      </c>
      <c r="Y82">
        <v>0.47440527972284485</v>
      </c>
      <c r="Z82">
        <v>2.5529371576521669</v>
      </c>
      <c r="AA82">
        <v>5.0953292789578626</v>
      </c>
      <c r="AB82">
        <v>-3.0975203978053401</v>
      </c>
      <c r="AC82">
        <v>5.6082406792530293</v>
      </c>
      <c r="AD82">
        <v>7.5089023083957755</v>
      </c>
      <c r="AE82">
        <v>-2.3329493326941559</v>
      </c>
      <c r="AF82">
        <v>-0.80359773390293299</v>
      </c>
      <c r="AG82">
        <v>-17.146042214897562</v>
      </c>
      <c r="AH82">
        <v>12.845353248086738</v>
      </c>
      <c r="AI82">
        <v>8.545309989825455</v>
      </c>
      <c r="AJ82">
        <v>5.1922372765239828</v>
      </c>
      <c r="AK82">
        <v>6.1125034830117784</v>
      </c>
      <c r="AL82">
        <v>-3.0901456515439349</v>
      </c>
      <c r="AM82">
        <v>3.9465550079024183</v>
      </c>
      <c r="AN82">
        <v>3.7127548410896622</v>
      </c>
      <c r="AO82">
        <v>4.9738477633510314</v>
      </c>
      <c r="AP82">
        <v>3.6250490202798744</v>
      </c>
      <c r="AQ82">
        <v>5.7383673948384342</v>
      </c>
      <c r="AR82">
        <v>3.4778335871890107</v>
      </c>
      <c r="AS82">
        <v>-8.9326228023010543</v>
      </c>
      <c r="AT82">
        <v>-1.8829663976089677</v>
      </c>
      <c r="AU82">
        <v>2.1352334219742346</v>
      </c>
      <c r="AV82">
        <v>-0.24903316854343416</v>
      </c>
      <c r="AW82">
        <v>2.2473300115045021</v>
      </c>
      <c r="AX82">
        <v>0.68954305846484942</v>
      </c>
      <c r="AY82">
        <v>2.6762033331092567</v>
      </c>
      <c r="AZ82">
        <v>-2.8065783556905188</v>
      </c>
      <c r="BA82">
        <v>6.0081080248766767</v>
      </c>
      <c r="BB82">
        <v>-3.3084306487875068</v>
      </c>
      <c r="BC82">
        <v>0.13033111981661705</v>
      </c>
      <c r="BD82">
        <v>7.0898873145512624</v>
      </c>
      <c r="BE82">
        <v>7.0917533425865429</v>
      </c>
      <c r="BF82">
        <v>5.251076917504065</v>
      </c>
      <c r="BG82">
        <v>5.6386990033869608</v>
      </c>
      <c r="BH82">
        <v>4.314964441074693</v>
      </c>
      <c r="BI82">
        <v>3.8788993950789035</v>
      </c>
      <c r="BJ82">
        <v>2.0914422082956179</v>
      </c>
      <c r="BK82">
        <v>0.47264203091114609</v>
      </c>
      <c r="BL82">
        <v>0.83791658082157028</v>
      </c>
      <c r="BM82">
        <v>3.9208087945283125</v>
      </c>
      <c r="BN82">
        <v>-1.8377610635094044</v>
      </c>
      <c r="BO82">
        <v>1.4679573150809091</v>
      </c>
      <c r="BP82">
        <v>3.0376144950268866</v>
      </c>
      <c r="BQ82">
        <v>2.4458808311946854</v>
      </c>
    </row>
    <row r="83" spans="1:69" x14ac:dyDescent="0.45">
      <c r="A83" t="s">
        <v>485</v>
      </c>
      <c r="B83" t="s">
        <v>428</v>
      </c>
      <c r="C83" t="str">
        <f>VLOOKUP(A83,Setup!$C$3:$D$46,2,FALSE)</f>
        <v>GB</v>
      </c>
      <c r="D83" t="s">
        <v>183</v>
      </c>
      <c r="E83" t="s">
        <v>353</v>
      </c>
      <c r="G83">
        <v>2.7013141278659418</v>
      </c>
      <c r="H83">
        <v>1.098696146954083</v>
      </c>
      <c r="I83">
        <v>4.8595453283044634</v>
      </c>
      <c r="J83">
        <v>5.594811071541784</v>
      </c>
      <c r="K83">
        <v>2.1303329698538391</v>
      </c>
      <c r="L83">
        <v>1.5674497579641695</v>
      </c>
      <c r="M83">
        <v>2.7757377093093396</v>
      </c>
      <c r="N83">
        <v>5.4726928895933753</v>
      </c>
      <c r="O83">
        <v>1.9391378596437079</v>
      </c>
      <c r="P83">
        <v>2.7085814623659843</v>
      </c>
      <c r="Q83">
        <v>3.5047174531149352</v>
      </c>
      <c r="R83">
        <v>4.3216675696223064</v>
      </c>
      <c r="S83">
        <v>6.5238484871770623</v>
      </c>
      <c r="T83">
        <v>-2.4844040580061346</v>
      </c>
      <c r="U83">
        <v>-1.4736494511307683</v>
      </c>
      <c r="V83">
        <v>2.9102661592864649</v>
      </c>
      <c r="W83">
        <v>2.45775049016747</v>
      </c>
      <c r="X83">
        <v>4.2042604702990758</v>
      </c>
      <c r="Y83">
        <v>3.7490166442337909</v>
      </c>
      <c r="Z83">
        <v>-2.0313678018223555</v>
      </c>
      <c r="AA83">
        <v>-0.7877437870954509</v>
      </c>
      <c r="AB83">
        <v>1.9948912332439477</v>
      </c>
      <c r="AC83">
        <v>4.221856337393433</v>
      </c>
      <c r="AD83">
        <v>2.2691051420714814</v>
      </c>
      <c r="AE83">
        <v>4.1474149567291505</v>
      </c>
      <c r="AF83">
        <v>3.1503405966393387</v>
      </c>
      <c r="AG83">
        <v>5.3927383527851731</v>
      </c>
      <c r="AH83">
        <v>5.7324135771193312</v>
      </c>
      <c r="AI83">
        <v>2.5776028043670323</v>
      </c>
      <c r="AJ83">
        <v>0.73375548370499644</v>
      </c>
      <c r="AK83">
        <v>-1.1031216118053209</v>
      </c>
      <c r="AL83">
        <v>0.40108205567798905</v>
      </c>
      <c r="AM83">
        <v>2.4898309624400241</v>
      </c>
      <c r="AN83">
        <v>3.846009130611435</v>
      </c>
      <c r="AO83">
        <v>2.5316700125961802</v>
      </c>
      <c r="AP83">
        <v>2.58199391653433</v>
      </c>
      <c r="AQ83">
        <v>4.9246483185571179</v>
      </c>
      <c r="AR83">
        <v>3.4026582102995206</v>
      </c>
      <c r="AS83">
        <v>3.0583232591326208</v>
      </c>
      <c r="AT83">
        <v>4.3416341791447479</v>
      </c>
      <c r="AU83">
        <v>2.5727803861407779</v>
      </c>
      <c r="AV83">
        <v>1.7956607702520415</v>
      </c>
      <c r="AW83">
        <v>3.1523465382741875</v>
      </c>
      <c r="AX83">
        <v>2.45790441131264</v>
      </c>
      <c r="AY83">
        <v>2.7326607613036344</v>
      </c>
      <c r="AZ83">
        <v>2.3806940248706638</v>
      </c>
      <c r="BA83">
        <v>2.6248800197125064</v>
      </c>
      <c r="BB83">
        <v>-0.24879729813224571</v>
      </c>
      <c r="BC83">
        <v>-4.6205537195686048</v>
      </c>
      <c r="BD83">
        <v>2.2333151263107993</v>
      </c>
      <c r="BE83">
        <v>1.1383623474489326</v>
      </c>
      <c r="BF83">
        <v>1.5089983744101403</v>
      </c>
      <c r="BG83">
        <v>1.799921493626627</v>
      </c>
      <c r="BH83">
        <v>3.1946373128021008</v>
      </c>
      <c r="BI83">
        <v>2.2228884490843654</v>
      </c>
      <c r="BJ83">
        <v>1.9217100776383091</v>
      </c>
      <c r="BK83">
        <v>2.6565048930997222</v>
      </c>
      <c r="BL83">
        <v>1.4051902660927311</v>
      </c>
      <c r="BM83">
        <v>1.6244751594753239</v>
      </c>
      <c r="BN83">
        <v>-10.296918873756695</v>
      </c>
      <c r="BO83">
        <v>8.5759509048564979</v>
      </c>
      <c r="BP83">
        <v>4.8390851471440328</v>
      </c>
      <c r="BQ83">
        <v>0.33996615800346319</v>
      </c>
    </row>
    <row r="84" spans="1:69" x14ac:dyDescent="0.45">
      <c r="A84" t="s">
        <v>453</v>
      </c>
      <c r="B84" t="s">
        <v>328</v>
      </c>
      <c r="C84" t="e">
        <f>VLOOKUP(A84,Setup!$C$3:$D$46,2,FALSE)</f>
        <v>#N/A</v>
      </c>
      <c r="D84" t="s">
        <v>183</v>
      </c>
      <c r="E84" t="s">
        <v>353</v>
      </c>
      <c r="G84">
        <v>4.865940700543419</v>
      </c>
      <c r="H84">
        <v>5.1130164967169378</v>
      </c>
      <c r="I84">
        <v>4.2018790967211572</v>
      </c>
      <c r="J84">
        <v>5.4295876497934188</v>
      </c>
      <c r="K84">
        <v>10.558636615224515</v>
      </c>
      <c r="L84">
        <v>7.535663148963252</v>
      </c>
      <c r="M84">
        <v>6.2530821580037497</v>
      </c>
      <c r="N84">
        <v>4.4555834029518167</v>
      </c>
      <c r="O84">
        <v>4.7765040433662023</v>
      </c>
      <c r="P84">
        <v>12.052075823756397</v>
      </c>
      <c r="Q84">
        <v>2.4713317942701423</v>
      </c>
      <c r="R84">
        <v>2.8364603338750101</v>
      </c>
      <c r="S84">
        <v>6.4825456112627649</v>
      </c>
      <c r="T84">
        <v>8.8097406320617893</v>
      </c>
      <c r="U84">
        <v>7.3804283810173388</v>
      </c>
      <c r="V84">
        <v>6.0995323595635256</v>
      </c>
      <c r="W84">
        <v>6.8943000952251339</v>
      </c>
      <c r="X84">
        <v>7.4295604367634667</v>
      </c>
      <c r="Y84">
        <v>7.3706406368460904</v>
      </c>
      <c r="Z84">
        <v>4.5764469648491826</v>
      </c>
      <c r="AA84">
        <v>5.2666005528242579</v>
      </c>
      <c r="AB84">
        <v>2.0024454288520559</v>
      </c>
      <c r="AC84">
        <v>4.301603521458901</v>
      </c>
      <c r="AD84">
        <v>5.4279631478794954</v>
      </c>
      <c r="AE84">
        <v>4.9412059044283296</v>
      </c>
      <c r="AF84">
        <v>-8.1756722238305173</v>
      </c>
      <c r="AG84">
        <v>1.2814806572456519</v>
      </c>
      <c r="AH84">
        <v>5.5554538296742635</v>
      </c>
      <c r="AI84">
        <v>-7.1937828507988257</v>
      </c>
      <c r="AJ84">
        <v>-14.788785046728975</v>
      </c>
      <c r="AK84">
        <v>-21.099850837939798</v>
      </c>
      <c r="AL84">
        <v>-44.899774806083016</v>
      </c>
      <c r="AM84">
        <v>-29.300166506887322</v>
      </c>
      <c r="AN84">
        <v>-10.398230088495581</v>
      </c>
      <c r="AO84">
        <v>2.5965750696933583</v>
      </c>
      <c r="AP84">
        <v>11.202546386150146</v>
      </c>
      <c r="AQ84">
        <v>10.520804244624401</v>
      </c>
      <c r="AR84">
        <v>3.1015096961657633</v>
      </c>
      <c r="AS84">
        <v>2.8672956745496805</v>
      </c>
      <c r="AT84">
        <v>1.8403811792733933</v>
      </c>
      <c r="AU84">
        <v>4.8072986724369855</v>
      </c>
      <c r="AV84">
        <v>5.4740248870040773</v>
      </c>
      <c r="AW84">
        <v>11.057031002010362</v>
      </c>
      <c r="AX84">
        <v>5.7926829268292579</v>
      </c>
      <c r="AY84">
        <v>9.5911383285302634</v>
      </c>
      <c r="AZ84">
        <v>9.4214808118990874</v>
      </c>
      <c r="BA84">
        <v>12.575569824640453</v>
      </c>
      <c r="BB84">
        <v>2.4216144096064056</v>
      </c>
      <c r="BC84">
        <v>-3.6507522959682177</v>
      </c>
      <c r="BD84">
        <v>6.246408653033626</v>
      </c>
      <c r="BE84">
        <v>7.9343365253077991</v>
      </c>
      <c r="BF84">
        <v>6.5788310195419513</v>
      </c>
      <c r="BG84">
        <v>5.1328853120938192</v>
      </c>
      <c r="BH84">
        <v>4.0904905958174282</v>
      </c>
      <c r="BI84">
        <v>3.3510235026535327</v>
      </c>
      <c r="BJ84">
        <v>3.4502151799687084</v>
      </c>
      <c r="BK84">
        <v>5.1599026165882691</v>
      </c>
      <c r="BL84">
        <v>6.0620364126770028</v>
      </c>
      <c r="BM84">
        <v>5.3807192658995149</v>
      </c>
      <c r="BN84">
        <v>-6.2904717853839003</v>
      </c>
      <c r="BO84">
        <v>10.644233658096923</v>
      </c>
      <c r="BP84">
        <v>10.95853213856239</v>
      </c>
      <c r="BQ84">
        <v>7.8322012152783032</v>
      </c>
    </row>
    <row r="85" spans="1:69" x14ac:dyDescent="0.45">
      <c r="A85" t="s">
        <v>122</v>
      </c>
      <c r="B85" t="s">
        <v>397</v>
      </c>
      <c r="C85" t="e">
        <f>VLOOKUP(A85,Setup!$C$3:$D$46,2,FALSE)</f>
        <v>#N/A</v>
      </c>
      <c r="D85" t="s">
        <v>183</v>
      </c>
      <c r="E85" t="s">
        <v>353</v>
      </c>
      <c r="G85">
        <v>3.4296740146287448</v>
      </c>
      <c r="H85">
        <v>4.1091586062577363</v>
      </c>
      <c r="I85">
        <v>4.4059741994364714</v>
      </c>
      <c r="J85">
        <v>2.2093275018463885</v>
      </c>
      <c r="K85">
        <v>1.368998869709543</v>
      </c>
      <c r="L85">
        <v>-4.258290369720072</v>
      </c>
      <c r="M85">
        <v>3.0753640500780932</v>
      </c>
      <c r="N85">
        <v>0.36886032865963614</v>
      </c>
      <c r="O85">
        <v>6.0061749662476842</v>
      </c>
      <c r="P85">
        <v>9.7234725870862775</v>
      </c>
      <c r="Q85">
        <v>5.2161245570605956</v>
      </c>
      <c r="R85">
        <v>-2.4876554021492865</v>
      </c>
      <c r="S85">
        <v>2.8845841948016044</v>
      </c>
      <c r="T85">
        <v>6.8525168322058505</v>
      </c>
      <c r="U85">
        <v>-12.431629021459727</v>
      </c>
      <c r="V85">
        <v>-3.5301828062753629</v>
      </c>
      <c r="W85">
        <v>2.2741072416995678</v>
      </c>
      <c r="X85">
        <v>8.4759356023217123</v>
      </c>
      <c r="Y85">
        <v>-2.5149414195930149</v>
      </c>
      <c r="Z85">
        <v>0.47169594317210795</v>
      </c>
      <c r="AA85">
        <v>-3.5030669469670528</v>
      </c>
      <c r="AB85">
        <v>-6.9236504105538899</v>
      </c>
      <c r="AC85">
        <v>-4.5637375045894544</v>
      </c>
      <c r="AD85">
        <v>8.6475694567159707</v>
      </c>
      <c r="AE85">
        <v>5.0916172720113764</v>
      </c>
      <c r="AF85">
        <v>5.1991606797487719</v>
      </c>
      <c r="AG85">
        <v>4.7948988794078105</v>
      </c>
      <c r="AH85">
        <v>5.628168763594573</v>
      </c>
      <c r="AI85">
        <v>5.0858727001384239</v>
      </c>
      <c r="AJ85">
        <v>3.32881788321653</v>
      </c>
      <c r="AK85">
        <v>5.2818263983442932</v>
      </c>
      <c r="AL85">
        <v>3.8794190803751718</v>
      </c>
      <c r="AM85">
        <v>4.8500005537941178</v>
      </c>
      <c r="AN85">
        <v>3.2999997394774709</v>
      </c>
      <c r="AO85">
        <v>4.1124189716286139</v>
      </c>
      <c r="AP85">
        <v>4.6024611556462673</v>
      </c>
      <c r="AQ85">
        <v>4.1963574401957118</v>
      </c>
      <c r="AR85">
        <v>4.7003907842791079</v>
      </c>
      <c r="AS85">
        <v>4.3999968254529591</v>
      </c>
      <c r="AT85">
        <v>3.7000000816440775</v>
      </c>
      <c r="AU85">
        <v>4.0000001280791935</v>
      </c>
      <c r="AV85">
        <v>4.4999995590033137</v>
      </c>
      <c r="AW85">
        <v>5.2000001331009997</v>
      </c>
      <c r="AX85">
        <v>5.5999999907744495</v>
      </c>
      <c r="AY85">
        <v>5.9000038185510419</v>
      </c>
      <c r="AZ85">
        <v>6.3999126061803366</v>
      </c>
      <c r="BA85">
        <v>4.3468191044007938</v>
      </c>
      <c r="BB85">
        <v>9.1497989383181704</v>
      </c>
      <c r="BC85">
        <v>4.844487051750761</v>
      </c>
      <c r="BD85">
        <v>7.8997119405162124</v>
      </c>
      <c r="BE85">
        <v>14.047123580314903</v>
      </c>
      <c r="BF85">
        <v>9.2927894063004999</v>
      </c>
      <c r="BG85">
        <v>7.3125250167814499</v>
      </c>
      <c r="BH85">
        <v>2.8562401633088257</v>
      </c>
      <c r="BI85">
        <v>2.1207593381733432</v>
      </c>
      <c r="BJ85">
        <v>3.3734657496693643</v>
      </c>
      <c r="BK85">
        <v>8.1288948810095576</v>
      </c>
      <c r="BL85">
        <v>6.2000776812728446</v>
      </c>
      <c r="BM85">
        <v>6.5077747939152033</v>
      </c>
      <c r="BN85">
        <v>0.51394167062817075</v>
      </c>
      <c r="BO85">
        <v>5.0764664353354192</v>
      </c>
      <c r="BP85">
        <v>3.8175046210956651</v>
      </c>
      <c r="BQ85">
        <v>2.9447858308222123</v>
      </c>
    </row>
    <row r="86" spans="1:69" x14ac:dyDescent="0.45">
      <c r="A86" t="s">
        <v>94</v>
      </c>
      <c r="B86" t="s">
        <v>493</v>
      </c>
      <c r="C86" t="e">
        <f>VLOOKUP(A86,Setup!$C$3:$D$46,2,FALSE)</f>
        <v>#N/A</v>
      </c>
      <c r="D86" t="s">
        <v>183</v>
      </c>
      <c r="E86" t="s">
        <v>353</v>
      </c>
    </row>
    <row r="87" spans="1:69" x14ac:dyDescent="0.45">
      <c r="A87" t="s">
        <v>420</v>
      </c>
      <c r="B87" t="s">
        <v>415</v>
      </c>
      <c r="C87" t="e">
        <f>VLOOKUP(A87,Setup!$C$3:$D$46,2,FALSE)</f>
        <v>#N/A</v>
      </c>
      <c r="D87" t="s">
        <v>183</v>
      </c>
      <c r="E87" t="s">
        <v>353</v>
      </c>
      <c r="Q87">
        <v>5.3658184076652162</v>
      </c>
      <c r="R87">
        <v>2.3151795330037288</v>
      </c>
      <c r="S87">
        <v>1.5672868056909977</v>
      </c>
      <c r="T87">
        <v>5.250221182108433</v>
      </c>
      <c r="U87">
        <v>2.8769205739109083</v>
      </c>
      <c r="V87">
        <v>7.9233683149243461</v>
      </c>
      <c r="W87">
        <v>-3.3530698440489175</v>
      </c>
      <c r="X87">
        <v>6.7962644749320305</v>
      </c>
      <c r="Y87">
        <v>-1.2078607444173031</v>
      </c>
      <c r="Z87">
        <v>2.6013879657711669</v>
      </c>
      <c r="AA87">
        <v>0.6097371552390598</v>
      </c>
      <c r="AB87">
        <v>1.8000047623814481</v>
      </c>
      <c r="AC87">
        <v>1.3000118345803742</v>
      </c>
      <c r="AD87">
        <v>1.4000094594636181</v>
      </c>
      <c r="AE87">
        <v>4.9999305837981041</v>
      </c>
      <c r="AF87">
        <v>3.1140400344512216</v>
      </c>
      <c r="AG87">
        <v>3.2999388428000458</v>
      </c>
      <c r="AH87">
        <v>6.3081167019752371</v>
      </c>
      <c r="AI87">
        <v>4.0034760101484039</v>
      </c>
      <c r="AJ87">
        <v>4.3240627548313029</v>
      </c>
      <c r="AK87">
        <v>2.6134230040964184</v>
      </c>
      <c r="AL87">
        <v>3.2709473025656024</v>
      </c>
      <c r="AM87">
        <v>5.0441445407140293</v>
      </c>
      <c r="AN87">
        <v>3.9700991059006441</v>
      </c>
      <c r="AO87">
        <v>4.6076732024535403</v>
      </c>
      <c r="AP87">
        <v>4.4615750851759941</v>
      </c>
      <c r="AQ87">
        <v>5.1816034577376229</v>
      </c>
      <c r="AR87">
        <v>3.6441212420599101</v>
      </c>
      <c r="AS87">
        <v>3.8120040334720215</v>
      </c>
      <c r="AT87">
        <v>2.5030605629960689</v>
      </c>
      <c r="AU87">
        <v>3.6583464692958643</v>
      </c>
      <c r="AV87">
        <v>5.1646094669663114</v>
      </c>
      <c r="AW87">
        <v>1.2486012592369775</v>
      </c>
      <c r="AX87">
        <v>2.3401173128873722</v>
      </c>
      <c r="AY87">
        <v>2.9972725627581838</v>
      </c>
      <c r="AZ87">
        <v>1.18960211693242</v>
      </c>
      <c r="BA87">
        <v>6.8174711107028116</v>
      </c>
      <c r="BB87">
        <v>4.1330161596583253</v>
      </c>
      <c r="BC87">
        <v>-1.1226420484868669</v>
      </c>
      <c r="BD87">
        <v>4.8133601696755335</v>
      </c>
      <c r="BE87">
        <v>5.6121117743097528</v>
      </c>
      <c r="BF87">
        <v>5.9152862613332218</v>
      </c>
      <c r="BG87">
        <v>3.9456870862405253</v>
      </c>
      <c r="BH87">
        <v>3.6965531166408567</v>
      </c>
      <c r="BI87">
        <v>3.8259105694943543</v>
      </c>
      <c r="BJ87">
        <v>10.82062719659001</v>
      </c>
      <c r="BK87">
        <v>10.300005342735517</v>
      </c>
      <c r="BL87">
        <v>6.3584919273671545</v>
      </c>
      <c r="BM87">
        <v>5.6169144688987558</v>
      </c>
      <c r="BN87">
        <v>4.7045909611357501</v>
      </c>
      <c r="BO87">
        <v>5.5823328114905024</v>
      </c>
      <c r="BP87">
        <v>3.9724078420072146</v>
      </c>
      <c r="BQ87">
        <v>6.7449344463088607</v>
      </c>
    </row>
    <row r="88" spans="1:69" x14ac:dyDescent="0.45">
      <c r="A88" t="s">
        <v>16</v>
      </c>
      <c r="B88" t="s">
        <v>59</v>
      </c>
      <c r="C88" t="e">
        <f>VLOOKUP(A88,Setup!$C$3:$D$46,2,FALSE)</f>
        <v>#N/A</v>
      </c>
      <c r="D88" t="s">
        <v>183</v>
      </c>
      <c r="E88" t="s">
        <v>353</v>
      </c>
      <c r="M88">
        <v>0</v>
      </c>
      <c r="N88">
        <v>9.5761434722866312</v>
      </c>
      <c r="O88">
        <v>2.4355228811132577</v>
      </c>
      <c r="P88">
        <v>6.1538465726228537</v>
      </c>
      <c r="Q88">
        <v>-6.5877039405094706E-2</v>
      </c>
      <c r="R88">
        <v>0.24170478501123682</v>
      </c>
      <c r="S88">
        <v>9.2503292534554618</v>
      </c>
      <c r="T88">
        <v>5.8787936102978335</v>
      </c>
      <c r="U88">
        <v>12.393429090692322</v>
      </c>
      <c r="V88">
        <v>7.3512257324752142</v>
      </c>
      <c r="W88">
        <v>3.4395760595896832</v>
      </c>
      <c r="X88">
        <v>6.3164463097617869</v>
      </c>
      <c r="Y88">
        <v>-1.328183161649747</v>
      </c>
      <c r="Z88">
        <v>6.2700796055635379</v>
      </c>
      <c r="AA88">
        <v>3.3218940106494159</v>
      </c>
      <c r="AB88">
        <v>-0.76458263715004193</v>
      </c>
      <c r="AC88">
        <v>10.883227767559191</v>
      </c>
      <c r="AD88">
        <v>3.5352573016993745</v>
      </c>
      <c r="AE88">
        <v>-0.81226466056230606</v>
      </c>
      <c r="AF88">
        <v>4.091070740996912</v>
      </c>
      <c r="AG88">
        <v>2.4543325967863154</v>
      </c>
      <c r="AH88">
        <v>4.4768269207635711</v>
      </c>
      <c r="AI88">
        <v>5.895721872647357</v>
      </c>
      <c r="AJ88">
        <v>3.5588793675698298</v>
      </c>
      <c r="AK88">
        <v>3.1070392238558071</v>
      </c>
      <c r="AL88">
        <v>3.3786887912181243</v>
      </c>
      <c r="AM88">
        <v>3.0121013743749927</v>
      </c>
      <c r="AN88">
        <v>0.15434595984513066</v>
      </c>
      <c r="AO88">
        <v>0.88184824075467816</v>
      </c>
      <c r="AP88">
        <v>2.2235456383862697</v>
      </c>
      <c r="AQ88">
        <v>4.8999991099968128</v>
      </c>
      <c r="AR88">
        <v>3.4999987020530625</v>
      </c>
      <c r="AS88">
        <v>6.3999990500930153</v>
      </c>
      <c r="AT88">
        <v>5.5000002163295534</v>
      </c>
      <c r="AU88">
        <v>5.8000002432337681</v>
      </c>
      <c r="AV88">
        <v>-3.2500001497020605</v>
      </c>
      <c r="AW88">
        <v>6.8699996217384154</v>
      </c>
      <c r="AX88">
        <v>7.0500000006463495</v>
      </c>
      <c r="AY88">
        <v>-2.3517293617601922</v>
      </c>
      <c r="AZ88">
        <v>-0.555580977246521</v>
      </c>
      <c r="BA88">
        <v>3.0432495082973929</v>
      </c>
      <c r="BB88">
        <v>6.2559055339428653</v>
      </c>
      <c r="BC88">
        <v>6.6657243078366974</v>
      </c>
      <c r="BD88">
        <v>5.9083358096828817</v>
      </c>
      <c r="BE88">
        <v>-8.1304442231565872</v>
      </c>
      <c r="BF88">
        <v>5.2415692463074066</v>
      </c>
      <c r="BG88">
        <v>2.8727687903270009</v>
      </c>
      <c r="BH88">
        <v>-1.4073824951095446</v>
      </c>
      <c r="BI88">
        <v>4.0580738039996049</v>
      </c>
      <c r="BJ88">
        <v>1.9433596547877556</v>
      </c>
      <c r="BK88">
        <v>4.8226112492756954</v>
      </c>
      <c r="BL88">
        <v>7.2348903325857918</v>
      </c>
      <c r="BM88">
        <v>6.2220531599485867</v>
      </c>
      <c r="BN88">
        <v>0.59148728787397431</v>
      </c>
      <c r="BO88">
        <v>5.2559687881674364</v>
      </c>
      <c r="BP88">
        <v>5.4929982301011364</v>
      </c>
      <c r="BQ88">
        <v>4.7975089518616443</v>
      </c>
    </row>
    <row r="89" spans="1:69" x14ac:dyDescent="0.45">
      <c r="A89" t="s">
        <v>424</v>
      </c>
      <c r="B89" t="s">
        <v>116</v>
      </c>
      <c r="C89" t="e">
        <f>VLOOKUP(A89,Setup!$C$3:$D$46,2,FALSE)</f>
        <v>#N/A</v>
      </c>
      <c r="D89" t="s">
        <v>183</v>
      </c>
      <c r="E89" t="s">
        <v>353</v>
      </c>
      <c r="Q89">
        <v>-3.9109674583076384</v>
      </c>
      <c r="R89">
        <v>6.3748608936875257</v>
      </c>
      <c r="S89">
        <v>1.1098927903721432</v>
      </c>
      <c r="T89">
        <v>4.5592410481584551</v>
      </c>
      <c r="U89">
        <v>7.8455843199740229</v>
      </c>
      <c r="V89">
        <v>4.9434553049169807</v>
      </c>
      <c r="W89">
        <v>-7.1700699708846258</v>
      </c>
      <c r="X89">
        <v>13.126043380220878</v>
      </c>
      <c r="Y89">
        <v>1.9941443625663737</v>
      </c>
      <c r="Z89">
        <v>-15.952651498613463</v>
      </c>
      <c r="AA89">
        <v>18.167528152833867</v>
      </c>
      <c r="AB89">
        <v>4.2000821346821482</v>
      </c>
      <c r="AC89">
        <v>-3.3982874289364702</v>
      </c>
      <c r="AD89">
        <v>9.1092229863480583</v>
      </c>
      <c r="AE89">
        <v>4.166492896989098</v>
      </c>
      <c r="AF89">
        <v>-0.79384762635683614</v>
      </c>
      <c r="AG89">
        <v>2.9000000075596972</v>
      </c>
      <c r="AH89">
        <v>4.5999999884341065</v>
      </c>
      <c r="AI89">
        <v>6.1000000213294499</v>
      </c>
      <c r="AJ89">
        <v>6.0999999862811904</v>
      </c>
      <c r="AK89">
        <v>5.1000000345196668</v>
      </c>
      <c r="AL89">
        <v>1.0999999677652568</v>
      </c>
      <c r="AM89">
        <v>2.0999999891134706</v>
      </c>
      <c r="AN89">
        <v>3.2000000191308118</v>
      </c>
      <c r="AO89">
        <v>4.4000000061064952</v>
      </c>
      <c r="AP89">
        <v>11.600000004386857</v>
      </c>
      <c r="AQ89">
        <v>6.4999999932145585</v>
      </c>
      <c r="AR89">
        <v>-22.445727065752607</v>
      </c>
      <c r="AS89">
        <v>16.815021269290526</v>
      </c>
      <c r="AT89">
        <v>1.1002781577742269</v>
      </c>
      <c r="AU89">
        <v>4.7859716500481966</v>
      </c>
      <c r="AV89">
        <v>3.6539360364271261</v>
      </c>
      <c r="AW89">
        <v>-0.28593105228651439</v>
      </c>
      <c r="AX89">
        <v>1.1718915227703803</v>
      </c>
      <c r="AY89">
        <v>6.5597711184607732</v>
      </c>
      <c r="AZ89">
        <v>2.666504932695716</v>
      </c>
      <c r="BA89">
        <v>2.5598264707875131</v>
      </c>
      <c r="BB89">
        <v>4.5245751461025208</v>
      </c>
      <c r="BC89">
        <v>2.4479510609868527</v>
      </c>
      <c r="BD89">
        <v>5.6053631135826123</v>
      </c>
      <c r="BE89">
        <v>8.0850416717355387</v>
      </c>
      <c r="BF89">
        <v>-1.7128695844641868</v>
      </c>
      <c r="BG89">
        <v>3.256071908520866</v>
      </c>
      <c r="BH89">
        <v>0.96452574584142781</v>
      </c>
      <c r="BI89">
        <v>6.1340893623122952</v>
      </c>
      <c r="BJ89">
        <v>5.3065963308542621</v>
      </c>
      <c r="BK89">
        <v>4.78899161900992</v>
      </c>
      <c r="BL89">
        <v>3.761453596370032</v>
      </c>
      <c r="BM89">
        <v>5.550455649991747</v>
      </c>
      <c r="BN89">
        <v>1.4952744372681792</v>
      </c>
      <c r="BO89">
        <v>6.182676682948312</v>
      </c>
      <c r="BP89">
        <v>4.6058318072968092</v>
      </c>
      <c r="BQ89">
        <v>5.1992682974125302</v>
      </c>
    </row>
    <row r="90" spans="1:69" x14ac:dyDescent="0.45">
      <c r="A90" t="s">
        <v>468</v>
      </c>
      <c r="B90" t="s">
        <v>163</v>
      </c>
      <c r="C90" t="e">
        <f>VLOOKUP(A90,Setup!$C$3:$D$46,2,FALSE)</f>
        <v>#N/A</v>
      </c>
      <c r="D90" t="s">
        <v>183</v>
      </c>
      <c r="E90" t="s">
        <v>353</v>
      </c>
      <c r="AA90">
        <v>5.7694205030195462</v>
      </c>
      <c r="AB90">
        <v>2.2016759463672173</v>
      </c>
      <c r="AC90">
        <v>5.0043871958266806</v>
      </c>
      <c r="AD90">
        <v>1.0113816704000271</v>
      </c>
      <c r="AE90">
        <v>12.905178868482096</v>
      </c>
      <c r="AF90">
        <v>-2.33055635744239</v>
      </c>
      <c r="AG90">
        <v>4.4367373624436084</v>
      </c>
      <c r="AH90">
        <v>2.6552621825882028</v>
      </c>
      <c r="AI90">
        <v>-1.2291780794983396</v>
      </c>
      <c r="AJ90">
        <v>-1.7585640849644335</v>
      </c>
      <c r="AK90">
        <v>-1.022238877102879</v>
      </c>
      <c r="AL90">
        <v>34.745320029065226</v>
      </c>
      <c r="AM90">
        <v>11.033213037527673</v>
      </c>
      <c r="AN90">
        <v>16.668835541841645</v>
      </c>
      <c r="AO90">
        <v>17.486263732393809</v>
      </c>
      <c r="AP90">
        <v>66.57999722158965</v>
      </c>
      <c r="AQ90">
        <v>149.97296348796513</v>
      </c>
      <c r="AR90">
        <v>23.774482329960662</v>
      </c>
      <c r="AS90">
        <v>25.664015441041826</v>
      </c>
      <c r="AT90">
        <v>18.213779956967429</v>
      </c>
      <c r="AU90">
        <v>63.37987542506022</v>
      </c>
      <c r="AV90">
        <v>19.462834035925098</v>
      </c>
      <c r="AW90">
        <v>13.955250316382489</v>
      </c>
      <c r="AX90">
        <v>37.998726855642303</v>
      </c>
      <c r="AY90">
        <v>16.748700605354088</v>
      </c>
      <c r="AZ90">
        <v>7.7049176065876708</v>
      </c>
      <c r="BA90">
        <v>15.282113919485724</v>
      </c>
      <c r="BB90">
        <v>17.799109133381137</v>
      </c>
      <c r="BC90">
        <v>1.3433562880609458</v>
      </c>
      <c r="BD90">
        <v>-8.9241758885180644</v>
      </c>
      <c r="BE90">
        <v>6.5239236298987322</v>
      </c>
      <c r="BF90">
        <v>8.31287184445641</v>
      </c>
      <c r="BG90">
        <v>-4.1331985013158317</v>
      </c>
      <c r="BH90">
        <v>0.41506630159686608</v>
      </c>
      <c r="BI90">
        <v>-9.1100411488153696</v>
      </c>
      <c r="BJ90">
        <v>-8.8164172321975656</v>
      </c>
      <c r="BK90">
        <v>-5.6675085048668592</v>
      </c>
      <c r="BL90">
        <v>-6.2365440673457471</v>
      </c>
      <c r="BM90">
        <v>-5.4818253789344453</v>
      </c>
      <c r="BN90">
        <v>-4.791080833832936</v>
      </c>
      <c r="BO90">
        <v>0.86026995638206927</v>
      </c>
      <c r="BP90">
        <v>3.2235083165859777</v>
      </c>
      <c r="BQ90">
        <v>-5.0893087207153229</v>
      </c>
    </row>
    <row r="91" spans="1:69" x14ac:dyDescent="0.45">
      <c r="A91" t="s">
        <v>501</v>
      </c>
      <c r="B91" t="s">
        <v>393</v>
      </c>
      <c r="C91" t="str">
        <f>VLOOKUP(A91,Setup!$C$3:$D$46,2,FALSE)</f>
        <v>GR</v>
      </c>
      <c r="D91" t="s">
        <v>183</v>
      </c>
      <c r="E91" t="s">
        <v>353</v>
      </c>
      <c r="G91">
        <v>13.203841148893787</v>
      </c>
      <c r="H91">
        <v>0.36481082176234736</v>
      </c>
      <c r="I91">
        <v>11.844866264848264</v>
      </c>
      <c r="J91">
        <v>9.4096772945982536</v>
      </c>
      <c r="K91">
        <v>10.768011191294491</v>
      </c>
      <c r="L91">
        <v>6.4945011330867999</v>
      </c>
      <c r="M91">
        <v>5.669485381109169</v>
      </c>
      <c r="N91">
        <v>7.2037193349490138</v>
      </c>
      <c r="O91">
        <v>11.563668038799648</v>
      </c>
      <c r="P91">
        <v>8.9305800096129104</v>
      </c>
      <c r="Q91">
        <v>7.841177286288854</v>
      </c>
      <c r="R91">
        <v>10.160151301523925</v>
      </c>
      <c r="S91">
        <v>8.0923785964117201</v>
      </c>
      <c r="T91">
        <v>-6.4382405686893946</v>
      </c>
      <c r="U91">
        <v>6.366808455792011</v>
      </c>
      <c r="V91">
        <v>6.8518982601730301</v>
      </c>
      <c r="W91">
        <v>2.941001292081495</v>
      </c>
      <c r="X91">
        <v>7.2468632606603904</v>
      </c>
      <c r="Y91">
        <v>3.2820808124275089</v>
      </c>
      <c r="Z91">
        <v>0.67713074057178346</v>
      </c>
      <c r="AA91">
        <v>-1.5537209831350651</v>
      </c>
      <c r="AB91">
        <v>-1.1326479584442382</v>
      </c>
      <c r="AC91">
        <v>-1.0786222528973752</v>
      </c>
      <c r="AD91">
        <v>2.010580790478329</v>
      </c>
      <c r="AE91">
        <v>2.509556280895552</v>
      </c>
      <c r="AF91">
        <v>0.51766025530923798</v>
      </c>
      <c r="AG91">
        <v>-2.2588636319097901</v>
      </c>
      <c r="AH91">
        <v>4.2878618883292177</v>
      </c>
      <c r="AI91">
        <v>3.7999997907724747</v>
      </c>
      <c r="AJ91">
        <v>0</v>
      </c>
      <c r="AK91">
        <v>3.1000000690687415</v>
      </c>
      <c r="AL91">
        <v>0.69999992275413092</v>
      </c>
      <c r="AM91">
        <v>-1.6000002769666395</v>
      </c>
      <c r="AN91">
        <v>2.0000000137975604</v>
      </c>
      <c r="AO91">
        <v>2.0997203133779578</v>
      </c>
      <c r="AP91">
        <v>1.3824701720685653</v>
      </c>
      <c r="AQ91">
        <v>3.6028832004228093</v>
      </c>
      <c r="AR91">
        <v>3.436935725793731</v>
      </c>
      <c r="AS91">
        <v>2.6587858901721688</v>
      </c>
      <c r="AT91">
        <v>4.1378270994578514</v>
      </c>
      <c r="AU91">
        <v>4.6504141222999209</v>
      </c>
      <c r="AV91">
        <v>4.6831373590278389</v>
      </c>
      <c r="AW91">
        <v>5.7968230346318279</v>
      </c>
      <c r="AX91">
        <v>5.3778662972875537</v>
      </c>
      <c r="AY91">
        <v>1.1835061020669855</v>
      </c>
      <c r="AZ91">
        <v>6.4433977504933466</v>
      </c>
      <c r="BA91">
        <v>3.5068701858288449</v>
      </c>
      <c r="BB91">
        <v>5.7473579311050571E-2</v>
      </c>
      <c r="BC91">
        <v>-4.1192759807662895</v>
      </c>
      <c r="BD91">
        <v>-5.6937412027366463</v>
      </c>
      <c r="BE91">
        <v>-9.8767790387301488</v>
      </c>
      <c r="BF91">
        <v>-8.3311339586698239</v>
      </c>
      <c r="BG91">
        <v>-2.2721169221548649</v>
      </c>
      <c r="BH91">
        <v>0.79222503835359248</v>
      </c>
      <c r="BI91">
        <v>-0.22830195902689354</v>
      </c>
      <c r="BJ91">
        <v>-3.1795212667532269E-2</v>
      </c>
      <c r="BK91">
        <v>1.473124985036975</v>
      </c>
      <c r="BL91">
        <v>2.0646725333835434</v>
      </c>
      <c r="BM91">
        <v>2.2771806364456921</v>
      </c>
      <c r="BN91">
        <v>-9.1962314708258788</v>
      </c>
      <c r="BO91">
        <v>8.6544978531143784</v>
      </c>
      <c r="BP91">
        <v>5.7436491895895898</v>
      </c>
      <c r="BQ91">
        <v>2.3321238825698032</v>
      </c>
    </row>
    <row r="92" spans="1:69" x14ac:dyDescent="0.45">
      <c r="A92" t="s">
        <v>52</v>
      </c>
      <c r="B92" t="s">
        <v>439</v>
      </c>
      <c r="C92" t="e">
        <f>VLOOKUP(A92,Setup!$C$3:$D$46,2,FALSE)</f>
        <v>#N/A</v>
      </c>
      <c r="D92" t="s">
        <v>183</v>
      </c>
      <c r="E92" t="s">
        <v>353</v>
      </c>
      <c r="X92">
        <v>5.341402185183469</v>
      </c>
      <c r="Y92">
        <v>5.6020834859096738</v>
      </c>
      <c r="Z92">
        <v>-0.53478398842247543</v>
      </c>
      <c r="AA92">
        <v>1.5341874727568268</v>
      </c>
      <c r="AB92">
        <v>4.1242615715639346</v>
      </c>
      <c r="AC92">
        <v>3.6325748969578768</v>
      </c>
      <c r="AD92">
        <v>3.5684653376109452</v>
      </c>
      <c r="AE92">
        <v>5.9797081411103932</v>
      </c>
      <c r="AF92">
        <v>7.1942737695798797</v>
      </c>
      <c r="AG92">
        <v>9.0974251069801255</v>
      </c>
      <c r="AH92">
        <v>2.966791684266326</v>
      </c>
      <c r="AI92">
        <v>3.7677307643774469</v>
      </c>
      <c r="AJ92">
        <v>4.0126119159970415</v>
      </c>
      <c r="AK92">
        <v>1.3855457870299404</v>
      </c>
      <c r="AL92">
        <v>-0.85114875639139598</v>
      </c>
      <c r="AM92">
        <v>-1.958815581437463</v>
      </c>
      <c r="AN92">
        <v>1.69355604419043</v>
      </c>
      <c r="AO92">
        <v>2.1294751495985764</v>
      </c>
      <c r="AP92">
        <v>4.4382347160335769</v>
      </c>
      <c r="AQ92">
        <v>5.0154946093674511</v>
      </c>
      <c r="AR92">
        <v>11.753502991919177</v>
      </c>
      <c r="AS92">
        <v>6.8983624336867706</v>
      </c>
      <c r="AT92">
        <v>4.8879521365056178</v>
      </c>
      <c r="AU92">
        <v>-2.0239000407205765</v>
      </c>
      <c r="AV92">
        <v>3.437323529541473</v>
      </c>
      <c r="AW92">
        <v>9.4639734307649093</v>
      </c>
      <c r="AX92">
        <v>-0.64745031608485704</v>
      </c>
      <c r="AY92">
        <v>13.276188330627207</v>
      </c>
      <c r="AZ92">
        <v>-3.9953282442748161</v>
      </c>
      <c r="BA92">
        <v>6.1234509474146677</v>
      </c>
      <c r="BB92">
        <v>0.94754262490769747</v>
      </c>
      <c r="BC92">
        <v>-6.6132813479954535</v>
      </c>
      <c r="BD92">
        <v>-0.51114618717372196</v>
      </c>
      <c r="BE92">
        <v>0.76477355033873096</v>
      </c>
      <c r="BF92">
        <v>-1.1548381640980097</v>
      </c>
      <c r="BG92">
        <v>2.3510980167790478</v>
      </c>
      <c r="BH92">
        <v>7.3421239603794817</v>
      </c>
      <c r="BI92">
        <v>6.4452231469314398</v>
      </c>
      <c r="BJ92">
        <v>3.7396039558691001</v>
      </c>
      <c r="BK92">
        <v>4.4386756694815119</v>
      </c>
      <c r="BL92">
        <v>4.3614403936479675</v>
      </c>
      <c r="BM92">
        <v>0.67651173887375649</v>
      </c>
      <c r="BN92">
        <v>-13.75662225721068</v>
      </c>
      <c r="BO92">
        <v>4.68747816934534</v>
      </c>
      <c r="BP92">
        <v>7.3207406155187442</v>
      </c>
      <c r="BQ92">
        <v>3.5661286177365525</v>
      </c>
    </row>
    <row r="93" spans="1:69" x14ac:dyDescent="0.45">
      <c r="A93" t="s">
        <v>379</v>
      </c>
      <c r="B93" t="s">
        <v>479</v>
      </c>
      <c r="C93" t="e">
        <f>VLOOKUP(A93,Setup!$C$3:$D$46,2,FALSE)</f>
        <v>#N/A</v>
      </c>
      <c r="D93" t="s">
        <v>183</v>
      </c>
      <c r="E93" t="s">
        <v>353</v>
      </c>
      <c r="Q93">
        <v>13.060851361203333</v>
      </c>
      <c r="R93">
        <v>6.1772735550801769</v>
      </c>
      <c r="S93">
        <v>6.8060089822226786</v>
      </c>
      <c r="T93">
        <v>5.7062539927701437</v>
      </c>
      <c r="U93">
        <v>0.64624014300630961</v>
      </c>
      <c r="V93">
        <v>5.9592085060509987</v>
      </c>
      <c r="W93">
        <v>8.8223152969305829</v>
      </c>
      <c r="X93">
        <v>6.0167171910831456</v>
      </c>
      <c r="Y93">
        <v>4.860597464275429</v>
      </c>
      <c r="Z93">
        <v>8.6760062645233376</v>
      </c>
      <c r="AA93">
        <v>0.66527957192086262</v>
      </c>
      <c r="AB93">
        <v>-4.4196608420299413</v>
      </c>
      <c r="AC93">
        <v>3.4572166611060737</v>
      </c>
      <c r="AD93">
        <v>-5.179615487854889</v>
      </c>
      <c r="AE93">
        <v>3.656387989483207</v>
      </c>
      <c r="AF93">
        <v>7.0973227338873244</v>
      </c>
      <c r="AG93">
        <v>5.5158721029223017</v>
      </c>
      <c r="AH93">
        <v>5.6036107077352995</v>
      </c>
      <c r="AI93">
        <v>6.659545027708603</v>
      </c>
      <c r="AJ93">
        <v>-11.71953298634827</v>
      </c>
      <c r="AK93">
        <v>-0.11346459423680244</v>
      </c>
      <c r="AL93">
        <v>-5.1117000323197033</v>
      </c>
      <c r="AM93">
        <v>-5.0279326294251518</v>
      </c>
      <c r="AN93">
        <v>5.9243698014920909</v>
      </c>
      <c r="AO93">
        <v>3.728677489111206</v>
      </c>
      <c r="AP93">
        <v>1.5296373613267917</v>
      </c>
      <c r="AQ93">
        <v>1.4689263809697195</v>
      </c>
      <c r="AR93">
        <v>7.7579817448255142</v>
      </c>
      <c r="AS93">
        <v>1.3778844452400563</v>
      </c>
      <c r="AT93">
        <v>7.1015968818161923</v>
      </c>
      <c r="AU93">
        <v>1.2690350790278728</v>
      </c>
      <c r="AV93">
        <v>-0.9711773106655528</v>
      </c>
      <c r="AW93">
        <v>4.4300457211821112</v>
      </c>
      <c r="AX93">
        <v>6.9065828367662903</v>
      </c>
      <c r="AY93">
        <v>4.9874917709019257</v>
      </c>
      <c r="AZ93">
        <v>5.5556949008001197</v>
      </c>
      <c r="BA93">
        <v>2.3524379811805005</v>
      </c>
      <c r="BB93">
        <v>6.1661327018618977</v>
      </c>
      <c r="BC93">
        <v>0.86595232888694795</v>
      </c>
      <c r="BD93">
        <v>1.7358250588966513</v>
      </c>
      <c r="BE93">
        <v>-0.49651939195908312</v>
      </c>
      <c r="BF93">
        <v>1.3941933595562546</v>
      </c>
      <c r="BG93">
        <v>-1.2982806933551103</v>
      </c>
      <c r="BH93">
        <v>4.7421356730151984</v>
      </c>
      <c r="BI93">
        <v>-2.5293180239447537</v>
      </c>
      <c r="BJ93">
        <v>4.6819541097230228</v>
      </c>
      <c r="BK93">
        <v>5.2728182880031227E-2</v>
      </c>
      <c r="BL93">
        <v>0.62306542854094005</v>
      </c>
      <c r="BM93">
        <v>2.8321775679868324</v>
      </c>
      <c r="BN93">
        <v>0.18760879375928141</v>
      </c>
      <c r="BO93">
        <v>1.2902104877059912</v>
      </c>
    </row>
    <row r="94" spans="1:69" x14ac:dyDescent="0.45">
      <c r="A94" t="s">
        <v>187</v>
      </c>
      <c r="B94" t="s">
        <v>99</v>
      </c>
      <c r="C94" t="e">
        <f>VLOOKUP(A94,Setup!$C$3:$D$46,2,FALSE)</f>
        <v>#N/A</v>
      </c>
      <c r="D94" t="s">
        <v>183</v>
      </c>
      <c r="E94" t="s">
        <v>353</v>
      </c>
      <c r="G94">
        <v>4.2985183487468817</v>
      </c>
      <c r="H94">
        <v>3.5365012628486596</v>
      </c>
      <c r="I94">
        <v>9.5410439305487529</v>
      </c>
      <c r="J94">
        <v>4.6329924319049098</v>
      </c>
      <c r="K94">
        <v>4.3617693145272796</v>
      </c>
      <c r="L94">
        <v>5.512103990193566</v>
      </c>
      <c r="M94">
        <v>4.1121756169634267</v>
      </c>
      <c r="N94">
        <v>8.7660350542551555</v>
      </c>
      <c r="O94">
        <v>4.7369090158399132</v>
      </c>
      <c r="P94">
        <v>5.7078835981197358</v>
      </c>
      <c r="Q94">
        <v>5.5837545473679313</v>
      </c>
      <c r="R94">
        <v>7.3330516206140572</v>
      </c>
      <c r="S94">
        <v>6.7828343374912947</v>
      </c>
      <c r="T94">
        <v>6.3750299028695565</v>
      </c>
      <c r="U94">
        <v>1.9499908215834409</v>
      </c>
      <c r="V94">
        <v>7.3872656247630175</v>
      </c>
      <c r="W94">
        <v>7.8092206840506719</v>
      </c>
      <c r="X94">
        <v>4.996689819545864</v>
      </c>
      <c r="Y94">
        <v>4.7134560917188537</v>
      </c>
      <c r="Z94">
        <v>3.7599781603312437</v>
      </c>
      <c r="AA94">
        <v>0.64685861043223269</v>
      </c>
      <c r="AB94">
        <v>-3.5300890095485471</v>
      </c>
      <c r="AC94">
        <v>-2.5720914443391365</v>
      </c>
      <c r="AD94">
        <v>0.49669775264345617</v>
      </c>
      <c r="AE94">
        <v>-0.60933895558426343</v>
      </c>
      <c r="AF94">
        <v>0.1430495955251132</v>
      </c>
      <c r="AG94">
        <v>3.543983306519209</v>
      </c>
      <c r="AH94">
        <v>3.8923870635478579</v>
      </c>
      <c r="AI94">
        <v>3.9425895198234855</v>
      </c>
      <c r="AJ94">
        <v>3.1025631755758667</v>
      </c>
      <c r="AK94">
        <v>3.6582487500681111</v>
      </c>
      <c r="AL94">
        <v>4.8383388468868276</v>
      </c>
      <c r="AM94">
        <v>3.9271319450402444</v>
      </c>
      <c r="AN94">
        <v>4.0337414964145779</v>
      </c>
      <c r="AO94">
        <v>4.9485475021038212</v>
      </c>
      <c r="AP94">
        <v>2.9577798874071561</v>
      </c>
      <c r="AQ94">
        <v>4.3640899467834089</v>
      </c>
      <c r="AR94">
        <v>4.993527803058484</v>
      </c>
      <c r="AS94">
        <v>3.8470621889050989</v>
      </c>
      <c r="AT94">
        <v>3.6088687174875957</v>
      </c>
      <c r="AU94">
        <v>2.3325748660885353</v>
      </c>
      <c r="AV94">
        <v>3.8392870855679178</v>
      </c>
      <c r="AW94">
        <v>2.5603776680189583</v>
      </c>
      <c r="AX94">
        <v>3.1379168360919323</v>
      </c>
      <c r="AY94">
        <v>3.276026925888857</v>
      </c>
      <c r="AZ94">
        <v>5.35139778711536</v>
      </c>
      <c r="BA94">
        <v>6.3377186901620348</v>
      </c>
      <c r="BB94">
        <v>3.2935240002848474</v>
      </c>
      <c r="BC94">
        <v>0.4768981065963942</v>
      </c>
      <c r="BD94">
        <v>2.8841754280037719</v>
      </c>
      <c r="BE94">
        <v>4.1639068829334889</v>
      </c>
      <c r="BF94">
        <v>2.9747085684766148</v>
      </c>
      <c r="BG94">
        <v>3.6948191988175125</v>
      </c>
      <c r="BH94">
        <v>4.443977582852682</v>
      </c>
      <c r="BI94">
        <v>4.0921708162124446</v>
      </c>
      <c r="BJ94">
        <v>2.6778025553282561</v>
      </c>
      <c r="BK94">
        <v>3.0798514912568891</v>
      </c>
      <c r="BL94">
        <v>3.4068733999794887</v>
      </c>
      <c r="BM94">
        <v>4.0178979343828019</v>
      </c>
      <c r="BN94">
        <v>-1.7855519446760439</v>
      </c>
      <c r="BO94">
        <v>8.0332677151648824</v>
      </c>
      <c r="BP94">
        <v>4.2001558889256785</v>
      </c>
      <c r="BQ94">
        <v>3.5267921416682384</v>
      </c>
    </row>
    <row r="95" spans="1:69" x14ac:dyDescent="0.45">
      <c r="A95" t="s">
        <v>528</v>
      </c>
      <c r="B95" t="s">
        <v>24</v>
      </c>
      <c r="C95" t="e">
        <f>VLOOKUP(A95,Setup!$C$3:$D$46,2,FALSE)</f>
        <v>#N/A</v>
      </c>
      <c r="D95" t="s">
        <v>183</v>
      </c>
      <c r="E95" t="s">
        <v>353</v>
      </c>
      <c r="AW95">
        <v>0.87931413497473443</v>
      </c>
      <c r="AX95">
        <v>6.4937894966223553</v>
      </c>
      <c r="AY95">
        <v>3.642316349498671</v>
      </c>
      <c r="AZ95">
        <v>-3.652517275419541</v>
      </c>
      <c r="BA95">
        <v>0.71721311475410232</v>
      </c>
      <c r="BB95">
        <v>2.0345879959308206</v>
      </c>
      <c r="BC95">
        <v>0.43868394815554268</v>
      </c>
      <c r="BD95">
        <v>2.2632519356760099</v>
      </c>
      <c r="BE95">
        <v>7.7654824305952275E-2</v>
      </c>
      <c r="BF95">
        <v>2.1338506304558535</v>
      </c>
      <c r="BG95">
        <v>1.6904083570750146</v>
      </c>
      <c r="BH95">
        <v>1.7930519237952893</v>
      </c>
      <c r="BI95">
        <v>0.82568807339448824</v>
      </c>
      <c r="BJ95">
        <v>0.18198362147406044</v>
      </c>
      <c r="BK95">
        <v>0.89009990917348603</v>
      </c>
      <c r="BL95">
        <v>-0.82823190493338927</v>
      </c>
      <c r="BM95">
        <v>2.5236020334059646</v>
      </c>
      <c r="BN95">
        <v>-10.518859571453859</v>
      </c>
      <c r="BO95">
        <v>2.0581832574708017</v>
      </c>
      <c r="BP95">
        <v>5.0998642621679267</v>
      </c>
    </row>
    <row r="96" spans="1:69" x14ac:dyDescent="0.45">
      <c r="A96" t="s">
        <v>257</v>
      </c>
      <c r="B96" t="s">
        <v>385</v>
      </c>
      <c r="C96" t="e">
        <f>VLOOKUP(A96,Setup!$C$3:$D$46,2,FALSE)</f>
        <v>#N/A</v>
      </c>
      <c r="D96" t="s">
        <v>183</v>
      </c>
      <c r="E96" t="s">
        <v>353</v>
      </c>
      <c r="G96">
        <v>4.6895243116491798</v>
      </c>
      <c r="H96">
        <v>1.1049258095544303</v>
      </c>
      <c r="I96">
        <v>-12.27865726075315</v>
      </c>
      <c r="J96">
        <v>11.360282379938553</v>
      </c>
      <c r="K96">
        <v>10.541018761877226</v>
      </c>
      <c r="L96">
        <v>5.2332738940271923</v>
      </c>
      <c r="M96">
        <v>4.3136218292412707</v>
      </c>
      <c r="N96">
        <v>1.0248275531070163</v>
      </c>
      <c r="O96">
        <v>6.9943866575372056</v>
      </c>
      <c r="P96">
        <v>4.2554568930315213</v>
      </c>
      <c r="Q96">
        <v>3.1128508439862514</v>
      </c>
      <c r="R96">
        <v>-3.3176709348416011</v>
      </c>
      <c r="S96">
        <v>1.2447193523168636</v>
      </c>
      <c r="T96">
        <v>7.7028399493574256</v>
      </c>
      <c r="U96">
        <v>8.4830215137347409</v>
      </c>
      <c r="V96">
        <v>1.5369132786034783</v>
      </c>
      <c r="W96">
        <v>-2.6386796610759262</v>
      </c>
      <c r="X96">
        <v>-1.8061887721686105</v>
      </c>
      <c r="Y96">
        <v>-1.8356962605444522</v>
      </c>
      <c r="Z96">
        <v>1.7338897272193066</v>
      </c>
      <c r="AA96">
        <v>1.4961659202039215</v>
      </c>
      <c r="AB96">
        <v>-13.190134488472395</v>
      </c>
      <c r="AC96">
        <v>-6.792386689346003</v>
      </c>
      <c r="AD96">
        <v>-5.0287378636685389</v>
      </c>
      <c r="AE96">
        <v>2.3996674580785111</v>
      </c>
      <c r="AF96">
        <v>-0.90060223727564903</v>
      </c>
      <c r="AG96">
        <v>0.89939659403847827</v>
      </c>
      <c r="AH96">
        <v>-3.693533100758728</v>
      </c>
      <c r="AI96">
        <v>-4.9166666651181572</v>
      </c>
      <c r="AJ96">
        <v>-3.0674846640672797</v>
      </c>
      <c r="AK96">
        <v>6.057866185305727</v>
      </c>
      <c r="AL96">
        <v>7.7578857760752555</v>
      </c>
      <c r="AM96">
        <v>8.1751054930402347</v>
      </c>
      <c r="AN96">
        <v>8.532423166672757</v>
      </c>
      <c r="AO96">
        <v>5.0314465581208481</v>
      </c>
      <c r="AP96">
        <v>7.9555175412510266</v>
      </c>
      <c r="AQ96">
        <v>6.1806656101993838</v>
      </c>
      <c r="AR96">
        <v>-1.6791044918972915</v>
      </c>
      <c r="AS96">
        <v>2.9601518031122396</v>
      </c>
      <c r="AT96">
        <v>-1.3638039026187272</v>
      </c>
      <c r="AU96">
        <v>2.2795216592190997</v>
      </c>
      <c r="AV96">
        <v>1.1326269619947595</v>
      </c>
      <c r="AW96">
        <v>-0.63222538826637731</v>
      </c>
      <c r="AX96">
        <v>1.5633521103404178</v>
      </c>
      <c r="AY96">
        <v>-1.9509575950171438</v>
      </c>
      <c r="AZ96">
        <v>5.1296093477299962</v>
      </c>
      <c r="BA96">
        <v>7.1912362405745682</v>
      </c>
      <c r="BB96">
        <v>1.7552234959201911</v>
      </c>
      <c r="BC96">
        <v>3.6115084721858466</v>
      </c>
      <c r="BD96">
        <v>4.1384416013734153</v>
      </c>
      <c r="BE96">
        <v>5.1962515605160178</v>
      </c>
      <c r="BF96">
        <v>5.2763306204680873</v>
      </c>
      <c r="BG96">
        <v>3.6533843333823199</v>
      </c>
      <c r="BH96">
        <v>1.6864944501958377</v>
      </c>
      <c r="BI96">
        <v>0.68740459061949366</v>
      </c>
      <c r="BJ96">
        <v>3.8074562637881399</v>
      </c>
      <c r="BK96">
        <v>3.7344915457128423</v>
      </c>
      <c r="BL96">
        <v>4.4409128847596691</v>
      </c>
      <c r="BM96">
        <v>5.3528400353566497</v>
      </c>
      <c r="BN96">
        <v>43.479651716848991</v>
      </c>
      <c r="BO96">
        <v>20.060028062942692</v>
      </c>
      <c r="BP96">
        <v>63.334587159198321</v>
      </c>
      <c r="BQ96">
        <v>33.802617092181748</v>
      </c>
    </row>
    <row r="97" spans="1:69" x14ac:dyDescent="0.45">
      <c r="A97" t="s">
        <v>245</v>
      </c>
      <c r="B97" t="s">
        <v>386</v>
      </c>
      <c r="C97" t="e">
        <f>VLOOKUP(A97,Setup!$C$3:$D$46,2,FALSE)</f>
        <v>#N/A</v>
      </c>
      <c r="D97" t="s">
        <v>183</v>
      </c>
      <c r="E97" t="s">
        <v>353</v>
      </c>
      <c r="G97">
        <v>4.4613883292028049</v>
      </c>
      <c r="H97">
        <v>5.6096129819268867</v>
      </c>
      <c r="I97">
        <v>5.0501146344629007</v>
      </c>
      <c r="J97">
        <v>6.3631482949544136</v>
      </c>
      <c r="K97">
        <v>5.5176833099343128</v>
      </c>
      <c r="L97">
        <v>5.5178529157439868</v>
      </c>
      <c r="M97">
        <v>3.8190247901462158</v>
      </c>
      <c r="N97">
        <v>5.8979649390876148</v>
      </c>
      <c r="O97">
        <v>5.6195254484699717</v>
      </c>
      <c r="P97">
        <v>3.0372970335749585</v>
      </c>
      <c r="Q97">
        <v>3.9272476090090152</v>
      </c>
      <c r="R97">
        <v>5.4998190072391537</v>
      </c>
      <c r="S97">
        <v>6.3166205994334774</v>
      </c>
      <c r="T97">
        <v>1.1655950205136776</v>
      </c>
      <c r="U97">
        <v>-0.15083689730342087</v>
      </c>
      <c r="V97">
        <v>4.9701854554056695</v>
      </c>
      <c r="W97">
        <v>3.8908806884899008</v>
      </c>
      <c r="X97">
        <v>4.26278472940227</v>
      </c>
      <c r="Y97">
        <v>4.102991025901332</v>
      </c>
      <c r="Z97">
        <v>1.2959342498586324</v>
      </c>
      <c r="AA97">
        <v>1.9466709990046951</v>
      </c>
      <c r="AB97">
        <v>-0.17890703238380468</v>
      </c>
      <c r="AC97">
        <v>2.8596216550036644</v>
      </c>
      <c r="AD97">
        <v>4.6817604891480755</v>
      </c>
      <c r="AE97">
        <v>3.5480837643198981</v>
      </c>
      <c r="AF97">
        <v>3.1317018687210521</v>
      </c>
      <c r="AG97">
        <v>3.549985738008246</v>
      </c>
      <c r="AH97">
        <v>4.6567796383055509</v>
      </c>
      <c r="AI97">
        <v>3.8816490666786336</v>
      </c>
      <c r="AJ97">
        <v>2.6296594895424761</v>
      </c>
      <c r="AK97">
        <v>0.84594378002947224</v>
      </c>
      <c r="AL97">
        <v>1.5121984100168362</v>
      </c>
      <c r="AM97">
        <v>1.089235012565922</v>
      </c>
      <c r="AN97">
        <v>2.9073551647434783</v>
      </c>
      <c r="AO97">
        <v>2.7266464462380071</v>
      </c>
      <c r="AP97">
        <v>2.906159246529711</v>
      </c>
      <c r="AQ97">
        <v>3.506600091404863</v>
      </c>
      <c r="AR97">
        <v>2.7180168851008517</v>
      </c>
      <c r="AS97">
        <v>3.5765374292135732</v>
      </c>
      <c r="AT97">
        <v>4.2616265610188435</v>
      </c>
      <c r="AU97">
        <v>1.5939687730114827</v>
      </c>
      <c r="AV97">
        <v>1.6377037019128267</v>
      </c>
      <c r="AW97">
        <v>2.2916231802733336</v>
      </c>
      <c r="AX97">
        <v>3.5221127223828717</v>
      </c>
      <c r="AY97">
        <v>2.9942936648056389</v>
      </c>
      <c r="AZ97">
        <v>3.2464015971319498</v>
      </c>
      <c r="BA97">
        <v>2.8574432899080477</v>
      </c>
      <c r="BB97">
        <v>0.66940193950675564</v>
      </c>
      <c r="BC97">
        <v>-3.3574980250159996</v>
      </c>
      <c r="BD97">
        <v>3.0341944617319143</v>
      </c>
      <c r="BE97">
        <v>2.0349096674066089</v>
      </c>
      <c r="BF97">
        <v>1.4499448380020254</v>
      </c>
      <c r="BG97">
        <v>1.6064082637672783</v>
      </c>
      <c r="BH97">
        <v>2.1475782199451743</v>
      </c>
      <c r="BI97">
        <v>2.3397730601479481</v>
      </c>
      <c r="BJ97">
        <v>1.8238158897854362</v>
      </c>
      <c r="BK97">
        <v>2.4633333750874158</v>
      </c>
      <c r="BL97">
        <v>2.3645542274820741</v>
      </c>
      <c r="BM97">
        <v>1.9060975832755531</v>
      </c>
      <c r="BN97">
        <v>-3.8678558095342481</v>
      </c>
      <c r="BO97">
        <v>5.7784942309149017</v>
      </c>
      <c r="BP97">
        <v>2.8989258405688787</v>
      </c>
      <c r="BQ97">
        <v>1.7799806926684454</v>
      </c>
    </row>
    <row r="98" spans="1:69" x14ac:dyDescent="0.45">
      <c r="A98" t="s">
        <v>656</v>
      </c>
      <c r="B98" t="s">
        <v>237</v>
      </c>
      <c r="C98" t="str">
        <f>VLOOKUP(A98,Setup!$C$3:$D$46,2,FALSE)</f>
        <v>HK</v>
      </c>
      <c r="D98" t="s">
        <v>183</v>
      </c>
      <c r="E98" t="s">
        <v>353</v>
      </c>
      <c r="H98">
        <v>14.291262135922338</v>
      </c>
      <c r="I98">
        <v>15.763854317300002</v>
      </c>
      <c r="J98">
        <v>8.62810413794044</v>
      </c>
      <c r="K98">
        <v>14.642008822531395</v>
      </c>
      <c r="L98">
        <v>1.7945724324294616</v>
      </c>
      <c r="M98">
        <v>1.6035495630354291</v>
      </c>
      <c r="N98">
        <v>3.3976183283781438</v>
      </c>
      <c r="O98">
        <v>11.343297352154252</v>
      </c>
      <c r="P98">
        <v>9.2067043220873472</v>
      </c>
      <c r="Q98">
        <v>7.2928302554872175</v>
      </c>
      <c r="R98">
        <v>10.61194182309633</v>
      </c>
      <c r="S98">
        <v>12.279742137136168</v>
      </c>
      <c r="T98">
        <v>2.4152373480788896</v>
      </c>
      <c r="U98">
        <v>0.49204177258587833</v>
      </c>
      <c r="V98">
        <v>16.164329667492467</v>
      </c>
      <c r="W98">
        <v>11.725794843571393</v>
      </c>
      <c r="X98">
        <v>8.2607068764623932</v>
      </c>
      <c r="Y98">
        <v>11.556811693752152</v>
      </c>
      <c r="Z98">
        <v>10.108184319254534</v>
      </c>
      <c r="AA98">
        <v>9.2607268602039881</v>
      </c>
      <c r="AB98">
        <v>2.9497433623846945</v>
      </c>
      <c r="AC98">
        <v>5.9769667261972472</v>
      </c>
      <c r="AD98">
        <v>9.9737211272276909</v>
      </c>
      <c r="AE98">
        <v>0.75707867885490998</v>
      </c>
      <c r="AF98">
        <v>11.05607179260393</v>
      </c>
      <c r="AG98">
        <v>13.398543633922301</v>
      </c>
      <c r="AH98">
        <v>8.5114719979615785</v>
      </c>
      <c r="AI98">
        <v>2.2769271448430715</v>
      </c>
      <c r="AJ98">
        <v>3.8305597812927914</v>
      </c>
      <c r="AK98">
        <v>5.7019768736075633</v>
      </c>
      <c r="AL98">
        <v>6.2349314725340861</v>
      </c>
      <c r="AM98">
        <v>6.2011078430155777</v>
      </c>
      <c r="AN98">
        <v>6.035969009157796</v>
      </c>
      <c r="AO98">
        <v>2.3736980037220405</v>
      </c>
      <c r="AP98">
        <v>4.2584601163636222</v>
      </c>
      <c r="AQ98">
        <v>5.0997846809588623</v>
      </c>
      <c r="AR98">
        <v>-5.8826418935115896</v>
      </c>
      <c r="AS98">
        <v>2.5066858177156917</v>
      </c>
      <c r="AT98">
        <v>7.6633822533058122</v>
      </c>
      <c r="AU98">
        <v>0.56087990360053652</v>
      </c>
      <c r="AV98">
        <v>1.6567009197414677</v>
      </c>
      <c r="AW98">
        <v>3.0562842605277325</v>
      </c>
      <c r="AX98">
        <v>8.700021427297429</v>
      </c>
      <c r="AY98">
        <v>7.3881559784221764</v>
      </c>
      <c r="AZ98">
        <v>7.0326067617255035</v>
      </c>
      <c r="BA98">
        <v>6.4648486340802975</v>
      </c>
      <c r="BB98">
        <v>2.1279161486477136</v>
      </c>
      <c r="BC98">
        <v>-2.4591355685773379</v>
      </c>
      <c r="BD98">
        <v>6.7676957023512898</v>
      </c>
      <c r="BE98">
        <v>4.8147110860281828</v>
      </c>
      <c r="BF98">
        <v>1.7002889986760863</v>
      </c>
      <c r="BG98">
        <v>3.1015083474060816</v>
      </c>
      <c r="BH98">
        <v>2.7624228575651841</v>
      </c>
      <c r="BI98">
        <v>2.3877771343078251</v>
      </c>
      <c r="BJ98">
        <v>2.1754313563436369</v>
      </c>
      <c r="BK98">
        <v>3.7961040663029024</v>
      </c>
      <c r="BL98">
        <v>2.8469277011591743</v>
      </c>
      <c r="BM98">
        <v>-1.6723912387213602</v>
      </c>
      <c r="BN98">
        <v>-6.5447675733538659</v>
      </c>
      <c r="BO98">
        <v>6.4544082406641934</v>
      </c>
      <c r="BP98">
        <v>-3.6835711314839585</v>
      </c>
      <c r="BQ98">
        <v>3.2765262563185757</v>
      </c>
    </row>
    <row r="99" spans="1:69" x14ac:dyDescent="0.45">
      <c r="A99" t="s">
        <v>398</v>
      </c>
      <c r="B99" t="s">
        <v>44</v>
      </c>
      <c r="C99" t="e">
        <f>VLOOKUP(A99,Setup!$C$3:$D$46,2,FALSE)</f>
        <v>#N/A</v>
      </c>
      <c r="D99" t="s">
        <v>183</v>
      </c>
      <c r="E99" t="s">
        <v>353</v>
      </c>
      <c r="G99">
        <v>1.8556593208204362</v>
      </c>
      <c r="H99">
        <v>5.7648460405448958</v>
      </c>
      <c r="I99">
        <v>3.5804367075503762</v>
      </c>
      <c r="J99">
        <v>5.4166455711631869</v>
      </c>
      <c r="K99">
        <v>9.0371564885594751</v>
      </c>
      <c r="L99">
        <v>5.3738422706956896</v>
      </c>
      <c r="M99">
        <v>5.9775428581695991</v>
      </c>
      <c r="N99">
        <v>6.5981832445984878</v>
      </c>
      <c r="O99">
        <v>0.65543884657029139</v>
      </c>
      <c r="P99">
        <v>3.626720940310463</v>
      </c>
      <c r="Q99">
        <v>3.9950036069328121</v>
      </c>
      <c r="R99">
        <v>5.762304882423706</v>
      </c>
      <c r="S99">
        <v>7.8698525032513658</v>
      </c>
      <c r="T99">
        <v>-1.2276417312355505</v>
      </c>
      <c r="U99">
        <v>2.1306817628165931</v>
      </c>
      <c r="V99">
        <v>10.500693056519324</v>
      </c>
      <c r="W99">
        <v>10.383889090211468</v>
      </c>
      <c r="X99">
        <v>5.966211807189282</v>
      </c>
      <c r="Y99">
        <v>5.6099266923249331</v>
      </c>
      <c r="Z99">
        <v>0.59935405252360852</v>
      </c>
      <c r="AA99">
        <v>-1.2220350240018263</v>
      </c>
      <c r="AB99">
        <v>-2.0746608951461099</v>
      </c>
      <c r="AC99">
        <v>0.90569388389398853</v>
      </c>
      <c r="AD99">
        <v>6.327295760862313</v>
      </c>
      <c r="AE99">
        <v>5.6262348492033993</v>
      </c>
      <c r="AF99">
        <v>5.3307744175355793</v>
      </c>
      <c r="AG99">
        <v>6.6383559804035599</v>
      </c>
      <c r="AH99">
        <v>1.7460338067292014</v>
      </c>
      <c r="AI99">
        <v>2.7278489293241677</v>
      </c>
      <c r="AJ99">
        <v>2.7917489495977037</v>
      </c>
      <c r="AK99">
        <v>-3.3193084230375405</v>
      </c>
      <c r="AL99">
        <v>6.0736878770601948</v>
      </c>
      <c r="AM99">
        <v>6.4957182081885918</v>
      </c>
      <c r="AN99">
        <v>0.2119034986425703</v>
      </c>
      <c r="AO99">
        <v>6.1893045575923509</v>
      </c>
      <c r="AP99">
        <v>1.870776293881633</v>
      </c>
      <c r="AQ99">
        <v>4.5980830624853866</v>
      </c>
      <c r="AR99">
        <v>3.5902330335791106</v>
      </c>
      <c r="AS99">
        <v>-0.73565108544769942</v>
      </c>
      <c r="AT99">
        <v>7.291288158696176</v>
      </c>
      <c r="AU99">
        <v>2.7231932732137949</v>
      </c>
      <c r="AV99">
        <v>3.7543378611993887</v>
      </c>
      <c r="AW99">
        <v>4.5470380516539706</v>
      </c>
      <c r="AX99">
        <v>6.2323029606910154</v>
      </c>
      <c r="AY99">
        <v>6.0505992221597324</v>
      </c>
      <c r="AZ99">
        <v>6.5672435517758743</v>
      </c>
      <c r="BA99">
        <v>6.1883271667800841</v>
      </c>
      <c r="BB99">
        <v>4.2316001100934244</v>
      </c>
      <c r="BC99">
        <v>-2.4316278798801108</v>
      </c>
      <c r="BD99">
        <v>3.7311403443300861</v>
      </c>
      <c r="BE99">
        <v>3.8356906620750522</v>
      </c>
      <c r="BF99">
        <v>4.1286877486693925</v>
      </c>
      <c r="BG99">
        <v>2.7915597574680078</v>
      </c>
      <c r="BH99">
        <v>3.0580805621437008</v>
      </c>
      <c r="BI99">
        <v>3.840079970939513</v>
      </c>
      <c r="BJ99">
        <v>3.8929721972641289</v>
      </c>
      <c r="BK99">
        <v>4.8429139105038672</v>
      </c>
      <c r="BL99">
        <v>3.8449947696673519</v>
      </c>
      <c r="BM99">
        <v>2.5596343459231434</v>
      </c>
      <c r="BN99">
        <v>-8.9650822326729553</v>
      </c>
      <c r="BO99">
        <v>12.565284377127895</v>
      </c>
      <c r="BP99">
        <v>4.1435619401376727</v>
      </c>
      <c r="BQ99">
        <v>3.5826036263265593</v>
      </c>
    </row>
    <row r="100" spans="1:69" x14ac:dyDescent="0.45">
      <c r="A100" t="s">
        <v>494</v>
      </c>
      <c r="B100" t="s">
        <v>114</v>
      </c>
      <c r="C100" t="e">
        <f>VLOOKUP(A100,Setup!$C$3:$D$46,2,FALSE)</f>
        <v>#N/A</v>
      </c>
      <c r="D100" t="s">
        <v>183</v>
      </c>
      <c r="E100" t="s">
        <v>353</v>
      </c>
      <c r="G100">
        <v>-0.14422741036206332</v>
      </c>
      <c r="H100">
        <v>7.229024794982152</v>
      </c>
      <c r="I100">
        <v>3.3922653963968514</v>
      </c>
      <c r="J100">
        <v>3.429473686374422</v>
      </c>
      <c r="K100">
        <v>3.9523735385765804</v>
      </c>
      <c r="L100">
        <v>3.8980276832318026</v>
      </c>
      <c r="M100">
        <v>2.4156882560113218</v>
      </c>
      <c r="N100">
        <v>4.5570431503265638</v>
      </c>
      <c r="O100">
        <v>4.5425013009849664</v>
      </c>
      <c r="P100">
        <v>5.7001590094756693E-2</v>
      </c>
      <c r="Q100">
        <v>4.5633535371333522</v>
      </c>
      <c r="R100">
        <v>2.129220722817891</v>
      </c>
      <c r="S100">
        <v>3.2536822975701938</v>
      </c>
      <c r="T100">
        <v>5.2074674387375666</v>
      </c>
      <c r="U100">
        <v>2.022856286790315</v>
      </c>
      <c r="V100">
        <v>3.8580402891188186</v>
      </c>
      <c r="W100">
        <v>3.5814521043112393</v>
      </c>
      <c r="X100">
        <v>2.5359003593513592</v>
      </c>
      <c r="Y100">
        <v>0.63481839193646294</v>
      </c>
      <c r="Z100">
        <v>0.64346018482039824</v>
      </c>
      <c r="AA100">
        <v>2.8551125551701517</v>
      </c>
      <c r="AB100">
        <v>0.58516014206912814</v>
      </c>
      <c r="AC100">
        <v>0.33158050334787958</v>
      </c>
      <c r="AD100">
        <v>1.2525192173115727</v>
      </c>
      <c r="AE100">
        <v>1.4731033714963502</v>
      </c>
      <c r="AF100">
        <v>3.1209723290500619</v>
      </c>
      <c r="AG100">
        <v>3.3047765844110017</v>
      </c>
      <c r="AH100">
        <v>1.2484343807330305</v>
      </c>
      <c r="AI100">
        <v>1.4920467864322262</v>
      </c>
      <c r="AJ100">
        <v>-1.0480856834855814</v>
      </c>
      <c r="AK100">
        <v>0.45028046824522505</v>
      </c>
      <c r="AL100">
        <v>-1.2076281569914329</v>
      </c>
      <c r="AM100">
        <v>0.47374819874950447</v>
      </c>
      <c r="AN100">
        <v>-0.15170777590851969</v>
      </c>
      <c r="AO100">
        <v>4.9474055390171117</v>
      </c>
      <c r="AP100">
        <v>5.1107380905327062</v>
      </c>
      <c r="AQ100">
        <v>5.5459879414423625</v>
      </c>
      <c r="AR100">
        <v>3.5024424051440377</v>
      </c>
      <c r="AS100">
        <v>3.1106395818514869</v>
      </c>
      <c r="AT100">
        <v>2.892465228099212</v>
      </c>
      <c r="AU100">
        <v>3.5898116586936055</v>
      </c>
      <c r="AV100">
        <v>3.8683892928635544</v>
      </c>
      <c r="AW100">
        <v>3.9003911776138978</v>
      </c>
      <c r="AX100">
        <v>5.6571805435942366</v>
      </c>
      <c r="AY100">
        <v>5.5610130315154152</v>
      </c>
      <c r="AZ100">
        <v>5.855290997016894</v>
      </c>
      <c r="BA100">
        <v>5.4667660549794874</v>
      </c>
      <c r="BB100">
        <v>5.6382359602609426</v>
      </c>
      <c r="BC100">
        <v>3.7291347508570141</v>
      </c>
      <c r="BD100">
        <v>6.1010488985128148</v>
      </c>
      <c r="BE100">
        <v>4.4623238091912327</v>
      </c>
      <c r="BF100">
        <v>4.0126635908422088</v>
      </c>
      <c r="BG100">
        <v>5.8368864622887742</v>
      </c>
      <c r="BH100">
        <v>5.8498220720633753</v>
      </c>
      <c r="BI100">
        <v>4.694812759002275</v>
      </c>
      <c r="BJ100">
        <v>4.4530076197772104</v>
      </c>
      <c r="BK100">
        <v>5.0427419523698944</v>
      </c>
      <c r="BL100">
        <v>4.1815031673633598</v>
      </c>
      <c r="BM100">
        <v>4.4244094030188421</v>
      </c>
      <c r="BN100">
        <v>0.23286652027807975</v>
      </c>
      <c r="BO100">
        <v>4.2660509739051093</v>
      </c>
      <c r="BP100">
        <v>4.8109983437795876</v>
      </c>
      <c r="BQ100">
        <v>3.9813158410054541</v>
      </c>
    </row>
    <row r="101" spans="1:69" x14ac:dyDescent="0.45">
      <c r="A101" t="s">
        <v>375</v>
      </c>
      <c r="B101" t="s">
        <v>455</v>
      </c>
      <c r="C101" t="e">
        <f>VLOOKUP(A101,Setup!$C$3:$D$46,2,FALSE)</f>
        <v>#N/A</v>
      </c>
      <c r="D101" t="s">
        <v>183</v>
      </c>
      <c r="E101" t="s">
        <v>353</v>
      </c>
      <c r="AK101">
        <v>-21.088670662244056</v>
      </c>
      <c r="AL101">
        <v>-11.713290457723303</v>
      </c>
      <c r="AM101">
        <v>-8.0255820587385074</v>
      </c>
      <c r="AN101">
        <v>5.8704747379508149</v>
      </c>
      <c r="AO101">
        <v>6.758477071324748</v>
      </c>
      <c r="AP101">
        <v>6.1089809254733325</v>
      </c>
      <c r="AQ101">
        <v>6.1679907587906939</v>
      </c>
      <c r="AR101">
        <v>2.2516778528097063</v>
      </c>
      <c r="AS101">
        <v>-0.84869432180495608</v>
      </c>
      <c r="AT101">
        <v>2.9452529953968138</v>
      </c>
      <c r="AU101">
        <v>3.1112348789371822</v>
      </c>
      <c r="AV101">
        <v>5.8033285168250757</v>
      </c>
      <c r="AW101">
        <v>5.5683726710826562</v>
      </c>
      <c r="AX101">
        <v>4.1704848730919082</v>
      </c>
      <c r="AY101">
        <v>4.3270765220591301</v>
      </c>
      <c r="AZ101">
        <v>5.0814659040727008</v>
      </c>
      <c r="BA101">
        <v>5.0488862087603366</v>
      </c>
      <c r="BB101">
        <v>1.9685900928191131</v>
      </c>
      <c r="BC101">
        <v>-6.813956177894255</v>
      </c>
      <c r="BD101">
        <v>-1.3340815240057111</v>
      </c>
      <c r="BE101">
        <v>-9.7751452744660128E-2</v>
      </c>
      <c r="BF101">
        <v>-2.2537455807858322</v>
      </c>
      <c r="BG101">
        <v>-0.12544982621149359</v>
      </c>
      <c r="BH101">
        <v>-0.55715019730610038</v>
      </c>
      <c r="BI101">
        <v>2.323175158038552</v>
      </c>
      <c r="BJ101">
        <v>3.4611294735676665</v>
      </c>
      <c r="BK101">
        <v>3.2809581214065844</v>
      </c>
      <c r="BL101">
        <v>2.90468149344008</v>
      </c>
      <c r="BM101">
        <v>3.1004391144375774</v>
      </c>
      <c r="BN101">
        <v>-8.3116425788468717</v>
      </c>
      <c r="BO101">
        <v>12.631700327771185</v>
      </c>
      <c r="BP101">
        <v>7.2879364320656492</v>
      </c>
      <c r="BQ101">
        <v>3.3025448808632518</v>
      </c>
    </row>
    <row r="102" spans="1:69" x14ac:dyDescent="0.45">
      <c r="A102" t="s">
        <v>3</v>
      </c>
      <c r="B102" t="s">
        <v>65</v>
      </c>
      <c r="C102" t="e">
        <f>VLOOKUP(A102,Setup!$C$3:$D$46,2,FALSE)</f>
        <v>#N/A</v>
      </c>
      <c r="D102" t="s">
        <v>183</v>
      </c>
      <c r="E102" t="s">
        <v>353</v>
      </c>
      <c r="G102">
        <v>-2.9319802912678199</v>
      </c>
      <c r="H102">
        <v>7.8875758938556686</v>
      </c>
      <c r="I102">
        <v>-1.8927925505704053</v>
      </c>
      <c r="J102">
        <v>-1.6473573688753333</v>
      </c>
      <c r="K102">
        <v>2.1617978614489175</v>
      </c>
      <c r="L102">
        <v>-0.57578680104617774</v>
      </c>
      <c r="M102">
        <v>-2.1176862010635489</v>
      </c>
      <c r="N102">
        <v>3.1816173214892558</v>
      </c>
      <c r="O102">
        <v>3.8119432848659187</v>
      </c>
      <c r="P102">
        <v>0.6511537080341725</v>
      </c>
      <c r="Q102">
        <v>6.4803805013228839</v>
      </c>
      <c r="R102">
        <v>0.97710775896666746</v>
      </c>
      <c r="S102">
        <v>4.7553220916891803</v>
      </c>
      <c r="T102">
        <v>5.7798891517062145</v>
      </c>
      <c r="U102">
        <v>1.1227544910428406</v>
      </c>
      <c r="V102">
        <v>8.4388354296335706</v>
      </c>
      <c r="W102">
        <v>3.7081464367304022</v>
      </c>
      <c r="X102">
        <v>6.2088635364854667</v>
      </c>
      <c r="Y102">
        <v>7.5604214016743043</v>
      </c>
      <c r="Z102">
        <v>7.3746879193907944</v>
      </c>
      <c r="AA102">
        <v>-2.8527097111516468</v>
      </c>
      <c r="AB102">
        <v>-3.5637452243429664</v>
      </c>
      <c r="AC102">
        <v>0.90818146126979116</v>
      </c>
      <c r="AD102">
        <v>0.3009170362364415</v>
      </c>
      <c r="AE102">
        <v>0.6036312943696629</v>
      </c>
      <c r="AF102">
        <v>-0.49750478837236756</v>
      </c>
      <c r="AG102">
        <v>-0.79364870019708178</v>
      </c>
      <c r="AH102">
        <v>0.20042683732594924</v>
      </c>
      <c r="AI102">
        <v>-2.9134243980719248</v>
      </c>
      <c r="AJ102">
        <v>1.0381228019824817</v>
      </c>
      <c r="AK102">
        <v>1.8805447239628137</v>
      </c>
      <c r="AL102">
        <v>-5.3099329225117771</v>
      </c>
      <c r="AM102">
        <v>-5.4262959921538254</v>
      </c>
      <c r="AN102">
        <v>-11.950629293956098</v>
      </c>
      <c r="AO102">
        <v>9.897707488157053</v>
      </c>
      <c r="AP102">
        <v>4.1407733285678319</v>
      </c>
      <c r="AQ102">
        <v>2.7047139307778707</v>
      </c>
      <c r="AR102">
        <v>2.1818403295712301</v>
      </c>
      <c r="AS102">
        <v>2.7102480104849889</v>
      </c>
      <c r="AT102">
        <v>0.87005925942489171</v>
      </c>
      <c r="AU102">
        <v>-0.34274788325214445</v>
      </c>
      <c r="AV102">
        <v>1.0518201345010851</v>
      </c>
      <c r="AW102">
        <v>3.4807797318832598</v>
      </c>
      <c r="AX102">
        <v>-1.3178567596495014</v>
      </c>
      <c r="AY102">
        <v>3.0721733766473136</v>
      </c>
      <c r="AZ102">
        <v>1.7687506028819513</v>
      </c>
      <c r="BA102">
        <v>4.7065299400830298</v>
      </c>
      <c r="BB102">
        <v>2.6580323082746986</v>
      </c>
      <c r="BC102">
        <v>5.890378948443157</v>
      </c>
      <c r="BD102">
        <v>-5.6515115344829923</v>
      </c>
      <c r="BE102">
        <v>5.0982135441003607</v>
      </c>
      <c r="BF102">
        <v>0.50242440358158547</v>
      </c>
      <c r="BG102">
        <v>4.3247841147287431</v>
      </c>
      <c r="BH102">
        <v>2.8887725086337923</v>
      </c>
      <c r="BI102">
        <v>1.4000000085972744</v>
      </c>
      <c r="BJ102">
        <v>1.8124680784753195</v>
      </c>
      <c r="BK102">
        <v>2.5102713454468528</v>
      </c>
      <c r="BL102">
        <v>1.6678109548465585</v>
      </c>
      <c r="BM102">
        <v>-1.7230969983923217</v>
      </c>
      <c r="BN102">
        <v>-3.3055054696589252</v>
      </c>
      <c r="BO102">
        <v>-1.798239889314857</v>
      </c>
      <c r="BP102">
        <v>-1.6819839689797789</v>
      </c>
      <c r="BQ102">
        <v>-1.8638842025483768</v>
      </c>
    </row>
    <row r="103" spans="1:69" x14ac:dyDescent="0.45">
      <c r="A103" t="s">
        <v>34</v>
      </c>
      <c r="B103" t="s">
        <v>463</v>
      </c>
      <c r="C103" t="str">
        <f>VLOOKUP(A103,Setup!$C$3:$D$46,2,FALSE)</f>
        <v>HU</v>
      </c>
      <c r="D103" t="s">
        <v>183</v>
      </c>
      <c r="E103" t="s">
        <v>353</v>
      </c>
      <c r="G103">
        <v>4.7000000000001876</v>
      </c>
      <c r="H103">
        <v>6.0999999999997954</v>
      </c>
      <c r="I103">
        <v>5.6999999999999744</v>
      </c>
      <c r="J103">
        <v>4.7000000000001876</v>
      </c>
      <c r="K103">
        <v>42.410414267179704</v>
      </c>
      <c r="L103">
        <v>7.4000000000006878</v>
      </c>
      <c r="M103">
        <v>7.4999999999996589</v>
      </c>
      <c r="N103">
        <v>4.8999999999995651</v>
      </c>
      <c r="O103">
        <v>6.9000000000002188</v>
      </c>
      <c r="P103">
        <v>4.7000000000003723</v>
      </c>
      <c r="Q103">
        <v>6.1999999999997186</v>
      </c>
      <c r="R103">
        <v>6.0999999999993975</v>
      </c>
      <c r="S103">
        <v>6.9000000000003325</v>
      </c>
      <c r="T103">
        <v>5.8999999999998636</v>
      </c>
      <c r="U103">
        <v>6.2000000000000881</v>
      </c>
      <c r="V103">
        <v>3.6000000000001364</v>
      </c>
      <c r="W103">
        <v>7.6000000000001791</v>
      </c>
      <c r="X103">
        <v>4.3999999999996646</v>
      </c>
      <c r="Y103">
        <v>2.7000000000001307</v>
      </c>
      <c r="Z103">
        <v>0.20000000000067075</v>
      </c>
      <c r="AA103">
        <v>2.8667449595620127</v>
      </c>
      <c r="AB103">
        <v>2.8410885424489152</v>
      </c>
      <c r="AC103">
        <v>0.72296587183113559</v>
      </c>
      <c r="AD103">
        <v>2.6580476826592303</v>
      </c>
      <c r="AE103">
        <v>-0.25306748466250895</v>
      </c>
      <c r="AF103">
        <v>1.5349488248696446</v>
      </c>
      <c r="AG103">
        <v>4.0512295993239604</v>
      </c>
      <c r="AH103">
        <v>-6.5263143303710081E-2</v>
      </c>
      <c r="AI103">
        <v>0.73642482148686383</v>
      </c>
      <c r="AJ103">
        <v>-3.4966597618171562</v>
      </c>
      <c r="AK103">
        <v>-11.89204086184364</v>
      </c>
      <c r="AL103">
        <v>-3.0641803465436936</v>
      </c>
      <c r="AM103">
        <v>-0.57610851776655636</v>
      </c>
      <c r="AN103">
        <v>2.9471545562986137</v>
      </c>
      <c r="AO103">
        <v>1.4895254762230081</v>
      </c>
      <c r="AP103">
        <v>8.2413297607502045E-2</v>
      </c>
      <c r="AQ103">
        <v>3.1431221936126974</v>
      </c>
      <c r="AR103">
        <v>3.9000045011963635</v>
      </c>
      <c r="AS103">
        <v>3.0710268664907829</v>
      </c>
      <c r="AT103">
        <v>4.4791947319757099</v>
      </c>
      <c r="AU103">
        <v>4.074088032738544</v>
      </c>
      <c r="AV103">
        <v>4.7412865464826979</v>
      </c>
      <c r="AW103">
        <v>4.0742497458520859</v>
      </c>
      <c r="AX103">
        <v>5.0046206916491514</v>
      </c>
      <c r="AY103">
        <v>4.2942776100917825</v>
      </c>
      <c r="AZ103">
        <v>3.946066880293202</v>
      </c>
      <c r="BA103">
        <v>0.27737277232580482</v>
      </c>
      <c r="BB103">
        <v>1.0039430290089655</v>
      </c>
      <c r="BC103">
        <v>-6.5978672185016904</v>
      </c>
      <c r="BD103">
        <v>1.0762540427766965</v>
      </c>
      <c r="BE103">
        <v>1.8668374754429777</v>
      </c>
      <c r="BF103">
        <v>-1.2502260234706313</v>
      </c>
      <c r="BG103">
        <v>1.8025221008226566</v>
      </c>
      <c r="BH103">
        <v>4.2322098061426914</v>
      </c>
      <c r="BI103">
        <v>3.7073159793626047</v>
      </c>
      <c r="BJ103">
        <v>2.2010018929385637</v>
      </c>
      <c r="BK103">
        <v>4.2719760162069491</v>
      </c>
      <c r="BL103">
        <v>5.3623483617622298</v>
      </c>
      <c r="BM103">
        <v>4.8642257351189073</v>
      </c>
      <c r="BN103">
        <v>-4.4870460476530809</v>
      </c>
      <c r="BO103">
        <v>7.0612206097291192</v>
      </c>
      <c r="BP103">
        <v>4.5834076729506847</v>
      </c>
      <c r="BQ103">
        <v>-0.9076859561402415</v>
      </c>
    </row>
    <row r="104" spans="1:69" x14ac:dyDescent="0.45">
      <c r="A104" t="s">
        <v>516</v>
      </c>
      <c r="B104" t="s">
        <v>103</v>
      </c>
      <c r="C104" t="e">
        <f>VLOOKUP(A104,Setup!$C$3:$D$46,2,FALSE)</f>
        <v>#N/A</v>
      </c>
      <c r="D104" t="s">
        <v>183</v>
      </c>
      <c r="E104" t="s">
        <v>353</v>
      </c>
      <c r="G104">
        <v>1.1810682431075037</v>
      </c>
      <c r="H104">
        <v>3.1147199271698582</v>
      </c>
      <c r="I104">
        <v>4.7324347152371473</v>
      </c>
      <c r="J104">
        <v>8.1996032192508181</v>
      </c>
      <c r="K104">
        <v>6.2080545951057218</v>
      </c>
      <c r="L104">
        <v>5.619262583392441</v>
      </c>
      <c r="M104">
        <v>4.1255783300275795</v>
      </c>
      <c r="N104">
        <v>6.3549732947506072</v>
      </c>
      <c r="O104">
        <v>7.9047600299363694</v>
      </c>
      <c r="P104">
        <v>7.7073286195868036</v>
      </c>
      <c r="Q104">
        <v>6.1186437556040403</v>
      </c>
      <c r="R104">
        <v>6.6666358502389613</v>
      </c>
      <c r="S104">
        <v>7.0459049351056819</v>
      </c>
      <c r="T104">
        <v>5.7709157865268708</v>
      </c>
      <c r="U104">
        <v>4.6604548997982675</v>
      </c>
      <c r="V104">
        <v>6.2951436283490239</v>
      </c>
      <c r="W104">
        <v>4.6610125698341989</v>
      </c>
      <c r="X104">
        <v>4.0941698241887963</v>
      </c>
      <c r="Y104">
        <v>4.8273388319096711</v>
      </c>
      <c r="Z104">
        <v>5.0657298918956428</v>
      </c>
      <c r="AA104">
        <v>2.1844430746467651</v>
      </c>
      <c r="AB104">
        <v>2.8730830035511303</v>
      </c>
      <c r="AC104">
        <v>1.7044897871521414</v>
      </c>
      <c r="AD104">
        <v>4.9158189551902183</v>
      </c>
      <c r="AE104">
        <v>4.4533820966294826</v>
      </c>
      <c r="AF104">
        <v>3.8489682922109694</v>
      </c>
      <c r="AG104">
        <v>4.8685239809829568</v>
      </c>
      <c r="AH104">
        <v>4.0325996162066815</v>
      </c>
      <c r="AI104">
        <v>3.1856826157123663</v>
      </c>
      <c r="AJ104">
        <v>1.9494496296201618</v>
      </c>
      <c r="AK104">
        <v>1.1412338137471778</v>
      </c>
      <c r="AL104">
        <v>1.5612305088714322</v>
      </c>
      <c r="AM104">
        <v>3.7063285687886065</v>
      </c>
      <c r="AN104">
        <v>3.6145602456459756</v>
      </c>
      <c r="AO104">
        <v>4.0073740361036698</v>
      </c>
      <c r="AP104">
        <v>5.4599094007393774</v>
      </c>
      <c r="AQ104">
        <v>5.3605090374110773</v>
      </c>
      <c r="AR104">
        <v>2.6698044081444436</v>
      </c>
      <c r="AS104">
        <v>3.7440571647261152</v>
      </c>
      <c r="AT104">
        <v>5.896762904294377</v>
      </c>
      <c r="AU104">
        <v>3.6221301425184862</v>
      </c>
      <c r="AV104">
        <v>4.5700361917344452</v>
      </c>
      <c r="AW104">
        <v>5.9448644650628637</v>
      </c>
      <c r="AX104">
        <v>7.6343891687410235</v>
      </c>
      <c r="AY104">
        <v>7.1809737809588938</v>
      </c>
      <c r="AZ104">
        <v>8.2972067016397375</v>
      </c>
      <c r="BA104">
        <v>8.9475896172174458</v>
      </c>
      <c r="BB104">
        <v>5.9087093006603908</v>
      </c>
      <c r="BC104">
        <v>2.7810186806575246</v>
      </c>
      <c r="BD104">
        <v>7.8212464287484238</v>
      </c>
      <c r="BE104">
        <v>6.3819968957125894</v>
      </c>
      <c r="BF104">
        <v>5.4451368007390784</v>
      </c>
      <c r="BG104">
        <v>5.2124062152310273</v>
      </c>
      <c r="BH104">
        <v>4.806613966506518</v>
      </c>
      <c r="BI104">
        <v>4.3896693705469687</v>
      </c>
      <c r="BJ104">
        <v>4.5579130493826057</v>
      </c>
      <c r="BK104">
        <v>5.2427015103260857</v>
      </c>
      <c r="BL104">
        <v>4.9417688682910779</v>
      </c>
      <c r="BM104">
        <v>3.9681205920955733</v>
      </c>
      <c r="BN104">
        <v>-1.3265220389315573</v>
      </c>
      <c r="BO104">
        <v>7.540770624040789</v>
      </c>
      <c r="BP104">
        <v>3.5614858411244086</v>
      </c>
      <c r="BQ104">
        <v>4.5680278524122855</v>
      </c>
    </row>
    <row r="105" spans="1:69" x14ac:dyDescent="0.45">
      <c r="A105" t="s">
        <v>54</v>
      </c>
      <c r="B105" t="s">
        <v>192</v>
      </c>
      <c r="C105" t="e">
        <f>VLOOKUP(A105,Setup!$C$3:$D$46,2,FALSE)</f>
        <v>#N/A</v>
      </c>
      <c r="D105" t="s">
        <v>183</v>
      </c>
      <c r="E105" t="s">
        <v>353</v>
      </c>
      <c r="G105">
        <v>1.1841865796570801</v>
      </c>
      <c r="H105">
        <v>3.555475860051672</v>
      </c>
      <c r="I105">
        <v>4.7551914086740368</v>
      </c>
      <c r="J105">
        <v>7.6723715937643249</v>
      </c>
      <c r="K105">
        <v>5.94361461893034</v>
      </c>
      <c r="L105">
        <v>5.0285539062802087</v>
      </c>
      <c r="M105">
        <v>3.1903271347055977</v>
      </c>
      <c r="N105">
        <v>6.030113018773676</v>
      </c>
      <c r="O105">
        <v>8.0488883320975617</v>
      </c>
      <c r="P105">
        <v>7.7776503579522966</v>
      </c>
      <c r="Q105">
        <v>6.1523140936594416</v>
      </c>
      <c r="R105">
        <v>5.9828740301797438</v>
      </c>
      <c r="S105">
        <v>6.6570154808147493</v>
      </c>
      <c r="T105">
        <v>5.9772993071748743</v>
      </c>
      <c r="U105">
        <v>3.9766624644099693</v>
      </c>
      <c r="V105">
        <v>6.1902277133221872</v>
      </c>
      <c r="W105">
        <v>4.5794430152067349</v>
      </c>
      <c r="X105">
        <v>3.7276135848270968</v>
      </c>
      <c r="Y105">
        <v>4.6599898824834014</v>
      </c>
      <c r="Z105">
        <v>4.8698080569177193</v>
      </c>
      <c r="AA105">
        <v>1.8612643769851331</v>
      </c>
      <c r="AB105">
        <v>2.517107391164501</v>
      </c>
      <c r="AC105">
        <v>1.4039851928327778</v>
      </c>
      <c r="AD105">
        <v>4.5434304570228505</v>
      </c>
      <c r="AE105">
        <v>4.4165773329804807</v>
      </c>
      <c r="AF105">
        <v>3.7562125692950588</v>
      </c>
      <c r="AG105">
        <v>4.7362886235141133</v>
      </c>
      <c r="AH105">
        <v>4.1073364432286752</v>
      </c>
      <c r="AI105">
        <v>3.0821124375951712</v>
      </c>
      <c r="AJ105">
        <v>2.1241667274138223</v>
      </c>
      <c r="AK105">
        <v>1.2110566685601327</v>
      </c>
      <c r="AL105">
        <v>1.6121605742694101</v>
      </c>
      <c r="AM105">
        <v>3.4517356559976093</v>
      </c>
      <c r="AN105">
        <v>3.3747427234305007</v>
      </c>
      <c r="AO105">
        <v>3.968577926755799</v>
      </c>
      <c r="AP105">
        <v>5.4049588746145787</v>
      </c>
      <c r="AQ105">
        <v>5.2211821450759004</v>
      </c>
      <c r="AR105">
        <v>2.7356443684720233</v>
      </c>
      <c r="AS105">
        <v>3.6720209548780929</v>
      </c>
      <c r="AT105">
        <v>5.7292350693282543</v>
      </c>
      <c r="AU105">
        <v>3.6559969043700846</v>
      </c>
      <c r="AV105">
        <v>4.6459322385378385</v>
      </c>
      <c r="AW105">
        <v>5.8581215046192625</v>
      </c>
      <c r="AX105">
        <v>7.5542083922775589</v>
      </c>
      <c r="AY105">
        <v>7.0977685744815631</v>
      </c>
      <c r="AZ105">
        <v>8.1123478503999848</v>
      </c>
      <c r="BA105">
        <v>8.7004171852277636</v>
      </c>
      <c r="BB105">
        <v>5.8391900295977877</v>
      </c>
      <c r="BC105">
        <v>2.9673061516454027</v>
      </c>
      <c r="BD105">
        <v>7.6864762034279295</v>
      </c>
      <c r="BE105">
        <v>6.2044458789131767</v>
      </c>
      <c r="BF105">
        <v>5.284156384085918</v>
      </c>
      <c r="BG105">
        <v>5.2196247566386802</v>
      </c>
      <c r="BH105">
        <v>4.8596601400814592</v>
      </c>
      <c r="BI105">
        <v>4.3092697181822217</v>
      </c>
      <c r="BJ105">
        <v>4.4564335510979305</v>
      </c>
      <c r="BK105">
        <v>5.1450937489891686</v>
      </c>
      <c r="BL105">
        <v>4.8959946275635815</v>
      </c>
      <c r="BM105">
        <v>3.9693974922716535</v>
      </c>
      <c r="BN105">
        <v>-1.2915107884566481</v>
      </c>
      <c r="BO105">
        <v>7.3064544938138596</v>
      </c>
      <c r="BP105">
        <v>3.6170808960681313</v>
      </c>
      <c r="BQ105">
        <v>4.4645574839006059</v>
      </c>
    </row>
    <row r="106" spans="1:69" x14ac:dyDescent="0.45">
      <c r="A106" t="s">
        <v>529</v>
      </c>
      <c r="B106" t="s">
        <v>395</v>
      </c>
      <c r="C106" t="e">
        <f>VLOOKUP(A106,Setup!$C$3:$D$46,2,FALSE)</f>
        <v>#N/A</v>
      </c>
      <c r="D106" t="s">
        <v>183</v>
      </c>
      <c r="E106" t="s">
        <v>353</v>
      </c>
      <c r="G106">
        <v>1.2017878974211555</v>
      </c>
      <c r="H106">
        <v>5.9232767933643515</v>
      </c>
      <c r="I106">
        <v>4.8742019521871498</v>
      </c>
      <c r="J106">
        <v>4.9188387356267924</v>
      </c>
      <c r="K106">
        <v>4.5193584386829002</v>
      </c>
      <c r="L106">
        <v>1.7789321896026991</v>
      </c>
      <c r="M106">
        <v>-2.2014318417423482</v>
      </c>
      <c r="N106">
        <v>4.049468844096026</v>
      </c>
      <c r="O106">
        <v>8.9470966199833697</v>
      </c>
      <c r="P106">
        <v>8.2117029235960928</v>
      </c>
      <c r="Q106">
        <v>6.3571841326133978</v>
      </c>
      <c r="R106">
        <v>1.8317980712075439</v>
      </c>
      <c r="S106">
        <v>4.1839980033826123</v>
      </c>
      <c r="T106">
        <v>7.3257810618604395</v>
      </c>
      <c r="U106">
        <v>-0.4264173387096406</v>
      </c>
      <c r="V106">
        <v>5.488155665201802</v>
      </c>
      <c r="W106">
        <v>4.0284435382170329</v>
      </c>
      <c r="X106">
        <v>1.2410118428340695</v>
      </c>
      <c r="Y106">
        <v>3.4927542510440901</v>
      </c>
      <c r="Z106">
        <v>3.4865427240374629</v>
      </c>
      <c r="AA106">
        <v>-0.47510837997958788</v>
      </c>
      <c r="AB106">
        <v>-0.12553201608650966</v>
      </c>
      <c r="AC106">
        <v>-0.87283969619343793</v>
      </c>
      <c r="AD106">
        <v>1.6486060007278525</v>
      </c>
      <c r="AE106">
        <v>4.1201098085489036</v>
      </c>
      <c r="AF106">
        <v>3.0151092453980937</v>
      </c>
      <c r="AG106">
        <v>3.6785486671968499</v>
      </c>
      <c r="AH106">
        <v>4.7055689255897164</v>
      </c>
      <c r="AI106">
        <v>2.2563521276753704</v>
      </c>
      <c r="AJ106">
        <v>3.829119786073008</v>
      </c>
      <c r="AK106">
        <v>1.9077080622410989</v>
      </c>
      <c r="AL106">
        <v>2.1164888934501249</v>
      </c>
      <c r="AM106">
        <v>0.94807474667153713</v>
      </c>
      <c r="AN106">
        <v>0.95194403873348676</v>
      </c>
      <c r="AO106">
        <v>3.566295840322752</v>
      </c>
      <c r="AP106">
        <v>4.831212509193989</v>
      </c>
      <c r="AQ106">
        <v>3.7577256122182092</v>
      </c>
      <c r="AR106">
        <v>3.4380952390173007</v>
      </c>
      <c r="AS106">
        <v>2.909170395325944</v>
      </c>
      <c r="AT106">
        <v>3.9407523777338866</v>
      </c>
      <c r="AU106">
        <v>4.0220654951074124</v>
      </c>
      <c r="AV106">
        <v>5.4631447210138333</v>
      </c>
      <c r="AW106">
        <v>4.9320242056359689</v>
      </c>
      <c r="AX106">
        <v>6.6899084299894014</v>
      </c>
      <c r="AY106">
        <v>6.1929272073851394</v>
      </c>
      <c r="AZ106">
        <v>6.0833373216490969</v>
      </c>
      <c r="BA106">
        <v>5.9308356022006876</v>
      </c>
      <c r="BB106">
        <v>5.038038677935603</v>
      </c>
      <c r="BC106">
        <v>5.0976128789188806</v>
      </c>
      <c r="BD106">
        <v>6.179270557325907</v>
      </c>
      <c r="BE106">
        <v>4.1880939630316618</v>
      </c>
      <c r="BF106">
        <v>3.417491916126707</v>
      </c>
      <c r="BG106">
        <v>5.3049691939238244</v>
      </c>
      <c r="BH106">
        <v>5.485604956901625</v>
      </c>
      <c r="BI106">
        <v>3.3666605732281596</v>
      </c>
      <c r="BJ106">
        <v>3.2549085125815935</v>
      </c>
      <c r="BK106">
        <v>3.9748264589453157</v>
      </c>
      <c r="BL106">
        <v>4.3404926021288333</v>
      </c>
      <c r="BM106">
        <v>3.9849828559894291</v>
      </c>
      <c r="BN106">
        <v>-0.86424591839242737</v>
      </c>
      <c r="BO106">
        <v>4.4602777094486754</v>
      </c>
      <c r="BP106">
        <v>4.3122937888612256</v>
      </c>
      <c r="BQ106">
        <v>3.1723743243753546</v>
      </c>
    </row>
    <row r="107" spans="1:69" x14ac:dyDescent="0.45">
      <c r="A107" t="s">
        <v>359</v>
      </c>
      <c r="B107" t="s">
        <v>1</v>
      </c>
      <c r="C107" t="e">
        <f>VLOOKUP(A107,Setup!$C$3:$D$46,2,FALSE)</f>
        <v>#N/A</v>
      </c>
      <c r="D107" t="s">
        <v>183</v>
      </c>
      <c r="E107" t="s">
        <v>353</v>
      </c>
      <c r="G107">
        <v>1.3952482067204528</v>
      </c>
      <c r="H107">
        <v>4.3591464954255628</v>
      </c>
      <c r="I107">
        <v>7.938276089687605</v>
      </c>
      <c r="J107">
        <v>5.2279766424609733</v>
      </c>
      <c r="K107">
        <v>5.8036955274235709</v>
      </c>
      <c r="L107">
        <v>-5.3804374866217586E-4</v>
      </c>
      <c r="M107">
        <v>-7.5545790525432324</v>
      </c>
      <c r="N107">
        <v>2.4354864508704566</v>
      </c>
      <c r="O107">
        <v>15.591204612309895</v>
      </c>
      <c r="P107">
        <v>17.742195396091546</v>
      </c>
      <c r="Q107">
        <v>10.528796545182445</v>
      </c>
      <c r="R107">
        <v>4.0254947039322815</v>
      </c>
      <c r="S107">
        <v>5.6384372543915049</v>
      </c>
      <c r="T107">
        <v>8.4700333738423126</v>
      </c>
      <c r="U107">
        <v>-1.9494556982129723</v>
      </c>
      <c r="V107">
        <v>6.3567144523671431</v>
      </c>
      <c r="W107">
        <v>5.2717621286835481</v>
      </c>
      <c r="X107">
        <v>-0.4117925599481822</v>
      </c>
      <c r="Y107">
        <v>5.8581749492358597</v>
      </c>
      <c r="Z107">
        <v>5.4492163964453368</v>
      </c>
      <c r="AA107">
        <v>-3.9755481102816361</v>
      </c>
      <c r="AB107">
        <v>-1.0541868425404743</v>
      </c>
      <c r="AC107">
        <v>-2.8860034778145973</v>
      </c>
      <c r="AD107">
        <v>1.6780594556222894</v>
      </c>
      <c r="AE107">
        <v>6.1005294824221465</v>
      </c>
      <c r="AF107">
        <v>2.9419997453586006</v>
      </c>
      <c r="AG107">
        <v>3.8174773791669736</v>
      </c>
      <c r="AH107">
        <v>6.4343130434267835</v>
      </c>
      <c r="AI107">
        <v>3.1594689031343819</v>
      </c>
      <c r="AJ107">
        <v>6.4276888915564996</v>
      </c>
      <c r="AK107">
        <v>2.0376544369999294</v>
      </c>
      <c r="AL107">
        <v>3.0772883506364792</v>
      </c>
      <c r="AM107">
        <v>-0.21674970403225302</v>
      </c>
      <c r="AN107">
        <v>0.93347171049431665</v>
      </c>
      <c r="AO107">
        <v>2.0278456340290063</v>
      </c>
      <c r="AP107">
        <v>4.5961411761941093</v>
      </c>
      <c r="AQ107">
        <v>2.0247341284160001</v>
      </c>
      <c r="AR107">
        <v>2.6963378195794263</v>
      </c>
      <c r="AS107">
        <v>2.0879721418561701</v>
      </c>
      <c r="AT107">
        <v>3.775304485066485</v>
      </c>
      <c r="AU107">
        <v>4.3581835981286048</v>
      </c>
      <c r="AV107">
        <v>6.9442270271195383</v>
      </c>
      <c r="AW107">
        <v>5.0274121096248905</v>
      </c>
      <c r="AX107">
        <v>7.5881211585476507</v>
      </c>
      <c r="AY107">
        <v>6.2029353531171125</v>
      </c>
      <c r="AZ107">
        <v>5.8537022006313038</v>
      </c>
      <c r="BA107">
        <v>5.611749531847579</v>
      </c>
      <c r="BB107">
        <v>4.1506412403055464</v>
      </c>
      <c r="BC107">
        <v>5.960713054719406</v>
      </c>
      <c r="BD107">
        <v>5.9293423439130919</v>
      </c>
      <c r="BE107">
        <v>4.599558403292022</v>
      </c>
      <c r="BF107">
        <v>4.3722186410715835</v>
      </c>
      <c r="BG107">
        <v>5.5010751950139678</v>
      </c>
      <c r="BH107">
        <v>5.5820214296875577</v>
      </c>
      <c r="BI107">
        <v>3.6990275409409179</v>
      </c>
      <c r="BJ107">
        <v>2.0622567882841167</v>
      </c>
      <c r="BK107">
        <v>2.5530061599637008</v>
      </c>
      <c r="BL107">
        <v>3.8202350836962893</v>
      </c>
      <c r="BM107">
        <v>2.8415765247869871</v>
      </c>
      <c r="BN107">
        <v>-1.5235201828198512</v>
      </c>
      <c r="BO107">
        <v>5.1723311135018548</v>
      </c>
      <c r="BP107">
        <v>4.2562067367733647</v>
      </c>
      <c r="BQ107">
        <v>2.5302599150938363</v>
      </c>
    </row>
    <row r="108" spans="1:69" x14ac:dyDescent="0.45">
      <c r="A108" t="s">
        <v>332</v>
      </c>
      <c r="B108" t="s">
        <v>336</v>
      </c>
      <c r="C108" t="str">
        <f>VLOOKUP(A108,Setup!$C$3:$D$46,2,FALSE)</f>
        <v>ID</v>
      </c>
      <c r="D108" t="s">
        <v>183</v>
      </c>
      <c r="E108" t="s">
        <v>353</v>
      </c>
      <c r="G108">
        <v>5.7406458226681281</v>
      </c>
      <c r="H108">
        <v>1.8419777023684247</v>
      </c>
      <c r="I108">
        <v>-2.2370299857165747</v>
      </c>
      <c r="J108">
        <v>3.5296981499379712</v>
      </c>
      <c r="K108">
        <v>1.081589466260553</v>
      </c>
      <c r="L108">
        <v>2.7913468248452489</v>
      </c>
      <c r="M108">
        <v>1.3804028060703644</v>
      </c>
      <c r="N108">
        <v>10.915178571429522</v>
      </c>
      <c r="O108">
        <v>6.8222982491361392</v>
      </c>
      <c r="P108">
        <v>7.5546345139422328</v>
      </c>
      <c r="Q108">
        <v>7.0239971974084767</v>
      </c>
      <c r="R108">
        <v>7.0376432078596167</v>
      </c>
      <c r="S108">
        <v>8.1039755351653042</v>
      </c>
      <c r="T108">
        <v>7.6346729055067044</v>
      </c>
      <c r="U108">
        <v>4.9773008666951171</v>
      </c>
      <c r="V108">
        <v>6.886564973525239</v>
      </c>
      <c r="W108">
        <v>8.7613256010635325</v>
      </c>
      <c r="X108">
        <v>6.7670698576317108</v>
      </c>
      <c r="Y108">
        <v>7.3243094855960607</v>
      </c>
      <c r="Z108">
        <v>9.8800775216641767</v>
      </c>
      <c r="AA108">
        <v>7.927156824128744</v>
      </c>
      <c r="AB108">
        <v>2.2464453403637492</v>
      </c>
      <c r="AC108">
        <v>4.192967368199902</v>
      </c>
      <c r="AD108">
        <v>6.9755278088412354</v>
      </c>
      <c r="AE108">
        <v>2.4621435642255136</v>
      </c>
      <c r="AF108">
        <v>5.8750451035986373</v>
      </c>
      <c r="AG108">
        <v>4.9259273649661139</v>
      </c>
      <c r="AH108">
        <v>5.7804984881177006</v>
      </c>
      <c r="AI108">
        <v>7.456586925168466</v>
      </c>
      <c r="AJ108">
        <v>7.2421316385646435</v>
      </c>
      <c r="AK108">
        <v>6.9119828359130935</v>
      </c>
      <c r="AL108">
        <v>6.4975065168271442</v>
      </c>
      <c r="AM108">
        <v>6.4964081204530402</v>
      </c>
      <c r="AN108">
        <v>7.5399710955143888</v>
      </c>
      <c r="AO108">
        <v>8.2200073990349267</v>
      </c>
      <c r="AP108">
        <v>7.8181870767086679</v>
      </c>
      <c r="AQ108">
        <v>4.699878853903968</v>
      </c>
      <c r="AR108">
        <v>-13.126725492381823</v>
      </c>
      <c r="AS108">
        <v>0.79112608199847045</v>
      </c>
      <c r="AT108">
        <v>4.9200677470169012</v>
      </c>
      <c r="AU108">
        <v>3.6434664472149194</v>
      </c>
      <c r="AV108">
        <v>4.4994753908576399</v>
      </c>
      <c r="AW108">
        <v>4.7803691216765429</v>
      </c>
      <c r="AX108">
        <v>5.0308739450168503</v>
      </c>
      <c r="AY108">
        <v>5.6925713038338444</v>
      </c>
      <c r="AZ108">
        <v>5.5009517852034833</v>
      </c>
      <c r="BA108">
        <v>6.3450222266721426</v>
      </c>
      <c r="BB108">
        <v>6.0137036000912332</v>
      </c>
      <c r="BC108">
        <v>4.6288711825615252</v>
      </c>
      <c r="BD108">
        <v>6.2238541806236611</v>
      </c>
      <c r="BE108">
        <v>6.1697842077100802</v>
      </c>
      <c r="BF108">
        <v>6.0300506530561506</v>
      </c>
      <c r="BG108">
        <v>5.5572636889100977</v>
      </c>
      <c r="BH108">
        <v>5.0066684257549952</v>
      </c>
      <c r="BI108">
        <v>4.8763223002212328</v>
      </c>
      <c r="BJ108">
        <v>5.0330691828017677</v>
      </c>
      <c r="BK108">
        <v>5.0697859013491637</v>
      </c>
      <c r="BL108">
        <v>5.1742915395502393</v>
      </c>
      <c r="BM108">
        <v>5.0192876804628241</v>
      </c>
      <c r="BN108">
        <v>-2.065511829341645</v>
      </c>
      <c r="BO108">
        <v>3.7028856282775138</v>
      </c>
      <c r="BP108">
        <v>5.3074193477576443</v>
      </c>
      <c r="BQ108">
        <v>5.0481057706728762</v>
      </c>
    </row>
    <row r="109" spans="1:69" x14ac:dyDescent="0.45">
      <c r="A109" t="s">
        <v>526</v>
      </c>
      <c r="B109" t="s">
        <v>490</v>
      </c>
      <c r="C109" t="e">
        <f>VLOOKUP(A109,Setup!$C$3:$D$46,2,FALSE)</f>
        <v>#N/A</v>
      </c>
      <c r="D109" t="s">
        <v>183</v>
      </c>
      <c r="E109" t="s">
        <v>353</v>
      </c>
      <c r="H109">
        <v>7.1422483210995296</v>
      </c>
      <c r="I109">
        <v>2.5483093079773624</v>
      </c>
      <c r="J109">
        <v>4.6718429000653288</v>
      </c>
      <c r="K109">
        <v>3.4877432155192594</v>
      </c>
      <c r="L109">
        <v>3.2402388591431048</v>
      </c>
      <c r="M109">
        <v>2.0502245540948536</v>
      </c>
      <c r="N109">
        <v>5.1973979152836165</v>
      </c>
      <c r="O109">
        <v>4.3456076942652686</v>
      </c>
      <c r="P109">
        <v>0.89984644807049108</v>
      </c>
      <c r="Q109">
        <v>2.675217695099704</v>
      </c>
      <c r="R109">
        <v>-0.25251164037473472</v>
      </c>
      <c r="S109">
        <v>2.7428151359583097</v>
      </c>
      <c r="T109">
        <v>6.1600031842775422</v>
      </c>
      <c r="U109">
        <v>1.1590368716411632</v>
      </c>
      <c r="V109">
        <v>4.6314369074859343</v>
      </c>
      <c r="W109">
        <v>2.7818519040720986</v>
      </c>
      <c r="X109">
        <v>2.9449924092268134</v>
      </c>
      <c r="Y109">
        <v>1.1336112953416659</v>
      </c>
      <c r="Z109">
        <v>1.4403062227117829</v>
      </c>
      <c r="AA109">
        <v>3.2665771365767142</v>
      </c>
      <c r="AB109">
        <v>0.79664731908526676</v>
      </c>
      <c r="AC109">
        <v>1.0544813018239694</v>
      </c>
      <c r="AD109">
        <v>1.6215079882028931</v>
      </c>
      <c r="AE109">
        <v>2.3103946024773023</v>
      </c>
      <c r="AF109">
        <v>3.0828870291167476</v>
      </c>
      <c r="AG109">
        <v>3.5516265707081374</v>
      </c>
      <c r="AH109">
        <v>2.9732673567913821</v>
      </c>
      <c r="AI109">
        <v>1.3209596760428468</v>
      </c>
      <c r="AJ109">
        <v>1.0888455639126278</v>
      </c>
      <c r="AK109">
        <v>1.7726483987840567</v>
      </c>
      <c r="AL109">
        <v>1.1152824525502325</v>
      </c>
      <c r="AM109">
        <v>2.1816754280313546</v>
      </c>
      <c r="AN109">
        <v>0.97104786616321803</v>
      </c>
      <c r="AO109">
        <v>5.1567477497049197</v>
      </c>
      <c r="AP109">
        <v>5.0669986846059203</v>
      </c>
      <c r="AQ109">
        <v>5.4881970384278418</v>
      </c>
      <c r="AR109">
        <v>4.1544555316041425</v>
      </c>
      <c r="AS109">
        <v>3.6911487412190098</v>
      </c>
      <c r="AT109">
        <v>4.0958627503473224</v>
      </c>
      <c r="AU109">
        <v>3.7116720953592051</v>
      </c>
      <c r="AV109">
        <v>4.0868905672655274</v>
      </c>
      <c r="AW109">
        <v>4.8409544720747562</v>
      </c>
      <c r="AX109">
        <v>5.8308322770093071</v>
      </c>
      <c r="AY109">
        <v>6.1831961912874362</v>
      </c>
      <c r="AZ109">
        <v>6.3066552590441916</v>
      </c>
      <c r="BA109">
        <v>6.2398215582201146</v>
      </c>
      <c r="BB109">
        <v>5.892267006394448</v>
      </c>
      <c r="BC109">
        <v>4.3052713285960635</v>
      </c>
      <c r="BD109">
        <v>6.4123506196545748</v>
      </c>
      <c r="BE109">
        <v>3.8061088931991236</v>
      </c>
      <c r="BF109">
        <v>2.5243918969754446</v>
      </c>
      <c r="BG109">
        <v>5.1182153213464829</v>
      </c>
      <c r="BH109">
        <v>5.3936434618771187</v>
      </c>
      <c r="BI109">
        <v>3.0490841942617237</v>
      </c>
      <c r="BJ109">
        <v>4.4016737652966924</v>
      </c>
      <c r="BK109">
        <v>5.3113090343109803</v>
      </c>
      <c r="BL109">
        <v>4.8167155730904199</v>
      </c>
      <c r="BM109">
        <v>5.0216612054409637</v>
      </c>
      <c r="BN109">
        <v>-0.27891778206762297</v>
      </c>
      <c r="BO109">
        <v>3.835980523006171</v>
      </c>
      <c r="BP109">
        <v>4.3621013247668401</v>
      </c>
      <c r="BQ109">
        <v>3.7484170051644128</v>
      </c>
    </row>
    <row r="110" spans="1:69" x14ac:dyDescent="0.45">
      <c r="A110" t="s">
        <v>211</v>
      </c>
      <c r="B110" t="s">
        <v>82</v>
      </c>
      <c r="C110" t="e">
        <f>VLOOKUP(A110,Setup!$C$3:$D$46,2,FALSE)</f>
        <v>#N/A</v>
      </c>
      <c r="D110" t="s">
        <v>183</v>
      </c>
      <c r="E110" t="s">
        <v>353</v>
      </c>
      <c r="AE110">
        <v>0.41892308988434479</v>
      </c>
      <c r="AF110">
        <v>19.105538297801587</v>
      </c>
      <c r="AG110">
        <v>9.8963467556386178</v>
      </c>
      <c r="AH110">
        <v>11.829356549215134</v>
      </c>
      <c r="AI110">
        <v>6.845213103425408</v>
      </c>
      <c r="AJ110">
        <v>4.186976897362598</v>
      </c>
      <c r="AK110">
        <v>1.6049928425734521</v>
      </c>
      <c r="AL110">
        <v>0.80000248977152921</v>
      </c>
      <c r="AM110">
        <v>2.5999957083552516</v>
      </c>
      <c r="AN110">
        <v>4.0000012037092887</v>
      </c>
      <c r="AO110">
        <v>4.2999982060102155</v>
      </c>
      <c r="AP110">
        <v>7.7000062073612412</v>
      </c>
      <c r="AQ110">
        <v>8.5999943330297981</v>
      </c>
      <c r="AR110">
        <v>13.500005959427156</v>
      </c>
      <c r="AS110">
        <v>13.699997016825364</v>
      </c>
      <c r="AT110">
        <v>5.3000015255280459</v>
      </c>
      <c r="AU110">
        <v>5.3999990312611601</v>
      </c>
      <c r="AV110">
        <v>6.1999981949068399</v>
      </c>
      <c r="AW110">
        <v>5.9999996881264082</v>
      </c>
      <c r="AX110">
        <v>5.2000031040249581</v>
      </c>
      <c r="AY110">
        <v>5.8999993357667506</v>
      </c>
      <c r="AZ110">
        <v>7.6999987125343239</v>
      </c>
      <c r="BA110">
        <v>7.5000002298881725</v>
      </c>
      <c r="BB110">
        <v>4.9000010008154504</v>
      </c>
      <c r="BC110">
        <v>2.1000002718137409</v>
      </c>
      <c r="BD110">
        <v>3.3999984239595733</v>
      </c>
      <c r="BE110">
        <v>1.9999993820741508</v>
      </c>
      <c r="BF110">
        <v>7.3038903052478048</v>
      </c>
      <c r="BG110">
        <v>4.1418627417005354</v>
      </c>
      <c r="BH110">
        <v>5.1550998498913714</v>
      </c>
      <c r="BI110">
        <v>-0.38586727395494336</v>
      </c>
      <c r="BJ110">
        <v>6.9523036574058636</v>
      </c>
      <c r="BK110">
        <v>2.8377574150448766</v>
      </c>
      <c r="BL110">
        <v>2.2133967504436782</v>
      </c>
      <c r="BM110">
        <v>0.25487878611767201</v>
      </c>
      <c r="BN110">
        <v>-8.836817400064902</v>
      </c>
      <c r="BO110">
        <v>3.8378366655889948</v>
      </c>
    </row>
    <row r="111" spans="1:69" x14ac:dyDescent="0.45">
      <c r="A111" t="s">
        <v>145</v>
      </c>
      <c r="B111" t="s">
        <v>437</v>
      </c>
      <c r="C111" t="str">
        <f>VLOOKUP(A111,Setup!$C$3:$D$46,2,FALSE)</f>
        <v>IN</v>
      </c>
      <c r="D111" t="s">
        <v>183</v>
      </c>
      <c r="E111" t="s">
        <v>353</v>
      </c>
      <c r="G111">
        <v>3.7227425331105337</v>
      </c>
      <c r="H111">
        <v>2.9311277354836278</v>
      </c>
      <c r="I111">
        <v>5.9943532618855926</v>
      </c>
      <c r="J111">
        <v>7.452950122502088</v>
      </c>
      <c r="K111">
        <v>-2.6357701102072753</v>
      </c>
      <c r="L111">
        <v>-5.5328770453797915E-2</v>
      </c>
      <c r="M111">
        <v>7.8259630308223507</v>
      </c>
      <c r="N111">
        <v>3.3879291763414301</v>
      </c>
      <c r="O111">
        <v>6.5397002992835667</v>
      </c>
      <c r="P111">
        <v>5.157229737189553</v>
      </c>
      <c r="Q111">
        <v>1.6429303752758244</v>
      </c>
      <c r="R111">
        <v>-0.55330130534454725</v>
      </c>
      <c r="S111">
        <v>3.2955211347165232</v>
      </c>
      <c r="T111">
        <v>1.1853362546696076</v>
      </c>
      <c r="U111">
        <v>9.1499120157065903</v>
      </c>
      <c r="V111">
        <v>1.6631036381303375</v>
      </c>
      <c r="W111">
        <v>7.2547645876036739</v>
      </c>
      <c r="X111">
        <v>5.7125320886933082</v>
      </c>
      <c r="Y111">
        <v>-5.2381827044621758</v>
      </c>
      <c r="Z111">
        <v>6.7358215288197982</v>
      </c>
      <c r="AA111">
        <v>6.0062036260149654</v>
      </c>
      <c r="AB111">
        <v>3.4757332396996077</v>
      </c>
      <c r="AC111">
        <v>7.2888929030570324</v>
      </c>
      <c r="AD111">
        <v>3.8207378561060352</v>
      </c>
      <c r="AE111">
        <v>5.2542992231138186</v>
      </c>
      <c r="AF111">
        <v>4.7765641684751614</v>
      </c>
      <c r="AG111">
        <v>3.9653556348171861</v>
      </c>
      <c r="AH111">
        <v>9.6277829160784449</v>
      </c>
      <c r="AI111">
        <v>5.9473433318132436</v>
      </c>
      <c r="AJ111">
        <v>5.5334545612530093</v>
      </c>
      <c r="AK111">
        <v>1.0568314349606283</v>
      </c>
      <c r="AL111">
        <v>5.48239602040357</v>
      </c>
      <c r="AM111">
        <v>4.7507762177692427</v>
      </c>
      <c r="AN111">
        <v>6.6589240702843426</v>
      </c>
      <c r="AO111">
        <v>7.5744918378851906</v>
      </c>
      <c r="AP111">
        <v>7.549522249200507</v>
      </c>
      <c r="AQ111">
        <v>4.0498208499818276</v>
      </c>
      <c r="AR111">
        <v>6.1844158217211742</v>
      </c>
      <c r="AS111">
        <v>8.8457555593953145</v>
      </c>
      <c r="AT111">
        <v>3.8409911565912864</v>
      </c>
      <c r="AU111">
        <v>4.8239662655577149</v>
      </c>
      <c r="AV111">
        <v>3.8039753211217544</v>
      </c>
      <c r="AW111">
        <v>7.8603814759073032</v>
      </c>
      <c r="AX111">
        <v>7.9229366119993188</v>
      </c>
      <c r="AY111">
        <v>7.9234306214831776</v>
      </c>
      <c r="AZ111">
        <v>8.0607325716665059</v>
      </c>
      <c r="BA111">
        <v>7.6608150670107023</v>
      </c>
      <c r="BB111">
        <v>3.0866980592198132</v>
      </c>
      <c r="BC111">
        <v>7.8618888328607426</v>
      </c>
      <c r="BD111">
        <v>8.4975847022123503</v>
      </c>
      <c r="BE111">
        <v>5.2413161993769535</v>
      </c>
      <c r="BF111">
        <v>5.4563875516658698</v>
      </c>
      <c r="BG111">
        <v>6.3861064009482504</v>
      </c>
      <c r="BH111">
        <v>7.4102276050885365</v>
      </c>
      <c r="BI111">
        <v>7.996253785714714</v>
      </c>
      <c r="BJ111">
        <v>8.2563055017908624</v>
      </c>
      <c r="BK111">
        <v>6.7953834189791138</v>
      </c>
      <c r="BL111">
        <v>6.4538513449776929</v>
      </c>
      <c r="BM111">
        <v>3.8714369407035605</v>
      </c>
      <c r="BN111">
        <v>-5.777724706868014</v>
      </c>
      <c r="BO111">
        <v>9.6895924919287495</v>
      </c>
      <c r="BP111">
        <v>6.9870393257555037</v>
      </c>
      <c r="BQ111">
        <v>8.1529363109040958</v>
      </c>
    </row>
    <row r="112" spans="1:69" x14ac:dyDescent="0.45">
      <c r="A112" t="s">
        <v>374</v>
      </c>
      <c r="B112" t="s">
        <v>263</v>
      </c>
      <c r="C112" t="e">
        <f>VLOOKUP(A112,Setup!$C$3:$D$46,2,FALSE)</f>
        <v>#N/A</v>
      </c>
      <c r="D112" t="s">
        <v>183</v>
      </c>
      <c r="E112" t="s">
        <v>353</v>
      </c>
    </row>
    <row r="113" spans="1:69" x14ac:dyDescent="0.45">
      <c r="A113" t="s">
        <v>77</v>
      </c>
      <c r="B113" t="s">
        <v>38</v>
      </c>
      <c r="C113" t="str">
        <f>VLOOKUP(A113,Setup!$C$3:$D$46,2,FALSE)</f>
        <v>IE</v>
      </c>
      <c r="D113" t="s">
        <v>183</v>
      </c>
      <c r="E113" t="s">
        <v>353</v>
      </c>
      <c r="G113">
        <v>5.0161691152581227</v>
      </c>
      <c r="H113">
        <v>3.2164444274156665</v>
      </c>
      <c r="I113">
        <v>4.7446342195894147</v>
      </c>
      <c r="J113">
        <v>3.7859615511538891</v>
      </c>
      <c r="K113">
        <v>1.9334500005096373</v>
      </c>
      <c r="L113">
        <v>0.89309250124314588</v>
      </c>
      <c r="M113">
        <v>5.7857042626640265</v>
      </c>
      <c r="N113">
        <v>8.2439288034857015</v>
      </c>
      <c r="O113">
        <v>5.863855072675932</v>
      </c>
      <c r="P113">
        <v>2.6605292978215402</v>
      </c>
      <c r="Q113">
        <v>3.4698879531542133</v>
      </c>
      <c r="R113">
        <v>6.4898061475418416</v>
      </c>
      <c r="S113">
        <v>4.7214298121796219</v>
      </c>
      <c r="T113">
        <v>4.260229093051862</v>
      </c>
      <c r="U113">
        <v>5.6566465428382458</v>
      </c>
      <c r="V113">
        <v>1.3948072856555029</v>
      </c>
      <c r="W113">
        <v>8.2112992111290595</v>
      </c>
      <c r="X113">
        <v>7.1867289807379393</v>
      </c>
      <c r="Y113">
        <v>3.0730365857672126</v>
      </c>
      <c r="Z113">
        <v>3.0793295977096449</v>
      </c>
      <c r="AA113">
        <v>3.3252147057291097</v>
      </c>
      <c r="AB113">
        <v>2.2834687791156512</v>
      </c>
      <c r="AC113">
        <v>-0.24430146068040415</v>
      </c>
      <c r="AD113">
        <v>4.3543725368576673</v>
      </c>
      <c r="AE113">
        <v>3.0856152911839416</v>
      </c>
      <c r="AF113">
        <v>-0.42833117124627051</v>
      </c>
      <c r="AG113">
        <v>4.6630916975101826</v>
      </c>
      <c r="AH113">
        <v>5.2174146591000863</v>
      </c>
      <c r="AI113">
        <v>5.8139192666220083</v>
      </c>
      <c r="AJ113">
        <v>8.4665281556028447</v>
      </c>
      <c r="AK113">
        <v>1.9296388996932023</v>
      </c>
      <c r="AL113">
        <v>3.3432746556278659</v>
      </c>
      <c r="AM113">
        <v>2.6926087848645039</v>
      </c>
      <c r="AN113">
        <v>5.7558275056536417</v>
      </c>
      <c r="AO113">
        <v>9.6344228884275367</v>
      </c>
      <c r="AP113">
        <v>7.3796219569142352</v>
      </c>
      <c r="AQ113">
        <v>11.021762299590449</v>
      </c>
      <c r="AR113">
        <v>8.7661259135459915</v>
      </c>
      <c r="AS113">
        <v>10.529884984064239</v>
      </c>
      <c r="AT113">
        <v>9.403524598200022</v>
      </c>
      <c r="AU113">
        <v>5.3058215248570377</v>
      </c>
      <c r="AV113">
        <v>5.8993665103817392</v>
      </c>
      <c r="AW113">
        <v>3.0138387463339456</v>
      </c>
      <c r="AX113">
        <v>6.788138640286931</v>
      </c>
      <c r="AY113">
        <v>5.7397823525139842</v>
      </c>
      <c r="AZ113">
        <v>4.9878546845650789</v>
      </c>
      <c r="BA113">
        <v>5.3101168440821311</v>
      </c>
      <c r="BB113">
        <v>-4.4840697832627825</v>
      </c>
      <c r="BC113">
        <v>-5.0957816938676785</v>
      </c>
      <c r="BD113">
        <v>1.6829723505625793</v>
      </c>
      <c r="BE113">
        <v>1.6487738997814887</v>
      </c>
      <c r="BF113">
        <v>-0.39895996450545113</v>
      </c>
      <c r="BG113">
        <v>2.1921757436481784</v>
      </c>
      <c r="BH113">
        <v>9.3360337286862318</v>
      </c>
      <c r="BI113">
        <v>24.615569976625579</v>
      </c>
      <c r="BJ113">
        <v>1.2226386099642923</v>
      </c>
      <c r="BK113">
        <v>10.049628539461366</v>
      </c>
      <c r="BL113">
        <v>7.5443419076003124</v>
      </c>
      <c r="BM113">
        <v>5.0405502880179966</v>
      </c>
      <c r="BN113">
        <v>7.1578988305720941</v>
      </c>
      <c r="BO113">
        <v>16.255613244600212</v>
      </c>
      <c r="BP113">
        <v>8.6195035519149172</v>
      </c>
      <c r="BQ113">
        <v>-5.5300073609553664</v>
      </c>
    </row>
    <row r="114" spans="1:69" x14ac:dyDescent="0.45">
      <c r="A114" t="s">
        <v>295</v>
      </c>
      <c r="B114" t="s">
        <v>130</v>
      </c>
      <c r="C114" t="e">
        <f>VLOOKUP(A114,Setup!$C$3:$D$46,2,FALSE)</f>
        <v>#N/A</v>
      </c>
      <c r="D114" t="s">
        <v>183</v>
      </c>
      <c r="E114" t="s">
        <v>353</v>
      </c>
      <c r="G114">
        <v>10.390918354993602</v>
      </c>
      <c r="H114">
        <v>7.9092679296534811</v>
      </c>
      <c r="I114">
        <v>7.042075229128983</v>
      </c>
      <c r="J114">
        <v>8.4752282487852</v>
      </c>
      <c r="K114">
        <v>17.035711520300794</v>
      </c>
      <c r="L114">
        <v>11.502407284828294</v>
      </c>
      <c r="M114">
        <v>11.252803096167526</v>
      </c>
      <c r="N114">
        <v>14.404182675473052</v>
      </c>
      <c r="O114">
        <v>15.516658908088957</v>
      </c>
      <c r="P114">
        <v>10.927601629655086</v>
      </c>
      <c r="Q114">
        <v>13.701582993922059</v>
      </c>
      <c r="R114">
        <v>14.499015848636731</v>
      </c>
      <c r="S114">
        <v>7.4416816121086526</v>
      </c>
      <c r="T114">
        <v>5.801050847820747</v>
      </c>
      <c r="U114">
        <v>-0.32621624077341949</v>
      </c>
      <c r="V114">
        <v>18.260435628160778</v>
      </c>
      <c r="W114">
        <v>-2.7735776916349835</v>
      </c>
      <c r="X114">
        <v>-12.84085667422876</v>
      </c>
      <c r="Y114">
        <v>-12.020760254791952</v>
      </c>
      <c r="Z114">
        <v>-21.599649351692292</v>
      </c>
      <c r="AA114">
        <v>-5.6967872333387675</v>
      </c>
      <c r="AB114">
        <v>23.171245535579232</v>
      </c>
      <c r="AC114">
        <v>11.086716846873543</v>
      </c>
      <c r="AD114">
        <v>-7.1398504989002163</v>
      </c>
      <c r="AE114">
        <v>1.8676499325072484</v>
      </c>
      <c r="AF114">
        <v>-9.7849055780178986</v>
      </c>
      <c r="AG114">
        <v>-0.17210768760570261</v>
      </c>
      <c r="AH114">
        <v>-6.0819966198655919</v>
      </c>
      <c r="AI114">
        <v>6.1321156771801526</v>
      </c>
      <c r="AJ114">
        <v>13.594926443583859</v>
      </c>
      <c r="AK114">
        <v>12.716148443070267</v>
      </c>
      <c r="AL114">
        <v>3.2979819190609447</v>
      </c>
      <c r="AM114">
        <v>-1.4710114826416145</v>
      </c>
      <c r="AN114">
        <v>-1.6982861190413558</v>
      </c>
      <c r="AO114">
        <v>2.4010445522492034</v>
      </c>
      <c r="AP114">
        <v>6.3505260195930902</v>
      </c>
      <c r="AQ114">
        <v>1.350399273715567</v>
      </c>
      <c r="AR114">
        <v>2.0800117803029252</v>
      </c>
      <c r="AS114">
        <v>2.0026962330806697</v>
      </c>
      <c r="AT114">
        <v>5.8455274758739648</v>
      </c>
      <c r="AU114">
        <v>2.3921727118029708</v>
      </c>
      <c r="AV114">
        <v>8.0788292792377376</v>
      </c>
      <c r="AW114">
        <v>8.6392983956527019</v>
      </c>
      <c r="AX114">
        <v>4.3366659832241794</v>
      </c>
      <c r="AY114">
        <v>3.1898040813102284</v>
      </c>
      <c r="AZ114">
        <v>4.9997952693596943</v>
      </c>
      <c r="BA114">
        <v>8.1557735184346427</v>
      </c>
      <c r="BB114">
        <v>0.25085655251105266</v>
      </c>
      <c r="BC114">
        <v>1.0073854628562202</v>
      </c>
      <c r="BD114">
        <v>5.7979382959026111</v>
      </c>
      <c r="BE114">
        <v>2.6457179200895808</v>
      </c>
      <c r="BF114">
        <v>-3.7471713986413988</v>
      </c>
      <c r="BG114">
        <v>-1.5219792049416299</v>
      </c>
      <c r="BH114">
        <v>4.9847750670949438</v>
      </c>
      <c r="BI114">
        <v>-1.4248849393749055</v>
      </c>
      <c r="BJ114">
        <v>8.815086642518196</v>
      </c>
      <c r="BK114">
        <v>2.7585052457887542</v>
      </c>
      <c r="BL114">
        <v>-1.8380075709303583</v>
      </c>
      <c r="BM114">
        <v>-3.0705879849703024</v>
      </c>
      <c r="BN114">
        <v>3.3302884592659439</v>
      </c>
      <c r="BO114">
        <v>4.7197777315716394</v>
      </c>
      <c r="BP114">
        <v>3.776631401529059</v>
      </c>
      <c r="BQ114">
        <v>5.0448905106180746</v>
      </c>
    </row>
    <row r="115" spans="1:69" x14ac:dyDescent="0.45">
      <c r="A115" t="s">
        <v>0</v>
      </c>
      <c r="B115" t="s">
        <v>389</v>
      </c>
      <c r="C115" t="e">
        <f>VLOOKUP(A115,Setup!$C$3:$D$46,2,FALSE)</f>
        <v>#N/A</v>
      </c>
      <c r="D115" t="s">
        <v>183</v>
      </c>
      <c r="E115" t="s">
        <v>353</v>
      </c>
      <c r="G115">
        <v>7.3257680655630821</v>
      </c>
      <c r="H115">
        <v>4.6033457530554358</v>
      </c>
      <c r="I115">
        <v>2.4477023504719568</v>
      </c>
      <c r="J115">
        <v>14.826514272380692</v>
      </c>
      <c r="K115">
        <v>10.763880165143973</v>
      </c>
      <c r="L115">
        <v>4.962876611498146</v>
      </c>
      <c r="M115">
        <v>-8.8568154761102562</v>
      </c>
      <c r="N115">
        <v>19.51210025713408</v>
      </c>
      <c r="O115">
        <v>3.2441864605957846</v>
      </c>
      <c r="P115">
        <v>4.5443570640177882</v>
      </c>
      <c r="Q115">
        <v>5.3745525330342474</v>
      </c>
      <c r="R115">
        <v>3.7353037869659573</v>
      </c>
      <c r="S115">
        <v>4.4187555649456698</v>
      </c>
      <c r="T115">
        <v>16.113367345463786</v>
      </c>
      <c r="U115">
        <v>12.490664675130432</v>
      </c>
      <c r="V115">
        <v>17.17510373443983</v>
      </c>
      <c r="W115">
        <v>1.8999593945060695</v>
      </c>
      <c r="X115">
        <v>17.05696466467144</v>
      </c>
      <c r="Y115">
        <v>20.869255432846472</v>
      </c>
      <c r="Z115">
        <v>24.75372684639359</v>
      </c>
      <c r="AA115">
        <v>-0.72872750946355325</v>
      </c>
      <c r="AB115">
        <v>3.4339780305793823</v>
      </c>
      <c r="AC115">
        <v>-13.073312403489055</v>
      </c>
      <c r="AD115">
        <v>-1.4852416973518814</v>
      </c>
      <c r="AE115">
        <v>1.4538962628595868</v>
      </c>
      <c r="AF115">
        <v>4.6475905741661734</v>
      </c>
      <c r="AG115">
        <v>9.3052813911242964</v>
      </c>
      <c r="AH115">
        <v>-1.9036936802592663E-2</v>
      </c>
      <c r="AI115">
        <v>-3.1185352147467</v>
      </c>
      <c r="AJ115">
        <v>57.817828345603516</v>
      </c>
      <c r="AK115">
        <v>-64.047106973487985</v>
      </c>
      <c r="AL115">
        <v>32.59221119640506</v>
      </c>
      <c r="AM115">
        <v>30.289829491298036</v>
      </c>
      <c r="AN115">
        <v>3.8545324489531794</v>
      </c>
      <c r="AO115">
        <v>2.1200214976336156</v>
      </c>
      <c r="AP115">
        <v>11.020785644211742</v>
      </c>
      <c r="AQ115">
        <v>21.23793612879183</v>
      </c>
      <c r="AR115">
        <v>35.000967619170297</v>
      </c>
      <c r="AS115">
        <v>17.580170374387876</v>
      </c>
      <c r="AT115">
        <v>16.796134443966054</v>
      </c>
      <c r="AU115">
        <v>1.7666087656817382</v>
      </c>
      <c r="AV115">
        <v>-8.2037048118717451</v>
      </c>
      <c r="AW115">
        <v>-36.656780438316538</v>
      </c>
      <c r="AX115">
        <v>53.385547288750075</v>
      </c>
      <c r="AY115">
        <v>1.6752286358682795</v>
      </c>
      <c r="AZ115">
        <v>5.6382991522063719</v>
      </c>
      <c r="BA115">
        <v>1.8885393624395306</v>
      </c>
      <c r="BB115">
        <v>8.2281071038327696</v>
      </c>
      <c r="BC115">
        <v>3.3792990944277079</v>
      </c>
      <c r="BD115">
        <v>6.4025648447119323</v>
      </c>
      <c r="BE115">
        <v>7.5464712004259979</v>
      </c>
      <c r="BF115">
        <v>13.936430173753706</v>
      </c>
      <c r="BG115">
        <v>7.6282859229875442</v>
      </c>
      <c r="BH115">
        <v>2.2636881756361333</v>
      </c>
      <c r="BI115">
        <v>2.6067664293954067</v>
      </c>
      <c r="BJ115">
        <v>13.787373018708934</v>
      </c>
      <c r="BK115">
        <v>-1.8197503511830888</v>
      </c>
      <c r="BL115">
        <v>2.6338509910562351</v>
      </c>
      <c r="BM115">
        <v>5.5137905754051815</v>
      </c>
      <c r="BN115">
        <v>-12.03679309310013</v>
      </c>
      <c r="BO115">
        <v>1.5021807095433957</v>
      </c>
      <c r="BP115">
        <v>7.6398114021835539</v>
      </c>
      <c r="BQ115">
        <v>-2.935557739712209</v>
      </c>
    </row>
    <row r="116" spans="1:69" x14ac:dyDescent="0.45">
      <c r="A116" t="s">
        <v>18</v>
      </c>
      <c r="B116" t="s">
        <v>104</v>
      </c>
      <c r="C116" t="e">
        <f>VLOOKUP(A116,Setup!$C$3:$D$46,2,FALSE)</f>
        <v>#N/A</v>
      </c>
      <c r="D116" t="s">
        <v>183</v>
      </c>
      <c r="E116" t="s">
        <v>353</v>
      </c>
      <c r="G116">
        <v>-7.4183976260897566E-2</v>
      </c>
      <c r="H116">
        <v>8.3147735708980974</v>
      </c>
      <c r="I116">
        <v>10.281014393420378</v>
      </c>
      <c r="J116">
        <v>9.8819142324424689</v>
      </c>
      <c r="K116">
        <v>7.296380090497621</v>
      </c>
      <c r="L116">
        <v>8.7506589351609136</v>
      </c>
      <c r="M116">
        <v>-1.2603005332041448</v>
      </c>
      <c r="N116">
        <v>-5.4982817869416607</v>
      </c>
      <c r="O116">
        <v>2.3896103896104535</v>
      </c>
      <c r="P116">
        <v>7.4581430745814146</v>
      </c>
      <c r="Q116">
        <v>13.060837648611766</v>
      </c>
      <c r="R116">
        <v>6.1773344391917675</v>
      </c>
      <c r="S116">
        <v>6.8060096690848866</v>
      </c>
      <c r="T116">
        <v>5.7062921740780581</v>
      </c>
      <c r="U116">
        <v>0.64615502330467223</v>
      </c>
      <c r="V116">
        <v>5.9593674648314732</v>
      </c>
      <c r="W116">
        <v>8.8222772623911112</v>
      </c>
      <c r="X116">
        <v>6.0167146045784676</v>
      </c>
      <c r="Y116">
        <v>4.8605823561629364</v>
      </c>
      <c r="Z116">
        <v>5.7479207144175888</v>
      </c>
      <c r="AA116">
        <v>4.2650071279938402</v>
      </c>
      <c r="AB116">
        <v>2.154566256831572</v>
      </c>
      <c r="AC116">
        <v>-2.1511616996284886</v>
      </c>
      <c r="AD116">
        <v>4.1291182404559805</v>
      </c>
      <c r="AE116">
        <v>3.2928413353527901</v>
      </c>
      <c r="AF116">
        <v>6.2705419688332285</v>
      </c>
      <c r="AG116">
        <v>8.5459398129168704</v>
      </c>
      <c r="AH116">
        <v>-8.9726021743388173E-2</v>
      </c>
      <c r="AI116">
        <v>0.25843981607927446</v>
      </c>
      <c r="AJ116">
        <v>1.1693703348913118</v>
      </c>
      <c r="AK116">
        <v>-0.22352554838454353</v>
      </c>
      <c r="AL116">
        <v>-3.3738940668818458</v>
      </c>
      <c r="AM116">
        <v>1.3134494589873213</v>
      </c>
      <c r="AN116">
        <v>3.608857873015765</v>
      </c>
      <c r="AO116">
        <v>0.11658371009954749</v>
      </c>
      <c r="AP116">
        <v>4.5671235867896343</v>
      </c>
      <c r="AQ116">
        <v>5.7716124249294012</v>
      </c>
      <c r="AR116">
        <v>7.362800953386909</v>
      </c>
      <c r="AS116">
        <v>4.0349235267536727</v>
      </c>
      <c r="AT116">
        <v>4.98504277020335</v>
      </c>
      <c r="AU116">
        <v>4.0134975547356788</v>
      </c>
      <c r="AV116">
        <v>0.55951908200762546</v>
      </c>
      <c r="AW116">
        <v>2.1426883786691064</v>
      </c>
      <c r="AX116">
        <v>7.8023995075354264</v>
      </c>
      <c r="AY116">
        <v>6.1244389653361253</v>
      </c>
      <c r="AZ116">
        <v>6.3169930863707435</v>
      </c>
      <c r="BA116">
        <v>8.454860096129508</v>
      </c>
      <c r="BB116">
        <v>2.2094964188209758</v>
      </c>
      <c r="BC116">
        <v>-7.663809560259466</v>
      </c>
      <c r="BD116">
        <v>-2.8327749154085495</v>
      </c>
      <c r="BE116">
        <v>1.8457791562421733</v>
      </c>
      <c r="BF116">
        <v>1.0636366074376298</v>
      </c>
      <c r="BG116">
        <v>4.5524603201510701</v>
      </c>
      <c r="BH116">
        <v>1.6872150175064178</v>
      </c>
      <c r="BI116">
        <v>4.4366637193717224</v>
      </c>
      <c r="BJ116">
        <v>6.303687106501755</v>
      </c>
      <c r="BK116">
        <v>4.1949488290837564</v>
      </c>
      <c r="BL116">
        <v>4.8891729948654472</v>
      </c>
      <c r="BM116">
        <v>1.8611779429387383</v>
      </c>
      <c r="BN116">
        <v>-6.9404530948903442</v>
      </c>
      <c r="BO116">
        <v>5.254209753178543</v>
      </c>
      <c r="BP116">
        <v>8.9925076126914973</v>
      </c>
      <c r="BQ116">
        <v>5.03717943960838</v>
      </c>
    </row>
    <row r="117" spans="1:69" x14ac:dyDescent="0.45">
      <c r="A117" t="s">
        <v>342</v>
      </c>
      <c r="B117" t="s">
        <v>486</v>
      </c>
      <c r="C117" t="str">
        <f>VLOOKUP(A117,Setup!$C$3:$D$46,2,FALSE)</f>
        <v>IL</v>
      </c>
      <c r="D117" t="s">
        <v>183</v>
      </c>
      <c r="E117" t="s">
        <v>353</v>
      </c>
      <c r="G117">
        <v>11.203890618762784</v>
      </c>
      <c r="H117">
        <v>10.15611721824618</v>
      </c>
      <c r="I117">
        <v>10.695723149720777</v>
      </c>
      <c r="J117">
        <v>7.9371864227513385</v>
      </c>
      <c r="K117">
        <v>8.9979475018464541</v>
      </c>
      <c r="L117">
        <v>-7.9647024032809099E-2</v>
      </c>
      <c r="M117">
        <v>2.9950264634291983</v>
      </c>
      <c r="N117">
        <v>16.241951879707358</v>
      </c>
      <c r="O117">
        <v>13.565702156007518</v>
      </c>
      <c r="P117">
        <v>7.3073355301654743</v>
      </c>
      <c r="Q117">
        <v>10.951070905936945</v>
      </c>
      <c r="R117">
        <v>12.14655493123837</v>
      </c>
      <c r="S117">
        <v>5.5874635296290052</v>
      </c>
      <c r="T117">
        <v>6.4761613682527468</v>
      </c>
      <c r="U117">
        <v>3.2428195760417111</v>
      </c>
      <c r="V117">
        <v>0.32250314654098133</v>
      </c>
      <c r="W117">
        <v>1.0352992127141647</v>
      </c>
      <c r="X117">
        <v>5.5550872890385676</v>
      </c>
      <c r="Y117">
        <v>6.2078157476665723</v>
      </c>
      <c r="Z117">
        <v>1.6704416215199842</v>
      </c>
      <c r="AA117">
        <v>5.339926795018954</v>
      </c>
      <c r="AB117">
        <v>2.0824999656556855</v>
      </c>
      <c r="AC117">
        <v>3.3591015776186737</v>
      </c>
      <c r="AD117">
        <v>0.93321367578602121</v>
      </c>
      <c r="AE117">
        <v>4.0369403291149268</v>
      </c>
      <c r="AF117">
        <v>4.1901445446792707</v>
      </c>
      <c r="AG117">
        <v>7.1397116170907537</v>
      </c>
      <c r="AH117">
        <v>2.9100161776373739</v>
      </c>
      <c r="AI117">
        <v>0.57474675296975875</v>
      </c>
      <c r="AJ117">
        <v>7.3151990471539818</v>
      </c>
      <c r="AK117">
        <v>7.7261153089267935</v>
      </c>
      <c r="AL117">
        <v>7.7592662021532135</v>
      </c>
      <c r="AM117">
        <v>4.1167562730502141</v>
      </c>
      <c r="AN117">
        <v>7.427845199401915</v>
      </c>
      <c r="AO117">
        <v>6.6029248334028807</v>
      </c>
      <c r="AP117">
        <v>5.8683320350190655</v>
      </c>
      <c r="AQ117">
        <v>3.754300777139477</v>
      </c>
      <c r="AR117">
        <v>4.0642883735869049</v>
      </c>
      <c r="AS117">
        <v>3.3232377514958529</v>
      </c>
      <c r="AT117">
        <v>8.625996375672969</v>
      </c>
      <c r="AU117">
        <v>0.16962554973414967</v>
      </c>
      <c r="AV117">
        <v>-0.12147022728235868</v>
      </c>
      <c r="AW117">
        <v>1.4650576892917684</v>
      </c>
      <c r="AX117">
        <v>4.6793168869774036</v>
      </c>
      <c r="AY117">
        <v>4.215531886120047</v>
      </c>
      <c r="AZ117">
        <v>5.5810311778330828</v>
      </c>
      <c r="BA117">
        <v>6.0228604825454823</v>
      </c>
      <c r="BB117">
        <v>3.2859772213141696</v>
      </c>
      <c r="BC117">
        <v>1.1082277604975559</v>
      </c>
      <c r="BD117">
        <v>5.6331195643270178</v>
      </c>
      <c r="BE117">
        <v>5.562822780508597</v>
      </c>
      <c r="BF117">
        <v>2.5408045932655341</v>
      </c>
      <c r="BG117">
        <v>4.230599673891561</v>
      </c>
      <c r="BH117">
        <v>3.8853242385340963</v>
      </c>
      <c r="BI117">
        <v>2.3135107353872115</v>
      </c>
      <c r="BJ117">
        <v>4.3672836416034784</v>
      </c>
      <c r="BK117">
        <v>4.2734217878218459</v>
      </c>
      <c r="BL117">
        <v>4.0744760057126257</v>
      </c>
      <c r="BM117">
        <v>3.785141452246549</v>
      </c>
      <c r="BN117">
        <v>-1.4646056425381175</v>
      </c>
      <c r="BO117">
        <v>9.3439077459684654</v>
      </c>
      <c r="BP117">
        <v>6.470371502324852</v>
      </c>
      <c r="BQ117">
        <v>2.4230069104901162</v>
      </c>
    </row>
    <row r="118" spans="1:69" x14ac:dyDescent="0.45">
      <c r="A118" t="s">
        <v>124</v>
      </c>
      <c r="B118" t="s">
        <v>410</v>
      </c>
      <c r="C118" t="str">
        <f>VLOOKUP(A118,Setup!$C$3:$D$46,2,FALSE)</f>
        <v>IT</v>
      </c>
      <c r="D118" t="s">
        <v>183</v>
      </c>
      <c r="E118" t="s">
        <v>353</v>
      </c>
      <c r="G118">
        <v>8.2072459138476717</v>
      </c>
      <c r="H118">
        <v>6.2036504578713192</v>
      </c>
      <c r="I118">
        <v>5.6097279781984497</v>
      </c>
      <c r="J118">
        <v>2.7977022791148016</v>
      </c>
      <c r="K118">
        <v>3.2680237196418034</v>
      </c>
      <c r="L118">
        <v>5.984794225197291</v>
      </c>
      <c r="M118">
        <v>7.1786124655617982</v>
      </c>
      <c r="N118">
        <v>6.5445546547052516</v>
      </c>
      <c r="O118">
        <v>6.0980599955860413</v>
      </c>
      <c r="P118">
        <v>5.3105024285488298</v>
      </c>
      <c r="Q118">
        <v>1.8181079498352375</v>
      </c>
      <c r="R118">
        <v>3.6904858097198741</v>
      </c>
      <c r="S118">
        <v>7.1258622319608946</v>
      </c>
      <c r="T118">
        <v>5.5001411990461548</v>
      </c>
      <c r="U118">
        <v>-2.0901629545760727</v>
      </c>
      <c r="V118">
        <v>7.1253851560870771</v>
      </c>
      <c r="W118">
        <v>2.5605008388979229</v>
      </c>
      <c r="X118">
        <v>3.2401397533039216</v>
      </c>
      <c r="Y118">
        <v>5.9591594902246925</v>
      </c>
      <c r="Z118">
        <v>3.4300163883081751</v>
      </c>
      <c r="AA118">
        <v>0.84422763905828901</v>
      </c>
      <c r="AB118">
        <v>0.41358564510530016</v>
      </c>
      <c r="AC118">
        <v>1.1692034806883669</v>
      </c>
      <c r="AD118">
        <v>3.2258523689047394</v>
      </c>
      <c r="AE118">
        <v>2.7980857252274376</v>
      </c>
      <c r="AF118">
        <v>2.8599718704806634</v>
      </c>
      <c r="AG118">
        <v>3.191960627961123</v>
      </c>
      <c r="AH118">
        <v>4.1943773186691118</v>
      </c>
      <c r="AI118">
        <v>3.3883835012529886</v>
      </c>
      <c r="AJ118">
        <v>1.9857749090944168</v>
      </c>
      <c r="AK118">
        <v>1.5384475583163351</v>
      </c>
      <c r="AL118">
        <v>0.8342754769733034</v>
      </c>
      <c r="AM118">
        <v>-0.85280578361843595</v>
      </c>
      <c r="AN118">
        <v>2.1510236644013787</v>
      </c>
      <c r="AO118">
        <v>2.8868367438547295</v>
      </c>
      <c r="AP118">
        <v>1.3455847708216453</v>
      </c>
      <c r="AQ118">
        <v>1.9257212298552986</v>
      </c>
      <c r="AR118">
        <v>1.8043732733371343</v>
      </c>
      <c r="AS118">
        <v>1.6779915845216209</v>
      </c>
      <c r="AT118">
        <v>3.8820988424840692</v>
      </c>
      <c r="AU118">
        <v>2.0064332981945654</v>
      </c>
      <c r="AV118">
        <v>0.26992962033875756</v>
      </c>
      <c r="AW118">
        <v>6.6553853450088241E-2</v>
      </c>
      <c r="AX118">
        <v>1.4740216725118955</v>
      </c>
      <c r="AY118">
        <v>0.76241071961180751</v>
      </c>
      <c r="AZ118">
        <v>1.7994799052078747</v>
      </c>
      <c r="BA118">
        <v>1.4622920249067732</v>
      </c>
      <c r="BB118">
        <v>-1.0231384768794101</v>
      </c>
      <c r="BC118">
        <v>-5.3051540325109983</v>
      </c>
      <c r="BD118">
        <v>1.5291057572893294</v>
      </c>
      <c r="BE118">
        <v>0.69546312920785169</v>
      </c>
      <c r="BF118">
        <v>-3.1252387954381646</v>
      </c>
      <c r="BG118">
        <v>-1.8180250610428317</v>
      </c>
      <c r="BH118">
        <v>-1.3876397649283945E-3</v>
      </c>
      <c r="BI118">
        <v>0.88566763804678317</v>
      </c>
      <c r="BJ118">
        <v>1.2362211072750995</v>
      </c>
      <c r="BK118">
        <v>1.6036999464836157</v>
      </c>
      <c r="BL118">
        <v>0.82664669736369945</v>
      </c>
      <c r="BM118">
        <v>0.42916253437191187</v>
      </c>
      <c r="BN118">
        <v>-8.8682212104638722</v>
      </c>
      <c r="BO118">
        <v>8.9310620660077973</v>
      </c>
      <c r="BP118">
        <v>4.6617626511369537</v>
      </c>
      <c r="BQ118">
        <v>0.69763299419678049</v>
      </c>
    </row>
    <row r="119" spans="1:69" x14ac:dyDescent="0.45">
      <c r="A119" t="s">
        <v>90</v>
      </c>
      <c r="B119" t="s">
        <v>508</v>
      </c>
      <c r="C119" t="e">
        <f>VLOOKUP(A119,Setup!$C$3:$D$46,2,FALSE)</f>
        <v>#N/A</v>
      </c>
      <c r="D119" t="s">
        <v>183</v>
      </c>
      <c r="E119" t="s">
        <v>353</v>
      </c>
      <c r="M119">
        <v>1.8086385189193237</v>
      </c>
      <c r="N119">
        <v>5.7441322156209509</v>
      </c>
      <c r="O119">
        <v>5.5746738707045864</v>
      </c>
      <c r="P119">
        <v>12.06440903901786</v>
      </c>
      <c r="Q119">
        <v>2.4580734517392102</v>
      </c>
      <c r="R119">
        <v>18.008555291937384</v>
      </c>
      <c r="S119">
        <v>-5.4855090911617594</v>
      </c>
      <c r="T119">
        <v>-4.2292613098654357</v>
      </c>
      <c r="U119">
        <v>-0.25609225691439974</v>
      </c>
      <c r="V119">
        <v>-6.694245095128224</v>
      </c>
      <c r="W119">
        <v>-2.5975486976381035</v>
      </c>
      <c r="X119">
        <v>-5.3700314800963156E-2</v>
      </c>
      <c r="Y119">
        <v>-1.0600413173036571</v>
      </c>
      <c r="Z119">
        <v>-5.7141592459271493</v>
      </c>
      <c r="AA119">
        <v>2.6394479940871776</v>
      </c>
      <c r="AB119">
        <v>2.0692316240256758</v>
      </c>
      <c r="AC119">
        <v>1.9090784023816383</v>
      </c>
      <c r="AD119">
        <v>-1.5423457996957524</v>
      </c>
      <c r="AE119">
        <v>-2.9436355749660805</v>
      </c>
      <c r="AF119">
        <v>1.8825881854486681</v>
      </c>
      <c r="AG119">
        <v>7.8503548269060133</v>
      </c>
      <c r="AH119">
        <v>3.9743020154030262</v>
      </c>
      <c r="AI119">
        <v>7.1733043456580106</v>
      </c>
      <c r="AJ119">
        <v>4.2005351147029018</v>
      </c>
      <c r="AK119">
        <v>4.8382387532441413</v>
      </c>
      <c r="AL119">
        <v>1.95554250245047</v>
      </c>
      <c r="AM119">
        <v>9.4171025670875395</v>
      </c>
      <c r="AN119">
        <v>1.3833898027364882</v>
      </c>
      <c r="AO119">
        <v>2.3499570414782909</v>
      </c>
      <c r="AP119">
        <v>-0.11373120611553134</v>
      </c>
      <c r="AQ119">
        <v>-1.1404598723546258</v>
      </c>
      <c r="AR119">
        <v>-2.3345535433781635</v>
      </c>
      <c r="AS119">
        <v>1.0476738707379241</v>
      </c>
      <c r="AT119">
        <v>0.87870354796235972</v>
      </c>
      <c r="AU119">
        <v>1.3449295639669714</v>
      </c>
      <c r="AV119">
        <v>1.9972909440715512</v>
      </c>
      <c r="AW119">
        <v>3.6663175927902074</v>
      </c>
      <c r="AX119">
        <v>1.3237250997782724</v>
      </c>
      <c r="AY119">
        <v>0.89379793594500256</v>
      </c>
      <c r="AZ119">
        <v>2.899125349588715</v>
      </c>
      <c r="BA119">
        <v>1.4319540366511774</v>
      </c>
      <c r="BB119">
        <v>-0.81173670328081471</v>
      </c>
      <c r="BC119">
        <v>-4.3453018579463958</v>
      </c>
      <c r="BD119">
        <v>-1.4571472094750249</v>
      </c>
      <c r="BE119">
        <v>1.7303762674692109</v>
      </c>
      <c r="BF119">
        <v>-0.61363603986912096</v>
      </c>
      <c r="BG119">
        <v>0.51768601280240034</v>
      </c>
      <c r="BH119">
        <v>0.68982235737433939</v>
      </c>
      <c r="BI119">
        <v>0.92148712538030964</v>
      </c>
      <c r="BJ119">
        <v>1.3752230644553833</v>
      </c>
      <c r="BK119">
        <v>0.99712306233519143</v>
      </c>
      <c r="BL119">
        <v>1.8899236812108597</v>
      </c>
      <c r="BM119">
        <v>0.89229165382222675</v>
      </c>
      <c r="BN119">
        <v>-9.9203224488907864</v>
      </c>
      <c r="BO119">
        <v>4.6014245042591995</v>
      </c>
      <c r="BP119">
        <v>5.2215198473738695</v>
      </c>
      <c r="BQ119">
        <v>2.2000614715461211</v>
      </c>
    </row>
    <row r="120" spans="1:69" x14ac:dyDescent="0.45">
      <c r="A120" t="s">
        <v>419</v>
      </c>
      <c r="B120" t="s">
        <v>218</v>
      </c>
      <c r="C120" t="e">
        <f>VLOOKUP(A120,Setup!$C$3:$D$46,2,FALSE)</f>
        <v>#N/A</v>
      </c>
      <c r="D120" t="s">
        <v>183</v>
      </c>
      <c r="E120" t="s">
        <v>353</v>
      </c>
      <c r="W120">
        <v>8.298408853895495</v>
      </c>
      <c r="X120">
        <v>14.679566016967712</v>
      </c>
      <c r="Y120">
        <v>20.802909264702166</v>
      </c>
      <c r="Z120">
        <v>11.184846461895219</v>
      </c>
      <c r="AA120">
        <v>17.178717439762451</v>
      </c>
      <c r="AB120">
        <v>7.0259433870324415</v>
      </c>
      <c r="AC120">
        <v>-2.2197385544596528</v>
      </c>
      <c r="AD120">
        <v>4.2916877652245518</v>
      </c>
      <c r="AE120">
        <v>-2.7069471642762437</v>
      </c>
      <c r="AF120">
        <v>5.5046342418637977</v>
      </c>
      <c r="AG120">
        <v>2.3232743769526394</v>
      </c>
      <c r="AH120">
        <v>1.4621698166070729</v>
      </c>
      <c r="AI120">
        <v>-10.729219280484926</v>
      </c>
      <c r="AJ120">
        <v>-0.27590390759192474</v>
      </c>
      <c r="AK120">
        <v>1.6085310726024318</v>
      </c>
      <c r="AL120">
        <v>14.349776059688551</v>
      </c>
      <c r="AM120">
        <v>4.4869897798575522</v>
      </c>
      <c r="AN120">
        <v>4.9714766996475674</v>
      </c>
      <c r="AO120">
        <v>6.2008744437381864</v>
      </c>
      <c r="AP120">
        <v>2.0870207816802804</v>
      </c>
      <c r="AQ120">
        <v>3.3084753830473659</v>
      </c>
      <c r="AR120">
        <v>3.012172690465647</v>
      </c>
      <c r="AS120">
        <v>3.3895307940508843</v>
      </c>
      <c r="AT120">
        <v>4.2457119207917913</v>
      </c>
      <c r="AU120">
        <v>5.269957575135706</v>
      </c>
      <c r="AV120">
        <v>5.7838079267929601</v>
      </c>
      <c r="AW120">
        <v>4.161667555444069</v>
      </c>
      <c r="AX120">
        <v>8.5672142423689905</v>
      </c>
      <c r="AY120">
        <v>8.1465948107993142</v>
      </c>
      <c r="AZ120">
        <v>8.0929752781193258</v>
      </c>
      <c r="BA120">
        <v>8.1761699520464646</v>
      </c>
      <c r="BB120">
        <v>7.2203863728013857</v>
      </c>
      <c r="BC120">
        <v>5.0237100727266863</v>
      </c>
      <c r="BD120">
        <v>2.3148342206304591</v>
      </c>
      <c r="BE120">
        <v>2.7371798863210444</v>
      </c>
      <c r="BF120">
        <v>2.4293580010023845</v>
      </c>
      <c r="BG120">
        <v>2.6099473754863141</v>
      </c>
      <c r="BH120">
        <v>3.3840780993347153</v>
      </c>
      <c r="BI120">
        <v>2.4965287931518816</v>
      </c>
      <c r="BJ120">
        <v>1.9941808493012019</v>
      </c>
      <c r="BK120">
        <v>2.4735981544904462</v>
      </c>
      <c r="BL120">
        <v>1.9190709134156378</v>
      </c>
      <c r="BM120">
        <v>1.7512407786622504</v>
      </c>
      <c r="BN120">
        <v>-1.1027518830904626</v>
      </c>
      <c r="BO120">
        <v>3.6556419103039843</v>
      </c>
      <c r="BP120">
        <v>2.6474361642907098</v>
      </c>
      <c r="BQ120">
        <v>2.6782715375440915</v>
      </c>
    </row>
    <row r="121" spans="1:69" x14ac:dyDescent="0.45">
      <c r="A121" t="s">
        <v>527</v>
      </c>
      <c r="B121" t="s">
        <v>411</v>
      </c>
      <c r="C121" t="str">
        <f>VLOOKUP(A121,Setup!$C$3:$D$46,2,FALSE)</f>
        <v>JP</v>
      </c>
      <c r="D121" t="s">
        <v>183</v>
      </c>
      <c r="E121" t="s">
        <v>353</v>
      </c>
      <c r="G121">
        <v>12.043536408011676</v>
      </c>
      <c r="H121">
        <v>8.9089729955806689</v>
      </c>
      <c r="I121">
        <v>8.4736423827938836</v>
      </c>
      <c r="J121">
        <v>11.676708196398124</v>
      </c>
      <c r="K121">
        <v>5.8197078729827183</v>
      </c>
      <c r="L121">
        <v>10.638561559162625</v>
      </c>
      <c r="M121">
        <v>11.082142324692668</v>
      </c>
      <c r="N121">
        <v>12.882468138323617</v>
      </c>
      <c r="O121">
        <v>12.477894514497152</v>
      </c>
      <c r="P121">
        <v>0.39905064466279327</v>
      </c>
      <c r="Q121">
        <v>4.6989920423418994</v>
      </c>
      <c r="R121">
        <v>8.4135472551759989</v>
      </c>
      <c r="S121">
        <v>8.0325999749503865</v>
      </c>
      <c r="T121">
        <v>-1.2252398277843213</v>
      </c>
      <c r="U121">
        <v>3.0915759162202221</v>
      </c>
      <c r="V121">
        <v>3.9749840912121073</v>
      </c>
      <c r="W121">
        <v>4.3903379503256161</v>
      </c>
      <c r="X121">
        <v>5.271941502907751</v>
      </c>
      <c r="Y121">
        <v>5.4840418324866107</v>
      </c>
      <c r="Z121">
        <v>2.8175912076160046</v>
      </c>
      <c r="AA121">
        <v>4.2606244934686259</v>
      </c>
      <c r="AB121">
        <v>3.2797427428672847</v>
      </c>
      <c r="AC121">
        <v>3.6301985722467123</v>
      </c>
      <c r="AD121">
        <v>4.4108801536153521</v>
      </c>
      <c r="AE121">
        <v>5.1598079047127356</v>
      </c>
      <c r="AF121">
        <v>3.2940476133705943</v>
      </c>
      <c r="AG121">
        <v>4.6488613975449056</v>
      </c>
      <c r="AH121">
        <v>6.6616365220159395</v>
      </c>
      <c r="AI121">
        <v>4.925785413063835</v>
      </c>
      <c r="AJ121">
        <v>4.8409290574523425</v>
      </c>
      <c r="AK121">
        <v>3.5233572353322842</v>
      </c>
      <c r="AL121">
        <v>0.90058606636046079</v>
      </c>
      <c r="AM121">
        <v>-0.45921971615079826</v>
      </c>
      <c r="AN121">
        <v>1.0833831742994562</v>
      </c>
      <c r="AO121">
        <v>2.6309996164489746</v>
      </c>
      <c r="AP121">
        <v>3.1338709928044466</v>
      </c>
      <c r="AQ121">
        <v>0.98122873213222306</v>
      </c>
      <c r="AR121">
        <v>-1.2703304946397509</v>
      </c>
      <c r="AS121">
        <v>-0.33392995774741507</v>
      </c>
      <c r="AT121">
        <v>2.7646475514364823</v>
      </c>
      <c r="AU121">
        <v>0.38610342614575188</v>
      </c>
      <c r="AV121">
        <v>4.1962499312560908E-2</v>
      </c>
      <c r="AW121">
        <v>1.5351254992801273</v>
      </c>
      <c r="AX121">
        <v>2.186115694421602</v>
      </c>
      <c r="AY121">
        <v>1.8039008722737151</v>
      </c>
      <c r="AZ121">
        <v>1.3723501276203791</v>
      </c>
      <c r="BA121">
        <v>1.4839694116349165</v>
      </c>
      <c r="BB121">
        <v>-1.2242890007282767</v>
      </c>
      <c r="BC121">
        <v>-5.6932363588226593</v>
      </c>
      <c r="BD121">
        <v>4.0979179193013664</v>
      </c>
      <c r="BE121">
        <v>2.38095237748297E-2</v>
      </c>
      <c r="BF121">
        <v>1.374750999208743</v>
      </c>
      <c r="BG121">
        <v>2.0051001767726007</v>
      </c>
      <c r="BH121">
        <v>0.29620551414262764</v>
      </c>
      <c r="BI121">
        <v>1.5606266967490399</v>
      </c>
      <c r="BJ121">
        <v>0.75382674590353815</v>
      </c>
      <c r="BK121">
        <v>1.675331751665027</v>
      </c>
      <c r="BL121">
        <v>0.64339102346033883</v>
      </c>
      <c r="BM121">
        <v>-0.402169200910933</v>
      </c>
      <c r="BN121">
        <v>-4.1471188994769221</v>
      </c>
      <c r="BO121">
        <v>2.55932023865617</v>
      </c>
      <c r="BP121">
        <v>0.95473693778139079</v>
      </c>
      <c r="BQ121">
        <v>1.6790195231036762</v>
      </c>
    </row>
    <row r="122" spans="1:69" x14ac:dyDescent="0.45">
      <c r="A122" t="s">
        <v>58</v>
      </c>
      <c r="B122" t="s">
        <v>202</v>
      </c>
      <c r="C122" t="e">
        <f>VLOOKUP(A122,Setup!$C$3:$D$46,2,FALSE)</f>
        <v>#N/A</v>
      </c>
      <c r="D122" t="s">
        <v>183</v>
      </c>
      <c r="E122" t="s">
        <v>353</v>
      </c>
      <c r="AK122">
        <v>-11.00000000169257</v>
      </c>
      <c r="AL122">
        <v>-5.2999999989346804</v>
      </c>
      <c r="AM122">
        <v>-9.2000000020330788</v>
      </c>
      <c r="AN122">
        <v>-12.599999998316775</v>
      </c>
      <c r="AO122">
        <v>-8.2000000011824028</v>
      </c>
      <c r="AP122">
        <v>0.50000000207350581</v>
      </c>
      <c r="AQ122">
        <v>1.6999999994951338</v>
      </c>
      <c r="AR122">
        <v>-1.8999999994247929</v>
      </c>
      <c r="AS122">
        <v>2.6999999978419851</v>
      </c>
      <c r="AT122">
        <v>9.8000000021415588</v>
      </c>
      <c r="AU122">
        <v>13.499999998435783</v>
      </c>
      <c r="AV122">
        <v>9.7999999996084171</v>
      </c>
      <c r="AW122">
        <v>9.3000000003375902</v>
      </c>
      <c r="AX122">
        <v>9.6000000013685423</v>
      </c>
      <c r="AY122">
        <v>9.6999999992268187</v>
      </c>
      <c r="AZ122">
        <v>10.7</v>
      </c>
      <c r="BA122">
        <v>8.8999999999940513</v>
      </c>
      <c r="BB122">
        <v>3.3000000002109147</v>
      </c>
      <c r="BC122">
        <v>1.1999999994287265</v>
      </c>
      <c r="BD122">
        <v>7.3000000032981376</v>
      </c>
      <c r="BE122">
        <v>7.4000000014418816</v>
      </c>
      <c r="BF122">
        <v>4.7999999952829739</v>
      </c>
      <c r="BG122">
        <v>5.9999999967108408</v>
      </c>
      <c r="BH122">
        <v>4.2000000056670501</v>
      </c>
      <c r="BI122">
        <v>1.2000000005328815</v>
      </c>
      <c r="BJ122">
        <v>1.0999999991017262</v>
      </c>
      <c r="BK122">
        <v>4.1000000025735801</v>
      </c>
      <c r="BL122">
        <v>4.0999999930984075</v>
      </c>
      <c r="BM122">
        <v>4.5000000009188312</v>
      </c>
      <c r="BN122">
        <v>-2.4999999962799961</v>
      </c>
      <c r="BO122">
        <v>4.2999999972945631</v>
      </c>
      <c r="BP122">
        <v>3.1999999997073445</v>
      </c>
      <c r="BQ122">
        <v>5.0999999997364114</v>
      </c>
    </row>
    <row r="123" spans="1:69" x14ac:dyDescent="0.45">
      <c r="A123" t="s">
        <v>531</v>
      </c>
      <c r="B123" t="s">
        <v>505</v>
      </c>
      <c r="C123" t="e">
        <f>VLOOKUP(A123,Setup!$C$3:$D$46,2,FALSE)</f>
        <v>#N/A</v>
      </c>
      <c r="D123" t="s">
        <v>183</v>
      </c>
      <c r="E123" t="s">
        <v>353</v>
      </c>
      <c r="G123">
        <v>-7.7746349037165459</v>
      </c>
      <c r="H123">
        <v>9.4573587407212614</v>
      </c>
      <c r="I123">
        <v>8.7783402162118449</v>
      </c>
      <c r="J123">
        <v>4.9644672884409147</v>
      </c>
      <c r="K123">
        <v>2.0090941710309949</v>
      </c>
      <c r="L123">
        <v>14.728566401568727</v>
      </c>
      <c r="M123">
        <v>3.361232032585562</v>
      </c>
      <c r="N123">
        <v>7.9826899693479021</v>
      </c>
      <c r="O123">
        <v>7.9592244594956014</v>
      </c>
      <c r="P123">
        <v>-4.6554469164762082</v>
      </c>
      <c r="Q123">
        <v>22.173891925576442</v>
      </c>
      <c r="R123">
        <v>17.082429349983002</v>
      </c>
      <c r="S123">
        <v>5.896580210166718</v>
      </c>
      <c r="T123">
        <v>4.0656173489373515</v>
      </c>
      <c r="U123">
        <v>0.88220317531914816</v>
      </c>
      <c r="V123">
        <v>2.153964503225609</v>
      </c>
      <c r="W123">
        <v>9.4537978440808672</v>
      </c>
      <c r="X123">
        <v>6.9124935462619703</v>
      </c>
      <c r="Y123">
        <v>7.615226045919826</v>
      </c>
      <c r="Z123">
        <v>5.591976205967697</v>
      </c>
      <c r="AA123">
        <v>3.7735441940282186</v>
      </c>
      <c r="AB123">
        <v>1.5064782575770579</v>
      </c>
      <c r="AC123">
        <v>1.3090502411485971</v>
      </c>
      <c r="AD123">
        <v>1.7552169770347348</v>
      </c>
      <c r="AE123">
        <v>4.3005618187961261</v>
      </c>
      <c r="AF123">
        <v>7.1775553906596343</v>
      </c>
      <c r="AG123">
        <v>5.937107444208948</v>
      </c>
      <c r="AH123">
        <v>6.2031838231459062</v>
      </c>
      <c r="AI123">
        <v>4.6903487679204687</v>
      </c>
      <c r="AJ123">
        <v>4.1920509715516658</v>
      </c>
      <c r="AK123">
        <v>1.4383467917155883</v>
      </c>
      <c r="AL123">
        <v>-0.79949395864134942</v>
      </c>
      <c r="AM123">
        <v>0.35319725622724718</v>
      </c>
      <c r="AN123">
        <v>2.6327845178369955</v>
      </c>
      <c r="AO123">
        <v>4.4062165248228666</v>
      </c>
      <c r="AP123">
        <v>4.1468392687601323</v>
      </c>
      <c r="AQ123">
        <v>0.47490192129357922</v>
      </c>
      <c r="AR123">
        <v>3.2902137224906483</v>
      </c>
      <c r="AS123">
        <v>2.305388595224116</v>
      </c>
      <c r="AT123">
        <v>0.59969539080742607</v>
      </c>
      <c r="AU123">
        <v>3.7799064979534336</v>
      </c>
      <c r="AV123">
        <v>0.54685953017559541</v>
      </c>
      <c r="AW123">
        <v>2.932475545709039</v>
      </c>
      <c r="AX123">
        <v>5.1042997762973812</v>
      </c>
      <c r="AY123">
        <v>5.9066660798005728</v>
      </c>
      <c r="AZ123">
        <v>6.4724943001548354</v>
      </c>
      <c r="BA123">
        <v>6.8507297699878364</v>
      </c>
      <c r="BB123">
        <v>0.23228274481297717</v>
      </c>
      <c r="BC123">
        <v>3.3069398163108872</v>
      </c>
      <c r="BD123">
        <v>8.0584736029090607</v>
      </c>
      <c r="BE123">
        <v>5.1211061197056011</v>
      </c>
      <c r="BF123">
        <v>4.5686796144498203</v>
      </c>
      <c r="BG123">
        <v>3.7978483925754034</v>
      </c>
      <c r="BH123">
        <v>5.020111002324839</v>
      </c>
      <c r="BI123">
        <v>4.9677211275976703</v>
      </c>
      <c r="BJ123">
        <v>4.2135170681474392</v>
      </c>
      <c r="BK123">
        <v>3.837958173647209</v>
      </c>
      <c r="BL123">
        <v>5.6479464070921921</v>
      </c>
      <c r="BM123">
        <v>5.1141588576780066</v>
      </c>
      <c r="BN123">
        <v>-0.27276632743881635</v>
      </c>
      <c r="BO123">
        <v>7.5904894733346708</v>
      </c>
      <c r="BP123">
        <v>4.8599810428799941</v>
      </c>
      <c r="BQ123">
        <v>5.5558730131986636</v>
      </c>
    </row>
    <row r="124" spans="1:69" x14ac:dyDescent="0.45">
      <c r="A124" t="s">
        <v>330</v>
      </c>
      <c r="B124" t="s">
        <v>298</v>
      </c>
      <c r="C124" t="e">
        <f>VLOOKUP(A124,Setup!$C$3:$D$46,2,FALSE)</f>
        <v>#N/A</v>
      </c>
      <c r="D124" t="s">
        <v>183</v>
      </c>
      <c r="E124" t="s">
        <v>353</v>
      </c>
      <c r="AG124">
        <v>3.2999683719046971</v>
      </c>
      <c r="AH124">
        <v>13.200030055819838</v>
      </c>
      <c r="AI124">
        <v>2.7897509387664172</v>
      </c>
      <c r="AJ124">
        <v>5.7027966330139606</v>
      </c>
      <c r="AK124">
        <v>-7.9439252377291467</v>
      </c>
      <c r="AL124">
        <v>-13.837837798437889</v>
      </c>
      <c r="AM124">
        <v>-15.459328224251209</v>
      </c>
      <c r="AN124">
        <v>-20.085158839324322</v>
      </c>
      <c r="AO124">
        <v>-5.4238219222602027</v>
      </c>
      <c r="AP124">
        <v>7.0845023953655755</v>
      </c>
      <c r="AQ124">
        <v>9.9152538955094514</v>
      </c>
      <c r="AR124">
        <v>2.121835284736818</v>
      </c>
      <c r="AS124">
        <v>3.6557893997480022</v>
      </c>
      <c r="AT124">
        <v>5.4433366328832165</v>
      </c>
      <c r="AU124">
        <v>5.3216214119046583</v>
      </c>
      <c r="AV124">
        <v>-1.7324613036066694E-2</v>
      </c>
      <c r="AW124">
        <v>7.0302931973116785</v>
      </c>
      <c r="AX124">
        <v>7.0268124249760717</v>
      </c>
      <c r="AY124">
        <v>-0.17551540404421928</v>
      </c>
      <c r="AZ124">
        <v>3.1028987419998089</v>
      </c>
      <c r="BA124">
        <v>8.5428747750760721</v>
      </c>
      <c r="BB124">
        <v>8.4016160486142866</v>
      </c>
      <c r="BC124">
        <v>2.8862945753773062</v>
      </c>
      <c r="BD124">
        <v>-0.47156659679161805</v>
      </c>
      <c r="BE124">
        <v>5.9562742969350353</v>
      </c>
      <c r="BF124">
        <v>-8.8150199843937571E-2</v>
      </c>
      <c r="BG124">
        <v>10.915469452804544</v>
      </c>
      <c r="BH124">
        <v>4.0240386308325213</v>
      </c>
      <c r="BI124">
        <v>3.8758254451243914</v>
      </c>
      <c r="BJ124">
        <v>4.3358559219011568</v>
      </c>
      <c r="BK124">
        <v>4.7399372237788384</v>
      </c>
      <c r="BL124">
        <v>3.7579101355716489</v>
      </c>
      <c r="BM124">
        <v>4.6006256570759803</v>
      </c>
      <c r="BN124">
        <v>-7.1489775772795525</v>
      </c>
      <c r="BO124">
        <v>5.5070076267192292</v>
      </c>
      <c r="BP124">
        <v>8.9675052004139104</v>
      </c>
      <c r="BQ124">
        <v>6.1513918371603182</v>
      </c>
    </row>
    <row r="125" spans="1:69" x14ac:dyDescent="0.45">
      <c r="A125" t="s">
        <v>489</v>
      </c>
      <c r="B125" t="s">
        <v>513</v>
      </c>
      <c r="C125" t="e">
        <f>VLOOKUP(A125,Setup!$C$3:$D$46,2,FALSE)</f>
        <v>#N/A</v>
      </c>
      <c r="D125" t="s">
        <v>183</v>
      </c>
      <c r="E125" t="s">
        <v>353</v>
      </c>
      <c r="V125">
        <v>0</v>
      </c>
      <c r="W125">
        <v>-14.676407314439516</v>
      </c>
      <c r="X125">
        <v>0</v>
      </c>
      <c r="Y125">
        <v>-12.828563774481566</v>
      </c>
      <c r="Z125">
        <v>-5.6684061641063437</v>
      </c>
      <c r="AA125">
        <v>4.1092116531800116E-2</v>
      </c>
      <c r="AB125">
        <v>0</v>
      </c>
      <c r="AC125">
        <v>4.4334063107734494</v>
      </c>
      <c r="AD125">
        <v>4.9320792606235102</v>
      </c>
      <c r="AE125">
        <v>4.670184040062523</v>
      </c>
      <c r="AF125">
        <v>3.8008180078456917</v>
      </c>
      <c r="AG125">
        <v>21.53151926664161</v>
      </c>
      <c r="AH125">
        <v>11.976908883760615</v>
      </c>
      <c r="AI125">
        <v>3.4793831846091479</v>
      </c>
      <c r="AJ125">
        <v>1.1623118483893933</v>
      </c>
      <c r="AK125">
        <v>7.5912979385210662</v>
      </c>
      <c r="AL125">
        <v>7.0175383778143612</v>
      </c>
      <c r="AM125">
        <v>4.0983708045075957</v>
      </c>
      <c r="AN125">
        <v>-34.808638773836634</v>
      </c>
      <c r="AO125">
        <v>9.9034689010937029</v>
      </c>
      <c r="AP125">
        <v>5.897505606729851</v>
      </c>
      <c r="AQ125">
        <v>4.006621078981226</v>
      </c>
      <c r="AR125">
        <v>4.6816321042424391</v>
      </c>
      <c r="AS125">
        <v>12.705381137987089</v>
      </c>
      <c r="AT125">
        <v>9.9935803229462579</v>
      </c>
      <c r="AU125">
        <v>7.3897106507051689</v>
      </c>
      <c r="AV125">
        <v>6.2650728050963664</v>
      </c>
      <c r="AW125">
        <v>10.283681307169147</v>
      </c>
      <c r="AX125">
        <v>9.4576948110392891</v>
      </c>
      <c r="AY125">
        <v>13.303333835845493</v>
      </c>
      <c r="AZ125">
        <v>10.943360068169355</v>
      </c>
      <c r="BA125">
        <v>10.398458101200973</v>
      </c>
      <c r="BB125">
        <v>7.4763660663101064</v>
      </c>
      <c r="BC125">
        <v>4.0747785059906505</v>
      </c>
      <c r="BD125">
        <v>5.076918432292473</v>
      </c>
      <c r="BE125">
        <v>7.2866581387955165</v>
      </c>
      <c r="BF125">
        <v>7.650256578703619</v>
      </c>
      <c r="BG125">
        <v>7.8574997554251951</v>
      </c>
      <c r="BH125">
        <v>8.0003207461856647</v>
      </c>
      <c r="BI125">
        <v>7.2070347252951166</v>
      </c>
      <c r="BJ125">
        <v>7.9055011613070434</v>
      </c>
      <c r="BK125">
        <v>8.0750391553597893</v>
      </c>
      <c r="BL125">
        <v>8.7762237622446264</v>
      </c>
      <c r="BM125">
        <v>7.9369501358852403</v>
      </c>
      <c r="BN125">
        <v>-3.5557219340654882</v>
      </c>
      <c r="BO125">
        <v>3.0898428414866146</v>
      </c>
      <c r="BP125">
        <v>5.1033688867712499</v>
      </c>
      <c r="BQ125">
        <v>4.9600665891890827</v>
      </c>
    </row>
    <row r="126" spans="1:69" x14ac:dyDescent="0.45">
      <c r="A126" t="s">
        <v>461</v>
      </c>
      <c r="B126" t="s">
        <v>380</v>
      </c>
      <c r="C126" t="e">
        <f>VLOOKUP(A126,Setup!$C$3:$D$46,2,FALSE)</f>
        <v>#N/A</v>
      </c>
      <c r="D126" t="s">
        <v>183</v>
      </c>
      <c r="E126" t="s">
        <v>353</v>
      </c>
      <c r="Q126">
        <v>-2.2900600227375492</v>
      </c>
      <c r="R126">
        <v>12.079227071195376</v>
      </c>
      <c r="S126">
        <v>20.909882889004734</v>
      </c>
      <c r="T126">
        <v>45.30275331570769</v>
      </c>
      <c r="U126">
        <v>5.344419768860547</v>
      </c>
      <c r="V126">
        <v>-26.76823235811699</v>
      </c>
      <c r="W126">
        <v>-4.6126296286698931</v>
      </c>
      <c r="X126">
        <v>1.0595935212228511</v>
      </c>
      <c r="Y126">
        <v>-11.584994159295007</v>
      </c>
      <c r="Z126">
        <v>-1.0793657199724009</v>
      </c>
      <c r="AA126">
        <v>6.1221942706402928</v>
      </c>
      <c r="AB126">
        <v>-1.0901519389193339</v>
      </c>
      <c r="AC126">
        <v>-9.7779417543727618</v>
      </c>
      <c r="AD126">
        <v>13.918487469201054</v>
      </c>
      <c r="AE126">
        <v>-13.240122651306834</v>
      </c>
      <c r="AF126">
        <v>-2.465723625440603</v>
      </c>
      <c r="AG126">
        <v>1.292733941567036</v>
      </c>
      <c r="AH126">
        <v>22.045415099751438</v>
      </c>
      <c r="AI126">
        <v>-7.2924416071584375</v>
      </c>
      <c r="AJ126">
        <v>-6.3853343356776406</v>
      </c>
      <c r="AK126">
        <v>-5.6486873459866302</v>
      </c>
      <c r="AL126">
        <v>23.95926817747447</v>
      </c>
      <c r="AM126">
        <v>-0.10401495239234748</v>
      </c>
      <c r="AN126">
        <v>2.0452448281647975</v>
      </c>
      <c r="AO126">
        <v>2.7522118354461611</v>
      </c>
      <c r="AP126">
        <v>-5.2032522245553992E-2</v>
      </c>
      <c r="AQ126">
        <v>1.177143302383115</v>
      </c>
      <c r="AR126">
        <v>4.4422690615132439</v>
      </c>
      <c r="AS126">
        <v>-3.9142556593096458</v>
      </c>
      <c r="AT126">
        <v>6.7426567780645996</v>
      </c>
      <c r="AU126">
        <v>-3.1441204208568081</v>
      </c>
      <c r="AV126">
        <v>1.4471563989680902</v>
      </c>
      <c r="AW126">
        <v>-1.5754443886125671</v>
      </c>
      <c r="AX126">
        <v>-0.60896873361862447</v>
      </c>
      <c r="AY126">
        <v>1.2924220970468951</v>
      </c>
      <c r="AZ126">
        <v>5.7769146337720372</v>
      </c>
      <c r="BA126">
        <v>3.0550978397613733</v>
      </c>
      <c r="BB126">
        <v>-2.9847381008790563</v>
      </c>
      <c r="BC126">
        <v>0.53678675609904758</v>
      </c>
      <c r="BD126">
        <v>1.2259628606276323</v>
      </c>
      <c r="BE126">
        <v>3.2637449172263189</v>
      </c>
      <c r="BF126">
        <v>5.8036410055387364</v>
      </c>
      <c r="BG126">
        <v>7.7309128640296052</v>
      </c>
      <c r="BH126">
        <v>1.2636702294732487</v>
      </c>
      <c r="BI126">
        <v>11.265338103454397</v>
      </c>
      <c r="BJ126">
        <v>7.0880296005042709</v>
      </c>
      <c r="BK126">
        <v>3.7491300194816546</v>
      </c>
      <c r="BL126">
        <v>3.4794388000429279</v>
      </c>
      <c r="BM126">
        <v>3.2642593043295136</v>
      </c>
      <c r="BN126">
        <v>-0.56201644935207185</v>
      </c>
      <c r="BO126">
        <v>8.5226612172145479</v>
      </c>
      <c r="BP126">
        <v>3.9053528073894768</v>
      </c>
      <c r="BQ126">
        <v>4.1245905431203056</v>
      </c>
    </row>
    <row r="127" spans="1:69" x14ac:dyDescent="0.45">
      <c r="A127" t="s">
        <v>120</v>
      </c>
      <c r="B127" t="s">
        <v>274</v>
      </c>
      <c r="C127" t="e">
        <f>VLOOKUP(A127,Setup!$C$3:$D$46,2,FALSE)</f>
        <v>#N/A</v>
      </c>
      <c r="D127" t="s">
        <v>183</v>
      </c>
      <c r="E127" t="s">
        <v>353</v>
      </c>
      <c r="X127">
        <v>3.9099041823713776</v>
      </c>
      <c r="Y127">
        <v>7.5976750284065986</v>
      </c>
      <c r="Z127">
        <v>8.4401210373469269</v>
      </c>
      <c r="AA127">
        <v>1.5469033840852546</v>
      </c>
      <c r="AB127">
        <v>0.54773804474115195</v>
      </c>
      <c r="AC127">
        <v>1.1867204695524549</v>
      </c>
      <c r="AD127">
        <v>8.8658074573567376</v>
      </c>
      <c r="AE127">
        <v>8.5500682673415724</v>
      </c>
      <c r="AF127">
        <v>10.856993849032875</v>
      </c>
      <c r="AG127">
        <v>6.5503452283765142</v>
      </c>
      <c r="AH127">
        <v>9.2253749756509222</v>
      </c>
      <c r="AI127">
        <v>5.4797940767337536</v>
      </c>
      <c r="AJ127">
        <v>4.8772515160395926</v>
      </c>
      <c r="AK127">
        <v>-1.864689128916126</v>
      </c>
      <c r="AL127">
        <v>4.2689738254298533</v>
      </c>
      <c r="AM127">
        <v>6.8019494160154608</v>
      </c>
      <c r="AN127">
        <v>5.3017190511781536</v>
      </c>
      <c r="AO127">
        <v>5.3831426570161227</v>
      </c>
      <c r="AP127">
        <v>5.842838025859848</v>
      </c>
      <c r="AQ127">
        <v>6.8239667760734193</v>
      </c>
      <c r="AR127">
        <v>-0.48674577918515638</v>
      </c>
      <c r="AS127">
        <v>3.2198864218145644</v>
      </c>
      <c r="AT127">
        <v>10.042808415172956</v>
      </c>
      <c r="AU127">
        <v>5.2534498301088632</v>
      </c>
      <c r="AV127">
        <v>1.3677150725363276</v>
      </c>
      <c r="AW127">
        <v>-3.9333948603293862</v>
      </c>
      <c r="AX127">
        <v>3.9963466612543073</v>
      </c>
      <c r="AY127">
        <v>9.7328207029801632</v>
      </c>
      <c r="AZ127">
        <v>3.1503811996822293</v>
      </c>
      <c r="BA127">
        <v>0.60060232654375056</v>
      </c>
      <c r="BB127">
        <v>11.317035826710935</v>
      </c>
      <c r="BC127">
        <v>-3.4047401537624467</v>
      </c>
      <c r="BD127">
        <v>-5.4194206533054512E-2</v>
      </c>
      <c r="BE127">
        <v>1.6166073042368794</v>
      </c>
      <c r="BF127">
        <v>-0.73763673744839764</v>
      </c>
      <c r="BG127">
        <v>5.7272808723470376</v>
      </c>
      <c r="BH127">
        <v>7.5769660232892164</v>
      </c>
      <c r="BI127">
        <v>0.69413552787662525</v>
      </c>
      <c r="BJ127">
        <v>3.9327031927328164</v>
      </c>
      <c r="BK127">
        <v>0.22094114729999603</v>
      </c>
      <c r="BL127">
        <v>2.0035254980097221</v>
      </c>
      <c r="BM127">
        <v>2.8312673787063858</v>
      </c>
      <c r="BN127">
        <v>-15.354451759096634</v>
      </c>
      <c r="BO127">
        <v>0.47967835675331116</v>
      </c>
      <c r="BP127">
        <v>10.522849275993892</v>
      </c>
      <c r="BQ127">
        <v>2.2849480914593983</v>
      </c>
    </row>
    <row r="128" spans="1:69" x14ac:dyDescent="0.45">
      <c r="A128" t="s">
        <v>673</v>
      </c>
      <c r="B128" t="s">
        <v>483</v>
      </c>
      <c r="C128" t="str">
        <f>VLOOKUP(A128,Setup!$C$3:$D$46,2,FALSE)</f>
        <v>KR</v>
      </c>
      <c r="D128" t="s">
        <v>183</v>
      </c>
      <c r="E128" t="s">
        <v>353</v>
      </c>
      <c r="G128">
        <v>6.9359926522440531</v>
      </c>
      <c r="H128">
        <v>3.8952725307529903</v>
      </c>
      <c r="I128">
        <v>9.0205682827976261</v>
      </c>
      <c r="J128">
        <v>9.4738247180544448</v>
      </c>
      <c r="K128">
        <v>7.3184335802212814</v>
      </c>
      <c r="L128">
        <v>11.99395660844867</v>
      </c>
      <c r="M128">
        <v>9.0796065539800992</v>
      </c>
      <c r="N128">
        <v>13.165768290076699</v>
      </c>
      <c r="O128">
        <v>14.561366696392653</v>
      </c>
      <c r="P128">
        <v>10.052734807262297</v>
      </c>
      <c r="Q128">
        <v>10.545513552197079</v>
      </c>
      <c r="R128">
        <v>7.2143607217999062</v>
      </c>
      <c r="S128">
        <v>14.898322657348871</v>
      </c>
      <c r="T128">
        <v>9.5118354344004672</v>
      </c>
      <c r="U128">
        <v>7.8399333381073006</v>
      </c>
      <c r="V128">
        <v>13.221447802562651</v>
      </c>
      <c r="W128">
        <v>12.335982195018474</v>
      </c>
      <c r="X128">
        <v>10.952985695484756</v>
      </c>
      <c r="Y128">
        <v>8.6712267070971478</v>
      </c>
      <c r="Z128">
        <v>-1.645687640444379</v>
      </c>
      <c r="AA128">
        <v>7.2461762851061167</v>
      </c>
      <c r="AB128">
        <v>8.3380780869153597</v>
      </c>
      <c r="AC128">
        <v>13.376174490369337</v>
      </c>
      <c r="AD128">
        <v>10.551640354985253</v>
      </c>
      <c r="AE128">
        <v>7.8388640217408749</v>
      </c>
      <c r="AF128">
        <v>11.327261196306623</v>
      </c>
      <c r="AG128">
        <v>12.723692119326884</v>
      </c>
      <c r="AH128">
        <v>11.987715559382423</v>
      </c>
      <c r="AI128">
        <v>7.0728936053141638</v>
      </c>
      <c r="AJ128">
        <v>9.8775525016936001</v>
      </c>
      <c r="AK128">
        <v>10.778056126896658</v>
      </c>
      <c r="AL128">
        <v>6.1986427983637356</v>
      </c>
      <c r="AM128">
        <v>6.8774741286855772</v>
      </c>
      <c r="AN128">
        <v>9.2686663377837561</v>
      </c>
      <c r="AO128">
        <v>9.6145653931996549</v>
      </c>
      <c r="AP128">
        <v>7.8907033260066726</v>
      </c>
      <c r="AQ128">
        <v>6.1705524265897651</v>
      </c>
      <c r="AR128">
        <v>-5.129448165209638</v>
      </c>
      <c r="AS128">
        <v>11.466942426742492</v>
      </c>
      <c r="AT128">
        <v>9.0608333250853406</v>
      </c>
      <c r="AU128">
        <v>4.8523995715128052</v>
      </c>
      <c r="AV128">
        <v>7.7251426754717301</v>
      </c>
      <c r="AW128">
        <v>3.1472911937340911</v>
      </c>
      <c r="AX128">
        <v>5.197391363243824</v>
      </c>
      <c r="AY128">
        <v>4.3085427141123631</v>
      </c>
      <c r="AZ128">
        <v>5.2643265946672386</v>
      </c>
      <c r="BA128">
        <v>5.799548415032163</v>
      </c>
      <c r="BB128">
        <v>3.0129848728116713</v>
      </c>
      <c r="BC128">
        <v>0.79269898951818618</v>
      </c>
      <c r="BD128">
        <v>6.8048249178367115</v>
      </c>
      <c r="BE128">
        <v>3.6856677821252646</v>
      </c>
      <c r="BF128">
        <v>2.4025309924618625</v>
      </c>
      <c r="BG128">
        <v>3.1647086364718433</v>
      </c>
      <c r="BH128">
        <v>3.2024537945736</v>
      </c>
      <c r="BI128">
        <v>2.8091032682413299</v>
      </c>
      <c r="BJ128">
        <v>2.9468817150862634</v>
      </c>
      <c r="BK128">
        <v>3.1596357401277686</v>
      </c>
      <c r="BL128">
        <v>2.9074037737713496</v>
      </c>
      <c r="BM128">
        <v>2.243977860110121</v>
      </c>
      <c r="BN128">
        <v>-0.7094153593976813</v>
      </c>
      <c r="BO128">
        <v>4.3047348190696937</v>
      </c>
      <c r="BP128">
        <v>2.6126721918722637</v>
      </c>
      <c r="BQ128">
        <v>1.3567332431109804</v>
      </c>
    </row>
    <row r="129" spans="1:69" x14ac:dyDescent="0.45">
      <c r="A129" t="s">
        <v>522</v>
      </c>
      <c r="B129" t="s">
        <v>364</v>
      </c>
      <c r="C129" t="e">
        <f>VLOOKUP(A129,Setup!$C$3:$D$46,2,FALSE)</f>
        <v>#N/A</v>
      </c>
      <c r="D129" t="s">
        <v>183</v>
      </c>
      <c r="E129" t="s">
        <v>353</v>
      </c>
      <c r="Q129">
        <v>7.043680954894981</v>
      </c>
      <c r="R129">
        <v>3.9007763697766222</v>
      </c>
      <c r="S129">
        <v>-6.5700747247686309</v>
      </c>
      <c r="T129">
        <v>-12.991319613042293</v>
      </c>
      <c r="U129">
        <v>-12.274408696691836</v>
      </c>
      <c r="V129">
        <v>6.6061845107545025</v>
      </c>
      <c r="W129">
        <v>-3.8475368610072849</v>
      </c>
      <c r="X129">
        <v>7.3547743731376443</v>
      </c>
      <c r="Y129">
        <v>13.899210405184206</v>
      </c>
      <c r="Z129">
        <v>-19.410745235006573</v>
      </c>
      <c r="AA129">
        <v>-18.924731184982264</v>
      </c>
      <c r="AB129">
        <v>-11.749102818283262</v>
      </c>
      <c r="AC129">
        <v>7.9384724185673576</v>
      </c>
      <c r="AD129">
        <v>5.2416052414669991</v>
      </c>
      <c r="AE129">
        <v>-4.2645914381785275</v>
      </c>
      <c r="AF129">
        <v>8.5677125649324779</v>
      </c>
      <c r="AG129">
        <v>8.1461515437481609</v>
      </c>
      <c r="AH129">
        <v>-10.052617008074932</v>
      </c>
      <c r="AI129">
        <v>25.892857145052432</v>
      </c>
      <c r="AJ129">
        <v>-26.228892520787255</v>
      </c>
      <c r="AK129">
        <v>-41.007790668085953</v>
      </c>
      <c r="AL129">
        <v>82.809329026252811</v>
      </c>
      <c r="AM129">
        <v>33.990467555900779</v>
      </c>
      <c r="AN129">
        <v>8.4361656447220099</v>
      </c>
      <c r="AO129">
        <v>4.8582912520274135</v>
      </c>
      <c r="AP129">
        <v>0.60512715880707901</v>
      </c>
      <c r="AQ129">
        <v>2.4733252580408447</v>
      </c>
      <c r="AR129">
        <v>3.6620547279544269</v>
      </c>
      <c r="AS129">
        <v>-1.7890091245007937</v>
      </c>
      <c r="AT129">
        <v>4.6945818707921063</v>
      </c>
      <c r="AU129">
        <v>0.21333257649935433</v>
      </c>
      <c r="AV129">
        <v>3.0142831519225126</v>
      </c>
      <c r="AW129">
        <v>17.326020417514343</v>
      </c>
      <c r="AX129">
        <v>10.240298058635375</v>
      </c>
      <c r="AY129">
        <v>10.609044984022844</v>
      </c>
      <c r="AZ129">
        <v>7.5147730002402113</v>
      </c>
      <c r="BA129">
        <v>5.991575510593151</v>
      </c>
      <c r="BB129">
        <v>2.4797569427854427</v>
      </c>
      <c r="BC129">
        <v>-7.0760564307341127</v>
      </c>
      <c r="BD129">
        <v>-2.3704971354822391</v>
      </c>
      <c r="BE129">
        <v>9.6285769606613343</v>
      </c>
      <c r="BF129">
        <v>6.6258750370155752</v>
      </c>
      <c r="BG129">
        <v>1.1494644476089917</v>
      </c>
      <c r="BH129">
        <v>0.50091535084438021</v>
      </c>
      <c r="BI129">
        <v>0.59277175939979543</v>
      </c>
      <c r="BJ129">
        <v>2.9260739013296018</v>
      </c>
      <c r="BK129">
        <v>-4.7122215800051208</v>
      </c>
      <c r="BL129">
        <v>2.7433305386131792</v>
      </c>
      <c r="BM129">
        <v>2.2638169055351227</v>
      </c>
      <c r="BN129">
        <v>-4.8174286062222649</v>
      </c>
      <c r="BO129">
        <v>2.2608060981588807</v>
      </c>
      <c r="BP129">
        <v>5.85920887270251</v>
      </c>
      <c r="BQ129">
        <v>-3.640425902610346</v>
      </c>
    </row>
    <row r="130" spans="1:69" x14ac:dyDescent="0.45">
      <c r="A130" t="s">
        <v>198</v>
      </c>
      <c r="B130" t="s">
        <v>376</v>
      </c>
      <c r="C130" t="e">
        <f>VLOOKUP(A130,Setup!$C$3:$D$46,2,FALSE)</f>
        <v>#N/A</v>
      </c>
      <c r="D130" t="s">
        <v>183</v>
      </c>
      <c r="E130" t="s">
        <v>353</v>
      </c>
      <c r="G130">
        <v>6.1626814412703226</v>
      </c>
      <c r="H130">
        <v>4.3455629827244877</v>
      </c>
      <c r="I130">
        <v>1.7593157341917447</v>
      </c>
      <c r="J130">
        <v>7.6094199579571153</v>
      </c>
      <c r="K130">
        <v>5.8695080454480149</v>
      </c>
      <c r="L130">
        <v>4.6376612526045449</v>
      </c>
      <c r="M130">
        <v>4.4496113598754903</v>
      </c>
      <c r="N130">
        <v>7.4483981378353974</v>
      </c>
      <c r="O130">
        <v>6.9020801580589364</v>
      </c>
      <c r="P130">
        <v>6.8108226949113799</v>
      </c>
      <c r="Q130">
        <v>6.9758471958959234</v>
      </c>
      <c r="R130">
        <v>7.7266119932946111</v>
      </c>
      <c r="S130">
        <v>8.6961669341247188</v>
      </c>
      <c r="T130">
        <v>6.6448671159096335</v>
      </c>
      <c r="U130">
        <v>4.2354598867157449</v>
      </c>
      <c r="V130">
        <v>5.502446890175321</v>
      </c>
      <c r="W130">
        <v>4.7575867771838745</v>
      </c>
      <c r="X130">
        <v>4.3059773681145543</v>
      </c>
      <c r="Y130">
        <v>7.3606722827973812</v>
      </c>
      <c r="Z130">
        <v>6.6344656424244306</v>
      </c>
      <c r="AA130">
        <v>1.0511025433355741</v>
      </c>
      <c r="AB130">
        <v>0.25667062952983599</v>
      </c>
      <c r="AC130">
        <v>-2.0794443970328018</v>
      </c>
      <c r="AD130">
        <v>3.916806839762117</v>
      </c>
      <c r="AE130">
        <v>3.1447317059808029</v>
      </c>
      <c r="AF130">
        <v>3.3681274482450334</v>
      </c>
      <c r="AG130">
        <v>3.163651696690394</v>
      </c>
      <c r="AH130">
        <v>0.35764461413975823</v>
      </c>
      <c r="AI130">
        <v>1.3959295704183887</v>
      </c>
      <c r="AJ130">
        <v>-0.46790061503851632</v>
      </c>
      <c r="AK130">
        <v>2.8030178483831065</v>
      </c>
      <c r="AL130">
        <v>2.1366058280321027</v>
      </c>
      <c r="AM130">
        <v>4.3538074056991434</v>
      </c>
      <c r="AN130">
        <v>5.2661453176907429</v>
      </c>
      <c r="AO130">
        <v>0.4153100389759885</v>
      </c>
      <c r="AP130">
        <v>3.871330218456464</v>
      </c>
      <c r="AQ130">
        <v>5.2828312993290893</v>
      </c>
      <c r="AR130">
        <v>2.7855131545063188</v>
      </c>
      <c r="AS130">
        <v>0.52748699747762373</v>
      </c>
      <c r="AT130">
        <v>3.6212215783619968</v>
      </c>
      <c r="AU130">
        <v>0.17585783209075601</v>
      </c>
      <c r="AV130">
        <v>0.36757184299685264</v>
      </c>
      <c r="AW130">
        <v>2.4070393704335373</v>
      </c>
      <c r="AX130">
        <v>5.2742182472292853</v>
      </c>
      <c r="AY130">
        <v>3.9889527056983951</v>
      </c>
      <c r="AZ130">
        <v>5.2529413797338265</v>
      </c>
      <c r="BA130">
        <v>5.3353174940765911</v>
      </c>
      <c r="BB130">
        <v>3.7397287862465589</v>
      </c>
      <c r="BC130">
        <v>-2.4063593882221284</v>
      </c>
      <c r="BD130">
        <v>6.6720012181867361</v>
      </c>
      <c r="BE130">
        <v>4.4253259017011715</v>
      </c>
      <c r="BF130">
        <v>2.3711904918139339</v>
      </c>
      <c r="BG130">
        <v>2.7654172295946751</v>
      </c>
      <c r="BH130">
        <v>1.2959021168339007</v>
      </c>
      <c r="BI130">
        <v>0.29241243832527175</v>
      </c>
      <c r="BJ130">
        <v>-0.48362612726646148</v>
      </c>
      <c r="BK130">
        <v>2.0174760673442194</v>
      </c>
      <c r="BL130">
        <v>1.5653656537199225</v>
      </c>
      <c r="BM130">
        <v>0.62752401339103869</v>
      </c>
      <c r="BN130">
        <v>-6.4699550350086668</v>
      </c>
      <c r="BO130">
        <v>6.8631527029172901</v>
      </c>
      <c r="BP130">
        <v>3.8492388887940905</v>
      </c>
      <c r="BQ130">
        <v>2.0721329280316354</v>
      </c>
    </row>
    <row r="131" spans="1:69" x14ac:dyDescent="0.45">
      <c r="A131" t="s">
        <v>418</v>
      </c>
      <c r="B131" t="s">
        <v>168</v>
      </c>
      <c r="C131" t="e">
        <f>VLOOKUP(A131,Setup!$C$3:$D$46,2,FALSE)</f>
        <v>#N/A</v>
      </c>
      <c r="D131" t="s">
        <v>183</v>
      </c>
      <c r="E131" t="s">
        <v>353</v>
      </c>
      <c r="AE131">
        <v>5.0699639472483682</v>
      </c>
      <c r="AF131">
        <v>4.885133262754124</v>
      </c>
      <c r="AG131">
        <v>-1.4257923829339489</v>
      </c>
      <c r="AH131">
        <v>-2.0102010530500252</v>
      </c>
      <c r="AI131">
        <v>14.190636629099799</v>
      </c>
      <c r="AJ131">
        <v>6.7045786908151399</v>
      </c>
      <c r="AK131">
        <v>4.2965636411015424</v>
      </c>
      <c r="AL131">
        <v>5.5598577681754193</v>
      </c>
      <c r="AM131">
        <v>5.9125565543211849</v>
      </c>
      <c r="AN131">
        <v>8.1590185327180933</v>
      </c>
      <c r="AO131">
        <v>7.0312543241900443</v>
      </c>
      <c r="AP131">
        <v>6.9283237283322023</v>
      </c>
      <c r="AQ131">
        <v>6.8720912712069548</v>
      </c>
      <c r="AR131">
        <v>3.9676080919769845</v>
      </c>
      <c r="AS131">
        <v>7.3063760713816919</v>
      </c>
      <c r="AT131">
        <v>5.7987823286195948</v>
      </c>
      <c r="AU131">
        <v>5.7514128798319462</v>
      </c>
      <c r="AV131">
        <v>5.9187436837056424</v>
      </c>
      <c r="AW131">
        <v>6.0670023034427203</v>
      </c>
      <c r="AX131">
        <v>6.3576954800823415</v>
      </c>
      <c r="AY131">
        <v>7.1075683681126662</v>
      </c>
      <c r="AZ131">
        <v>8.6192662083280709</v>
      </c>
      <c r="BA131">
        <v>7.5968288005487778</v>
      </c>
      <c r="BB131">
        <v>7.8249027633701189</v>
      </c>
      <c r="BC131">
        <v>7.5017749122585258</v>
      </c>
      <c r="BD131">
        <v>8.5269055173971395</v>
      </c>
      <c r="BE131">
        <v>8.0386526802372629</v>
      </c>
      <c r="BF131">
        <v>8.0260984346128339</v>
      </c>
      <c r="BG131">
        <v>8.0263002269901733</v>
      </c>
      <c r="BH131">
        <v>7.6119634397931861</v>
      </c>
      <c r="BI131">
        <v>7.2700658437378536</v>
      </c>
      <c r="BJ131">
        <v>7.0228362550113843</v>
      </c>
      <c r="BK131">
        <v>6.8925308726988987</v>
      </c>
      <c r="BL131">
        <v>6.2479600075587172</v>
      </c>
      <c r="BM131">
        <v>5.4577350924847963</v>
      </c>
      <c r="BN131">
        <v>0.50303182901868126</v>
      </c>
      <c r="BO131">
        <v>2.5283510048610225</v>
      </c>
      <c r="BP131">
        <v>2.7074265264315471</v>
      </c>
      <c r="BQ131">
        <v>3.745681401582317</v>
      </c>
    </row>
    <row r="132" spans="1:69" x14ac:dyDescent="0.45">
      <c r="A132" t="s">
        <v>314</v>
      </c>
      <c r="B132" t="s">
        <v>184</v>
      </c>
      <c r="C132" t="e">
        <f>VLOOKUP(A132,Setup!$C$3:$D$46,2,FALSE)</f>
        <v>#N/A</v>
      </c>
      <c r="D132" t="s">
        <v>183</v>
      </c>
      <c r="E132" t="s">
        <v>353</v>
      </c>
      <c r="AI132">
        <v>-42.45111821576981</v>
      </c>
      <c r="AJ132">
        <v>26.533160093249137</v>
      </c>
      <c r="AK132">
        <v>49.447379184914126</v>
      </c>
      <c r="AL132">
        <v>16.438345704572811</v>
      </c>
      <c r="AM132">
        <v>10.765669797188892</v>
      </c>
      <c r="AN132">
        <v>8.1052419773450168</v>
      </c>
      <c r="AO132">
        <v>6.4488625698525794</v>
      </c>
      <c r="AP132">
        <v>11.285935716166804</v>
      </c>
      <c r="AQ132">
        <v>1.0549666674066742</v>
      </c>
      <c r="AR132">
        <v>3.6657237850568265</v>
      </c>
      <c r="AS132">
        <v>-0.52558463478308681</v>
      </c>
      <c r="AT132">
        <v>1.341871619704051</v>
      </c>
      <c r="AU132">
        <v>3.8396692770297278</v>
      </c>
      <c r="AV132">
        <v>3.4231498284378148</v>
      </c>
      <c r="AW132">
        <v>3.2270982687904137</v>
      </c>
      <c r="AX132">
        <v>6.6794446164110326</v>
      </c>
      <c r="AY132">
        <v>2.6857793101634542</v>
      </c>
      <c r="AZ132">
        <v>1.5495150008321303</v>
      </c>
      <c r="BA132">
        <v>9.3106225264114357</v>
      </c>
      <c r="BB132">
        <v>9.0691282678908181</v>
      </c>
      <c r="BC132">
        <v>10.232155577776012</v>
      </c>
      <c r="BD132">
        <v>7.975135558449324</v>
      </c>
      <c r="BE132">
        <v>0.86733987855276951</v>
      </c>
      <c r="BF132">
        <v>2.5647913368003827</v>
      </c>
      <c r="BG132">
        <v>3.8278734986016048</v>
      </c>
      <c r="BH132">
        <v>2.4840601050074298</v>
      </c>
      <c r="BI132">
        <v>0.46232079259758052</v>
      </c>
      <c r="BJ132">
        <v>1.5545494085694287</v>
      </c>
      <c r="BK132">
        <v>0.9030284640738131</v>
      </c>
      <c r="BL132">
        <v>-1.8847057563165066</v>
      </c>
      <c r="BM132">
        <v>-6.9149247285102575</v>
      </c>
      <c r="BN132">
        <v>-21.399899691432125</v>
      </c>
      <c r="BO132">
        <v>-7.0012386251411556</v>
      </c>
      <c r="BP132">
        <v>-0.62167897066311184</v>
      </c>
    </row>
    <row r="133" spans="1:69" x14ac:dyDescent="0.45">
      <c r="A133" t="s">
        <v>171</v>
      </c>
      <c r="B133" t="s">
        <v>478</v>
      </c>
      <c r="C133" t="e">
        <f>VLOOKUP(A133,Setup!$C$3:$D$46,2,FALSE)</f>
        <v>#N/A</v>
      </c>
      <c r="D133" t="s">
        <v>183</v>
      </c>
      <c r="E133" t="s">
        <v>353</v>
      </c>
      <c r="G133">
        <v>2.4399854229650799</v>
      </c>
      <c r="H133">
        <v>1.3446060733405005</v>
      </c>
      <c r="I133">
        <v>2.2744606359388513</v>
      </c>
      <c r="J133">
        <v>5.1519613020373924</v>
      </c>
      <c r="K133">
        <v>4.7937862784477829</v>
      </c>
      <c r="L133">
        <v>7.7026560011606904</v>
      </c>
      <c r="M133">
        <v>6.7457908496607359</v>
      </c>
      <c r="N133">
        <v>4.7688716972218685</v>
      </c>
      <c r="O133">
        <v>7.2884729945267281</v>
      </c>
      <c r="P133">
        <v>6.6631927070139909</v>
      </c>
      <c r="Q133">
        <v>4.9048302790018852</v>
      </c>
      <c r="R133">
        <v>4.1404956316518451</v>
      </c>
      <c r="S133">
        <v>-2.2559751840050239</v>
      </c>
      <c r="T133">
        <v>4.7532003351429069</v>
      </c>
      <c r="U133">
        <v>-3.4685894890904478</v>
      </c>
      <c r="V133">
        <v>5.310734077217532</v>
      </c>
      <c r="W133">
        <v>1.5879845493225417</v>
      </c>
      <c r="X133">
        <v>4.8162206394610081</v>
      </c>
      <c r="Y133">
        <v>3.2648196952163318</v>
      </c>
      <c r="Z133">
        <v>-4.0983640728156558</v>
      </c>
      <c r="AA133">
        <v>-2.1367501243553733</v>
      </c>
      <c r="AB133">
        <v>-2.4329372390678827</v>
      </c>
      <c r="AC133">
        <v>-1.8968528215990403</v>
      </c>
      <c r="AD133">
        <v>-2.1073156973063618</v>
      </c>
      <c r="AE133">
        <v>-0.84331816100353763</v>
      </c>
      <c r="AF133">
        <v>-1.678598101559885</v>
      </c>
      <c r="AG133">
        <v>-1.001600746900067</v>
      </c>
      <c r="AH133">
        <v>-2.0418981642488632</v>
      </c>
      <c r="AI133">
        <v>-26.668449332343485</v>
      </c>
      <c r="AJ133">
        <v>-51.030864946748586</v>
      </c>
      <c r="AK133">
        <v>-14.225214049953607</v>
      </c>
      <c r="AL133">
        <v>-35.085677920894938</v>
      </c>
      <c r="AM133">
        <v>-32.975395261665625</v>
      </c>
      <c r="AN133">
        <v>-21.762346309700064</v>
      </c>
      <c r="AO133">
        <v>-4.2662049902218939</v>
      </c>
      <c r="AP133">
        <v>12.121203660512165</v>
      </c>
      <c r="AQ133">
        <v>106.27981446661641</v>
      </c>
      <c r="AR133">
        <v>30.208127374446377</v>
      </c>
      <c r="AS133">
        <v>21.741446804261088</v>
      </c>
      <c r="AT133">
        <v>28.615934254618281</v>
      </c>
      <c r="AU133">
        <v>2.9202747656978119</v>
      </c>
      <c r="AV133">
        <v>3.7630176170007132</v>
      </c>
      <c r="AW133">
        <v>-30.145132727942027</v>
      </c>
      <c r="AX133">
        <v>2.6198468947741276</v>
      </c>
      <c r="AY133">
        <v>5.2812124530929481</v>
      </c>
      <c r="AZ133">
        <v>8.0439099719005895</v>
      </c>
      <c r="BA133">
        <v>9.5352753628228157</v>
      </c>
      <c r="BB133">
        <v>7.1456911281147626</v>
      </c>
      <c r="BC133">
        <v>5.300540502915311</v>
      </c>
      <c r="BD133">
        <v>6.0998252400414685</v>
      </c>
      <c r="BE133">
        <v>8.2007682249706448</v>
      </c>
      <c r="BF133">
        <v>7.9938144455536673</v>
      </c>
      <c r="BG133">
        <v>8.6872878163968323</v>
      </c>
      <c r="BH133">
        <v>0.70139310028751822</v>
      </c>
      <c r="BI133">
        <v>-1.8564969559093925E-2</v>
      </c>
      <c r="BJ133">
        <v>-1.5549586174877987</v>
      </c>
      <c r="BK133">
        <v>2.4551559201223938</v>
      </c>
      <c r="BL133">
        <v>1.1575751220735526</v>
      </c>
      <c r="BM133">
        <v>-2.4672976353268581</v>
      </c>
      <c r="BN133">
        <v>-2.9824912764947271</v>
      </c>
      <c r="BO133">
        <v>4.9867128348161742</v>
      </c>
      <c r="BP133">
        <v>4.8081051729065507</v>
      </c>
      <c r="BQ133">
        <v>4.6837568876131144</v>
      </c>
    </row>
    <row r="134" spans="1:69" x14ac:dyDescent="0.45">
      <c r="A134" t="s">
        <v>401</v>
      </c>
      <c r="B134" t="s">
        <v>482</v>
      </c>
      <c r="C134" t="e">
        <f>VLOOKUP(A134,Setup!$C$3:$D$46,2,FALSE)</f>
        <v>#N/A</v>
      </c>
      <c r="D134" t="s">
        <v>183</v>
      </c>
      <c r="E134" t="s">
        <v>353</v>
      </c>
      <c r="G134">
        <v>9.8958039190176379</v>
      </c>
      <c r="H134">
        <v>32.524641000967648</v>
      </c>
      <c r="I134">
        <v>35.020376726142075</v>
      </c>
      <c r="J134">
        <v>45.071693812860502</v>
      </c>
      <c r="K134">
        <v>28.148878964518701</v>
      </c>
      <c r="L134">
        <v>18.592163734564409</v>
      </c>
      <c r="M134">
        <v>11.110086967718118</v>
      </c>
      <c r="N134">
        <v>33.863915171789301</v>
      </c>
      <c r="O134">
        <v>13.087890820829884</v>
      </c>
      <c r="P134">
        <v>4.9507489190387446</v>
      </c>
      <c r="Q134">
        <v>-5.2775250233956541</v>
      </c>
      <c r="R134">
        <v>9.1258405401813292</v>
      </c>
      <c r="S134">
        <v>1.9366197141721671</v>
      </c>
      <c r="T134">
        <v>22.193436965087599</v>
      </c>
      <c r="U134">
        <v>4.0282685479678975</v>
      </c>
      <c r="V134">
        <v>22.880952381765312</v>
      </c>
      <c r="W134">
        <v>8.8527201868333805</v>
      </c>
      <c r="X134">
        <v>3.3049188127956199</v>
      </c>
      <c r="Y134">
        <v>8.958109970172984</v>
      </c>
      <c r="Z134">
        <v>0.68528052679342011</v>
      </c>
      <c r="AA134">
        <v>-19.19018080111627</v>
      </c>
      <c r="AB134">
        <v>2.8060567767527687</v>
      </c>
      <c r="AC134">
        <v>-2.4722272800075871</v>
      </c>
      <c r="AD134">
        <v>-5.0417814289018708</v>
      </c>
      <c r="AE134">
        <v>8.3267784260739859</v>
      </c>
      <c r="AF134">
        <v>-11.352506315583682</v>
      </c>
      <c r="AG134">
        <v>-14.702053168996727</v>
      </c>
      <c r="AH134">
        <v>7.5790233597667509</v>
      </c>
      <c r="AI134">
        <v>7.1994171461682726</v>
      </c>
      <c r="AJ134">
        <v>3.7201316340412802</v>
      </c>
      <c r="AK134">
        <v>15.655131677649777</v>
      </c>
      <c r="AL134">
        <v>-2.7122740795430929</v>
      </c>
      <c r="AM134">
        <v>-3.7631926432781171</v>
      </c>
      <c r="AN134">
        <v>1.9347867420067786</v>
      </c>
      <c r="AO134">
        <v>-2.2204069560875013</v>
      </c>
      <c r="AP134">
        <v>2.1341232002927768</v>
      </c>
      <c r="AQ134">
        <v>5.2126710213697152</v>
      </c>
      <c r="AR134">
        <v>-3.552244747397836</v>
      </c>
      <c r="AS134">
        <v>0.7496592576039518</v>
      </c>
      <c r="AT134">
        <v>3.6792704081999972</v>
      </c>
      <c r="AU134">
        <v>-1.7628388706260267</v>
      </c>
      <c r="AV134">
        <v>-0.95889733284963086</v>
      </c>
      <c r="AW134">
        <v>13.016037247801336</v>
      </c>
      <c r="AX134">
        <v>4.4616389964863714</v>
      </c>
      <c r="AY134">
        <v>11.870756522615096</v>
      </c>
      <c r="AZ134">
        <v>6.5005254195927904</v>
      </c>
      <c r="BA134">
        <v>6.2299827856183754</v>
      </c>
      <c r="BB134">
        <v>-0.16204823879988339</v>
      </c>
      <c r="BC134">
        <v>-4.400181763102097</v>
      </c>
      <c r="BD134">
        <v>5.0272476723774986</v>
      </c>
      <c r="BE134">
        <v>-50.338515138498622</v>
      </c>
      <c r="BF134">
        <v>86.826748439578438</v>
      </c>
      <c r="BG134">
        <v>-17.997961574568123</v>
      </c>
      <c r="BH134">
        <v>-23.042805828221503</v>
      </c>
      <c r="BI134">
        <v>-0.84265625211884299</v>
      </c>
      <c r="BJ134">
        <v>-1.4909411172621958</v>
      </c>
      <c r="BK134">
        <v>32.491802186268757</v>
      </c>
      <c r="BL134">
        <v>7.9413678529104033</v>
      </c>
      <c r="BM134">
        <v>-11.196082885338583</v>
      </c>
      <c r="BN134">
        <v>-29.455296728282377</v>
      </c>
      <c r="BO134">
        <v>28.333462462229818</v>
      </c>
      <c r="BP134">
        <v>-8.2516300410528771</v>
      </c>
      <c r="BQ134">
        <v>10.155818177032614</v>
      </c>
    </row>
    <row r="135" spans="1:69" x14ac:dyDescent="0.45">
      <c r="A135" t="s">
        <v>369</v>
      </c>
      <c r="B135" t="s">
        <v>268</v>
      </c>
      <c r="C135" t="e">
        <f>VLOOKUP(A135,Setup!$C$3:$D$46,2,FALSE)</f>
        <v>#N/A</v>
      </c>
      <c r="D135" t="s">
        <v>183</v>
      </c>
      <c r="E135" t="s">
        <v>353</v>
      </c>
      <c r="X135">
        <v>10.311940761724131</v>
      </c>
      <c r="Y135">
        <v>3.7927344029203596</v>
      </c>
      <c r="Z135">
        <v>-2.2205281102025367</v>
      </c>
      <c r="AA135">
        <v>6.3102531559026147</v>
      </c>
      <c r="AB135">
        <v>2.0863421068450805</v>
      </c>
      <c r="AC135">
        <v>4.9653839850545438</v>
      </c>
      <c r="AD135">
        <v>7.2655736516568936</v>
      </c>
      <c r="AE135">
        <v>8.2877650869671129</v>
      </c>
      <c r="AF135">
        <v>14.402019277592373</v>
      </c>
      <c r="AG135">
        <v>3.923731380614953</v>
      </c>
      <c r="AH135">
        <v>13.899663830909745</v>
      </c>
      <c r="AI135">
        <v>8.9810042149309481</v>
      </c>
      <c r="AJ135">
        <v>9.8907015199552575</v>
      </c>
      <c r="AK135">
        <v>0.37567803507907627</v>
      </c>
      <c r="AL135">
        <v>7.9530753604442026</v>
      </c>
      <c r="AM135">
        <v>0.58319975822205095</v>
      </c>
      <c r="AN135">
        <v>1.5985601620634071</v>
      </c>
      <c r="AO135">
        <v>1.7482258650376679</v>
      </c>
      <c r="AP135">
        <v>2.9225879574221949</v>
      </c>
      <c r="AQ135">
        <v>-0.69413014205930779</v>
      </c>
      <c r="AR135">
        <v>6.2864712151186239</v>
      </c>
      <c r="AS135">
        <v>2.6706035112741944</v>
      </c>
      <c r="AT135">
        <v>4.8748553520113092E-2</v>
      </c>
      <c r="AU135">
        <v>-3.4080639618940438</v>
      </c>
      <c r="AV135">
        <v>0.41645049304321446</v>
      </c>
      <c r="AW135">
        <v>4.2646114873822256</v>
      </c>
      <c r="AX135">
        <v>7.2674088699471042</v>
      </c>
      <c r="AY135">
        <v>-0.41030472629023507</v>
      </c>
      <c r="AZ135">
        <v>6.1952572914104849</v>
      </c>
      <c r="BA135">
        <v>1.691618574339131</v>
      </c>
      <c r="BB135">
        <v>4.9493219402805693</v>
      </c>
      <c r="BC135">
        <v>-2.828899548306282</v>
      </c>
      <c r="BD135">
        <v>0.33001854607148573</v>
      </c>
      <c r="BE135">
        <v>4.3269428053214227</v>
      </c>
      <c r="BF135">
        <v>-0.10875614826235847</v>
      </c>
      <c r="BG135">
        <v>-2.005024373725206</v>
      </c>
      <c r="BH135">
        <v>1.5208743520713597</v>
      </c>
      <c r="BI135">
        <v>0.10092814312005771</v>
      </c>
      <c r="BJ135">
        <v>3.4280969514847186</v>
      </c>
      <c r="BK135">
        <v>3.3813747228381459</v>
      </c>
      <c r="BL135">
        <v>2.8861976518443271</v>
      </c>
      <c r="BM135">
        <v>-0.70085900154548142</v>
      </c>
      <c r="BN135">
        <v>-24.361155349645287</v>
      </c>
      <c r="BO135">
        <v>11.59947362124656</v>
      </c>
      <c r="BP135">
        <v>20.386767574984461</v>
      </c>
      <c r="BQ135">
        <v>2.2100726599230569</v>
      </c>
    </row>
    <row r="136" spans="1:69" x14ac:dyDescent="0.45">
      <c r="A136" t="s">
        <v>442</v>
      </c>
      <c r="B136" t="s">
        <v>127</v>
      </c>
      <c r="C136" t="e">
        <f>VLOOKUP(A136,Setup!$C$3:$D$46,2,FALSE)</f>
        <v>#N/A</v>
      </c>
      <c r="D136" t="s">
        <v>183</v>
      </c>
      <c r="E136" t="s">
        <v>353</v>
      </c>
      <c r="G136">
        <v>6.13385516921754</v>
      </c>
      <c r="H136">
        <v>4.3141682221730946</v>
      </c>
      <c r="I136">
        <v>2.0835448359449913</v>
      </c>
      <c r="J136">
        <v>7.2674532912506464</v>
      </c>
      <c r="K136">
        <v>5.6836986102621694</v>
      </c>
      <c r="L136">
        <v>4.9536292012496688</v>
      </c>
      <c r="M136">
        <v>4.349335636731027</v>
      </c>
      <c r="N136">
        <v>7.1133465887179455</v>
      </c>
      <c r="O136">
        <v>6.834602994373455</v>
      </c>
      <c r="P136">
        <v>6.5225205836473918</v>
      </c>
      <c r="Q136">
        <v>6.8755672563592753</v>
      </c>
      <c r="R136">
        <v>7.1622107062246982</v>
      </c>
      <c r="S136">
        <v>7.9888013979915797</v>
      </c>
      <c r="T136">
        <v>6.2383085016707582</v>
      </c>
      <c r="U136">
        <v>3.5845776249985732</v>
      </c>
      <c r="V136">
        <v>5.4356329638476808</v>
      </c>
      <c r="W136">
        <v>4.8689345194752605</v>
      </c>
      <c r="X136">
        <v>4.5304671139221568</v>
      </c>
      <c r="Y136">
        <v>7.3903615659085489</v>
      </c>
      <c r="Z136">
        <v>6.6370980916475872</v>
      </c>
      <c r="AA136">
        <v>1.2217825054496245</v>
      </c>
      <c r="AB136">
        <v>-0.16968318204810373</v>
      </c>
      <c r="AC136">
        <v>-2.2814849656715097</v>
      </c>
      <c r="AD136">
        <v>3.8919683873207731</v>
      </c>
      <c r="AE136">
        <v>3.1316034728279476</v>
      </c>
      <c r="AF136">
        <v>3.4788561260297826</v>
      </c>
      <c r="AG136">
        <v>3.3008456302300715</v>
      </c>
      <c r="AH136">
        <v>0.60846197804744406</v>
      </c>
      <c r="AI136">
        <v>1.7115893496634413</v>
      </c>
      <c r="AJ136">
        <v>-0.37729473300190364</v>
      </c>
      <c r="AK136">
        <v>2.9470845491551927</v>
      </c>
      <c r="AL136">
        <v>2.569859733826533</v>
      </c>
      <c r="AM136">
        <v>4.3946356551034285</v>
      </c>
      <c r="AN136">
        <v>5.2251280518356538</v>
      </c>
      <c r="AO136">
        <v>0.82899634495998953</v>
      </c>
      <c r="AP136">
        <v>3.9098889800816607</v>
      </c>
      <c r="AQ136">
        <v>5.3966566521629744</v>
      </c>
      <c r="AR136">
        <v>2.9842939005326485</v>
      </c>
      <c r="AS136">
        <v>0.68598369458243269</v>
      </c>
      <c r="AT136">
        <v>3.6193449182544697</v>
      </c>
      <c r="AU136">
        <v>0.45499812756889924</v>
      </c>
      <c r="AV136">
        <v>0.4658239961973436</v>
      </c>
      <c r="AW136">
        <v>2.4603449616632247</v>
      </c>
      <c r="AX136">
        <v>5.4391162115876597</v>
      </c>
      <c r="AY136">
        <v>3.9389070681919804</v>
      </c>
      <c r="AZ136">
        <v>5.1381019482753345</v>
      </c>
      <c r="BA136">
        <v>5.1905964583364863</v>
      </c>
      <c r="BB136">
        <v>3.6440017077909062</v>
      </c>
      <c r="BC136">
        <v>-2.2755639457538592</v>
      </c>
      <c r="BD136">
        <v>6.3890659566162356</v>
      </c>
      <c r="BE136">
        <v>4.4021569887842134</v>
      </c>
      <c r="BF136">
        <v>2.567692094862096</v>
      </c>
      <c r="BG136">
        <v>2.7561893050811932</v>
      </c>
      <c r="BH136">
        <v>1.333574351993903</v>
      </c>
      <c r="BI136">
        <v>0.40167320087786607</v>
      </c>
      <c r="BJ136">
        <v>-0.33764093351601332</v>
      </c>
      <c r="BK136">
        <v>1.8921306389201362</v>
      </c>
      <c r="BL136">
        <v>1.5744921488107195</v>
      </c>
      <c r="BM136">
        <v>0.68371807943117346</v>
      </c>
      <c r="BN136">
        <v>-6.5941821166636316</v>
      </c>
      <c r="BO136">
        <v>7.0489475767892174</v>
      </c>
      <c r="BP136">
        <v>3.9635155124587271</v>
      </c>
      <c r="BQ136">
        <v>2.0884261301984424</v>
      </c>
    </row>
    <row r="137" spans="1:69" x14ac:dyDescent="0.45">
      <c r="A137" t="s">
        <v>195</v>
      </c>
      <c r="B137" t="s">
        <v>430</v>
      </c>
      <c r="C137" t="e">
        <f>VLOOKUP(A137,Setup!$C$3:$D$46,2,FALSE)</f>
        <v>#N/A</v>
      </c>
      <c r="D137" t="s">
        <v>183</v>
      </c>
      <c r="E137" t="s">
        <v>353</v>
      </c>
      <c r="H137">
        <v>7.4802431906230993</v>
      </c>
      <c r="I137">
        <v>2.039086372927315</v>
      </c>
      <c r="J137">
        <v>3.6721444752977845</v>
      </c>
      <c r="K137">
        <v>3.7308537065354699</v>
      </c>
      <c r="L137">
        <v>3.3484013279508247</v>
      </c>
      <c r="M137">
        <v>1.079518290079946</v>
      </c>
      <c r="N137">
        <v>5.1807796439124303</v>
      </c>
      <c r="O137">
        <v>3.2766847189728452</v>
      </c>
      <c r="P137">
        <v>-0.66318803001433935</v>
      </c>
      <c r="Q137">
        <v>1.7335923930155985</v>
      </c>
      <c r="R137">
        <v>-1.5030320728774882</v>
      </c>
      <c r="S137">
        <v>2.3128225843766614</v>
      </c>
      <c r="T137">
        <v>5.6978209683266527</v>
      </c>
      <c r="U137">
        <v>0.44001182691049223</v>
      </c>
      <c r="V137">
        <v>3.869919226003546</v>
      </c>
      <c r="W137">
        <v>1.9335347342055513</v>
      </c>
      <c r="X137">
        <v>1.6166545984274165</v>
      </c>
      <c r="Y137">
        <v>1.8578184457411311</v>
      </c>
      <c r="Z137">
        <v>2.0792099385942464</v>
      </c>
      <c r="AA137">
        <v>2.457848248096056</v>
      </c>
      <c r="AB137">
        <v>1.0909776050059889</v>
      </c>
      <c r="AC137">
        <v>1.6871535485089879</v>
      </c>
      <c r="AD137">
        <v>2.3583479064789259</v>
      </c>
      <c r="AE137">
        <v>1.6250735732475476</v>
      </c>
      <c r="AF137">
        <v>3.4293689118614736</v>
      </c>
      <c r="AG137">
        <v>4.2713103761453226</v>
      </c>
      <c r="AH137">
        <v>2.7358030880078701</v>
      </c>
      <c r="AI137">
        <v>1.7589693303953453</v>
      </c>
      <c r="AJ137">
        <v>4.3867014360571943E-2</v>
      </c>
      <c r="AK137">
        <v>1.7843780597355021</v>
      </c>
      <c r="AL137">
        <v>0.40733670856518245</v>
      </c>
      <c r="AM137">
        <v>-0.21591688120301455</v>
      </c>
      <c r="AN137">
        <v>0.60181913077221338</v>
      </c>
      <c r="AO137">
        <v>5.7887178815609701</v>
      </c>
      <c r="AP137">
        <v>5.6009633918450135</v>
      </c>
      <c r="AQ137">
        <v>5.363859339131281</v>
      </c>
      <c r="AR137">
        <v>4.0253862969122309</v>
      </c>
      <c r="AS137">
        <v>4.085672287583364</v>
      </c>
      <c r="AT137">
        <v>4.3705661850596869</v>
      </c>
      <c r="AU137">
        <v>4.8527952875639642</v>
      </c>
      <c r="AV137">
        <v>5.3219538372302253</v>
      </c>
      <c r="AW137">
        <v>5.0444830628955373</v>
      </c>
      <c r="AX137">
        <v>6.3800280666086024</v>
      </c>
      <c r="AY137">
        <v>7.4431969117743506</v>
      </c>
      <c r="AZ137">
        <v>6.8852736028706119</v>
      </c>
      <c r="BA137">
        <v>7.287426337385952</v>
      </c>
      <c r="BB137">
        <v>6.4609848494267652</v>
      </c>
      <c r="BC137">
        <v>4.321671532165368</v>
      </c>
      <c r="BD137">
        <v>6.2188461358352782</v>
      </c>
      <c r="BE137">
        <v>3.2352392262984466</v>
      </c>
      <c r="BF137">
        <v>3.2037378734037105</v>
      </c>
      <c r="BG137">
        <v>5.8617243249662323</v>
      </c>
      <c r="BH137">
        <v>5.6490559007067844</v>
      </c>
      <c r="BI137">
        <v>2.63590689072511</v>
      </c>
      <c r="BJ137">
        <v>3.7286248392157688</v>
      </c>
      <c r="BK137">
        <v>4.5547277478700465</v>
      </c>
      <c r="BL137">
        <v>4.6074519220208998</v>
      </c>
      <c r="BM137">
        <v>5.0759552332227713</v>
      </c>
      <c r="BN137">
        <v>-0.11263913111338297</v>
      </c>
      <c r="BO137">
        <v>2.8300797406120921</v>
      </c>
      <c r="BP137">
        <v>4.6404377114543252</v>
      </c>
      <c r="BQ137">
        <v>3.4310610384845859</v>
      </c>
    </row>
    <row r="138" spans="1:69" x14ac:dyDescent="0.45">
      <c r="A138" t="s">
        <v>471</v>
      </c>
      <c r="B138" t="s">
        <v>47</v>
      </c>
      <c r="C138" t="e">
        <f>VLOOKUP(A138,Setup!$C$3:$D$46,2,FALSE)</f>
        <v>#N/A</v>
      </c>
      <c r="D138" t="s">
        <v>183</v>
      </c>
      <c r="E138" t="s">
        <v>353</v>
      </c>
      <c r="N138">
        <v>3.495330609810793</v>
      </c>
      <c r="O138">
        <v>5.7392726169650246</v>
      </c>
      <c r="P138">
        <v>2.8928523832263409</v>
      </c>
      <c r="Q138">
        <v>4.7339741526103154</v>
      </c>
      <c r="R138">
        <v>1.7328896056148153</v>
      </c>
      <c r="S138">
        <v>1.5676326600931674</v>
      </c>
      <c r="T138">
        <v>5.8428187820298518</v>
      </c>
      <c r="U138">
        <v>2.5229755697440766</v>
      </c>
      <c r="V138">
        <v>3.1455418629906546</v>
      </c>
      <c r="W138">
        <v>2.790777812622963</v>
      </c>
      <c r="X138">
        <v>-3.5200680413439045E-2</v>
      </c>
      <c r="Y138">
        <v>0.47490662535712147</v>
      </c>
      <c r="Z138">
        <v>2.9001641396843638</v>
      </c>
      <c r="AA138">
        <v>2.8406680812700102</v>
      </c>
      <c r="AB138">
        <v>1.2314856180634735</v>
      </c>
      <c r="AC138">
        <v>1.5252328429032218</v>
      </c>
      <c r="AD138">
        <v>-0.79039929061866587</v>
      </c>
      <c r="AE138">
        <v>0.61005614387772766</v>
      </c>
      <c r="AF138">
        <v>2.668873188560994</v>
      </c>
      <c r="AG138">
        <v>5.108526299179033</v>
      </c>
      <c r="AH138">
        <v>3.4204613583507637</v>
      </c>
      <c r="AI138">
        <v>-0.11911837754783505</v>
      </c>
      <c r="AJ138">
        <v>-2.7242165860183434</v>
      </c>
      <c r="AK138">
        <v>1.2381228968877451</v>
      </c>
      <c r="AL138">
        <v>-9.7993096221898668E-2</v>
      </c>
      <c r="AM138">
        <v>1.0848973749700832</v>
      </c>
      <c r="AN138">
        <v>1.6307740474673267</v>
      </c>
      <c r="AO138">
        <v>4.9884906547297447</v>
      </c>
      <c r="AP138">
        <v>5.732513444854618</v>
      </c>
      <c r="AQ138">
        <v>6.138296400242595</v>
      </c>
      <c r="AR138">
        <v>4.0369730762723037</v>
      </c>
      <c r="AS138">
        <v>2.6353677901238086</v>
      </c>
      <c r="AT138">
        <v>3.2075749156221178</v>
      </c>
      <c r="AU138">
        <v>4.264517603581865</v>
      </c>
      <c r="AV138">
        <v>4.9262244487444917</v>
      </c>
      <c r="AW138">
        <v>4.8861144229761351</v>
      </c>
      <c r="AX138">
        <v>6.1375432722168028</v>
      </c>
      <c r="AY138">
        <v>6.5655768321261263</v>
      </c>
      <c r="AZ138">
        <v>5.9100247165766717</v>
      </c>
      <c r="BA138">
        <v>6.1249734001925162</v>
      </c>
      <c r="BB138">
        <v>5.5375391780629855</v>
      </c>
      <c r="BC138">
        <v>4.1411925539708108</v>
      </c>
      <c r="BD138">
        <v>6.9820489778142303</v>
      </c>
      <c r="BE138">
        <v>0.79274290501078326</v>
      </c>
      <c r="BF138">
        <v>-3.1523702000321379</v>
      </c>
      <c r="BG138">
        <v>3.5974857249239989</v>
      </c>
      <c r="BH138">
        <v>4.40479554504509</v>
      </c>
      <c r="BI138">
        <v>-0.73222495912061447</v>
      </c>
      <c r="BJ138">
        <v>2.0494101615498863</v>
      </c>
      <c r="BK138">
        <v>3.1140638201108573</v>
      </c>
      <c r="BL138">
        <v>3.3994196099461362</v>
      </c>
      <c r="BM138">
        <v>4.2996942014401895</v>
      </c>
      <c r="BN138">
        <v>0.32084285224631515</v>
      </c>
      <c r="BO138">
        <v>2.1747834049514125</v>
      </c>
      <c r="BP138">
        <v>3.6699854497479976</v>
      </c>
      <c r="BQ138">
        <v>2.239053929625527</v>
      </c>
    </row>
    <row r="139" spans="1:69" x14ac:dyDescent="0.45">
      <c r="A139" t="s">
        <v>450</v>
      </c>
      <c r="B139" t="s">
        <v>248</v>
      </c>
      <c r="C139" t="e">
        <f>VLOOKUP(A139,Setup!$C$3:$D$46,2,FALSE)</f>
        <v>#N/A</v>
      </c>
      <c r="D139" t="s">
        <v>183</v>
      </c>
      <c r="E139" t="s">
        <v>353</v>
      </c>
      <c r="Q139">
        <v>1.6692220662305886</v>
      </c>
      <c r="R139">
        <v>1.6692195289189016</v>
      </c>
      <c r="S139">
        <v>1.6692256792972984</v>
      </c>
      <c r="T139">
        <v>1.6692224626089427</v>
      </c>
      <c r="U139">
        <v>1.6692322507065711</v>
      </c>
      <c r="V139">
        <v>4.7586721071139806</v>
      </c>
      <c r="W139">
        <v>4.7586770845851447</v>
      </c>
      <c r="X139">
        <v>4.7586768423093702</v>
      </c>
      <c r="Y139">
        <v>4.7586714280727733</v>
      </c>
      <c r="Z139">
        <v>4.7586725106163925</v>
      </c>
      <c r="AA139">
        <v>4.8148202360070371</v>
      </c>
      <c r="AB139">
        <v>-1.5901068858557608</v>
      </c>
      <c r="AC139">
        <v>0.53859996392185394</v>
      </c>
      <c r="AD139">
        <v>4.28570943461186</v>
      </c>
      <c r="AE139">
        <v>7.0205544356352902</v>
      </c>
      <c r="AF139">
        <v>4.0000000438811867</v>
      </c>
      <c r="AG139">
        <v>9.2307679568518068</v>
      </c>
      <c r="AH139">
        <v>5.6337983066976278</v>
      </c>
      <c r="AI139">
        <v>4.4919853024839114</v>
      </c>
      <c r="AJ139">
        <v>2.2528709955028177</v>
      </c>
      <c r="AK139">
        <v>1.8011700585398103</v>
      </c>
      <c r="AL139">
        <v>3.6082938438715644</v>
      </c>
      <c r="AM139">
        <v>4.3321012056107406</v>
      </c>
      <c r="AN139">
        <v>6.8661441321976184</v>
      </c>
      <c r="AO139">
        <v>5.8755504001748022</v>
      </c>
      <c r="AP139">
        <v>6.9053017997363639</v>
      </c>
      <c r="AQ139">
        <v>7.2251348545687506</v>
      </c>
      <c r="AR139">
        <v>7.7612628369469121</v>
      </c>
      <c r="AS139">
        <v>10.410923201023621</v>
      </c>
      <c r="AT139">
        <v>3.2201930823960936</v>
      </c>
      <c r="AU139">
        <v>-0.73309245529799227</v>
      </c>
      <c r="AV139">
        <v>-0.99391994715929854</v>
      </c>
      <c r="AW139">
        <v>-1.937565341250135</v>
      </c>
      <c r="AX139">
        <v>3.0391721030650132</v>
      </c>
      <c r="AY139">
        <v>4.8280767774352427</v>
      </c>
      <c r="AZ139">
        <v>8.6449685726728092</v>
      </c>
      <c r="BA139">
        <v>3.3259635093690036</v>
      </c>
      <c r="BB139">
        <v>1.7980884783641073</v>
      </c>
      <c r="BC139">
        <v>-1.1574829197563616</v>
      </c>
    </row>
    <row r="140" spans="1:69" x14ac:dyDescent="0.45">
      <c r="A140" t="s">
        <v>2</v>
      </c>
      <c r="B140" t="s">
        <v>497</v>
      </c>
      <c r="C140" t="e">
        <f>VLOOKUP(A140,Setup!$C$3:$D$46,2,FALSE)</f>
        <v>#N/A</v>
      </c>
      <c r="D140" t="s">
        <v>183</v>
      </c>
      <c r="E140" t="s">
        <v>353</v>
      </c>
      <c r="H140">
        <v>3.8180195580843588</v>
      </c>
      <c r="I140">
        <v>2.5167485943307071</v>
      </c>
      <c r="J140">
        <v>3.9064338367859222</v>
      </c>
      <c r="K140">
        <v>2.5369535357153978</v>
      </c>
      <c r="L140">
        <v>5.0237894383188006</v>
      </c>
      <c r="M140">
        <v>6.4390244203878666</v>
      </c>
      <c r="N140">
        <v>5.8010941663350906</v>
      </c>
      <c r="O140">
        <v>7.7168196618868592</v>
      </c>
      <c r="P140">
        <v>3.8466298566383728</v>
      </c>
      <c r="Q140">
        <v>1.3069053965188573</v>
      </c>
      <c r="R140">
        <v>-0.41047991105807569</v>
      </c>
      <c r="S140">
        <v>7.0573989346776926</v>
      </c>
      <c r="T140">
        <v>3.8458308363343434</v>
      </c>
      <c r="U140">
        <v>6.1262331607220091</v>
      </c>
      <c r="V140">
        <v>3.3351066917999219</v>
      </c>
      <c r="W140">
        <v>5.1005902638848539</v>
      </c>
      <c r="X140">
        <v>5.6538368577676295</v>
      </c>
      <c r="Y140">
        <v>6.4035569259251304</v>
      </c>
      <c r="Z140">
        <v>5.8460265161714347</v>
      </c>
      <c r="AA140">
        <v>5.6995247666145445</v>
      </c>
      <c r="AB140">
        <v>4.1414957022937671</v>
      </c>
      <c r="AC140">
        <v>4.8139909695645429</v>
      </c>
      <c r="AD140">
        <v>5.0991465578993171</v>
      </c>
      <c r="AE140">
        <v>4.9994063687258858</v>
      </c>
      <c r="AF140">
        <v>4.3555469165700913</v>
      </c>
      <c r="AG140">
        <v>1.7256106929123689</v>
      </c>
      <c r="AH140">
        <v>2.4726850376979996</v>
      </c>
      <c r="AI140">
        <v>2.2993014119864483</v>
      </c>
      <c r="AJ140">
        <v>6.3999953108483822</v>
      </c>
      <c r="AK140">
        <v>4.5999872440453515</v>
      </c>
      <c r="AL140">
        <v>4.3999912518193867</v>
      </c>
      <c r="AM140">
        <v>6.9000632514947426</v>
      </c>
      <c r="AN140">
        <v>5.5999187251016593</v>
      </c>
      <c r="AO140">
        <v>5.5000852341585045</v>
      </c>
      <c r="AP140">
        <v>3.7999672056817815</v>
      </c>
      <c r="AQ140">
        <v>6.4053996957128589</v>
      </c>
      <c r="AR140">
        <v>4.6984230477205244</v>
      </c>
      <c r="AS140">
        <v>4.3005404981337279</v>
      </c>
      <c r="AT140">
        <v>6.0000331582893409</v>
      </c>
      <c r="AU140">
        <v>-1.5454081336602599</v>
      </c>
      <c r="AV140">
        <v>3.9646756851311267</v>
      </c>
      <c r="AW140">
        <v>5.9402690780222969</v>
      </c>
      <c r="AX140">
        <v>5.4450612788535153</v>
      </c>
      <c r="AY140">
        <v>6.2417480437644741</v>
      </c>
      <c r="AZ140">
        <v>7.6682919010791863</v>
      </c>
      <c r="BA140">
        <v>6.7968261189286636</v>
      </c>
      <c r="BB140">
        <v>5.9500881447389702</v>
      </c>
      <c r="BC140">
        <v>3.5389120531784215</v>
      </c>
      <c r="BD140">
        <v>8.0159673704046384</v>
      </c>
      <c r="BE140">
        <v>8.6694830116057062</v>
      </c>
      <c r="BF140">
        <v>8.6321813802403824</v>
      </c>
      <c r="BG140">
        <v>4.0517463292691076</v>
      </c>
      <c r="BH140">
        <v>6.3779788928939922</v>
      </c>
      <c r="BI140">
        <v>4.2059554759926954</v>
      </c>
      <c r="BJ140">
        <v>5.0536248925681804</v>
      </c>
      <c r="BK140">
        <v>6.4606812707036028</v>
      </c>
      <c r="BL140">
        <v>2.3100842519216087</v>
      </c>
      <c r="BM140">
        <v>-0.22048388607261415</v>
      </c>
      <c r="BN140">
        <v>-4.6245150366290915</v>
      </c>
      <c r="BO140">
        <v>4.2074764951156993</v>
      </c>
      <c r="BP140">
        <v>-7.3467912359907643</v>
      </c>
      <c r="BQ140">
        <v>-2.2980105618689493</v>
      </c>
    </row>
    <row r="141" spans="1:69" x14ac:dyDescent="0.45">
      <c r="A141" t="s">
        <v>261</v>
      </c>
      <c r="B141" t="s">
        <v>155</v>
      </c>
      <c r="C141" t="e">
        <f>VLOOKUP(A141,Setup!$C$3:$D$46,2,FALSE)</f>
        <v>#N/A</v>
      </c>
      <c r="D141" t="s">
        <v>183</v>
      </c>
      <c r="E141" t="s">
        <v>353</v>
      </c>
      <c r="G141">
        <v>3.2676867314134199</v>
      </c>
      <c r="H141">
        <v>3.7883164441219463</v>
      </c>
      <c r="I141">
        <v>6.1074860635592643</v>
      </c>
      <c r="J141">
        <v>6.5291929763153576</v>
      </c>
      <c r="K141">
        <v>2.071706879647877</v>
      </c>
      <c r="L141">
        <v>1.4026540976298776</v>
      </c>
      <c r="M141">
        <v>1.634344212889971</v>
      </c>
      <c r="N141">
        <v>3.9008611821049328</v>
      </c>
      <c r="O141">
        <v>7.8816473343788118</v>
      </c>
      <c r="P141">
        <v>7.2038874539870505</v>
      </c>
      <c r="Q141">
        <v>4.8079248606080967</v>
      </c>
      <c r="R141">
        <v>1.7136134411357204</v>
      </c>
      <c r="S141">
        <v>4.5761826073180742</v>
      </c>
      <c r="T141">
        <v>4.8445148159612472</v>
      </c>
      <c r="U141">
        <v>3.5017713228757401</v>
      </c>
      <c r="V141">
        <v>5.4838424102651118</v>
      </c>
      <c r="W141">
        <v>5.6899977970142288</v>
      </c>
      <c r="X141">
        <v>3.7736809328050356</v>
      </c>
      <c r="Y141">
        <v>1.548745892293411</v>
      </c>
      <c r="Z141">
        <v>5.2275765576139719</v>
      </c>
      <c r="AA141">
        <v>2.0089133441571363</v>
      </c>
      <c r="AB141">
        <v>2.2232318760215577</v>
      </c>
      <c r="AC141">
        <v>2.2748594826974511</v>
      </c>
      <c r="AD141">
        <v>2.6996145624451628</v>
      </c>
      <c r="AE141">
        <v>3.9793569855071951</v>
      </c>
      <c r="AF141">
        <v>3.8519403203073352</v>
      </c>
      <c r="AG141">
        <v>3.6257451651864585</v>
      </c>
      <c r="AH141">
        <v>6.7097853932660314</v>
      </c>
      <c r="AI141">
        <v>3.6770830388774982</v>
      </c>
      <c r="AJ141">
        <v>5.1157137385593074</v>
      </c>
      <c r="AK141">
        <v>2.1024983614958757</v>
      </c>
      <c r="AL141">
        <v>3.6986262123973006</v>
      </c>
      <c r="AM141">
        <v>2.3561033640813207</v>
      </c>
      <c r="AN141">
        <v>3.9754582421565061</v>
      </c>
      <c r="AO141">
        <v>5.1196553908012987</v>
      </c>
      <c r="AP141">
        <v>6.3467587648760002</v>
      </c>
      <c r="AQ141">
        <v>3.9757201346977524</v>
      </c>
      <c r="AR141">
        <v>4.5266262817395386</v>
      </c>
      <c r="AS141">
        <v>5.3645549770114656</v>
      </c>
      <c r="AT141">
        <v>4.2100588891325117</v>
      </c>
      <c r="AU141">
        <v>4.3451425271832278</v>
      </c>
      <c r="AV141">
        <v>4.5132927383996417</v>
      </c>
      <c r="AW141">
        <v>5.9479959861132841</v>
      </c>
      <c r="AX141">
        <v>7.0832392373922488</v>
      </c>
      <c r="AY141">
        <v>6.7109795671583328</v>
      </c>
      <c r="AZ141">
        <v>6.9652409675218223</v>
      </c>
      <c r="BA141">
        <v>6.8970491476449922</v>
      </c>
      <c r="BB141">
        <v>4.5891092867336596</v>
      </c>
      <c r="BC141">
        <v>5.9577073190439762</v>
      </c>
      <c r="BD141">
        <v>6.8581157431549542</v>
      </c>
      <c r="BE141">
        <v>4.7578164079828298</v>
      </c>
      <c r="BF141">
        <v>5.1648106041301389</v>
      </c>
      <c r="BG141">
        <v>5.6786476582171304</v>
      </c>
      <c r="BH141">
        <v>6.1185367704597695</v>
      </c>
      <c r="BI141">
        <v>5.9353509814116308</v>
      </c>
      <c r="BJ141">
        <v>5.7006188385582561</v>
      </c>
      <c r="BK141">
        <v>5.4641202681152521</v>
      </c>
      <c r="BL141">
        <v>5.4416917960369915</v>
      </c>
      <c r="BM141">
        <v>4.0802148525275896</v>
      </c>
      <c r="BN141">
        <v>-3.599056404982619</v>
      </c>
      <c r="BO141">
        <v>6.660980441248384</v>
      </c>
      <c r="BP141">
        <v>5.8352709474961557</v>
      </c>
      <c r="BQ141">
        <v>5.5463886143757719</v>
      </c>
    </row>
    <row r="142" spans="1:69" x14ac:dyDescent="0.45">
      <c r="A142" t="s">
        <v>230</v>
      </c>
      <c r="B142" t="s">
        <v>214</v>
      </c>
      <c r="C142" t="e">
        <f>VLOOKUP(A142,Setup!$C$3:$D$46,2,FALSE)</f>
        <v>#N/A</v>
      </c>
      <c r="D142" t="s">
        <v>183</v>
      </c>
      <c r="E142" t="s">
        <v>353</v>
      </c>
      <c r="G142">
        <v>1.0319101689074017</v>
      </c>
      <c r="H142">
        <v>3.5921399830860707</v>
      </c>
      <c r="I142">
        <v>4.8032206614104496</v>
      </c>
      <c r="J142">
        <v>7.8321691699878073</v>
      </c>
      <c r="K142">
        <v>6.0788951417366661</v>
      </c>
      <c r="L142">
        <v>4.9370909332979949</v>
      </c>
      <c r="M142">
        <v>3.2248016118335414</v>
      </c>
      <c r="N142">
        <v>6.112227217533615</v>
      </c>
      <c r="O142">
        <v>8.153547639175855</v>
      </c>
      <c r="P142">
        <v>7.9348197651234216</v>
      </c>
      <c r="Q142">
        <v>6.178072603578272</v>
      </c>
      <c r="R142">
        <v>6.1558498949257512</v>
      </c>
      <c r="S142">
        <v>6.8716569123312468</v>
      </c>
      <c r="T142">
        <v>6.0260925520154558</v>
      </c>
      <c r="U142">
        <v>4.2435372757602181</v>
      </c>
      <c r="V142">
        <v>6.2391112728411429</v>
      </c>
      <c r="W142">
        <v>4.5790529054877425</v>
      </c>
      <c r="X142">
        <v>3.674779111934015</v>
      </c>
      <c r="Y142">
        <v>4.5770538588854919</v>
      </c>
      <c r="Z142">
        <v>4.7110526505051524</v>
      </c>
      <c r="AA142">
        <v>1.9079813382192157</v>
      </c>
      <c r="AB142">
        <v>2.8320136153122064</v>
      </c>
      <c r="AC142">
        <v>1.6101373484626009</v>
      </c>
      <c r="AD142">
        <v>4.6479307845581417</v>
      </c>
      <c r="AE142">
        <v>4.4323476256475232</v>
      </c>
      <c r="AF142">
        <v>3.6895945038126996</v>
      </c>
      <c r="AG142">
        <v>4.6581606730102294</v>
      </c>
      <c r="AH142">
        <v>4.0906715567313512</v>
      </c>
      <c r="AI142">
        <v>3.0528632272273768</v>
      </c>
      <c r="AJ142">
        <v>3.1325494018466173</v>
      </c>
      <c r="AK142">
        <v>2.8258241726144746</v>
      </c>
      <c r="AL142">
        <v>4.2377226103647843</v>
      </c>
      <c r="AM142">
        <v>5.016906901571943</v>
      </c>
      <c r="AN142">
        <v>5.1128062511264432</v>
      </c>
      <c r="AO142">
        <v>4.5747495149857542</v>
      </c>
      <c r="AP142">
        <v>6.2198385331411146</v>
      </c>
      <c r="AQ142">
        <v>5.6418226025115104</v>
      </c>
      <c r="AR142">
        <v>3.3062530092949913</v>
      </c>
      <c r="AS142">
        <v>3.6352167840428535</v>
      </c>
      <c r="AT142">
        <v>5.5309352312320925</v>
      </c>
      <c r="AU142">
        <v>3.6307302187166783</v>
      </c>
      <c r="AV142">
        <v>4.733622326141159</v>
      </c>
      <c r="AW142">
        <v>5.8663469737295486</v>
      </c>
      <c r="AX142">
        <v>7.6534355232145401</v>
      </c>
      <c r="AY142">
        <v>7.3167142487121879</v>
      </c>
      <c r="AZ142">
        <v>8.2035996307754147</v>
      </c>
      <c r="BA142">
        <v>8.8322357804459131</v>
      </c>
      <c r="BB142">
        <v>5.9117273150212952</v>
      </c>
      <c r="BC142">
        <v>3.9755706909162569</v>
      </c>
      <c r="BD142">
        <v>8.1566268649968805</v>
      </c>
      <c r="BE142">
        <v>6.3780567299566542</v>
      </c>
      <c r="BF142">
        <v>5.4765088510264377</v>
      </c>
      <c r="BG142">
        <v>5.6037341334175466</v>
      </c>
      <c r="BH142">
        <v>5.172627862300061</v>
      </c>
      <c r="BI142">
        <v>4.7185616129627306</v>
      </c>
      <c r="BJ142">
        <v>4.7630054707956049</v>
      </c>
      <c r="BK142">
        <v>5.3425686714998477</v>
      </c>
      <c r="BL142">
        <v>4.9904468578564547</v>
      </c>
      <c r="BM142">
        <v>4.0732810013457197</v>
      </c>
      <c r="BN142">
        <v>-1.1197169994362213</v>
      </c>
      <c r="BO142">
        <v>7.3377009871317114</v>
      </c>
      <c r="BP142">
        <v>3.8152969922069246</v>
      </c>
      <c r="BQ142">
        <v>4.6114590078272073</v>
      </c>
    </row>
    <row r="143" spans="1:69" x14ac:dyDescent="0.45">
      <c r="A143" t="s">
        <v>358</v>
      </c>
      <c r="B143" t="s">
        <v>179</v>
      </c>
      <c r="C143" t="e">
        <f>VLOOKUP(A143,Setup!$C$3:$D$46,2,FALSE)</f>
        <v>#N/A</v>
      </c>
      <c r="D143" t="s">
        <v>183</v>
      </c>
      <c r="E143" t="s">
        <v>353</v>
      </c>
      <c r="G143">
        <v>1.864795158452722</v>
      </c>
      <c r="H143">
        <v>15.331814336688993</v>
      </c>
      <c r="I143">
        <v>10.615069959420012</v>
      </c>
      <c r="J143">
        <v>8.2511181601222319</v>
      </c>
      <c r="K143">
        <v>2.1541055515074277</v>
      </c>
      <c r="L143">
        <v>-0.40552138425326234</v>
      </c>
      <c r="M143">
        <v>10.912061528148143</v>
      </c>
      <c r="N143">
        <v>-0.36712003579766872</v>
      </c>
      <c r="O143">
        <v>1.5475366833886568</v>
      </c>
      <c r="P143">
        <v>2.177071167642282</v>
      </c>
      <c r="Q143">
        <v>5.1137176998959717</v>
      </c>
      <c r="R143">
        <v>-0.20270835028026113</v>
      </c>
      <c r="S143">
        <v>26.404881076909618</v>
      </c>
      <c r="T143">
        <v>10.980088949221269</v>
      </c>
      <c r="U143">
        <v>-13.513497552962917</v>
      </c>
      <c r="V143">
        <v>11.049129157617514</v>
      </c>
      <c r="W143">
        <v>21.809034974294946</v>
      </c>
      <c r="X143">
        <v>18.316874873282401</v>
      </c>
      <c r="Y143">
        <v>2.8939187792932159</v>
      </c>
      <c r="Z143">
        <v>-2.7447792314239763</v>
      </c>
      <c r="AA143">
        <v>0.69463813191643453</v>
      </c>
      <c r="AB143">
        <v>4.4572038948055877</v>
      </c>
      <c r="AC143">
        <v>1.9861653634151395</v>
      </c>
      <c r="AD143">
        <v>5.5348978213968252</v>
      </c>
      <c r="AE143">
        <v>2.6102493308543018</v>
      </c>
      <c r="AF143">
        <v>4.684856026193259</v>
      </c>
      <c r="AG143">
        <v>0.72972823172365509</v>
      </c>
      <c r="AH143">
        <v>8.6019190766444495</v>
      </c>
      <c r="AI143">
        <v>5.7952444041127933</v>
      </c>
      <c r="AJ143">
        <v>6.0454733297893313</v>
      </c>
      <c r="AK143">
        <v>6.9666072960367131</v>
      </c>
      <c r="AL143">
        <v>6.9563649540025381</v>
      </c>
      <c r="AM143">
        <v>3.5097661576011063</v>
      </c>
      <c r="AN143">
        <v>5.9798735353638648</v>
      </c>
      <c r="AO143">
        <v>3.2909381227282211</v>
      </c>
      <c r="AP143">
        <v>5.5970360586782704</v>
      </c>
      <c r="AQ143">
        <v>3.7036034360743173</v>
      </c>
      <c r="AR143">
        <v>1.5376558943374334</v>
      </c>
      <c r="AS143">
        <v>0.4760250522011944</v>
      </c>
      <c r="AT143">
        <v>3.8755467757669351</v>
      </c>
      <c r="AU143">
        <v>3.5615818339209255</v>
      </c>
      <c r="AV143">
        <v>0.72383606716712734</v>
      </c>
      <c r="AW143">
        <v>4.5597771638452826</v>
      </c>
      <c r="AX143">
        <v>1.6923741735859608</v>
      </c>
      <c r="AY143">
        <v>3.4661222275531145</v>
      </c>
      <c r="AZ143">
        <v>4.2300952280520931</v>
      </c>
      <c r="BA143">
        <v>4.1879140995715147</v>
      </c>
      <c r="BB143">
        <v>5.5234196697864633</v>
      </c>
      <c r="BC143">
        <v>-1.2537577992083158</v>
      </c>
      <c r="BD143">
        <v>5.269670780562862</v>
      </c>
      <c r="BE143">
        <v>4.616413945287519</v>
      </c>
      <c r="BF143">
        <v>6.3340837467944766</v>
      </c>
      <c r="BG143">
        <v>1.7925255557554465</v>
      </c>
      <c r="BH143">
        <v>1.710549905454755</v>
      </c>
      <c r="BI143">
        <v>3.1240667804454603</v>
      </c>
      <c r="BJ143">
        <v>3.6089073168771364</v>
      </c>
      <c r="BK143">
        <v>-3.1381749373347105</v>
      </c>
      <c r="BL143">
        <v>-1.4806331584824051</v>
      </c>
      <c r="BM143">
        <v>-1.4179938308520548</v>
      </c>
      <c r="BN143">
        <v>-8.1559587991426667</v>
      </c>
      <c r="BO143">
        <v>2.266710670065379</v>
      </c>
      <c r="BP143">
        <v>2.3877802018628387</v>
      </c>
      <c r="BQ143">
        <v>1.8266252585236344</v>
      </c>
    </row>
    <row r="144" spans="1:69" x14ac:dyDescent="0.45">
      <c r="A144" t="s">
        <v>291</v>
      </c>
      <c r="B144" t="s">
        <v>520</v>
      </c>
      <c r="C144" t="e">
        <f>VLOOKUP(A144,Setup!$C$3:$D$46,2,FALSE)</f>
        <v>#N/A</v>
      </c>
      <c r="D144" t="s">
        <v>183</v>
      </c>
      <c r="E144" t="s">
        <v>353</v>
      </c>
      <c r="G144">
        <v>-3.6193680011063378</v>
      </c>
      <c r="H144">
        <v>3.01172113320753</v>
      </c>
      <c r="I144">
        <v>4.1309819698819581</v>
      </c>
      <c r="J144">
        <v>7.1578780554260248</v>
      </c>
      <c r="K144">
        <v>6.6410663092829907</v>
      </c>
      <c r="L144">
        <v>7.6842368177600662</v>
      </c>
      <c r="M144">
        <v>1.7960930595164086</v>
      </c>
      <c r="N144">
        <v>5.2125127297563978</v>
      </c>
      <c r="O144">
        <v>9.9430092545996303</v>
      </c>
      <c r="P144">
        <v>10.807722759812904</v>
      </c>
      <c r="Q144">
        <v>8.5076063946989677</v>
      </c>
      <c r="R144">
        <v>7.873583620721547</v>
      </c>
      <c r="S144">
        <v>9.8334431786556138</v>
      </c>
      <c r="T144">
        <v>5.0066724638754323</v>
      </c>
      <c r="U144">
        <v>4.3003508221901825</v>
      </c>
      <c r="V144">
        <v>6.6402992944989592</v>
      </c>
      <c r="W144">
        <v>6.3202183215213807</v>
      </c>
      <c r="X144">
        <v>6.6414595422276363</v>
      </c>
      <c r="Y144">
        <v>7.7707195739088633</v>
      </c>
      <c r="Z144">
        <v>7.295986819832919</v>
      </c>
      <c r="AA144">
        <v>0.12270972089439169</v>
      </c>
      <c r="AB144">
        <v>1.9162250444467332</v>
      </c>
      <c r="AC144">
        <v>1.7276203817057478</v>
      </c>
      <c r="AD144">
        <v>7.7942031564079315</v>
      </c>
      <c r="AE144">
        <v>7.2248684942775299</v>
      </c>
      <c r="AF144">
        <v>5.7751744319653113</v>
      </c>
      <c r="AG144">
        <v>6.4284391491664934</v>
      </c>
      <c r="AH144">
        <v>5.110762794662179</v>
      </c>
      <c r="AI144">
        <v>4.7253040588594502</v>
      </c>
      <c r="AJ144">
        <v>0.22774490962775928</v>
      </c>
      <c r="AK144">
        <v>0.46515652455680367</v>
      </c>
      <c r="AL144">
        <v>0.7599616006845622</v>
      </c>
      <c r="AM144">
        <v>4.2915504386860306</v>
      </c>
      <c r="AN144">
        <v>4.4164184572518224</v>
      </c>
      <c r="AO144">
        <v>5.6347175902564288</v>
      </c>
      <c r="AP144">
        <v>5.0679080761640165</v>
      </c>
      <c r="AQ144">
        <v>5.6128052894677438</v>
      </c>
      <c r="AR144">
        <v>2.8164862893943905</v>
      </c>
      <c r="AS144">
        <v>4.6145388413983994</v>
      </c>
      <c r="AT144">
        <v>6.9823423935838207</v>
      </c>
      <c r="AU144">
        <v>5.1787551445380018</v>
      </c>
      <c r="AV144">
        <v>5.9814996594453191</v>
      </c>
      <c r="AW144">
        <v>6.81987527235448</v>
      </c>
      <c r="AX144">
        <v>8.1762483604211837</v>
      </c>
      <c r="AY144">
        <v>7.7320913252769685</v>
      </c>
      <c r="AZ144">
        <v>9.2790880972847987</v>
      </c>
      <c r="BA144">
        <v>10.19983254004498</v>
      </c>
      <c r="BB144">
        <v>6.9210698616585233</v>
      </c>
      <c r="BC144">
        <v>3.6795031609430282</v>
      </c>
      <c r="BD144">
        <v>8.0270962957382324</v>
      </c>
      <c r="BE144">
        <v>7.1892591569475428</v>
      </c>
      <c r="BF144">
        <v>5.809616115470817</v>
      </c>
      <c r="BG144">
        <v>5.612876710596467</v>
      </c>
      <c r="BH144">
        <v>5.2351440205777209</v>
      </c>
      <c r="BI144">
        <v>4.7100397111754972</v>
      </c>
      <c r="BJ144">
        <v>4.4630488486286879</v>
      </c>
      <c r="BK144">
        <v>5.3177690113913627</v>
      </c>
      <c r="BL144">
        <v>5.422399287950185</v>
      </c>
      <c r="BM144">
        <v>4.6556415782629443</v>
      </c>
      <c r="BN144">
        <v>0.21254319583690062</v>
      </c>
      <c r="BO144">
        <v>7.4800107482851246</v>
      </c>
      <c r="BP144">
        <v>3.1419346061273075</v>
      </c>
      <c r="BQ144">
        <v>4.1494212730547986</v>
      </c>
    </row>
    <row r="145" spans="1:69" x14ac:dyDescent="0.45">
      <c r="A145" t="s">
        <v>299</v>
      </c>
      <c r="B145" t="s">
        <v>80</v>
      </c>
      <c r="C145" t="e">
        <f>VLOOKUP(A145,Setup!$C$3:$D$46,2,FALSE)</f>
        <v>#N/A</v>
      </c>
      <c r="D145" t="s">
        <v>183</v>
      </c>
      <c r="E145" t="s">
        <v>353</v>
      </c>
      <c r="AK145">
        <v>-5.6756629972480965</v>
      </c>
      <c r="AL145">
        <v>-21.258970563125146</v>
      </c>
      <c r="AM145">
        <v>-16.226862378521886</v>
      </c>
      <c r="AN145">
        <v>-9.7660520370238117</v>
      </c>
      <c r="AO145">
        <v>3.2900801840417131</v>
      </c>
      <c r="AP145">
        <v>5.0269427117277843</v>
      </c>
      <c r="AQ145">
        <v>8.3006298053643235</v>
      </c>
      <c r="AR145">
        <v>7.4629377405569812</v>
      </c>
      <c r="AS145">
        <v>-1.0970025030993469</v>
      </c>
      <c r="AT145">
        <v>3.418619189014521</v>
      </c>
      <c r="AU145">
        <v>6.4841255625067049</v>
      </c>
      <c r="AV145">
        <v>6.7198378403410715</v>
      </c>
      <c r="AW145">
        <v>10.551897336230851</v>
      </c>
      <c r="AX145">
        <v>6.5020370289995384</v>
      </c>
      <c r="AY145">
        <v>7.7314447149206842</v>
      </c>
      <c r="AZ145">
        <v>7.3954798259979526</v>
      </c>
      <c r="BA145">
        <v>11.077931809209815</v>
      </c>
      <c r="BB145">
        <v>2.5994594929602926</v>
      </c>
      <c r="BC145">
        <v>-14.83861088588543</v>
      </c>
      <c r="BD145">
        <v>0.42719903369136603</v>
      </c>
      <c r="BE145">
        <v>6.3236373980405176</v>
      </c>
      <c r="BF145">
        <v>4.382905596208559</v>
      </c>
      <c r="BG145">
        <v>4.0469143509131129</v>
      </c>
      <c r="BH145">
        <v>3.7725413149966727</v>
      </c>
      <c r="BI145">
        <v>2.8328085774110434</v>
      </c>
      <c r="BJ145">
        <v>2.6719201989577499</v>
      </c>
      <c r="BK145">
        <v>4.6122431460077848</v>
      </c>
      <c r="BL145">
        <v>4.9183697945524045</v>
      </c>
      <c r="BM145">
        <v>4.6773515579680662</v>
      </c>
      <c r="BN145">
        <v>4.2814017348675293E-2</v>
      </c>
      <c r="BO145">
        <v>6.380016762043212</v>
      </c>
      <c r="BP145">
        <v>2.5375250088717252</v>
      </c>
      <c r="BQ145">
        <v>0.34226255222912982</v>
      </c>
    </row>
    <row r="146" spans="1:69" x14ac:dyDescent="0.45">
      <c r="A146" t="s">
        <v>209</v>
      </c>
      <c r="B146" t="s">
        <v>394</v>
      </c>
      <c r="C146" t="str">
        <f>VLOOKUP(A146,Setup!$C$3:$D$46,2,FALSE)</f>
        <v>LU</v>
      </c>
      <c r="D146" t="s">
        <v>183</v>
      </c>
      <c r="E146" t="s">
        <v>353</v>
      </c>
      <c r="G146">
        <v>3.8299831217406393</v>
      </c>
      <c r="H146">
        <v>1.3586776709486799</v>
      </c>
      <c r="I146">
        <v>3.4391085403850497</v>
      </c>
      <c r="J146">
        <v>7.8658288190157606</v>
      </c>
      <c r="K146">
        <v>-0.73493360448088652</v>
      </c>
      <c r="L146">
        <v>1.1059041123590276</v>
      </c>
      <c r="M146">
        <v>0.21673081157329932</v>
      </c>
      <c r="N146">
        <v>4.1838724267902307</v>
      </c>
      <c r="O146">
        <v>9.9728579433303821</v>
      </c>
      <c r="P146">
        <v>1.7599338312840302</v>
      </c>
      <c r="Q146">
        <v>2.6672335856773799</v>
      </c>
      <c r="R146">
        <v>6.5981984775396398</v>
      </c>
      <c r="S146">
        <v>8.3126685679681458</v>
      </c>
      <c r="T146">
        <v>4.2124747775486071</v>
      </c>
      <c r="U146">
        <v>-6.5713729245354671</v>
      </c>
      <c r="V146">
        <v>2.5343339451280968</v>
      </c>
      <c r="W146">
        <v>1.5697714423241251</v>
      </c>
      <c r="X146">
        <v>4.0749720553770175</v>
      </c>
      <c r="Y146">
        <v>2.3456114331106335</v>
      </c>
      <c r="Z146">
        <v>0.84088298433060515</v>
      </c>
      <c r="AA146">
        <v>-0.55095551966849143</v>
      </c>
      <c r="AB146">
        <v>1.1313029397002907</v>
      </c>
      <c r="AC146">
        <v>2.9890759969876513</v>
      </c>
      <c r="AD146">
        <v>6.1869370101606194</v>
      </c>
      <c r="AE146">
        <v>2.7917044649977925</v>
      </c>
      <c r="AF146">
        <v>9.9839391628032246</v>
      </c>
      <c r="AG146">
        <v>3.9509745341286191</v>
      </c>
      <c r="AH146">
        <v>8.46328294386214</v>
      </c>
      <c r="AI146">
        <v>9.7980653580934813</v>
      </c>
      <c r="AJ146">
        <v>5.3199311273379521</v>
      </c>
      <c r="AK146">
        <v>8.6441880240439701</v>
      </c>
      <c r="AL146">
        <v>1.8196524522508213</v>
      </c>
      <c r="AM146">
        <v>4.2006507033439959</v>
      </c>
      <c r="AN146">
        <v>3.8209201953931142</v>
      </c>
      <c r="AO146">
        <v>1.4321999889902912</v>
      </c>
      <c r="AP146">
        <v>1.3980744826682212</v>
      </c>
      <c r="AQ146">
        <v>5.4198332943143441</v>
      </c>
      <c r="AR146">
        <v>6.6745121896996267</v>
      </c>
      <c r="AS146">
        <v>8.1751815627631572</v>
      </c>
      <c r="AT146">
        <v>6.938130249393339</v>
      </c>
      <c r="AU146">
        <v>3.0743549992987624</v>
      </c>
      <c r="AV146">
        <v>3.2254168997207984</v>
      </c>
      <c r="AW146">
        <v>2.6193785793916504</v>
      </c>
      <c r="AX146">
        <v>4.2318913073558235</v>
      </c>
      <c r="AY146">
        <v>2.4828747481147246</v>
      </c>
      <c r="AZ146">
        <v>6.0167150440274071</v>
      </c>
      <c r="BA146">
        <v>8.0986676066054031</v>
      </c>
      <c r="BB146">
        <v>-0.30017619444267041</v>
      </c>
      <c r="BC146">
        <v>-3.2389540268318768</v>
      </c>
      <c r="BD146">
        <v>3.7604135925509468</v>
      </c>
      <c r="BE146">
        <v>1.0442986945573125</v>
      </c>
      <c r="BF146">
        <v>1.6499020297865172</v>
      </c>
      <c r="BG146">
        <v>3.1717904991600534</v>
      </c>
      <c r="BH146">
        <v>2.6230860157719178</v>
      </c>
      <c r="BI146">
        <v>2.2697844841956538</v>
      </c>
      <c r="BJ146">
        <v>4.9781904368162913</v>
      </c>
      <c r="BK146">
        <v>1.3171876629367745</v>
      </c>
      <c r="BL146">
        <v>1.219321918563594</v>
      </c>
      <c r="BM146">
        <v>2.9158479150004979</v>
      </c>
      <c r="BN146">
        <v>-0.90982979888671878</v>
      </c>
      <c r="BO146">
        <v>7.1684019869774858</v>
      </c>
      <c r="BP146">
        <v>1.3801858908320668</v>
      </c>
      <c r="BQ146">
        <v>-1.0957236157699413</v>
      </c>
    </row>
    <row r="147" spans="1:69" x14ac:dyDescent="0.45">
      <c r="A147" t="s">
        <v>191</v>
      </c>
      <c r="B147" t="s">
        <v>331</v>
      </c>
      <c r="C147" t="e">
        <f>VLOOKUP(A147,Setup!$C$3:$D$46,2,FALSE)</f>
        <v>#N/A</v>
      </c>
      <c r="D147" t="s">
        <v>183</v>
      </c>
      <c r="E147" t="s">
        <v>353</v>
      </c>
      <c r="AK147">
        <v>-12.595221791585615</v>
      </c>
      <c r="AL147">
        <v>-32.118570464061492</v>
      </c>
      <c r="AM147">
        <v>-4.9829798431828465</v>
      </c>
      <c r="AN147">
        <v>2.1899117865271904</v>
      </c>
      <c r="AO147">
        <v>-0.94476063435972435</v>
      </c>
      <c r="AP147">
        <v>2.2999547460390772</v>
      </c>
      <c r="AQ147">
        <v>9.1714847046894903</v>
      </c>
      <c r="AR147">
        <v>6.5499992667767231</v>
      </c>
      <c r="AS147">
        <v>2.818402743068475</v>
      </c>
      <c r="AT147">
        <v>5.8410298648855701</v>
      </c>
      <c r="AU147">
        <v>6.4605736476832902</v>
      </c>
      <c r="AV147">
        <v>7.6654892505930263</v>
      </c>
      <c r="AW147">
        <v>8.4291348680549163</v>
      </c>
      <c r="AX147">
        <v>8.7251415801201944</v>
      </c>
      <c r="AY147">
        <v>11.615316569444161</v>
      </c>
      <c r="AZ147">
        <v>12.825018092317066</v>
      </c>
      <c r="BA147">
        <v>10.414537243643991</v>
      </c>
      <c r="BB147">
        <v>-3.3887154506018362</v>
      </c>
      <c r="BC147">
        <v>-16.040018915146433</v>
      </c>
      <c r="BD147">
        <v>-3.6612590805493994</v>
      </c>
      <c r="BE147">
        <v>3.0363459033977591</v>
      </c>
      <c r="BF147">
        <v>7.3052404552775414</v>
      </c>
      <c r="BG147">
        <v>2.0960911408788121</v>
      </c>
      <c r="BH147">
        <v>2.0949595958626759</v>
      </c>
      <c r="BI147">
        <v>3.7833652895781285</v>
      </c>
      <c r="BJ147">
        <v>2.5516858535470135</v>
      </c>
      <c r="BK147">
        <v>3.398949377790089</v>
      </c>
      <c r="BL147">
        <v>4.3097108876628596</v>
      </c>
      <c r="BM147">
        <v>0.67537525681207455</v>
      </c>
      <c r="BN147">
        <v>-3.469229153396185</v>
      </c>
      <c r="BO147">
        <v>6.9472331621451104</v>
      </c>
      <c r="BP147">
        <v>1.8126824022840964</v>
      </c>
      <c r="BQ147">
        <v>1.7067952496992405</v>
      </c>
    </row>
    <row r="148" spans="1:69" x14ac:dyDescent="0.45">
      <c r="A148" t="s">
        <v>422</v>
      </c>
      <c r="B148" t="s">
        <v>215</v>
      </c>
      <c r="C148" t="e">
        <f>VLOOKUP(A148,Setup!$C$3:$D$46,2,FALSE)</f>
        <v>#N/A</v>
      </c>
      <c r="D148" t="s">
        <v>183</v>
      </c>
      <c r="E148" t="s">
        <v>353</v>
      </c>
      <c r="AC148">
        <v>10.0217013040333</v>
      </c>
      <c r="AD148">
        <v>8.4602398933807166</v>
      </c>
      <c r="AE148">
        <v>0.73235467592895986</v>
      </c>
      <c r="AF148">
        <v>6.6945334482702492</v>
      </c>
      <c r="AG148">
        <v>14.292900806414721</v>
      </c>
      <c r="AH148">
        <v>7.8119373124374789</v>
      </c>
      <c r="AI148">
        <v>5.0240003958828225</v>
      </c>
      <c r="AJ148">
        <v>7.980634445714017</v>
      </c>
      <c r="AK148">
        <v>3.6588558711873276</v>
      </c>
      <c r="AL148">
        <v>13.299025488834175</v>
      </c>
      <c r="AM148">
        <v>5.186747043907161</v>
      </c>
      <c r="AN148">
        <v>4.252801497664322</v>
      </c>
      <c r="AO148">
        <v>3.2958097222575162</v>
      </c>
      <c r="AP148">
        <v>-0.41902419024189896</v>
      </c>
      <c r="AQ148">
        <v>-0.27915249631502093</v>
      </c>
      <c r="AR148">
        <v>-4.5714285714285694</v>
      </c>
      <c r="AS148">
        <v>-2.3580007614828133</v>
      </c>
      <c r="AT148">
        <v>5.746240218364207</v>
      </c>
      <c r="AU148">
        <v>2.8887976333146241</v>
      </c>
      <c r="AV148">
        <v>8.9101572045287867</v>
      </c>
      <c r="AW148">
        <v>11.640951618814</v>
      </c>
      <c r="AX148">
        <v>26.630223615632985</v>
      </c>
      <c r="AY148">
        <v>8.0756086464296004</v>
      </c>
      <c r="AZ148">
        <v>13.390702478327484</v>
      </c>
      <c r="BA148">
        <v>14.476336840105859</v>
      </c>
      <c r="BB148">
        <v>3.3916457061403378</v>
      </c>
      <c r="BC148">
        <v>1.2740038296708178</v>
      </c>
      <c r="BD148">
        <v>25.122808533932613</v>
      </c>
      <c r="BE148">
        <v>21.616689597209188</v>
      </c>
      <c r="BF148">
        <v>9.2422277340199912</v>
      </c>
      <c r="BG148">
        <v>10.752872206057901</v>
      </c>
      <c r="BH148">
        <v>-2.0484652159965009</v>
      </c>
      <c r="BI148">
        <v>-21.514358749051397</v>
      </c>
      <c r="BJ148">
        <v>-0.6791193077003328</v>
      </c>
      <c r="BK148">
        <v>9.8601219449710555</v>
      </c>
      <c r="BL148">
        <v>6.405365321294326</v>
      </c>
      <c r="BM148">
        <v>-2.5634675736802421</v>
      </c>
      <c r="BN148">
        <v>-54.336154602237073</v>
      </c>
      <c r="BO148">
        <v>23.535988887849044</v>
      </c>
      <c r="BP148">
        <v>-19.609336374220504</v>
      </c>
      <c r="BQ148">
        <v>75.061376926243526</v>
      </c>
    </row>
    <row r="149" spans="1:69" x14ac:dyDescent="0.45">
      <c r="A149" t="s">
        <v>284</v>
      </c>
      <c r="B149" t="s">
        <v>334</v>
      </c>
      <c r="C149" t="e">
        <f>VLOOKUP(A149,Setup!$C$3:$D$46,2,FALSE)</f>
        <v>#N/A</v>
      </c>
      <c r="D149" t="s">
        <v>183</v>
      </c>
      <c r="E149" t="s">
        <v>353</v>
      </c>
      <c r="BI149">
        <v>1</v>
      </c>
      <c r="BJ149">
        <v>5</v>
      </c>
      <c r="BK149">
        <v>-8.0000032403829522</v>
      </c>
      <c r="BL149">
        <v>-7.9999950689822867</v>
      </c>
      <c r="BM149">
        <v>6.5000036370082057</v>
      </c>
      <c r="BN149">
        <v>-12.500002246730958</v>
      </c>
      <c r="BO149">
        <v>4.8999996713353369</v>
      </c>
    </row>
    <row r="150" spans="1:69" x14ac:dyDescent="0.45">
      <c r="A150" t="s">
        <v>22</v>
      </c>
      <c r="B150" t="s">
        <v>143</v>
      </c>
      <c r="C150" t="e">
        <f>VLOOKUP(A150,Setup!$C$3:$D$46,2,FALSE)</f>
        <v>#N/A</v>
      </c>
      <c r="D150" t="s">
        <v>183</v>
      </c>
      <c r="E150" t="s">
        <v>353</v>
      </c>
      <c r="M150">
        <v>10.028841359366098</v>
      </c>
      <c r="N150">
        <v>9.8917393067404333</v>
      </c>
      <c r="O150">
        <v>8.3621653567201832</v>
      </c>
      <c r="P150">
        <v>4.7134603751551651</v>
      </c>
      <c r="Q150">
        <v>5.5968936595313039</v>
      </c>
      <c r="R150">
        <v>2.4372373466546691</v>
      </c>
      <c r="S150">
        <v>3.559310832415477</v>
      </c>
      <c r="T150">
        <v>5.59604994440339</v>
      </c>
      <c r="U150">
        <v>7.5582215611380548</v>
      </c>
      <c r="V150">
        <v>10.812781344285511</v>
      </c>
      <c r="W150">
        <v>6.0591676788529014</v>
      </c>
      <c r="X150">
        <v>2.2326633886187182</v>
      </c>
      <c r="Y150">
        <v>4.7937872049339774</v>
      </c>
      <c r="Z150">
        <v>3.6421648133407416</v>
      </c>
      <c r="AA150">
        <v>-1.7434349305055008</v>
      </c>
      <c r="AB150">
        <v>8.9573720225429696</v>
      </c>
      <c r="AC150">
        <v>1.3865695773584577</v>
      </c>
      <c r="AD150">
        <v>6.4183863212911518</v>
      </c>
      <c r="AE150">
        <v>6.007652071440333</v>
      </c>
      <c r="AF150">
        <v>9.2711057694862689</v>
      </c>
      <c r="AG150">
        <v>-0.32500407565046885</v>
      </c>
      <c r="AH150">
        <v>11.875235978859706</v>
      </c>
      <c r="AI150">
        <v>2.8462025813284129</v>
      </c>
      <c r="AJ150">
        <v>3.4118122263011514</v>
      </c>
      <c r="AK150">
        <v>7.2160881535908459</v>
      </c>
      <c r="AL150">
        <v>-2.0977387540220036</v>
      </c>
      <c r="AM150">
        <v>-0.74059170033237365</v>
      </c>
      <c r="AN150">
        <v>10.588000416128622</v>
      </c>
      <c r="AO150">
        <v>-5.4054478719740189</v>
      </c>
      <c r="AP150">
        <v>12.372876270049616</v>
      </c>
      <c r="AQ150">
        <v>-1.5607023455078206</v>
      </c>
      <c r="AR150">
        <v>7.2385526769198663</v>
      </c>
      <c r="AS150">
        <v>1.6970614772565966</v>
      </c>
      <c r="AT150">
        <v>2.5821809149974655</v>
      </c>
      <c r="AU150">
        <v>7.721825195777285</v>
      </c>
      <c r="AV150">
        <v>3.730197374857454</v>
      </c>
      <c r="AW150">
        <v>6.1711021495324445</v>
      </c>
      <c r="AX150">
        <v>4.5713801651620827</v>
      </c>
      <c r="AY150">
        <v>3.1922497301583093</v>
      </c>
      <c r="AZ150">
        <v>7.7908200104026974</v>
      </c>
      <c r="BA150">
        <v>3.4410677669041831</v>
      </c>
      <c r="BB150">
        <v>5.6845393628473175</v>
      </c>
      <c r="BC150">
        <v>3.7457694013625797</v>
      </c>
      <c r="BD150">
        <v>3.4995570940321556</v>
      </c>
      <c r="BE150">
        <v>5.5246452331984699</v>
      </c>
      <c r="BF150">
        <v>3.0623436850299726</v>
      </c>
      <c r="BG150">
        <v>4.1222128686094379</v>
      </c>
      <c r="BH150">
        <v>2.7192440802028983</v>
      </c>
      <c r="BI150">
        <v>4.3445829763523847</v>
      </c>
      <c r="BJ150">
        <v>0.52118550608967951</v>
      </c>
      <c r="BK150">
        <v>5.0578981617344567</v>
      </c>
      <c r="BL150">
        <v>3.0656413302595524</v>
      </c>
      <c r="BM150">
        <v>2.8909747613707708</v>
      </c>
      <c r="BN150">
        <v>-7.1782074424677376</v>
      </c>
      <c r="BO150">
        <v>8.1547388982368147</v>
      </c>
      <c r="BP150">
        <v>1.5272035797611068</v>
      </c>
      <c r="BQ150">
        <v>3.4033413007883411</v>
      </c>
    </row>
    <row r="151" spans="1:69" x14ac:dyDescent="0.45">
      <c r="A151" t="s">
        <v>290</v>
      </c>
      <c r="B151" t="s">
        <v>4</v>
      </c>
      <c r="C151" t="e">
        <f>VLOOKUP(A151,Setup!$C$3:$D$46,2,FALSE)</f>
        <v>#N/A</v>
      </c>
      <c r="D151" t="s">
        <v>183</v>
      </c>
      <c r="E151" t="s">
        <v>353</v>
      </c>
      <c r="Q151">
        <v>5.2280600230633354</v>
      </c>
      <c r="R151">
        <v>4.6483096214369795</v>
      </c>
      <c r="S151">
        <v>6.5537575056866331</v>
      </c>
      <c r="T151">
        <v>4.4746110511307791</v>
      </c>
      <c r="U151">
        <v>-0.97263749474618066</v>
      </c>
      <c r="V151">
        <v>4.4116287846496931</v>
      </c>
      <c r="W151">
        <v>3.5532360797101177</v>
      </c>
      <c r="X151">
        <v>3.9535513035135637</v>
      </c>
      <c r="Y151">
        <v>3.534204929416191</v>
      </c>
      <c r="Z151">
        <v>1.6854574337630055</v>
      </c>
      <c r="AA151">
        <v>0.92237836593524491</v>
      </c>
      <c r="AB151">
        <v>2.432389475210698</v>
      </c>
      <c r="AC151">
        <v>1.1949733490349956</v>
      </c>
      <c r="AD151">
        <v>1.4845156308987981</v>
      </c>
      <c r="AE151">
        <v>1.708699683542676</v>
      </c>
      <c r="AF151">
        <v>2.4523646833738013</v>
      </c>
      <c r="AG151">
        <v>2.4845741704004212</v>
      </c>
      <c r="AH151">
        <v>4.5986014753521545</v>
      </c>
      <c r="AI151">
        <v>4.1636593103911963</v>
      </c>
      <c r="AJ151">
        <v>2.6434541705395702</v>
      </c>
      <c r="AK151">
        <v>1.0151291129615743</v>
      </c>
      <c r="AL151">
        <v>1.3666395267886173</v>
      </c>
      <c r="AM151">
        <v>-0.91391972154730183</v>
      </c>
      <c r="AN151">
        <v>2.2156242266061525</v>
      </c>
      <c r="AO151">
        <v>2.1171530219006769</v>
      </c>
      <c r="AP151">
        <v>1.1107317972959265</v>
      </c>
      <c r="AQ151">
        <v>2.2372492774261445</v>
      </c>
      <c r="AR151">
        <v>3.5032659964314092</v>
      </c>
      <c r="AS151">
        <v>3.3005389958994584</v>
      </c>
      <c r="AT151">
        <v>3.9102299275809429</v>
      </c>
      <c r="AU151">
        <v>2.1877336904009894</v>
      </c>
      <c r="AV151">
        <v>1.026497573275222</v>
      </c>
      <c r="AW151">
        <v>1.0875365474680052</v>
      </c>
      <c r="AX151">
        <v>2.4704826049960928</v>
      </c>
      <c r="AY151">
        <v>1.8954141085919787</v>
      </c>
      <c r="AZ151">
        <v>5.8176484967000732</v>
      </c>
      <c r="BA151">
        <v>14.437514437514437</v>
      </c>
      <c r="BB151">
        <v>0.74687121517965238</v>
      </c>
      <c r="BC151">
        <v>-11.336986575836505</v>
      </c>
      <c r="BD151">
        <v>2.0652196265409799</v>
      </c>
      <c r="BE151">
        <v>7.0223569461761883</v>
      </c>
      <c r="BF151">
        <v>1.0122184123046054</v>
      </c>
      <c r="BG151">
        <v>9.5770983235481566</v>
      </c>
      <c r="BH151">
        <v>7.1870277753796756</v>
      </c>
      <c r="BI151">
        <v>4.9103717653623562</v>
      </c>
      <c r="BJ151">
        <v>3.008443587527438</v>
      </c>
      <c r="BK151">
        <v>-3.2061832381321267</v>
      </c>
      <c r="BL151">
        <v>5.6979012119292634</v>
      </c>
      <c r="BM151">
        <v>7.120889519753959</v>
      </c>
      <c r="BN151">
        <v>-13.239104829210831</v>
      </c>
      <c r="BO151">
        <v>22.232215585120827</v>
      </c>
      <c r="BP151">
        <v>11.046939427175161</v>
      </c>
      <c r="BQ151">
        <v>5.0433825919535877</v>
      </c>
    </row>
    <row r="152" spans="1:69" x14ac:dyDescent="0.45">
      <c r="A152" t="s">
        <v>340</v>
      </c>
      <c r="B152" t="s">
        <v>61</v>
      </c>
      <c r="C152" t="e">
        <f>VLOOKUP(A152,Setup!$C$3:$D$46,2,FALSE)</f>
        <v>#N/A</v>
      </c>
      <c r="D152" t="s">
        <v>183</v>
      </c>
      <c r="E152" t="s">
        <v>353</v>
      </c>
      <c r="AK152">
        <v>-16.000000271514892</v>
      </c>
      <c r="AL152">
        <v>-29.099999917641384</v>
      </c>
      <c r="AM152">
        <v>-1.1999999330268025</v>
      </c>
      <c r="AN152">
        <v>-30.90000022614467</v>
      </c>
      <c r="AO152">
        <v>-1.3999990549137635</v>
      </c>
      <c r="AP152">
        <v>-5.8770602862682324</v>
      </c>
      <c r="AQ152">
        <v>1.6470645603740053</v>
      </c>
      <c r="AR152">
        <v>-6.5421920771118209</v>
      </c>
      <c r="AS152">
        <v>-3.3682544765721758</v>
      </c>
      <c r="AT152">
        <v>2.1077160820073289</v>
      </c>
      <c r="AU152">
        <v>6.10000039929173</v>
      </c>
      <c r="AV152">
        <v>7.7999996577383257</v>
      </c>
      <c r="AW152">
        <v>6.5999999577771575</v>
      </c>
      <c r="AX152">
        <v>7.3999997335818932</v>
      </c>
      <c r="AY152">
        <v>7.5000001493725961</v>
      </c>
      <c r="AZ152">
        <v>4.7999998367083094</v>
      </c>
      <c r="BA152">
        <v>3.0000002258552456</v>
      </c>
      <c r="BB152">
        <v>7.8000001454152255</v>
      </c>
      <c r="BC152">
        <v>-6.0000002635282783</v>
      </c>
      <c r="BD152">
        <v>7.1000001070583636</v>
      </c>
      <c r="BE152">
        <v>5.8181661468482417</v>
      </c>
      <c r="BF152">
        <v>-0.58973395476257906</v>
      </c>
      <c r="BG152">
        <v>9.0438656074180983</v>
      </c>
      <c r="BH152">
        <v>4.9996258540765552</v>
      </c>
      <c r="BI152">
        <v>-0.33823562238720228</v>
      </c>
      <c r="BJ152">
        <v>4.6460143625940873</v>
      </c>
      <c r="BK152">
        <v>4.1756120510627852</v>
      </c>
      <c r="BL152">
        <v>4.0755954658503413</v>
      </c>
      <c r="BM152">
        <v>3.5523140853476036</v>
      </c>
      <c r="BN152">
        <v>-8.2759783197694929</v>
      </c>
      <c r="BO152">
        <v>13.929999788978577</v>
      </c>
      <c r="BP152">
        <v>-5.0154823192408884</v>
      </c>
      <c r="BQ152">
        <v>0.7832427096938801</v>
      </c>
    </row>
    <row r="153" spans="1:69" x14ac:dyDescent="0.45">
      <c r="A153" t="s">
        <v>300</v>
      </c>
      <c r="B153" t="s">
        <v>11</v>
      </c>
      <c r="C153" t="e">
        <f>VLOOKUP(A153,Setup!$C$3:$D$46,2,FALSE)</f>
        <v>#N/A</v>
      </c>
      <c r="D153" t="s">
        <v>183</v>
      </c>
      <c r="E153" t="s">
        <v>353</v>
      </c>
      <c r="G153">
        <v>2.0486327506124837</v>
      </c>
      <c r="H153">
        <v>2.2710697011123244</v>
      </c>
      <c r="I153">
        <v>-0.92940162279039384</v>
      </c>
      <c r="J153">
        <v>3.9625188465145698</v>
      </c>
      <c r="K153">
        <v>-0.45225386339750173</v>
      </c>
      <c r="L153">
        <v>2.0645524078982618</v>
      </c>
      <c r="M153">
        <v>5.5285656096770879</v>
      </c>
      <c r="N153">
        <v>6.8287860983492976</v>
      </c>
      <c r="O153">
        <v>3.721222168093675</v>
      </c>
      <c r="P153">
        <v>5.2764555754307736</v>
      </c>
      <c r="Q153">
        <v>3.929365030783643</v>
      </c>
      <c r="R153">
        <v>-1.2726215309689053</v>
      </c>
      <c r="S153">
        <v>-2.6184783296628495</v>
      </c>
      <c r="T153">
        <v>2.0068793796109503</v>
      </c>
      <c r="U153">
        <v>1.2586916345315444</v>
      </c>
      <c r="V153">
        <v>-3.0688583912995853</v>
      </c>
      <c r="W153">
        <v>2.3640003583404621</v>
      </c>
      <c r="X153">
        <v>-2.6618059640832143</v>
      </c>
      <c r="Y153">
        <v>9.854650294431039</v>
      </c>
      <c r="Z153">
        <v>0.95270758544631917</v>
      </c>
      <c r="AA153">
        <v>-9.8000000008595265</v>
      </c>
      <c r="AB153">
        <v>-1.9000000000129944</v>
      </c>
      <c r="AC153">
        <v>0.89999999939620068</v>
      </c>
      <c r="AD153">
        <v>1.7601819429504246</v>
      </c>
      <c r="AE153">
        <v>1.15634413876586</v>
      </c>
      <c r="AF153">
        <v>1.9602248816339909</v>
      </c>
      <c r="AG153">
        <v>1.1749132610662514</v>
      </c>
      <c r="AH153">
        <v>3.4069292103673376</v>
      </c>
      <c r="AI153">
        <v>4.074880656830544</v>
      </c>
      <c r="AJ153">
        <v>3.1289050504252458</v>
      </c>
      <c r="AK153">
        <v>-6.3063515923773252</v>
      </c>
      <c r="AL153">
        <v>1.1808849482523271</v>
      </c>
      <c r="AM153">
        <v>2.0999231811086503</v>
      </c>
      <c r="AN153">
        <v>-4.2101302622072012E-2</v>
      </c>
      <c r="AO153">
        <v>1.6785923212030269</v>
      </c>
      <c r="AP153">
        <v>2.1542044717514699</v>
      </c>
      <c r="AQ153">
        <v>3.6934926169178937</v>
      </c>
      <c r="AR153">
        <v>3.9170746051681675</v>
      </c>
      <c r="AS153">
        <v>4.6992270368052118</v>
      </c>
      <c r="AT153">
        <v>4.4568589395694573</v>
      </c>
      <c r="AU153">
        <v>5.9802357698273312</v>
      </c>
      <c r="AV153">
        <v>-12.407971105514918</v>
      </c>
      <c r="AW153">
        <v>9.7848921247417451</v>
      </c>
      <c r="AX153">
        <v>5.2570036220874243</v>
      </c>
      <c r="AY153">
        <v>4.7558450949911872</v>
      </c>
      <c r="AZ153">
        <v>5.398508448536802</v>
      </c>
      <c r="BA153">
        <v>5.7105641988505198</v>
      </c>
      <c r="BB153">
        <v>6.7126325391300128</v>
      </c>
      <c r="BC153">
        <v>-3.9787086116543975</v>
      </c>
      <c r="BD153">
        <v>0.61923974462212072</v>
      </c>
      <c r="BE153">
        <v>1.5784270536655498</v>
      </c>
      <c r="BF153">
        <v>3.0111481162120839</v>
      </c>
      <c r="BG153">
        <v>2.3003762280072664</v>
      </c>
      <c r="BH153">
        <v>3.3392031119536654</v>
      </c>
      <c r="BI153">
        <v>3.1322980749030478</v>
      </c>
      <c r="BJ153">
        <v>3.9931460619949917</v>
      </c>
      <c r="BK153">
        <v>3.9333075946279337</v>
      </c>
      <c r="BL153">
        <v>3.1943565174439783</v>
      </c>
      <c r="BM153">
        <v>4.4112321290958931</v>
      </c>
      <c r="BN153">
        <v>-7.1376716206448947</v>
      </c>
      <c r="BO153">
        <v>5.7396157385433639</v>
      </c>
      <c r="BP153">
        <v>3.9999999986967794</v>
      </c>
      <c r="BQ153">
        <v>3.800000000094883</v>
      </c>
    </row>
    <row r="154" spans="1:69" x14ac:dyDescent="0.45">
      <c r="A154" t="s">
        <v>158</v>
      </c>
      <c r="B154" t="s">
        <v>68</v>
      </c>
      <c r="C154" t="e">
        <f>VLOOKUP(A154,Setup!$C$3:$D$46,2,FALSE)</f>
        <v>#N/A</v>
      </c>
      <c r="D154" t="s">
        <v>183</v>
      </c>
      <c r="E154" t="s">
        <v>353</v>
      </c>
      <c r="Q154">
        <v>5.2072263674376273</v>
      </c>
      <c r="R154">
        <v>2.4242424175640025</v>
      </c>
      <c r="S154">
        <v>1.5779092864654842</v>
      </c>
      <c r="T154">
        <v>5.7281553146566182</v>
      </c>
      <c r="U154">
        <v>-7.9889806918105819</v>
      </c>
      <c r="V154">
        <v>0.59880238570985966</v>
      </c>
      <c r="W154">
        <v>11.252354029092189</v>
      </c>
      <c r="X154">
        <v>14.684722846567965</v>
      </c>
      <c r="Y154">
        <v>10.664206621229397</v>
      </c>
      <c r="Z154">
        <v>18.572857610662581</v>
      </c>
      <c r="AA154">
        <v>11.764705888871617</v>
      </c>
      <c r="AB154">
        <v>-3.0122116635332219</v>
      </c>
      <c r="AC154">
        <v>16.256295455664514</v>
      </c>
      <c r="AD154">
        <v>26.9554753293922</v>
      </c>
      <c r="AE154">
        <v>15.416043587505527</v>
      </c>
      <c r="AF154">
        <v>9.3605890949107362</v>
      </c>
      <c r="AG154">
        <v>8.8291556967324141</v>
      </c>
      <c r="AH154">
        <v>8.7303417814667625</v>
      </c>
      <c r="AI154">
        <v>9.3268083329532345</v>
      </c>
      <c r="AJ154">
        <v>16.952297454562043</v>
      </c>
      <c r="AK154">
        <v>1.4426960598637351</v>
      </c>
      <c r="AL154">
        <v>6.6708253151782912</v>
      </c>
      <c r="AM154">
        <v>5.5567689506191869</v>
      </c>
      <c r="AN154">
        <v>7.7494862452092406</v>
      </c>
      <c r="AO154">
        <v>12.985784563748396</v>
      </c>
      <c r="AP154">
        <v>7.8586471795169928</v>
      </c>
      <c r="AQ154">
        <v>8.397940706277069</v>
      </c>
      <c r="AR154">
        <v>7.4946831574414574</v>
      </c>
      <c r="AS154">
        <v>6.1756558269674571</v>
      </c>
      <c r="AT154">
        <v>3.8458102320512211</v>
      </c>
      <c r="AU154">
        <v>-3.9436342894710208</v>
      </c>
      <c r="AV154">
        <v>7.2683864100154381</v>
      </c>
      <c r="AW154">
        <v>13.750049658825887</v>
      </c>
      <c r="AX154">
        <v>5.816366932667421</v>
      </c>
      <c r="AY154">
        <v>-11.223166214475839</v>
      </c>
      <c r="AZ154">
        <v>23.605798283917622</v>
      </c>
      <c r="BA154">
        <v>7.1234276596343022</v>
      </c>
      <c r="BB154">
        <v>8.9798168717844788</v>
      </c>
      <c r="BC154">
        <v>-8.1577632154376545</v>
      </c>
      <c r="BD154">
        <v>6.8354713562368801</v>
      </c>
      <c r="BE154">
        <v>8.5726991281313474</v>
      </c>
      <c r="BF154">
        <v>2.3637474885036056</v>
      </c>
      <c r="BG154">
        <v>6.9632466319441164</v>
      </c>
      <c r="BH154">
        <v>7.8010948069513404</v>
      </c>
      <c r="BI154">
        <v>3.9717157032736168</v>
      </c>
      <c r="BJ154">
        <v>6.5722360662258268</v>
      </c>
      <c r="BK154">
        <v>7.0545390138158126</v>
      </c>
      <c r="BL154">
        <v>8.6680062421586683</v>
      </c>
      <c r="BM154">
        <v>7.2983357451502684</v>
      </c>
      <c r="BN154">
        <v>-32.908828775292136</v>
      </c>
      <c r="BO154">
        <v>37.507870124320959</v>
      </c>
      <c r="BP154">
        <v>13.826089518413937</v>
      </c>
      <c r="BQ154">
        <v>4.7263918900098929</v>
      </c>
    </row>
    <row r="155" spans="1:69" x14ac:dyDescent="0.45">
      <c r="A155" t="s">
        <v>95</v>
      </c>
      <c r="B155" t="s">
        <v>117</v>
      </c>
      <c r="C155" t="e">
        <f>VLOOKUP(A155,Setup!$C$3:$D$46,2,FALSE)</f>
        <v>#N/A</v>
      </c>
      <c r="D155" t="s">
        <v>183</v>
      </c>
      <c r="E155" t="s">
        <v>353</v>
      </c>
      <c r="G155">
        <v>6.1312857666275136</v>
      </c>
      <c r="H155">
        <v>5.5158282191738408</v>
      </c>
      <c r="I155">
        <v>10.760624945362935</v>
      </c>
      <c r="J155">
        <v>9.7790267904219945</v>
      </c>
      <c r="K155">
        <v>11.945077435728791</v>
      </c>
      <c r="L155">
        <v>6.7274911656310792</v>
      </c>
      <c r="M155">
        <v>7.9710237750776542</v>
      </c>
      <c r="N155">
        <v>12.767416635901597</v>
      </c>
      <c r="O155">
        <v>10.868793413085882</v>
      </c>
      <c r="P155">
        <v>17.809554181672269</v>
      </c>
      <c r="Q155">
        <v>9.5116236056197891</v>
      </c>
      <c r="R155">
        <v>14.336877165871115</v>
      </c>
      <c r="S155">
        <v>11.337700309250494</v>
      </c>
      <c r="T155">
        <v>8.93029105559377</v>
      </c>
      <c r="U155">
        <v>-6.0120497504385639E-2</v>
      </c>
      <c r="V155">
        <v>14.307719740556337</v>
      </c>
      <c r="W155">
        <v>3.7826763206792862</v>
      </c>
      <c r="X155">
        <v>-0.65348349068726463</v>
      </c>
      <c r="Y155">
        <v>5.6814889095484915</v>
      </c>
      <c r="Z155">
        <v>0.98541093973567229</v>
      </c>
      <c r="AA155">
        <v>0.10735925244797784</v>
      </c>
      <c r="AB155">
        <v>-1.6641388547623563</v>
      </c>
      <c r="AC155">
        <v>-0.82437759498320418</v>
      </c>
      <c r="AD155">
        <v>-0.21048452866627088</v>
      </c>
      <c r="AE155">
        <v>0.10922160251054436</v>
      </c>
      <c r="AF155">
        <v>-2.1000441894866952</v>
      </c>
      <c r="AG155">
        <v>0.54028659718153449</v>
      </c>
      <c r="AH155">
        <v>1.797328556075442</v>
      </c>
      <c r="AI155">
        <v>3.7954528606988163</v>
      </c>
      <c r="AJ155">
        <v>8.9619394326291086</v>
      </c>
      <c r="AK155">
        <v>1.9336089691643679</v>
      </c>
      <c r="AL155">
        <v>6.1465454183956041</v>
      </c>
      <c r="AM155">
        <v>2.535766561795711</v>
      </c>
      <c r="AN155">
        <v>3.0349625987974349</v>
      </c>
      <c r="AO155">
        <v>3.0542585125024999</v>
      </c>
      <c r="AP155">
        <v>5.1342683498968285</v>
      </c>
      <c r="AQ155">
        <v>4.4542553177170134</v>
      </c>
      <c r="AR155">
        <v>4.3160856310444871</v>
      </c>
      <c r="AS155">
        <v>2.7236593606054385</v>
      </c>
      <c r="AT155">
        <v>6.572008810268386</v>
      </c>
      <c r="AU155">
        <v>1.844380211124502</v>
      </c>
      <c r="AV155">
        <v>1.9703261660942246</v>
      </c>
      <c r="AW155">
        <v>4.6115058927627359</v>
      </c>
      <c r="AX155">
        <v>7.9799423398249019</v>
      </c>
      <c r="AY155">
        <v>5.0633640999431719</v>
      </c>
      <c r="AZ155">
        <v>5.9955993373315835</v>
      </c>
      <c r="BA155">
        <v>5.2541154056786894</v>
      </c>
      <c r="BB155">
        <v>4.5899563468470461</v>
      </c>
      <c r="BC155">
        <v>0.80589296531039167</v>
      </c>
      <c r="BD155">
        <v>5.0773770058736716</v>
      </c>
      <c r="BE155">
        <v>3.7478454792356501</v>
      </c>
      <c r="BF155">
        <v>3.932616974131804</v>
      </c>
      <c r="BG155">
        <v>2.158479946188848</v>
      </c>
      <c r="BH155">
        <v>2.9392438105051042</v>
      </c>
      <c r="BI155">
        <v>2.561814263887527</v>
      </c>
      <c r="BJ155">
        <v>4.3519574911691876</v>
      </c>
      <c r="BK155">
        <v>1.9770984791215795</v>
      </c>
      <c r="BL155">
        <v>2.2684846798044873</v>
      </c>
      <c r="BM155">
        <v>1.2615116456937869</v>
      </c>
      <c r="BN155">
        <v>-3.4176895880657128</v>
      </c>
      <c r="BO155">
        <v>4.802550974951572</v>
      </c>
      <c r="BP155">
        <v>5.634412689618415</v>
      </c>
      <c r="BQ155">
        <v>1.9772470442424321</v>
      </c>
    </row>
    <row r="156" spans="1:69" x14ac:dyDescent="0.45">
      <c r="A156" t="s">
        <v>169</v>
      </c>
      <c r="B156" t="s">
        <v>217</v>
      </c>
      <c r="C156" t="str">
        <f>VLOOKUP(A156,Setup!$C$3:$D$46,2,FALSE)</f>
        <v>MX</v>
      </c>
      <c r="D156" t="s">
        <v>183</v>
      </c>
      <c r="E156" t="s">
        <v>353</v>
      </c>
      <c r="G156">
        <v>5.0000000007230909</v>
      </c>
      <c r="H156">
        <v>4.6644146725312652</v>
      </c>
      <c r="I156">
        <v>8.1068869276111428</v>
      </c>
      <c r="J156">
        <v>11.905480765786592</v>
      </c>
      <c r="K156">
        <v>7.0999999974717269</v>
      </c>
      <c r="L156">
        <v>6.0961393025668116</v>
      </c>
      <c r="M156">
        <v>5.854924878973236</v>
      </c>
      <c r="N156">
        <v>9.4232788183192611</v>
      </c>
      <c r="O156">
        <v>3.4186200234983914</v>
      </c>
      <c r="P156">
        <v>6.5024840346967494</v>
      </c>
      <c r="Q156">
        <v>3.7624676849571586</v>
      </c>
      <c r="R156">
        <v>8.2288073124525738</v>
      </c>
      <c r="S156">
        <v>7.861119860636137</v>
      </c>
      <c r="T156">
        <v>5.7768272302061803</v>
      </c>
      <c r="U156">
        <v>5.7444850486242842</v>
      </c>
      <c r="V156">
        <v>4.4174441362685286</v>
      </c>
      <c r="W156">
        <v>3.3906397065684359</v>
      </c>
      <c r="X156">
        <v>8.9569423278630609</v>
      </c>
      <c r="Y156">
        <v>9.6981701370446132</v>
      </c>
      <c r="Z156">
        <v>8.7566224258642364</v>
      </c>
      <c r="AA156">
        <v>9.5858411545499393</v>
      </c>
      <c r="AB156">
        <v>-4.9586365638603525E-2</v>
      </c>
      <c r="AC156">
        <v>-4.6241279598723111</v>
      </c>
      <c r="AD156">
        <v>3.5134133493227324</v>
      </c>
      <c r="AE156">
        <v>1.9192157861349415</v>
      </c>
      <c r="AF156">
        <v>-3.9299599078229903</v>
      </c>
      <c r="AG156">
        <v>2.0633632263158432</v>
      </c>
      <c r="AH156">
        <v>1.2182612293858597</v>
      </c>
      <c r="AI156">
        <v>3.625448734560095</v>
      </c>
      <c r="AJ156">
        <v>5.2500432994458208</v>
      </c>
      <c r="AK156">
        <v>3.9759049713804302</v>
      </c>
      <c r="AL156">
        <v>3.568613544122428</v>
      </c>
      <c r="AM156">
        <v>2.8669994546107489</v>
      </c>
      <c r="AN156">
        <v>4.3941278876416874</v>
      </c>
      <c r="AO156">
        <v>-5.9102996235828584</v>
      </c>
      <c r="AP156">
        <v>6.2182971586930194</v>
      </c>
      <c r="AQ156">
        <v>7.1988761528471059</v>
      </c>
      <c r="AR156">
        <v>6.1850789308288512</v>
      </c>
      <c r="AS156">
        <v>2.7550303930056401</v>
      </c>
      <c r="AT156">
        <v>5.029283993782613</v>
      </c>
      <c r="AU156">
        <v>-0.45084525321594526</v>
      </c>
      <c r="AV156">
        <v>-0.23658800192264096</v>
      </c>
      <c r="AW156">
        <v>1.1855448670955866</v>
      </c>
      <c r="AX156">
        <v>3.5654410094684579</v>
      </c>
      <c r="AY156">
        <v>2.1132471258639214</v>
      </c>
      <c r="AZ156">
        <v>4.8050135274685175</v>
      </c>
      <c r="BA156">
        <v>2.0778639343875369</v>
      </c>
      <c r="BB156">
        <v>0.94333186303690297</v>
      </c>
      <c r="BC156">
        <v>-6.2952505578050193</v>
      </c>
      <c r="BD156">
        <v>4.9713345832195017</v>
      </c>
      <c r="BE156">
        <v>3.4440450579441801</v>
      </c>
      <c r="BF156">
        <v>3.5532107599352685</v>
      </c>
      <c r="BG156">
        <v>0.85210155941062737</v>
      </c>
      <c r="BH156">
        <v>2.5037635028866418</v>
      </c>
      <c r="BI156">
        <v>2.7023234255064636</v>
      </c>
      <c r="BJ156">
        <v>1.7724932384539898</v>
      </c>
      <c r="BK156">
        <v>1.8717285332719342</v>
      </c>
      <c r="BL156">
        <v>1.9720821024919388</v>
      </c>
      <c r="BM156">
        <v>-0.3926905215792118</v>
      </c>
      <c r="BN156">
        <v>-8.3540345574586041</v>
      </c>
      <c r="BO156">
        <v>6.0484834429050522</v>
      </c>
      <c r="BP156">
        <v>3.6891110934802498</v>
      </c>
      <c r="BQ156">
        <v>3.1999811659849229</v>
      </c>
    </row>
    <row r="157" spans="1:69" x14ac:dyDescent="0.45">
      <c r="A157" t="s">
        <v>512</v>
      </c>
      <c r="B157" t="s">
        <v>465</v>
      </c>
      <c r="C157" t="e">
        <f>VLOOKUP(A157,Setup!$C$3:$D$46,2,FALSE)</f>
        <v>#N/A</v>
      </c>
      <c r="D157" t="s">
        <v>183</v>
      </c>
      <c r="E157" t="s">
        <v>353</v>
      </c>
      <c r="Q157">
        <v>2.3099116767483849</v>
      </c>
      <c r="R157">
        <v>1.0818421726202843</v>
      </c>
      <c r="S157">
        <v>33.922759852005356</v>
      </c>
      <c r="T157">
        <v>15.323141891679469</v>
      </c>
      <c r="U157">
        <v>6.0260205004652789E-2</v>
      </c>
      <c r="V157">
        <v>0.36133394770590144</v>
      </c>
      <c r="W157">
        <v>2.4302422692517496</v>
      </c>
      <c r="X157">
        <v>5.6239041459024861</v>
      </c>
      <c r="Y157">
        <v>2.1353285160796958</v>
      </c>
      <c r="Z157">
        <v>-7.195222674474806</v>
      </c>
      <c r="AA157">
        <v>6.4365128190032124</v>
      </c>
      <c r="AB157">
        <v>4.8312289320167991</v>
      </c>
      <c r="AC157">
        <v>15.50800391350549</v>
      </c>
      <c r="AD157">
        <v>3.8660250433562027</v>
      </c>
      <c r="AE157">
        <v>-6.2572917306899285</v>
      </c>
      <c r="AF157">
        <v>24.542498763775299</v>
      </c>
      <c r="AG157">
        <v>9.3637539724941661</v>
      </c>
      <c r="AH157">
        <v>7.7890465601522862</v>
      </c>
      <c r="AI157">
        <v>-1.6916086430649528</v>
      </c>
      <c r="AJ157">
        <v>2.6762465400177291</v>
      </c>
      <c r="AK157">
        <v>8.7799312075603098E-2</v>
      </c>
      <c r="AL157">
        <v>7.1408811981803524</v>
      </c>
      <c r="AM157">
        <v>6.0062497759877402</v>
      </c>
      <c r="AN157">
        <v>5.8776974588395916</v>
      </c>
      <c r="AO157">
        <v>8.2132943184358425</v>
      </c>
      <c r="AP157">
        <v>-10.302957106624916</v>
      </c>
      <c r="AQ157">
        <v>-6.445675557610798</v>
      </c>
      <c r="AR157">
        <v>-0.67409598459953202</v>
      </c>
      <c r="AS157">
        <v>-1.3347215784031761</v>
      </c>
      <c r="AT157">
        <v>2.4544300685127212</v>
      </c>
      <c r="AU157">
        <v>6.930044462028917</v>
      </c>
      <c r="AV157">
        <v>3.6357901504904078</v>
      </c>
      <c r="AW157">
        <v>-1.5616751046208748</v>
      </c>
      <c r="AX157">
        <v>-0.40835547141631423</v>
      </c>
      <c r="AY157">
        <v>1.7910447761194064</v>
      </c>
      <c r="AZ157">
        <v>0.17595307917888192</v>
      </c>
      <c r="BA157">
        <v>3.6885245901639365</v>
      </c>
      <c r="BB157">
        <v>-7.5663466967814799</v>
      </c>
      <c r="BC157">
        <v>3.6652412950519278</v>
      </c>
      <c r="BD157">
        <v>5.5391868002357114</v>
      </c>
      <c r="BE157">
        <v>-0.50251256281407564</v>
      </c>
      <c r="BF157">
        <v>-1.2906846240179561</v>
      </c>
      <c r="BG157">
        <v>3.8089823763501869</v>
      </c>
      <c r="BH157">
        <v>-1.2595837897042657</v>
      </c>
      <c r="BI157">
        <v>1.8857459789240067</v>
      </c>
      <c r="BJ157">
        <v>2.5040827436037034</v>
      </c>
      <c r="BK157">
        <v>3.5581518852894334</v>
      </c>
      <c r="BL157">
        <v>5.487179487179489</v>
      </c>
      <c r="BM157">
        <v>10.452114730189592</v>
      </c>
      <c r="BN157">
        <v>-2.7728873239436638</v>
      </c>
      <c r="BO157">
        <v>1.22227252150293</v>
      </c>
      <c r="BP157">
        <v>-1.1180679785331051</v>
      </c>
      <c r="BQ157">
        <v>-3.9348710990502127</v>
      </c>
    </row>
    <row r="158" spans="1:69" x14ac:dyDescent="0.45">
      <c r="A158" t="s">
        <v>321</v>
      </c>
      <c r="B158" t="s">
        <v>440</v>
      </c>
      <c r="C158" t="e">
        <f>VLOOKUP(A158,Setup!$C$3:$D$46,2,FALSE)</f>
        <v>#N/A</v>
      </c>
      <c r="D158" t="s">
        <v>183</v>
      </c>
      <c r="E158" t="s">
        <v>353</v>
      </c>
      <c r="G158">
        <v>1.1683570753641845</v>
      </c>
      <c r="H158">
        <v>3.3087227286867034</v>
      </c>
      <c r="I158">
        <v>4.9301435885792131</v>
      </c>
      <c r="J158">
        <v>8.1169464603107855</v>
      </c>
      <c r="K158">
        <v>6.1705043473509562</v>
      </c>
      <c r="L158">
        <v>4.997737575371346</v>
      </c>
      <c r="M158">
        <v>3.256230784666144</v>
      </c>
      <c r="N158">
        <v>6.2048242637500266</v>
      </c>
      <c r="O158">
        <v>8.2367956417122059</v>
      </c>
      <c r="P158">
        <v>8.1046630983463217</v>
      </c>
      <c r="Q158">
        <v>6.2240613963347613</v>
      </c>
      <c r="R158">
        <v>6.2947277268933419</v>
      </c>
      <c r="S158">
        <v>7.0310520413474791</v>
      </c>
      <c r="T158">
        <v>6.0313191054357276</v>
      </c>
      <c r="U158">
        <v>4.2925165748439298</v>
      </c>
      <c r="V158">
        <v>6.3255493418514135</v>
      </c>
      <c r="W158">
        <v>4.6274468626905474</v>
      </c>
      <c r="X158">
        <v>3.7733891808670421</v>
      </c>
      <c r="Y158">
        <v>4.6820859615752255</v>
      </c>
      <c r="Z158">
        <v>4.7555518257938729</v>
      </c>
      <c r="AA158">
        <v>1.8850156145065284</v>
      </c>
      <c r="AB158">
        <v>2.8717683182553913</v>
      </c>
      <c r="AC158">
        <v>1.6123072578938462</v>
      </c>
      <c r="AD158">
        <v>4.7867994029948306</v>
      </c>
      <c r="AE158">
        <v>4.524053014685478</v>
      </c>
      <c r="AF158">
        <v>3.7131361369829392</v>
      </c>
      <c r="AG158">
        <v>4.647886357775775</v>
      </c>
      <c r="AH158">
        <v>4.1054877074705445</v>
      </c>
      <c r="AI158">
        <v>3.1223634182934603</v>
      </c>
      <c r="AJ158">
        <v>3.2568412710847383</v>
      </c>
      <c r="AK158">
        <v>2.8625984239946121</v>
      </c>
      <c r="AL158">
        <v>4.3365602664570986</v>
      </c>
      <c r="AM158">
        <v>5.1033875595471159</v>
      </c>
      <c r="AN158">
        <v>5.1864620200833684</v>
      </c>
      <c r="AO158">
        <v>4.5662990361355469</v>
      </c>
      <c r="AP158">
        <v>6.2298035381143109</v>
      </c>
      <c r="AQ158">
        <v>5.6317180459235772</v>
      </c>
      <c r="AR158">
        <v>3.2913141317350494</v>
      </c>
      <c r="AS158">
        <v>3.6558053099344505</v>
      </c>
      <c r="AT158">
        <v>5.5783060421090909</v>
      </c>
      <c r="AU158">
        <v>3.6177123204758317</v>
      </c>
      <c r="AV158">
        <v>4.7296416129367174</v>
      </c>
      <c r="AW158">
        <v>5.8866445120071091</v>
      </c>
      <c r="AX158">
        <v>7.6845282916819571</v>
      </c>
      <c r="AY158">
        <v>7.3318996466449562</v>
      </c>
      <c r="AZ158">
        <v>8.2496367176905494</v>
      </c>
      <c r="BA158">
        <v>8.8854020116254162</v>
      </c>
      <c r="BB158">
        <v>5.9188894660902065</v>
      </c>
      <c r="BC158">
        <v>3.972215162630846</v>
      </c>
      <c r="BD158">
        <v>8.1804626966061278</v>
      </c>
      <c r="BE158">
        <v>6.4901444783245239</v>
      </c>
      <c r="BF158">
        <v>5.6404110553166475</v>
      </c>
      <c r="BG158">
        <v>5.6386702020449206</v>
      </c>
      <c r="BH158">
        <v>5.1857390350491244</v>
      </c>
      <c r="BI158">
        <v>4.8109458580539552</v>
      </c>
      <c r="BJ158">
        <v>4.8065652294069849</v>
      </c>
      <c r="BK158">
        <v>5.3774004763892407</v>
      </c>
      <c r="BL158">
        <v>5.0147806859030197</v>
      </c>
      <c r="BM158">
        <v>4.0698714107719809</v>
      </c>
      <c r="BN158">
        <v>-1.1414585148986021</v>
      </c>
      <c r="BO158">
        <v>7.4167744342160233</v>
      </c>
      <c r="BP158">
        <v>3.8174139256837094</v>
      </c>
      <c r="BQ158">
        <v>4.6448270632020581</v>
      </c>
    </row>
    <row r="159" spans="1:69" x14ac:dyDescent="0.45">
      <c r="A159" t="s">
        <v>86</v>
      </c>
      <c r="B159" t="s">
        <v>474</v>
      </c>
      <c r="C159" t="e">
        <f>VLOOKUP(A159,Setup!$C$3:$D$46,2,FALSE)</f>
        <v>#N/A</v>
      </c>
      <c r="D159" t="s">
        <v>183</v>
      </c>
      <c r="E159" t="s">
        <v>353</v>
      </c>
      <c r="AK159">
        <v>-6.1707676480654499</v>
      </c>
      <c r="AL159">
        <v>-6.5651986768585431</v>
      </c>
      <c r="AM159">
        <v>-7.4692713185855695</v>
      </c>
      <c r="AN159">
        <v>-1.7581661812691323</v>
      </c>
      <c r="AO159">
        <v>-1.114727694144122</v>
      </c>
      <c r="AP159">
        <v>1.1851038887323142</v>
      </c>
      <c r="AQ159">
        <v>1.4399813365912451</v>
      </c>
      <c r="AR159">
        <v>3.3787356471829639</v>
      </c>
      <c r="AS159">
        <v>4.3390279130758813</v>
      </c>
      <c r="AT159">
        <v>4.5491357828887402</v>
      </c>
      <c r="AU159">
        <v>-3.0672566245166166</v>
      </c>
      <c r="AV159">
        <v>1.4936654720292779</v>
      </c>
      <c r="AW159">
        <v>2.2226016573240912</v>
      </c>
      <c r="AX159">
        <v>4.6740895796091593</v>
      </c>
      <c r="AY159">
        <v>4.724088642019737</v>
      </c>
      <c r="AZ159">
        <v>5.1370251615350497</v>
      </c>
      <c r="BA159">
        <v>6.4734868575234685</v>
      </c>
      <c r="BB159">
        <v>5.4720013901559525</v>
      </c>
      <c r="BC159">
        <v>-0.35861485697967055</v>
      </c>
      <c r="BD159">
        <v>3.3587508577381158</v>
      </c>
      <c r="BE159">
        <v>2.3398860452033148</v>
      </c>
      <c r="BF159">
        <v>-0.45618322360793684</v>
      </c>
      <c r="BG159">
        <v>2.9252576645048407</v>
      </c>
      <c r="BH159">
        <v>3.6291235127637265</v>
      </c>
      <c r="BI159">
        <v>3.8558651404173787</v>
      </c>
      <c r="BJ159">
        <v>2.8482051936330635</v>
      </c>
      <c r="BK159">
        <v>1.0817727381324289</v>
      </c>
      <c r="BL159">
        <v>2.8805967096426741</v>
      </c>
      <c r="BM159">
        <v>3.910419538401726</v>
      </c>
      <c r="BN159">
        <v>-4.6884500095665231</v>
      </c>
      <c r="BO159">
        <v>4.5106794903822163</v>
      </c>
      <c r="BP159">
        <v>2.7588841533296744</v>
      </c>
      <c r="BQ159">
        <v>2.0727497788097509</v>
      </c>
    </row>
    <row r="160" spans="1:69" x14ac:dyDescent="0.45">
      <c r="A160" t="s">
        <v>249</v>
      </c>
      <c r="B160" t="s">
        <v>447</v>
      </c>
      <c r="C160" t="e">
        <f>VLOOKUP(A160,Setup!$C$3:$D$46,2,FALSE)</f>
        <v>#N/A</v>
      </c>
      <c r="D160" t="s">
        <v>183</v>
      </c>
      <c r="E160" t="s">
        <v>353</v>
      </c>
      <c r="N160">
        <v>3.708410196486895</v>
      </c>
      <c r="O160">
        <v>0.23099941952482084</v>
      </c>
      <c r="P160">
        <v>6.1369548625588806</v>
      </c>
      <c r="Q160">
        <v>2.5689960235582845</v>
      </c>
      <c r="R160">
        <v>5.8440164309550937</v>
      </c>
      <c r="S160">
        <v>-1.455115801929793</v>
      </c>
      <c r="T160">
        <v>-1.5288261023840022</v>
      </c>
      <c r="U160">
        <v>11.625049137451967</v>
      </c>
      <c r="V160">
        <v>13.623438533665052</v>
      </c>
      <c r="W160">
        <v>6.3486471939360456</v>
      </c>
      <c r="X160">
        <v>-1.4634763319916715</v>
      </c>
      <c r="Y160">
        <v>10.395677210595707</v>
      </c>
      <c r="Z160">
        <v>-4.3258398689979032</v>
      </c>
      <c r="AA160">
        <v>1.5088042968527162</v>
      </c>
      <c r="AB160">
        <v>-7.3784330460582055</v>
      </c>
      <c r="AC160">
        <v>1.8208737723150392</v>
      </c>
      <c r="AD160">
        <v>-0.28701115619664108</v>
      </c>
      <c r="AE160">
        <v>20.286634940713071</v>
      </c>
      <c r="AF160">
        <v>2.6926208809457108</v>
      </c>
      <c r="AG160">
        <v>-0.13916428907798206</v>
      </c>
      <c r="AH160">
        <v>7.3897210443242471</v>
      </c>
      <c r="AI160">
        <v>4.177388109442532</v>
      </c>
      <c r="AJ160">
        <v>-2.5023951034776104</v>
      </c>
      <c r="AK160">
        <v>11.7452037933746</v>
      </c>
      <c r="AL160">
        <v>-3.2186624903075227</v>
      </c>
      <c r="AM160">
        <v>3.1721681773032202</v>
      </c>
      <c r="AN160">
        <v>3.7799340510106703</v>
      </c>
      <c r="AO160">
        <v>0.92102239769160121</v>
      </c>
      <c r="AP160">
        <v>7.0557854041226591</v>
      </c>
      <c r="AQ160">
        <v>4.8290243393480381</v>
      </c>
      <c r="AR160">
        <v>7.5716676399028415</v>
      </c>
      <c r="AS160">
        <v>5.7009436541914198</v>
      </c>
      <c r="AT160">
        <v>-6.0834971813122252E-2</v>
      </c>
      <c r="AU160">
        <v>15.376239457917421</v>
      </c>
      <c r="AV160">
        <v>3.1063082520568628</v>
      </c>
      <c r="AW160">
        <v>9.1190419953242952</v>
      </c>
      <c r="AX160">
        <v>1.5599986605348874</v>
      </c>
      <c r="AY160">
        <v>6.5347787748128781</v>
      </c>
      <c r="AZ160">
        <v>4.662186877583224</v>
      </c>
      <c r="BA160">
        <v>3.4936168125374394</v>
      </c>
      <c r="BB160">
        <v>4.773145081429746</v>
      </c>
      <c r="BC160">
        <v>4.8063222669786398</v>
      </c>
      <c r="BD160">
        <v>5.313935278958752</v>
      </c>
      <c r="BE160">
        <v>3.2131337804430729</v>
      </c>
      <c r="BF160">
        <v>-0.83673463153076</v>
      </c>
      <c r="BG160">
        <v>2.2950682896261725</v>
      </c>
      <c r="BH160">
        <v>7.0846838805652652</v>
      </c>
      <c r="BI160">
        <v>6.1718000242497766</v>
      </c>
      <c r="BJ160">
        <v>5.8522991994141478</v>
      </c>
      <c r="BK160">
        <v>5.3054560843816603</v>
      </c>
      <c r="BL160">
        <v>4.7464843272456108</v>
      </c>
      <c r="BM160">
        <v>4.7561608077080848</v>
      </c>
      <c r="BN160">
        <v>-1.2354504470769996</v>
      </c>
      <c r="BO160">
        <v>3.0526135694212542</v>
      </c>
      <c r="BP160">
        <v>3.474951711067348</v>
      </c>
      <c r="BQ160">
        <v>4.6567759909329425</v>
      </c>
    </row>
    <row r="161" spans="1:69" x14ac:dyDescent="0.45">
      <c r="A161" t="s">
        <v>285</v>
      </c>
      <c r="B161" t="s">
        <v>83</v>
      </c>
      <c r="C161" t="e">
        <f>VLOOKUP(A161,Setup!$C$3:$D$46,2,FALSE)</f>
        <v>#N/A</v>
      </c>
      <c r="D161" t="s">
        <v>183</v>
      </c>
      <c r="E161" t="s">
        <v>353</v>
      </c>
      <c r="Q161">
        <v>2.4539936122782535</v>
      </c>
      <c r="R161">
        <v>5.8383270265214691</v>
      </c>
      <c r="S161">
        <v>4.1461383732598591</v>
      </c>
      <c r="T161">
        <v>10.036403959707243</v>
      </c>
      <c r="U161">
        <v>19.560080864650885</v>
      </c>
      <c r="V161">
        <v>17.017089564802276</v>
      </c>
      <c r="W161">
        <v>12.184169801333383</v>
      </c>
      <c r="X161">
        <v>11.161158190617357</v>
      </c>
      <c r="Y161">
        <v>10.490773167609404</v>
      </c>
      <c r="Z161">
        <v>7.0497112149200802</v>
      </c>
      <c r="AA161">
        <v>3.3117620744262979</v>
      </c>
      <c r="AB161">
        <v>2.2844523055533017</v>
      </c>
      <c r="AC161">
        <v>-0.61239011689208667</v>
      </c>
      <c r="AD161">
        <v>0.94237093547964434</v>
      </c>
      <c r="AE161">
        <v>2.5852796663820214</v>
      </c>
      <c r="AF161">
        <v>3.885190006964649</v>
      </c>
      <c r="AG161">
        <v>4.1105144518594443</v>
      </c>
      <c r="AH161">
        <v>8.4142362957403236</v>
      </c>
      <c r="AI161">
        <v>8.179105581239881</v>
      </c>
      <c r="AJ161">
        <v>6.2913909583117658</v>
      </c>
      <c r="AK161">
        <v>6.2564920821318566</v>
      </c>
      <c r="AL161">
        <v>4.6909324306258782</v>
      </c>
      <c r="AM161">
        <v>4.4807493588375138</v>
      </c>
      <c r="AN161">
        <v>5.6511047373606118</v>
      </c>
      <c r="AO161">
        <v>6.3424931833748985</v>
      </c>
      <c r="AP161">
        <v>3.7773357615831884</v>
      </c>
      <c r="AQ161">
        <v>5.2569801449754436</v>
      </c>
      <c r="AR161">
        <v>5.1256012305359775</v>
      </c>
      <c r="AS161">
        <v>4.7199748824221217</v>
      </c>
      <c r="AT161">
        <v>19.681270098747333</v>
      </c>
      <c r="AU161">
        <v>-0.75667262732631002</v>
      </c>
      <c r="AV161">
        <v>2.741120138807787</v>
      </c>
      <c r="AW161">
        <v>3.6942613101230961</v>
      </c>
      <c r="AX161">
        <v>0.40715974756095363</v>
      </c>
      <c r="AY161">
        <v>2.8806712728293604</v>
      </c>
      <c r="AZ161">
        <v>2.3361227336122852</v>
      </c>
      <c r="BA161">
        <v>5.0366639508184505</v>
      </c>
      <c r="BB161">
        <v>4.4101262252309397</v>
      </c>
      <c r="BC161">
        <v>-1.3953425545710019</v>
      </c>
      <c r="BD161">
        <v>6.1973451691118981</v>
      </c>
      <c r="BE161">
        <v>0.99196367529637541</v>
      </c>
      <c r="BF161">
        <v>4.1025903029683803</v>
      </c>
      <c r="BG161">
        <v>6.2917157440125777</v>
      </c>
      <c r="BH161">
        <v>7.6311293748268554</v>
      </c>
      <c r="BI161">
        <v>9.6210975622834809</v>
      </c>
      <c r="BJ161">
        <v>4.0777192948128373</v>
      </c>
      <c r="BK161">
        <v>12.972119343497951</v>
      </c>
      <c r="BL161">
        <v>7.1890965369190098</v>
      </c>
      <c r="BM161">
        <v>4.0847060284733914</v>
      </c>
      <c r="BN161">
        <v>-3.4746875093225214</v>
      </c>
      <c r="BO161">
        <v>13.460305196059494</v>
      </c>
      <c r="BP161">
        <v>4.1478828160113324</v>
      </c>
      <c r="BQ161">
        <v>7.4985124593786878</v>
      </c>
    </row>
    <row r="162" spans="1:69" x14ac:dyDescent="0.45">
      <c r="A162" t="s">
        <v>303</v>
      </c>
      <c r="B162" t="s">
        <v>46</v>
      </c>
      <c r="C162" t="e">
        <f>VLOOKUP(A162,Setup!$C$3:$D$46,2,FALSE)</f>
        <v>#N/A</v>
      </c>
      <c r="D162" t="s">
        <v>183</v>
      </c>
      <c r="E162" t="s">
        <v>353</v>
      </c>
      <c r="G162">
        <v>0.47156108037917477</v>
      </c>
      <c r="H162">
        <v>4.0868725304488862</v>
      </c>
      <c r="I162">
        <v>13.349294925120759</v>
      </c>
      <c r="J162">
        <v>-5.894018839624195</v>
      </c>
      <c r="K162">
        <v>10.692649510169062</v>
      </c>
      <c r="L162">
        <v>-4.8517787041990061</v>
      </c>
      <c r="M162">
        <v>-5.9252588826260677</v>
      </c>
      <c r="N162">
        <v>12.059340183647848</v>
      </c>
      <c r="O162">
        <v>3.2917411206233567</v>
      </c>
      <c r="P162">
        <v>4.9793305971633544</v>
      </c>
      <c r="Q162">
        <v>4.1299624445145184</v>
      </c>
      <c r="R162">
        <v>2.4358413728674577</v>
      </c>
      <c r="S162">
        <v>-0.96812471834060432</v>
      </c>
      <c r="T162">
        <v>5.3423756895053742</v>
      </c>
      <c r="U162">
        <v>4.1527091885210865</v>
      </c>
      <c r="V162">
        <v>6.0803962293020533</v>
      </c>
      <c r="W162">
        <v>5.9522866105705674</v>
      </c>
      <c r="X162">
        <v>6.5178170231416317</v>
      </c>
      <c r="Y162">
        <v>5.2012774807382129</v>
      </c>
      <c r="Z162">
        <v>7.9385380808305825</v>
      </c>
      <c r="AA162">
        <v>6.3557545919515661</v>
      </c>
      <c r="AB162">
        <v>5.6038764255678615</v>
      </c>
      <c r="AC162">
        <v>4.3910926798880894</v>
      </c>
      <c r="AD162">
        <v>4.9327280261799018</v>
      </c>
      <c r="AE162">
        <v>2.8510002386853159</v>
      </c>
      <c r="AF162">
        <v>-1.0573487569763529</v>
      </c>
      <c r="AG162">
        <v>-4.005631786068875</v>
      </c>
      <c r="AH162">
        <v>-11.352439476812052</v>
      </c>
      <c r="AI162">
        <v>3.6952974226771573</v>
      </c>
      <c r="AJ162">
        <v>2.8169332732891093</v>
      </c>
      <c r="AK162">
        <v>-0.65061690862262367</v>
      </c>
      <c r="AL162">
        <v>9.6609424534678254</v>
      </c>
      <c r="AM162">
        <v>6.0394102266319862</v>
      </c>
      <c r="AN162">
        <v>7.4779583583452762</v>
      </c>
      <c r="AO162">
        <v>6.948051437029946</v>
      </c>
      <c r="AP162">
        <v>6.4427153471399663</v>
      </c>
      <c r="AQ162">
        <v>5.6515829630485257</v>
      </c>
      <c r="AR162">
        <v>5.8662131532890527</v>
      </c>
      <c r="AS162">
        <v>10.945129981710437</v>
      </c>
      <c r="AT162">
        <v>13.74593055612263</v>
      </c>
      <c r="AU162">
        <v>11.343997069960537</v>
      </c>
      <c r="AV162">
        <v>12.025513434031481</v>
      </c>
      <c r="AW162">
        <v>13.843996890379756</v>
      </c>
      <c r="AX162">
        <v>13.564661616341553</v>
      </c>
      <c r="AY162">
        <v>13.56895002164562</v>
      </c>
      <c r="AZ162">
        <v>13.076101379237244</v>
      </c>
      <c r="BA162">
        <v>11.991435240214642</v>
      </c>
      <c r="BB162">
        <v>10.255305392980787</v>
      </c>
      <c r="BC162">
        <v>10.550009096193165</v>
      </c>
      <c r="BD162">
        <v>9.6344394520444041</v>
      </c>
      <c r="BE162">
        <v>5.5914823782366057</v>
      </c>
      <c r="BF162">
        <v>7.3326704470414938</v>
      </c>
      <c r="BG162">
        <v>8.4260010250176691</v>
      </c>
      <c r="BH162">
        <v>8.1699074556051983</v>
      </c>
      <c r="BI162">
        <v>6.9928402902512516</v>
      </c>
      <c r="BJ162">
        <v>5.8624729151736403</v>
      </c>
      <c r="BK162">
        <v>6.1361082436030472</v>
      </c>
      <c r="BL162">
        <v>6.2688622147107509</v>
      </c>
      <c r="BM162">
        <v>6.5791100676541419</v>
      </c>
      <c r="BN162">
        <v>-9.0483471798464308</v>
      </c>
      <c r="BO162">
        <v>-12.016372482911734</v>
      </c>
      <c r="BP162">
        <v>4.0374934359362413</v>
      </c>
      <c r="BQ162">
        <v>0.95844662519202473</v>
      </c>
    </row>
    <row r="163" spans="1:69" x14ac:dyDescent="0.45">
      <c r="A163" t="s">
        <v>70</v>
      </c>
      <c r="B163" t="s">
        <v>399</v>
      </c>
      <c r="C163" t="e">
        <f>VLOOKUP(A163,Setup!$C$3:$D$46,2,FALSE)</f>
        <v>#N/A</v>
      </c>
      <c r="D163" t="s">
        <v>183</v>
      </c>
      <c r="E163" t="s">
        <v>353</v>
      </c>
      <c r="G163">
        <v>3.3687091647645246</v>
      </c>
      <c r="H163">
        <v>2.3115765317790959</v>
      </c>
      <c r="I163">
        <v>11.647092558490172</v>
      </c>
      <c r="J163">
        <v>10.600663909552651</v>
      </c>
      <c r="K163">
        <v>12.51344196937039</v>
      </c>
      <c r="L163">
        <v>7.3693228149539891</v>
      </c>
      <c r="M163">
        <v>7.8915899882060216</v>
      </c>
      <c r="N163">
        <v>13.167601437092841</v>
      </c>
      <c r="O163">
        <v>11.784454889230318</v>
      </c>
      <c r="P163">
        <v>8.3762412646860867</v>
      </c>
      <c r="Q163">
        <v>6.2212864180706333</v>
      </c>
      <c r="R163">
        <v>13.252436041003079</v>
      </c>
      <c r="S163">
        <v>5.2827149697501739</v>
      </c>
      <c r="T163">
        <v>7.8106859464235185</v>
      </c>
      <c r="U163">
        <v>3.0007477294214908</v>
      </c>
      <c r="V163">
        <v>16.252168779993298</v>
      </c>
      <c r="W163">
        <v>1.4631447476515405</v>
      </c>
      <c r="X163">
        <v>-2.8346389315691596</v>
      </c>
      <c r="Y163">
        <v>-1.0051063262945092</v>
      </c>
      <c r="Z163">
        <v>-4.886782655896468</v>
      </c>
      <c r="AA163">
        <v>-2.6961783902514185</v>
      </c>
      <c r="AB163">
        <v>11.598260350040789</v>
      </c>
      <c r="AC163">
        <v>4.4642009958941316</v>
      </c>
      <c r="AD163">
        <v>-0.55017268660776608</v>
      </c>
      <c r="AE163">
        <v>3.863198744481906</v>
      </c>
      <c r="AF163">
        <v>-2.9509083656149073</v>
      </c>
      <c r="AG163">
        <v>8.8219780985767215E-2</v>
      </c>
      <c r="AH163">
        <v>0.75880041480070304</v>
      </c>
      <c r="AI163">
        <v>2.4444550766115754</v>
      </c>
      <c r="AJ163">
        <v>10.942717658936061</v>
      </c>
      <c r="AK163">
        <v>0.53006526717508962</v>
      </c>
      <c r="AL163">
        <v>4.4565638736709872</v>
      </c>
      <c r="AM163">
        <v>1.497162139313545</v>
      </c>
      <c r="AN163">
        <v>2.036480698298007</v>
      </c>
      <c r="AO163">
        <v>2.5724162102171988</v>
      </c>
      <c r="AP163">
        <v>6.1807312132097252</v>
      </c>
      <c r="AQ163">
        <v>3.9392023602109418</v>
      </c>
      <c r="AR163">
        <v>5.9648251341029095</v>
      </c>
      <c r="AS163">
        <v>4.3161464449458293</v>
      </c>
      <c r="AT163">
        <v>6.0212686067278298</v>
      </c>
      <c r="AU163">
        <v>2.7738300567390297</v>
      </c>
      <c r="AV163">
        <v>3.1452461474912781</v>
      </c>
      <c r="AW163">
        <v>2.287449031858003</v>
      </c>
      <c r="AX163">
        <v>7.7273411052945136</v>
      </c>
      <c r="AY163">
        <v>4.4710681537013528</v>
      </c>
      <c r="AZ163">
        <v>5.2764408610264155</v>
      </c>
      <c r="BA163">
        <v>6.017036943141278</v>
      </c>
      <c r="BB163">
        <v>3.7136909967662461</v>
      </c>
      <c r="BC163">
        <v>2.5504480631433779</v>
      </c>
      <c r="BD163">
        <v>5.3592592025470509</v>
      </c>
      <c r="BE163">
        <v>-0.93847975396398908</v>
      </c>
      <c r="BF163">
        <v>3.5516757658914315</v>
      </c>
      <c r="BG163">
        <v>0.45491009097524682</v>
      </c>
      <c r="BH163">
        <v>2.0582170535980708</v>
      </c>
      <c r="BI163">
        <v>0.49335968089553717</v>
      </c>
      <c r="BJ163">
        <v>5.4035789612944427</v>
      </c>
      <c r="BK163">
        <v>3.1217051024090097</v>
      </c>
      <c r="BL163">
        <v>1.8152751913161893</v>
      </c>
      <c r="BM163">
        <v>0.90511066566895693</v>
      </c>
      <c r="BN163">
        <v>-3.2204176914584224</v>
      </c>
      <c r="BO163">
        <v>4.3330638906903403</v>
      </c>
      <c r="BP163">
        <v>4.1060145328720097</v>
      </c>
      <c r="BQ163">
        <v>3.1510769599103412</v>
      </c>
    </row>
    <row r="164" spans="1:69" x14ac:dyDescent="0.45">
      <c r="A164" t="s">
        <v>289</v>
      </c>
      <c r="B164" t="s">
        <v>141</v>
      </c>
      <c r="C164" t="e">
        <f>VLOOKUP(A164,Setup!$C$3:$D$46,2,FALSE)</f>
        <v>#N/A</v>
      </c>
      <c r="D164" t="s">
        <v>183</v>
      </c>
      <c r="E164" t="s">
        <v>353</v>
      </c>
      <c r="AR164">
        <v>4.9000058463314531</v>
      </c>
      <c r="AS164">
        <v>-9.3999981243498922</v>
      </c>
      <c r="AT164">
        <v>3.10000005928039</v>
      </c>
      <c r="AU164">
        <v>1.0998387093706725</v>
      </c>
      <c r="AV164">
        <v>1.9039367333292034</v>
      </c>
      <c r="AW164">
        <v>2.4826592287848399</v>
      </c>
      <c r="AX164">
        <v>4.4260507174510195</v>
      </c>
      <c r="AY164">
        <v>4.1806045088547563</v>
      </c>
      <c r="AZ164">
        <v>8.5664180296420653</v>
      </c>
      <c r="BA164">
        <v>6.8101501252699137</v>
      </c>
      <c r="BB164">
        <v>7.2227525921252607</v>
      </c>
      <c r="BC164">
        <v>-5.795096994772436</v>
      </c>
      <c r="BD164">
        <v>2.7343310823382865</v>
      </c>
      <c r="BE164">
        <v>3.2284510206106063</v>
      </c>
      <c r="BF164">
        <v>-2.723790771306227</v>
      </c>
      <c r="BG164">
        <v>3.5489799124505765</v>
      </c>
      <c r="BH164">
        <v>1.7836985810670143</v>
      </c>
      <c r="BI164">
        <v>3.3903813971207342</v>
      </c>
      <c r="BJ164">
        <v>2.949280320975106</v>
      </c>
      <c r="BK164">
        <v>4.7164652757203385</v>
      </c>
      <c r="BL164">
        <v>5.0778888113380987</v>
      </c>
      <c r="BM164">
        <v>4.0629449916719693</v>
      </c>
      <c r="BN164">
        <v>-15.306893757040655</v>
      </c>
      <c r="BO164">
        <v>13.043464252155232</v>
      </c>
      <c r="BP164">
        <v>6.4066803287927456</v>
      </c>
      <c r="BQ164">
        <v>6.3376975424354782</v>
      </c>
    </row>
    <row r="165" spans="1:69" x14ac:dyDescent="0.45">
      <c r="A165" t="s">
        <v>283</v>
      </c>
      <c r="B165" t="s">
        <v>338</v>
      </c>
      <c r="C165" t="e">
        <f>VLOOKUP(A165,Setup!$C$3:$D$46,2,FALSE)</f>
        <v>#N/A</v>
      </c>
      <c r="D165" t="s">
        <v>183</v>
      </c>
      <c r="E165" t="s">
        <v>353</v>
      </c>
      <c r="AB165">
        <v>8.3421361150578122</v>
      </c>
      <c r="AC165">
        <v>5.8340379544949315</v>
      </c>
      <c r="AD165">
        <v>5.9334194527009458</v>
      </c>
      <c r="AE165">
        <v>5.7128722608014186</v>
      </c>
      <c r="AF165">
        <v>9.3749945127167251</v>
      </c>
      <c r="AG165">
        <v>3.4586484713495338</v>
      </c>
      <c r="AH165">
        <v>5.1079723116501725</v>
      </c>
      <c r="AI165">
        <v>4.1781957433386196</v>
      </c>
      <c r="AJ165">
        <v>-3.184460178252067</v>
      </c>
      <c r="AK165">
        <v>-8.6935447312655754</v>
      </c>
      <c r="AL165">
        <v>-9.2564657038290363</v>
      </c>
      <c r="AM165">
        <v>-3.1687915502782431</v>
      </c>
      <c r="AN165">
        <v>2.1343826947323663</v>
      </c>
      <c r="AO165">
        <v>6.3764268864666036</v>
      </c>
      <c r="AP165">
        <v>2.2350938433866503</v>
      </c>
      <c r="AQ165">
        <v>3.8967135837791886</v>
      </c>
      <c r="AR165">
        <v>3.3399365993581682</v>
      </c>
      <c r="AS165">
        <v>3.0703690108626631</v>
      </c>
      <c r="AT165">
        <v>1.1460621370910786</v>
      </c>
      <c r="AU165">
        <v>2.9527105433811727</v>
      </c>
      <c r="AV165">
        <v>4.7329784659011125</v>
      </c>
      <c r="AW165">
        <v>7.0046345738488611</v>
      </c>
      <c r="AX165">
        <v>10.62540595993093</v>
      </c>
      <c r="AY165">
        <v>7.2536654379601515</v>
      </c>
      <c r="AZ165">
        <v>8.5562348166436522</v>
      </c>
      <c r="BA165">
        <v>10.248016359005746</v>
      </c>
      <c r="BB165">
        <v>8.9003679406755083</v>
      </c>
      <c r="BC165">
        <v>-1.2685989360828245</v>
      </c>
      <c r="BD165">
        <v>6.3651616786310967</v>
      </c>
      <c r="BE165">
        <v>17.290777586955542</v>
      </c>
      <c r="BF165">
        <v>12.319819849403203</v>
      </c>
      <c r="BG165">
        <v>11.648916187892496</v>
      </c>
      <c r="BH165">
        <v>7.8852254820476162</v>
      </c>
      <c r="BI165">
        <v>2.379835807317221</v>
      </c>
      <c r="BJ165">
        <v>1.4897844867957701</v>
      </c>
      <c r="BK165">
        <v>5.6368763869477192</v>
      </c>
      <c r="BL165">
        <v>7.7448806202488072</v>
      </c>
      <c r="BM165">
        <v>5.6022442206425467</v>
      </c>
      <c r="BN165">
        <v>-4.5577519758343072</v>
      </c>
      <c r="BO165">
        <v>1.6367695773666213</v>
      </c>
      <c r="BP165">
        <v>5.0327096366526973</v>
      </c>
      <c r="BQ165">
        <v>7.422112761502504</v>
      </c>
    </row>
    <row r="166" spans="1:69" x14ac:dyDescent="0.45">
      <c r="A166" t="s">
        <v>131</v>
      </c>
      <c r="B166" t="s">
        <v>448</v>
      </c>
      <c r="C166" t="e">
        <f>VLOOKUP(A166,Setup!$C$3:$D$46,2,FALSE)</f>
        <v>#N/A</v>
      </c>
      <c r="D166" t="s">
        <v>183</v>
      </c>
      <c r="E166" t="s">
        <v>353</v>
      </c>
      <c r="AW166">
        <v>0.34317089910776133</v>
      </c>
      <c r="AX166">
        <v>-3.0779753761969886</v>
      </c>
      <c r="AY166">
        <v>-12.702893436838394</v>
      </c>
      <c r="AZ166">
        <v>-6.8714632174616099</v>
      </c>
      <c r="BA166">
        <v>-6.6840277777777857</v>
      </c>
      <c r="BB166">
        <v>-11.069767441860463</v>
      </c>
      <c r="BC166">
        <v>-17.573221757322173</v>
      </c>
      <c r="BD166">
        <v>1.3959390862944048</v>
      </c>
      <c r="BE166">
        <v>-7.3842302878598218</v>
      </c>
      <c r="BF166">
        <v>0.81081081081080697</v>
      </c>
      <c r="BG166">
        <v>2.6809651474530796</v>
      </c>
      <c r="BH166">
        <v>4.1775456919060048</v>
      </c>
      <c r="BI166">
        <v>3.383458646616532</v>
      </c>
      <c r="BJ166">
        <v>29.212121212121218</v>
      </c>
      <c r="BK166">
        <v>23.170731707317074</v>
      </c>
      <c r="BL166">
        <v>-19.497334348819493</v>
      </c>
      <c r="BM166">
        <v>-11.447492904446548</v>
      </c>
      <c r="BN166">
        <v>-29.059829059829056</v>
      </c>
      <c r="BO166">
        <v>4.9698795180722897</v>
      </c>
      <c r="BP166">
        <v>16.642754662840758</v>
      </c>
    </row>
    <row r="167" spans="1:69" x14ac:dyDescent="0.45">
      <c r="A167" t="s">
        <v>443</v>
      </c>
      <c r="B167" t="s">
        <v>100</v>
      </c>
      <c r="C167" t="e">
        <f>VLOOKUP(A167,Setup!$C$3:$D$46,2,FALSE)</f>
        <v>#N/A</v>
      </c>
      <c r="D167" t="s">
        <v>183</v>
      </c>
      <c r="E167" t="s">
        <v>353</v>
      </c>
      <c r="AA167">
        <v>5.0000029542254509</v>
      </c>
      <c r="AB167">
        <v>-6.8999994421101434</v>
      </c>
      <c r="AC167">
        <v>-15.700002037194622</v>
      </c>
      <c r="AD167">
        <v>-6.4999998793737177</v>
      </c>
      <c r="AE167">
        <v>0.99999672066554979</v>
      </c>
      <c r="AF167">
        <v>-2.2999960268203239</v>
      </c>
      <c r="AG167">
        <v>14.700000423261656</v>
      </c>
      <c r="AH167">
        <v>8.1999951802062583</v>
      </c>
      <c r="AI167">
        <v>6.5000045537372699</v>
      </c>
      <c r="AJ167">
        <v>0.99999283427703745</v>
      </c>
      <c r="AK167">
        <v>4.925451253688621</v>
      </c>
      <c r="AL167">
        <v>-7.5766472488009668</v>
      </c>
      <c r="AM167">
        <v>10.940435029727951</v>
      </c>
      <c r="AN167">
        <v>6.4401836952199432</v>
      </c>
      <c r="AO167">
        <v>2.1228938059235674</v>
      </c>
      <c r="AP167">
        <v>10.695910979771782</v>
      </c>
      <c r="AQ167">
        <v>11.814945944758776</v>
      </c>
      <c r="AR167">
        <v>10.369232497497748</v>
      </c>
      <c r="AS167">
        <v>11.81698652725504</v>
      </c>
      <c r="AT167">
        <v>0.76623495577344158</v>
      </c>
      <c r="AU167">
        <v>12.85168202077358</v>
      </c>
      <c r="AV167">
        <v>9.6685053466942747</v>
      </c>
      <c r="AW167">
        <v>7.2177008656965569</v>
      </c>
      <c r="AX167">
        <v>8.204704947885773</v>
      </c>
      <c r="AY167">
        <v>6.3120237802319252</v>
      </c>
      <c r="AZ167">
        <v>9.9106775678291541</v>
      </c>
      <c r="BA167">
        <v>7.649353937958665</v>
      </c>
      <c r="BB167">
        <v>6.8780294256099523</v>
      </c>
      <c r="BC167">
        <v>5.9289718746081519</v>
      </c>
      <c r="BD167">
        <v>6.6797293566286413</v>
      </c>
      <c r="BE167">
        <v>7.134058423004447</v>
      </c>
      <c r="BF167">
        <v>7.9945031610722026</v>
      </c>
      <c r="BG167">
        <v>6.5714138966553719</v>
      </c>
      <c r="BH167">
        <v>7.7025684483930945</v>
      </c>
      <c r="BI167">
        <v>7.3930936986376992</v>
      </c>
      <c r="BJ167">
        <v>4.6969902422579537</v>
      </c>
      <c r="BK167">
        <v>2.6382073731065816</v>
      </c>
      <c r="BL167">
        <v>3.4849320242278168</v>
      </c>
      <c r="BM167">
        <v>2.3178139482147486</v>
      </c>
      <c r="BN167">
        <v>-1.2195225001119212</v>
      </c>
      <c r="BO167">
        <v>2.3774357276150653</v>
      </c>
      <c r="BP167">
        <v>4.3644507453543611</v>
      </c>
      <c r="BQ167">
        <v>5.4368591218863429</v>
      </c>
    </row>
    <row r="168" spans="1:69" x14ac:dyDescent="0.45">
      <c r="A168" t="s">
        <v>39</v>
      </c>
      <c r="B168" t="s">
        <v>294</v>
      </c>
      <c r="C168" t="e">
        <f>VLOOKUP(A168,Setup!$C$3:$D$46,2,FALSE)</f>
        <v>#N/A</v>
      </c>
      <c r="D168" t="s">
        <v>183</v>
      </c>
      <c r="E168" t="s">
        <v>353</v>
      </c>
      <c r="H168">
        <v>0.72660837864037831</v>
      </c>
      <c r="I168">
        <v>-1.9837675752010995</v>
      </c>
      <c r="J168">
        <v>27.690886351932377</v>
      </c>
      <c r="K168">
        <v>16.138330502050295</v>
      </c>
      <c r="L168">
        <v>0.23096196671477287</v>
      </c>
      <c r="M168">
        <v>3.5671328969529839</v>
      </c>
      <c r="N168">
        <v>10.196442624668151</v>
      </c>
      <c r="O168">
        <v>1.2485320891493217</v>
      </c>
      <c r="P168">
        <v>11.985931150312013</v>
      </c>
      <c r="Q168">
        <v>1.84288643786725</v>
      </c>
      <c r="R168">
        <v>-0.73290786787887896</v>
      </c>
      <c r="S168">
        <v>-4.5847569331991451</v>
      </c>
      <c r="T168">
        <v>12.1626110590569</v>
      </c>
      <c r="U168">
        <v>-5.1343744470941459</v>
      </c>
      <c r="V168">
        <v>8.5461049302157903</v>
      </c>
      <c r="W168">
        <v>-1.8785936823506404</v>
      </c>
      <c r="X168">
        <v>-0.50471383301604078</v>
      </c>
      <c r="Y168">
        <v>4.7900398376861943</v>
      </c>
      <c r="Z168">
        <v>3.3712102190244195</v>
      </c>
      <c r="AA168">
        <v>3.4502884196604811</v>
      </c>
      <c r="AB168">
        <v>-2.339924122419788</v>
      </c>
      <c r="AC168">
        <v>3.7353420271209785</v>
      </c>
      <c r="AD168">
        <v>-3.2268644524964998</v>
      </c>
      <c r="AE168">
        <v>2.9947605044285268</v>
      </c>
      <c r="AF168">
        <v>5.7135793548046081</v>
      </c>
      <c r="AG168">
        <v>1.9003841518219815</v>
      </c>
      <c r="AH168">
        <v>1.7203979762209656</v>
      </c>
      <c r="AI168">
        <v>4.7775854200107233</v>
      </c>
      <c r="AJ168">
        <v>-1.7713045332738346</v>
      </c>
      <c r="AK168">
        <v>1.7880872817853231</v>
      </c>
      <c r="AL168">
        <v>1.8741257308366528</v>
      </c>
      <c r="AM168">
        <v>5.8736374324220861</v>
      </c>
      <c r="AN168">
        <v>-3.0607322246075057</v>
      </c>
      <c r="AO168">
        <v>9.819800418884725</v>
      </c>
      <c r="AP168">
        <v>5.8188266341192616</v>
      </c>
      <c r="AQ168">
        <v>-4.0446965245437809</v>
      </c>
      <c r="AR168">
        <v>2.777804784283461</v>
      </c>
      <c r="AS168">
        <v>3.673178313408016</v>
      </c>
      <c r="AT168">
        <v>-3.9180258520899258</v>
      </c>
      <c r="AU168">
        <v>-0.79949383003598484</v>
      </c>
      <c r="AV168">
        <v>1.3814839604526554</v>
      </c>
      <c r="AW168">
        <v>6.9282695756847374</v>
      </c>
      <c r="AX168">
        <v>4.7327578751094563</v>
      </c>
      <c r="AY168">
        <v>8.5662873200941902</v>
      </c>
      <c r="AZ168">
        <v>18.333198693234507</v>
      </c>
      <c r="BA168">
        <v>-1.9694227498840888</v>
      </c>
      <c r="BB168">
        <v>-0.33107922343080531</v>
      </c>
      <c r="BC168">
        <v>9.7875914332007596E-2</v>
      </c>
      <c r="BD168">
        <v>2.6202294810454276</v>
      </c>
      <c r="BE168">
        <v>4.172783278153986</v>
      </c>
      <c r="BF168">
        <v>4.4700131917047941</v>
      </c>
      <c r="BG168">
        <v>4.1508131898954019</v>
      </c>
      <c r="BH168">
        <v>4.2748232881445745</v>
      </c>
      <c r="BI168">
        <v>5.3763392409925075</v>
      </c>
      <c r="BJ168">
        <v>1.2609092306722545</v>
      </c>
      <c r="BK168">
        <v>6.2705456693767729</v>
      </c>
      <c r="BL168">
        <v>4.7721736569262134</v>
      </c>
      <c r="BM168">
        <v>3.1410048930696917</v>
      </c>
      <c r="BN168">
        <v>-0.36065738415106807</v>
      </c>
      <c r="BO168">
        <v>0.74271539513826212</v>
      </c>
      <c r="BP168">
        <v>6.7960051018228569</v>
      </c>
      <c r="BQ168">
        <v>6.5071871985859389</v>
      </c>
    </row>
    <row r="169" spans="1:69" x14ac:dyDescent="0.45">
      <c r="A169" t="s">
        <v>33</v>
      </c>
      <c r="B169" t="s">
        <v>301</v>
      </c>
      <c r="C169" t="e">
        <f>VLOOKUP(A169,Setup!$C$3:$D$46,2,FALSE)</f>
        <v>#N/A</v>
      </c>
      <c r="D169" t="s">
        <v>183</v>
      </c>
      <c r="E169" t="s">
        <v>353</v>
      </c>
      <c r="G169">
        <v>22.849094995665922</v>
      </c>
      <c r="H169">
        <v>0.8064869027255952</v>
      </c>
      <c r="I169">
        <v>13.894525614336089</v>
      </c>
      <c r="J169">
        <v>-6.8894929935649998</v>
      </c>
      <c r="K169">
        <v>3.1969798965965026</v>
      </c>
      <c r="L169">
        <v>-3.5682045475245587</v>
      </c>
      <c r="M169">
        <v>4.384129364469544</v>
      </c>
      <c r="N169">
        <v>-6.8896557361331219</v>
      </c>
      <c r="O169">
        <v>4.9329708903519247</v>
      </c>
      <c r="P169">
        <v>-0.40234302229204388</v>
      </c>
      <c r="Q169">
        <v>4.2735634480460192</v>
      </c>
      <c r="R169">
        <v>8.3463621385839986</v>
      </c>
      <c r="S169">
        <v>11.98168632542324</v>
      </c>
      <c r="T169">
        <v>8.8118261979331294</v>
      </c>
      <c r="U169">
        <v>0.90609027935333586</v>
      </c>
      <c r="V169">
        <v>23.752444017088337</v>
      </c>
      <c r="W169">
        <v>6.5476190541025687</v>
      </c>
      <c r="X169">
        <v>3.8308060860730251</v>
      </c>
      <c r="Y169">
        <v>3.516525746766618</v>
      </c>
      <c r="Z169">
        <v>-10.061258496725173</v>
      </c>
      <c r="AA169">
        <v>5.8823529013972973</v>
      </c>
      <c r="AB169">
        <v>5.4970759277293411</v>
      </c>
      <c r="AC169">
        <v>0.38379530959322494</v>
      </c>
      <c r="AD169">
        <v>4.6983857277776764</v>
      </c>
      <c r="AE169">
        <v>6.9544754614701958</v>
      </c>
      <c r="AF169">
        <v>9.7420333213160006</v>
      </c>
      <c r="AG169">
        <v>8.8910398266531416</v>
      </c>
      <c r="AH169">
        <v>6.7913467476719234</v>
      </c>
      <c r="AI169">
        <v>4.465148607246519</v>
      </c>
      <c r="AJ169">
        <v>7.1867367709602945</v>
      </c>
      <c r="AK169">
        <v>4.4354462617717871</v>
      </c>
      <c r="AL169">
        <v>6.5126985828349859</v>
      </c>
      <c r="AM169">
        <v>5.0820629557426003</v>
      </c>
      <c r="AN169">
        <v>4.1361428614554256</v>
      </c>
      <c r="AO169">
        <v>4.2877365714523847</v>
      </c>
      <c r="AP169">
        <v>5.587843926662444</v>
      </c>
      <c r="AQ169">
        <v>5.6874774188663508</v>
      </c>
      <c r="AR169">
        <v>6.0719401775621407</v>
      </c>
      <c r="AS169">
        <v>2.6109323441302621</v>
      </c>
      <c r="AT169">
        <v>8.2027917486527286</v>
      </c>
      <c r="AU169">
        <v>3.3475407273140689</v>
      </c>
      <c r="AV169">
        <v>1.6149186586243331</v>
      </c>
      <c r="AW169">
        <v>5.9254454894773119</v>
      </c>
      <c r="AX169">
        <v>4.3300198546435666</v>
      </c>
      <c r="AY169">
        <v>1.7775430203445381</v>
      </c>
      <c r="AZ169">
        <v>4.8655446077552966</v>
      </c>
      <c r="BA169">
        <v>5.7270161598166851</v>
      </c>
      <c r="BB169">
        <v>5.38696254207251</v>
      </c>
      <c r="BC169">
        <v>3.3150769979078092</v>
      </c>
      <c r="BD169">
        <v>4.3772032234429332</v>
      </c>
      <c r="BE169">
        <v>4.0775380661033296</v>
      </c>
      <c r="BF169">
        <v>3.4961183647086642</v>
      </c>
      <c r="BG169">
        <v>3.3604060997413256</v>
      </c>
      <c r="BH169">
        <v>3.8269698200933675</v>
      </c>
      <c r="BI169">
        <v>3.6905569036943291</v>
      </c>
      <c r="BJ169">
        <v>3.8624682634000038</v>
      </c>
      <c r="BK169">
        <v>3.9379838063235297</v>
      </c>
      <c r="BL169">
        <v>4.0067405719854889</v>
      </c>
      <c r="BM169">
        <v>2.8912849934651632</v>
      </c>
      <c r="BN169">
        <v>-14.54653814901657</v>
      </c>
      <c r="BO169">
        <v>3.4037986617766194</v>
      </c>
      <c r="BP169">
        <v>8.8798851970097701</v>
      </c>
      <c r="BQ169">
        <v>6.9582874032845723</v>
      </c>
    </row>
    <row r="170" spans="1:69" x14ac:dyDescent="0.45">
      <c r="A170" t="s">
        <v>392</v>
      </c>
      <c r="B170" t="s">
        <v>170</v>
      </c>
      <c r="C170" t="e">
        <f>VLOOKUP(A170,Setup!$C$3:$D$46,2,FALSE)</f>
        <v>#N/A</v>
      </c>
      <c r="D170" t="s">
        <v>183</v>
      </c>
      <c r="E170" t="s">
        <v>353</v>
      </c>
      <c r="G170">
        <v>7.6395978558206394</v>
      </c>
      <c r="H170">
        <v>0.66836474356337305</v>
      </c>
      <c r="I170">
        <v>-1.3910785179282357</v>
      </c>
      <c r="J170">
        <v>2.6611032679972624</v>
      </c>
      <c r="K170">
        <v>13.616493420318562</v>
      </c>
      <c r="L170">
        <v>13.249036322299276</v>
      </c>
      <c r="M170">
        <v>7.2815499434866666</v>
      </c>
      <c r="N170">
        <v>-1.9230791677437509</v>
      </c>
      <c r="O170">
        <v>5.8823598926124276</v>
      </c>
      <c r="P170">
        <v>0.47929797751164926</v>
      </c>
      <c r="Q170">
        <v>16.21856363443959</v>
      </c>
      <c r="R170">
        <v>6.2313490105858449</v>
      </c>
      <c r="S170">
        <v>2.3006615706657101</v>
      </c>
      <c r="T170">
        <v>7.1759636181625694</v>
      </c>
      <c r="U170">
        <v>6.0868238062867732</v>
      </c>
      <c r="V170">
        <v>4.9977312423645515</v>
      </c>
      <c r="W170">
        <v>4.918031368485714</v>
      </c>
      <c r="X170">
        <v>9.7450680306048838</v>
      </c>
      <c r="Y170">
        <v>4.3961537358792526</v>
      </c>
      <c r="Z170">
        <v>0.40674641255640154</v>
      </c>
      <c r="AA170">
        <v>-5.2901192767626242</v>
      </c>
      <c r="AB170">
        <v>2.503453749824331</v>
      </c>
      <c r="AC170">
        <v>3.7187091508484684</v>
      </c>
      <c r="AD170">
        <v>5.3603040260238259</v>
      </c>
      <c r="AE170">
        <v>4.5709820131256436</v>
      </c>
      <c r="AF170">
        <v>-0.21480240124881789</v>
      </c>
      <c r="AG170">
        <v>1.6252392930692423</v>
      </c>
      <c r="AH170">
        <v>3.1772914000884214</v>
      </c>
      <c r="AI170">
        <v>1.3446895092356783</v>
      </c>
      <c r="AJ170">
        <v>5.6922946340322227</v>
      </c>
      <c r="AK170">
        <v>8.7302317604343926</v>
      </c>
      <c r="AL170">
        <v>-7.3329783346881641</v>
      </c>
      <c r="AM170">
        <v>9.6918405928899034</v>
      </c>
      <c r="AN170">
        <v>-10.240181711927193</v>
      </c>
      <c r="AO170">
        <v>16.728817302649148</v>
      </c>
      <c r="AP170">
        <v>7.3166817812023481</v>
      </c>
      <c r="AQ170">
        <v>3.7924190927117678</v>
      </c>
      <c r="AR170">
        <v>3.8952535056510271</v>
      </c>
      <c r="AS170">
        <v>3.0422781363702427</v>
      </c>
      <c r="AT170">
        <v>1.5760776240766745</v>
      </c>
      <c r="AU170">
        <v>-4.9749636170102178</v>
      </c>
      <c r="AV170">
        <v>1.7000000294894733</v>
      </c>
      <c r="AW170">
        <v>5.7056394066277107</v>
      </c>
      <c r="AX170">
        <v>5.4204975488738114</v>
      </c>
      <c r="AY170">
        <v>3.2687260214451612</v>
      </c>
      <c r="AZ170">
        <v>4.6999997652810208</v>
      </c>
      <c r="BA170">
        <v>9.5999998762670486</v>
      </c>
      <c r="BB170">
        <v>7.6397363993360869</v>
      </c>
      <c r="BC170">
        <v>8.328109852143001</v>
      </c>
      <c r="BD170">
        <v>6.8740658540158677</v>
      </c>
      <c r="BE170">
        <v>4.9326699984589197</v>
      </c>
      <c r="BF170">
        <v>1.9000000007214197</v>
      </c>
      <c r="BG170">
        <v>5.410349999498365</v>
      </c>
      <c r="BH170">
        <v>5.6252699997920956</v>
      </c>
      <c r="BI170">
        <v>2.8000000012551283</v>
      </c>
      <c r="BJ170">
        <v>2.4999999990206447</v>
      </c>
      <c r="BK170">
        <v>4.0000000003821583</v>
      </c>
      <c r="BL170">
        <v>4.3535647161921105</v>
      </c>
      <c r="BM170">
        <v>5.7168251919433715</v>
      </c>
      <c r="BN170">
        <v>0.79359642978728573</v>
      </c>
      <c r="BO170">
        <v>4.5582921201608286</v>
      </c>
      <c r="BP170">
        <v>0.92111506900593554</v>
      </c>
      <c r="BQ170">
        <v>1.8924579875638301</v>
      </c>
    </row>
    <row r="171" spans="1:69" x14ac:dyDescent="0.45">
      <c r="A171" t="s">
        <v>318</v>
      </c>
      <c r="B171" t="s">
        <v>429</v>
      </c>
      <c r="C171" t="str">
        <f>VLOOKUP(A171,Setup!$C$3:$D$46,2,FALSE)</f>
        <v>MY</v>
      </c>
      <c r="D171" t="s">
        <v>183</v>
      </c>
      <c r="E171" t="s">
        <v>353</v>
      </c>
      <c r="G171">
        <v>7.5979940002828101</v>
      </c>
      <c r="H171">
        <v>6.4210296090431171</v>
      </c>
      <c r="I171">
        <v>7.3388035268233409</v>
      </c>
      <c r="J171">
        <v>5.3589629097105558</v>
      </c>
      <c r="K171">
        <v>7.6848634746731932</v>
      </c>
      <c r="L171">
        <v>7.8167110261881874</v>
      </c>
      <c r="M171">
        <v>3.8571464916198295</v>
      </c>
      <c r="N171">
        <v>7.9779946420117369</v>
      </c>
      <c r="O171">
        <v>4.888533652561236</v>
      </c>
      <c r="P171">
        <v>5.9865386303198562</v>
      </c>
      <c r="Q171">
        <v>10.034660580343797</v>
      </c>
      <c r="R171">
        <v>9.3884449909896119</v>
      </c>
      <c r="S171">
        <v>11.701081611994539</v>
      </c>
      <c r="T171">
        <v>8.3186619736197827</v>
      </c>
      <c r="U171">
        <v>0.8010680921923381</v>
      </c>
      <c r="V171">
        <v>11.563489777254603</v>
      </c>
      <c r="W171">
        <v>7.7530583803399793</v>
      </c>
      <c r="X171">
        <v>6.6538922150046318</v>
      </c>
      <c r="Y171">
        <v>9.3490999307592801</v>
      </c>
      <c r="Z171">
        <v>7.4418267793440691</v>
      </c>
      <c r="AA171">
        <v>6.9421042011817349</v>
      </c>
      <c r="AB171">
        <v>5.9431524580101751</v>
      </c>
      <c r="AC171">
        <v>6.2522308109267328</v>
      </c>
      <c r="AD171">
        <v>7.7617901221888275</v>
      </c>
      <c r="AE171">
        <v>-1.0252502534207082</v>
      </c>
      <c r="AF171">
        <v>1.2405949275068764</v>
      </c>
      <c r="AG171">
        <v>5.1919321127270166</v>
      </c>
      <c r="AH171">
        <v>9.9377196765198903</v>
      </c>
      <c r="AI171">
        <v>9.0596008665042973</v>
      </c>
      <c r="AJ171">
        <v>9.0085271377462846</v>
      </c>
      <c r="AK171">
        <v>9.5454674144305187</v>
      </c>
      <c r="AL171">
        <v>8.8851179783215599</v>
      </c>
      <c r="AM171">
        <v>9.8949433337706409</v>
      </c>
      <c r="AN171">
        <v>9.2120417933486749</v>
      </c>
      <c r="AO171">
        <v>9.8290851973081175</v>
      </c>
      <c r="AP171">
        <v>10.002700686184411</v>
      </c>
      <c r="AQ171">
        <v>7.3227418503592361</v>
      </c>
      <c r="AR171">
        <v>-7.3594151881755607</v>
      </c>
      <c r="AS171">
        <v>6.1376120105769161</v>
      </c>
      <c r="AT171">
        <v>8.8588681696938636</v>
      </c>
      <c r="AU171">
        <v>0.51767531919286114</v>
      </c>
      <c r="AV171">
        <v>5.3909883069279658</v>
      </c>
      <c r="AW171">
        <v>5.7884992858874966</v>
      </c>
      <c r="AX171">
        <v>6.7834377237030452</v>
      </c>
      <c r="AY171">
        <v>5.3321391614148581</v>
      </c>
      <c r="AZ171">
        <v>5.5848470671515003</v>
      </c>
      <c r="BA171">
        <v>6.2987859274094689</v>
      </c>
      <c r="BB171">
        <v>4.8317698891309675</v>
      </c>
      <c r="BC171">
        <v>-1.5135287159871353</v>
      </c>
      <c r="BD171">
        <v>7.4248473832609676</v>
      </c>
      <c r="BE171">
        <v>5.2939128341400306</v>
      </c>
      <c r="BF171">
        <v>5.4734541925385258</v>
      </c>
      <c r="BG171">
        <v>4.6937225255789343</v>
      </c>
      <c r="BH171">
        <v>6.0067219455820293</v>
      </c>
      <c r="BI171">
        <v>5.091532421550113</v>
      </c>
      <c r="BJ171">
        <v>4.4497813976154106</v>
      </c>
      <c r="BK171">
        <v>5.8127224098332846</v>
      </c>
      <c r="BL171">
        <v>4.8430869763488147</v>
      </c>
      <c r="BM171">
        <v>4.4131874212958593</v>
      </c>
      <c r="BN171">
        <v>-5.4568465842670122</v>
      </c>
      <c r="BO171">
        <v>3.3153495439916583</v>
      </c>
      <c r="BP171">
        <v>8.8618218757804641</v>
      </c>
      <c r="BQ171">
        <v>3.5554871541050943</v>
      </c>
    </row>
    <row r="172" spans="1:69" x14ac:dyDescent="0.45">
      <c r="A172" t="s">
        <v>157</v>
      </c>
      <c r="B172" t="s">
        <v>480</v>
      </c>
      <c r="C172" t="e">
        <f>VLOOKUP(A172,Setup!$C$3:$D$46,2,FALSE)</f>
        <v>#N/A</v>
      </c>
      <c r="D172" t="s">
        <v>183</v>
      </c>
      <c r="E172" t="s">
        <v>353</v>
      </c>
      <c r="G172">
        <v>2.3654060723798551</v>
      </c>
      <c r="H172">
        <v>6.1989536755673811</v>
      </c>
      <c r="I172">
        <v>4.4666496998373901</v>
      </c>
      <c r="J172">
        <v>5.8678867953579186</v>
      </c>
      <c r="K172">
        <v>6.3928525176479809</v>
      </c>
      <c r="L172">
        <v>6.523608464848337</v>
      </c>
      <c r="M172">
        <v>2.5489628491740746</v>
      </c>
      <c r="N172">
        <v>4.8147110171707652</v>
      </c>
      <c r="O172">
        <v>3.2531809793437247</v>
      </c>
      <c r="P172">
        <v>0.43370101770592839</v>
      </c>
      <c r="Q172">
        <v>3.3516983390813522</v>
      </c>
      <c r="R172">
        <v>5.2751388153060788</v>
      </c>
      <c r="S172">
        <v>5.7320359253852899</v>
      </c>
      <c r="T172">
        <v>-0.21783820855407043</v>
      </c>
      <c r="U172">
        <v>-5.3726178740760133E-2</v>
      </c>
      <c r="V172">
        <v>5.433539722086195</v>
      </c>
      <c r="W172">
        <v>4.5298060027184022</v>
      </c>
      <c r="X172">
        <v>5.3773020934652465</v>
      </c>
      <c r="Y172">
        <v>3.2130283707287504</v>
      </c>
      <c r="Z172">
        <v>-4.4106249345631454E-2</v>
      </c>
      <c r="AA172">
        <v>2.6143285181024112</v>
      </c>
      <c r="AB172">
        <v>-1.9251823842162992</v>
      </c>
      <c r="AC172">
        <v>4.406438527614128</v>
      </c>
      <c r="AD172">
        <v>7.11836281797396</v>
      </c>
      <c r="AE172">
        <v>4.2143769616572087</v>
      </c>
      <c r="AF172">
        <v>3.3503200901473775</v>
      </c>
      <c r="AG172">
        <v>3.5065861455769323</v>
      </c>
      <c r="AH172">
        <v>4.19665263619234</v>
      </c>
      <c r="AI172">
        <v>3.5577485571092637</v>
      </c>
      <c r="AJ172">
        <v>1.744436509767695</v>
      </c>
      <c r="AK172">
        <v>-0.27310820465483232</v>
      </c>
      <c r="AL172">
        <v>3.3082048693331245</v>
      </c>
      <c r="AM172">
        <v>2.7444883310785428</v>
      </c>
      <c r="AN172">
        <v>4.064132892387093</v>
      </c>
      <c r="AO172">
        <v>2.6850118352172387</v>
      </c>
      <c r="AP172">
        <v>3.6073181162110473</v>
      </c>
      <c r="AQ172">
        <v>4.4342246505843832</v>
      </c>
      <c r="AR172">
        <v>4.4370912534050575</v>
      </c>
      <c r="AS172">
        <v>4.8150174143221705</v>
      </c>
      <c r="AT172">
        <v>4.1619704171930891</v>
      </c>
      <c r="AU172">
        <v>1.0302225426721918</v>
      </c>
      <c r="AV172">
        <v>1.801247401283689</v>
      </c>
      <c r="AW172">
        <v>2.7170386602162893</v>
      </c>
      <c r="AX172">
        <v>3.7873754480685591</v>
      </c>
      <c r="AY172">
        <v>3.4612832304084691</v>
      </c>
      <c r="AZ172">
        <v>2.7743146388875601</v>
      </c>
      <c r="BA172">
        <v>2.0080830463057282</v>
      </c>
      <c r="BB172">
        <v>0.18162437757939642</v>
      </c>
      <c r="BC172">
        <v>-2.6046076445568929</v>
      </c>
      <c r="BD172">
        <v>2.7239591705829298</v>
      </c>
      <c r="BE172">
        <v>1.6862113173694979</v>
      </c>
      <c r="BF172">
        <v>2.2433785983202625</v>
      </c>
      <c r="BG172">
        <v>2.1334968878143883</v>
      </c>
      <c r="BH172">
        <v>2.5494471366516223</v>
      </c>
      <c r="BI172">
        <v>2.761104557824325</v>
      </c>
      <c r="BJ172">
        <v>1.7574135916477616</v>
      </c>
      <c r="BK172">
        <v>2.5028449620472628</v>
      </c>
      <c r="BL172">
        <v>2.9478931401448989</v>
      </c>
      <c r="BM172">
        <v>2.5303655925045945</v>
      </c>
      <c r="BN172">
        <v>-2.3876131843798731</v>
      </c>
      <c r="BO172">
        <v>5.9968762875387824</v>
      </c>
      <c r="BP172">
        <v>2.6115859205908691</v>
      </c>
      <c r="BQ172">
        <v>2.762312081985101</v>
      </c>
    </row>
    <row r="173" spans="1:69" x14ac:dyDescent="0.45">
      <c r="A173" t="s">
        <v>111</v>
      </c>
      <c r="B173" t="s">
        <v>188</v>
      </c>
      <c r="C173" t="e">
        <f>VLOOKUP(A173,Setup!$C$3:$D$46,2,FALSE)</f>
        <v>#N/A</v>
      </c>
      <c r="D173" t="s">
        <v>183</v>
      </c>
      <c r="E173" t="s">
        <v>353</v>
      </c>
      <c r="AA173">
        <v>0.97144950015074016</v>
      </c>
      <c r="AB173">
        <v>-0.39809074411238043</v>
      </c>
      <c r="AC173">
        <v>-1.8234503749055904</v>
      </c>
      <c r="AD173">
        <v>-0.23689152504525168</v>
      </c>
      <c r="AE173">
        <v>0.46417126180340063</v>
      </c>
      <c r="AF173">
        <v>4.767269666328275</v>
      </c>
      <c r="AG173">
        <v>3.5537691411760477</v>
      </c>
      <c r="AH173">
        <v>0.81314894282111538</v>
      </c>
      <c r="AI173">
        <v>1.8586749623072905</v>
      </c>
      <c r="AJ173">
        <v>2.0474599398943241</v>
      </c>
      <c r="AK173">
        <v>8.1656125026277948</v>
      </c>
      <c r="AL173">
        <v>7.1893425228052479</v>
      </c>
      <c r="AM173">
        <v>-1.5795391591690304</v>
      </c>
      <c r="AN173">
        <v>1.7298794884707434</v>
      </c>
      <c r="AO173">
        <v>3.8990142211042951</v>
      </c>
      <c r="AP173">
        <v>3.1913243011146903</v>
      </c>
      <c r="AQ173">
        <v>4.2201003038447595</v>
      </c>
      <c r="AR173">
        <v>3.2915856206481777</v>
      </c>
      <c r="AS173">
        <v>3.3692784244549756</v>
      </c>
      <c r="AT173">
        <v>3.4921833636517761</v>
      </c>
      <c r="AU173">
        <v>1.1779486946791735</v>
      </c>
      <c r="AV173">
        <v>4.7886612188211046</v>
      </c>
      <c r="AW173">
        <v>4.239794295821369</v>
      </c>
      <c r="AX173">
        <v>12.269548103676883</v>
      </c>
      <c r="AY173">
        <v>2.5292626581902198</v>
      </c>
      <c r="AZ173">
        <v>7.0731753184582544</v>
      </c>
      <c r="BA173">
        <v>5.374044151676344</v>
      </c>
      <c r="BB173">
        <v>2.6498120378026755</v>
      </c>
      <c r="BC173">
        <v>0.29597091400108866</v>
      </c>
      <c r="BD173">
        <v>6.0392494795585776</v>
      </c>
      <c r="BE173">
        <v>5.0913381386433798</v>
      </c>
      <c r="BF173">
        <v>5.0616820696264</v>
      </c>
      <c r="BG173">
        <v>5.6147196225448539</v>
      </c>
      <c r="BH173">
        <v>6.092519159779556</v>
      </c>
      <c r="BI173">
        <v>4.2641745376367481</v>
      </c>
      <c r="BJ173">
        <v>3.3794450206329429E-2</v>
      </c>
      <c r="BK173">
        <v>-1.0272480885670916</v>
      </c>
      <c r="BL173">
        <v>1.0599394986075197</v>
      </c>
      <c r="BM173">
        <v>-0.83915216341935661</v>
      </c>
      <c r="BN173">
        <v>-8.1014020144331909</v>
      </c>
      <c r="BO173">
        <v>3.6038291924870265</v>
      </c>
      <c r="BP173">
        <v>5.3496640855910158</v>
      </c>
      <c r="BQ173">
        <v>4.1599857549980044</v>
      </c>
    </row>
    <row r="174" spans="1:69" x14ac:dyDescent="0.45">
      <c r="A174" t="s">
        <v>521</v>
      </c>
      <c r="B174" t="s">
        <v>139</v>
      </c>
      <c r="C174" t="e">
        <f>VLOOKUP(A174,Setup!$C$3:$D$46,2,FALSE)</f>
        <v>#N/A</v>
      </c>
      <c r="D174" t="s">
        <v>183</v>
      </c>
      <c r="E174" t="s">
        <v>353</v>
      </c>
      <c r="L174">
        <v>-3.8485777011772768</v>
      </c>
      <c r="M174">
        <v>5.4007914425069856</v>
      </c>
      <c r="N174">
        <v>14.262554689016312</v>
      </c>
      <c r="O174">
        <v>15.716313385864396</v>
      </c>
      <c r="P174">
        <v>30.999289731945822</v>
      </c>
      <c r="Q174">
        <v>6.9992156760698947</v>
      </c>
      <c r="R174">
        <v>3.3984995462724896</v>
      </c>
      <c r="S174">
        <v>-11.199308627722473</v>
      </c>
      <c r="T174">
        <v>12.701115202272888</v>
      </c>
      <c r="U174">
        <v>6.4994718046191196</v>
      </c>
      <c r="V174">
        <v>2.299998213756794</v>
      </c>
      <c r="W174">
        <v>1.8998242817421556</v>
      </c>
      <c r="X174">
        <v>9.8000071958715722</v>
      </c>
      <c r="Y174">
        <v>-13.600005070034385</v>
      </c>
      <c r="Z174">
        <v>-0.39999455233315473</v>
      </c>
      <c r="AA174">
        <v>-6.9999993701246694</v>
      </c>
      <c r="AB174">
        <v>2.3999924884235355</v>
      </c>
      <c r="AC174">
        <v>-1.9999975695876486</v>
      </c>
      <c r="AD174">
        <v>1.7999992389876098</v>
      </c>
      <c r="AE174">
        <v>4.5000004968434268</v>
      </c>
      <c r="AF174">
        <v>-1.0000034956538428</v>
      </c>
      <c r="AG174">
        <v>5.7000027455239604</v>
      </c>
      <c r="AH174">
        <v>34.600000652670701</v>
      </c>
      <c r="AI174">
        <v>10.999999473252032</v>
      </c>
      <c r="AJ174">
        <v>3.6000012717431957</v>
      </c>
      <c r="AK174">
        <v>4.900028143842448</v>
      </c>
      <c r="AL174">
        <v>0.51999483839222194</v>
      </c>
      <c r="AM174">
        <v>0.52979465453708485</v>
      </c>
      <c r="AN174">
        <v>2.5901869056366849</v>
      </c>
      <c r="AO174">
        <v>5.9400311023842107</v>
      </c>
      <c r="AP174">
        <v>0.44987908350562122</v>
      </c>
      <c r="AQ174">
        <v>2.0071523304286103</v>
      </c>
      <c r="AR174">
        <v>-3.2002755272662142</v>
      </c>
      <c r="AS174">
        <v>0.90017251917349483</v>
      </c>
      <c r="AT174">
        <v>2.1001088268880466</v>
      </c>
      <c r="BL174">
        <v>3.9957072820387936</v>
      </c>
      <c r="BM174">
        <v>-1.4000000019845089</v>
      </c>
      <c r="BN174">
        <v>-2.40000000064407</v>
      </c>
      <c r="BO174">
        <v>-2.0999999976284869</v>
      </c>
      <c r="BP174">
        <v>3.4999999963137611</v>
      </c>
    </row>
    <row r="175" spans="1:69" x14ac:dyDescent="0.45">
      <c r="A175" t="s">
        <v>129</v>
      </c>
      <c r="B175" t="s">
        <v>101</v>
      </c>
      <c r="C175" t="e">
        <f>VLOOKUP(A175,Setup!$C$3:$D$46,2,FALSE)</f>
        <v>#N/A</v>
      </c>
      <c r="D175" t="s">
        <v>183</v>
      </c>
      <c r="E175" t="s">
        <v>353</v>
      </c>
      <c r="G175">
        <v>4.5463930366017138</v>
      </c>
      <c r="H175">
        <v>10.278713498899677</v>
      </c>
      <c r="I175">
        <v>9.4282293200083274</v>
      </c>
      <c r="J175">
        <v>0.13103989108526548</v>
      </c>
      <c r="K175">
        <v>6.9197618176104072</v>
      </c>
      <c r="L175">
        <v>-0.38249719922025349</v>
      </c>
      <c r="M175">
        <v>0.1228686718162777</v>
      </c>
      <c r="N175">
        <v>0.38349466307356295</v>
      </c>
      <c r="O175">
        <v>-5.4859458133163201</v>
      </c>
      <c r="P175">
        <v>3.0557789220214744</v>
      </c>
      <c r="Q175">
        <v>5.6793206404837804</v>
      </c>
      <c r="R175">
        <v>-5.1662723027692437</v>
      </c>
      <c r="S175">
        <v>-17.047583571920981</v>
      </c>
      <c r="T175">
        <v>8.7752380493631108</v>
      </c>
      <c r="U175">
        <v>-2.7931934359911423</v>
      </c>
      <c r="V175">
        <v>0.67820340230791487</v>
      </c>
      <c r="W175">
        <v>7.7645811193599314</v>
      </c>
      <c r="X175">
        <v>13.472612330141061</v>
      </c>
      <c r="Y175">
        <v>7.1469960702447537</v>
      </c>
      <c r="Z175">
        <v>-2.4550361285750739</v>
      </c>
      <c r="AA175">
        <v>-0.17766607122605649</v>
      </c>
      <c r="AB175">
        <v>2.174460219733291</v>
      </c>
      <c r="AC175">
        <v>-3.8636279071415345</v>
      </c>
      <c r="AD175">
        <v>-16.819835113663729</v>
      </c>
      <c r="AE175">
        <v>7.7181274502118811</v>
      </c>
      <c r="AF175">
        <v>6.3521373029146844</v>
      </c>
      <c r="AG175">
        <v>8.8281359723367814E-2</v>
      </c>
      <c r="AH175">
        <v>6.8711501367136947</v>
      </c>
      <c r="AI175">
        <v>0.95704597254847101</v>
      </c>
      <c r="AJ175">
        <v>-1.3084782848195857</v>
      </c>
      <c r="AK175">
        <v>-0.43948910045781986</v>
      </c>
      <c r="AL175">
        <v>2.0007523614285105</v>
      </c>
      <c r="AM175">
        <v>0.32165547443278797</v>
      </c>
      <c r="AN175">
        <v>1.8547787910116824</v>
      </c>
      <c r="AO175">
        <v>2.457244122315501</v>
      </c>
      <c r="AP175">
        <v>0.10053050428140864</v>
      </c>
      <c r="AQ175">
        <v>1.5274757105066641</v>
      </c>
      <c r="AR175">
        <v>9.9726149564244366</v>
      </c>
      <c r="AS175">
        <v>-0.21956251791660009</v>
      </c>
      <c r="AT175">
        <v>-1.2084777410057512</v>
      </c>
      <c r="AU175">
        <v>7.2681349021323456</v>
      </c>
      <c r="AV175">
        <v>4.9184705759462162</v>
      </c>
      <c r="AW175">
        <v>2.1706103837418027</v>
      </c>
      <c r="AX175">
        <v>0.36380157872213204</v>
      </c>
      <c r="AY175">
        <v>7.3318688425851661</v>
      </c>
      <c r="AZ175">
        <v>5.9310499735034199</v>
      </c>
      <c r="BA175">
        <v>3.1427240838673072</v>
      </c>
      <c r="BB175">
        <v>7.7314142277733708</v>
      </c>
      <c r="BC175">
        <v>1.9626009069464487</v>
      </c>
      <c r="BD175">
        <v>8.5781667426225283</v>
      </c>
      <c r="BE175">
        <v>2.35775693603874</v>
      </c>
      <c r="BF175">
        <v>10.54894457634461</v>
      </c>
      <c r="BG175">
        <v>5.3151306339472626</v>
      </c>
      <c r="BH175">
        <v>6.6421366549560332</v>
      </c>
      <c r="BI175">
        <v>4.3926488320729078</v>
      </c>
      <c r="BJ175">
        <v>5.7408931505815701</v>
      </c>
      <c r="BK175">
        <v>5.0053607861554354</v>
      </c>
      <c r="BL175">
        <v>7.2114180276289659</v>
      </c>
      <c r="BM175">
        <v>5.939852571235221</v>
      </c>
      <c r="BN175">
        <v>3.5506410943689133</v>
      </c>
      <c r="BO175">
        <v>1.3835963619847718</v>
      </c>
      <c r="BP175">
        <v>11.900000000027717</v>
      </c>
      <c r="BQ175">
        <v>2.4999999999999858</v>
      </c>
    </row>
    <row r="176" spans="1:69" x14ac:dyDescent="0.45">
      <c r="A176" t="s">
        <v>212</v>
      </c>
      <c r="B176" t="s">
        <v>495</v>
      </c>
      <c r="C176" t="e">
        <f>VLOOKUP(A176,Setup!$C$3:$D$46,2,FALSE)</f>
        <v>#N/A</v>
      </c>
      <c r="D176" t="s">
        <v>183</v>
      </c>
      <c r="E176" t="s">
        <v>353</v>
      </c>
      <c r="G176">
        <v>0.19179548957242787</v>
      </c>
      <c r="H176">
        <v>4.1029925886798537</v>
      </c>
      <c r="I176">
        <v>8.5786189152970707</v>
      </c>
      <c r="J176">
        <v>4.9504886660415508</v>
      </c>
      <c r="K176">
        <v>4.8849768341290059</v>
      </c>
      <c r="L176">
        <v>-4.2505141841549516</v>
      </c>
      <c r="M176">
        <v>-15.743628208205095</v>
      </c>
      <c r="N176">
        <v>-1.2483602458120231</v>
      </c>
      <c r="O176">
        <v>24.197383945680599</v>
      </c>
      <c r="P176">
        <v>25.007241929389565</v>
      </c>
      <c r="Q176">
        <v>14.237531556250957</v>
      </c>
      <c r="R176">
        <v>3.3642620350363472</v>
      </c>
      <c r="S176">
        <v>5.3927604839590941</v>
      </c>
      <c r="T176">
        <v>11.160674545486145</v>
      </c>
      <c r="U176">
        <v>-5.2277475553208319</v>
      </c>
      <c r="V176">
        <v>9.0423517263021154</v>
      </c>
      <c r="W176">
        <v>6.0241178495416676</v>
      </c>
      <c r="X176">
        <v>-5.7641583939028465</v>
      </c>
      <c r="Y176">
        <v>6.7594309351917587</v>
      </c>
      <c r="Z176">
        <v>4.2048310442729644</v>
      </c>
      <c r="AA176">
        <v>-13.12788048505135</v>
      </c>
      <c r="AB176">
        <v>-6.8033888153481286</v>
      </c>
      <c r="AC176">
        <v>-10.924085033938681</v>
      </c>
      <c r="AD176">
        <v>-1.1156232171682348</v>
      </c>
      <c r="AE176">
        <v>5.9130274591138345</v>
      </c>
      <c r="AF176">
        <v>6.0945274206787303E-2</v>
      </c>
      <c r="AG176">
        <v>3.2001254670293946</v>
      </c>
      <c r="AH176">
        <v>7.3340254875871977</v>
      </c>
      <c r="AI176">
        <v>1.9193812958954197</v>
      </c>
      <c r="AJ176">
        <v>11.776885934206945</v>
      </c>
      <c r="AK176">
        <v>0.35835260166014393</v>
      </c>
      <c r="AL176">
        <v>4.6311929460769221</v>
      </c>
      <c r="AM176">
        <v>-2.035118773991357</v>
      </c>
      <c r="AN176">
        <v>-1.814924485256725</v>
      </c>
      <c r="AO176">
        <v>-7.2664763937879684E-2</v>
      </c>
      <c r="AP176">
        <v>4.1959240466010783</v>
      </c>
      <c r="AQ176">
        <v>2.9370994192489945</v>
      </c>
      <c r="AR176">
        <v>2.5812541019293462</v>
      </c>
      <c r="AS176">
        <v>0.58412689291891695</v>
      </c>
      <c r="AT176">
        <v>5.0159347593115911</v>
      </c>
      <c r="AU176">
        <v>5.9176846492036788</v>
      </c>
      <c r="AV176">
        <v>15.32915574095594</v>
      </c>
      <c r="AW176">
        <v>7.3471949679948523</v>
      </c>
      <c r="AX176">
        <v>9.25055822917993</v>
      </c>
      <c r="AY176">
        <v>6.4385165253831929</v>
      </c>
      <c r="AZ176">
        <v>6.0594280320291176</v>
      </c>
      <c r="BA176">
        <v>6.5911303606873446</v>
      </c>
      <c r="BB176">
        <v>6.7644727778017</v>
      </c>
      <c r="BC176">
        <v>8.0369251009906719</v>
      </c>
      <c r="BD176">
        <v>8.0056559162864573</v>
      </c>
      <c r="BE176">
        <v>5.3079242028951228</v>
      </c>
      <c r="BF176">
        <v>4.2300611749316772</v>
      </c>
      <c r="BG176">
        <v>6.6713353930617245</v>
      </c>
      <c r="BH176">
        <v>6.3097186552546702</v>
      </c>
      <c r="BI176">
        <v>2.6526932954300264</v>
      </c>
      <c r="BJ176">
        <v>-1.6168689490652923</v>
      </c>
      <c r="BK176">
        <v>0.80588661910221049</v>
      </c>
      <c r="BL176">
        <v>1.9227573420065056</v>
      </c>
      <c r="BM176">
        <v>2.2084292771488094</v>
      </c>
      <c r="BN176">
        <v>-1.7942530827445751</v>
      </c>
      <c r="BO176">
        <v>3.6471865407244621</v>
      </c>
      <c r="BP176">
        <v>3.251681408270926</v>
      </c>
      <c r="BQ176">
        <v>2.8602149910836374</v>
      </c>
    </row>
    <row r="177" spans="1:69" x14ac:dyDescent="0.45">
      <c r="A177" t="s">
        <v>441</v>
      </c>
      <c r="B177" t="s">
        <v>152</v>
      </c>
      <c r="C177" t="e">
        <f>VLOOKUP(A177,Setup!$C$3:$D$46,2,FALSE)</f>
        <v>#N/A</v>
      </c>
      <c r="D177" t="s">
        <v>183</v>
      </c>
      <c r="E177" t="s">
        <v>353</v>
      </c>
      <c r="G177">
        <v>7.4977433984909254</v>
      </c>
      <c r="H177">
        <v>10.890798329097677</v>
      </c>
      <c r="I177">
        <v>10.86547924578214</v>
      </c>
      <c r="J177">
        <v>11.698479030154402</v>
      </c>
      <c r="K177">
        <v>9.5251558262480671</v>
      </c>
      <c r="L177">
        <v>3.3011363985888664</v>
      </c>
      <c r="M177">
        <v>6.9695138247680859</v>
      </c>
      <c r="N177">
        <v>1.3429600526566787</v>
      </c>
      <c r="O177">
        <v>6.2377039083324064</v>
      </c>
      <c r="P177">
        <v>1.3538265901274116</v>
      </c>
      <c r="Q177">
        <v>3.3047565002048316</v>
      </c>
      <c r="R177">
        <v>2.2207228918106381</v>
      </c>
      <c r="S177">
        <v>6.4170139736610849</v>
      </c>
      <c r="T177">
        <v>14.192425095304344</v>
      </c>
      <c r="U177">
        <v>-0.15324689434274319</v>
      </c>
      <c r="V177">
        <v>5.2094544984770721</v>
      </c>
      <c r="W177">
        <v>8.3684805302993652</v>
      </c>
      <c r="X177">
        <v>-7.8388003706425877</v>
      </c>
      <c r="Y177">
        <v>-26.478788867521033</v>
      </c>
      <c r="Z177">
        <v>4.6117322795337969</v>
      </c>
      <c r="AA177">
        <v>5.3632901893812601</v>
      </c>
      <c r="AB177">
        <v>-0.81636191874346764</v>
      </c>
      <c r="AC177">
        <v>4.6132116270049863</v>
      </c>
      <c r="AD177">
        <v>-1.5660939131972356</v>
      </c>
      <c r="AE177">
        <v>-4.081851487319355</v>
      </c>
      <c r="AF177">
        <v>-1.0173091612010126</v>
      </c>
      <c r="AG177">
        <v>-0.70635294149991523</v>
      </c>
      <c r="AH177">
        <v>-12.44982203671249</v>
      </c>
      <c r="AI177">
        <v>-1.7382163305211833</v>
      </c>
      <c r="AJ177">
        <v>-5.2499721268830513E-2</v>
      </c>
      <c r="AK177">
        <v>-0.18928149392675664</v>
      </c>
      <c r="AL177">
        <v>0.38634657841616615</v>
      </c>
      <c r="AM177">
        <v>-0.39293604666308113</v>
      </c>
      <c r="AN177">
        <v>3.3377261128253934</v>
      </c>
      <c r="AO177">
        <v>5.9119079365871414</v>
      </c>
      <c r="AP177">
        <v>6.3442683605154002</v>
      </c>
      <c r="AQ177">
        <v>3.9666509276082138</v>
      </c>
      <c r="AR177">
        <v>3.71168146396694</v>
      </c>
      <c r="AS177">
        <v>7.0359704635020108</v>
      </c>
      <c r="AT177">
        <v>4.1015902507343753</v>
      </c>
      <c r="AU177">
        <v>2.9608434905727279</v>
      </c>
      <c r="AV177">
        <v>0.75393887607957311</v>
      </c>
      <c r="AW177">
        <v>2.5207328955144703</v>
      </c>
      <c r="AX177">
        <v>5.3121705695073871</v>
      </c>
      <c r="AY177">
        <v>4.2823983377065389</v>
      </c>
      <c r="AZ177">
        <v>4.1531995879039698</v>
      </c>
      <c r="BA177">
        <v>5.0758174994530236</v>
      </c>
      <c r="BB177">
        <v>3.4347721630495727</v>
      </c>
      <c r="BC177">
        <v>-3.2912921283069636</v>
      </c>
      <c r="BD177">
        <v>4.4096454990873326</v>
      </c>
      <c r="BE177">
        <v>6.3174763832658556</v>
      </c>
      <c r="BF177">
        <v>6.4959792290216711</v>
      </c>
      <c r="BG177">
        <v>4.9261150465251831</v>
      </c>
      <c r="BH177">
        <v>4.7864924872205421</v>
      </c>
      <c r="BI177">
        <v>4.7914408199467857</v>
      </c>
      <c r="BJ177">
        <v>4.5629544292339403</v>
      </c>
      <c r="BK177">
        <v>4.6325339809099688</v>
      </c>
      <c r="BL177">
        <v>-3.3636876460633403</v>
      </c>
      <c r="BM177">
        <v>-2.8970279195436888</v>
      </c>
      <c r="BN177">
        <v>-1.7559528921408685</v>
      </c>
      <c r="BO177">
        <v>10.316091284179123</v>
      </c>
      <c r="BP177">
        <v>3.7522847573666809</v>
      </c>
      <c r="BQ177">
        <v>4.5692231709614504</v>
      </c>
    </row>
    <row r="178" spans="1:69" x14ac:dyDescent="0.45">
      <c r="A178" t="s">
        <v>9</v>
      </c>
      <c r="B178" t="s">
        <v>371</v>
      </c>
      <c r="C178" t="str">
        <f>VLOOKUP(A178,Setup!$C$3:$D$46,2,FALSE)</f>
        <v>NL</v>
      </c>
      <c r="D178" t="s">
        <v>183</v>
      </c>
      <c r="E178" t="s">
        <v>353</v>
      </c>
      <c r="G178">
        <v>0.29554667271646906</v>
      </c>
      <c r="H178">
        <v>6.8435073210288806</v>
      </c>
      <c r="I178">
        <v>3.6246215304735614</v>
      </c>
      <c r="J178">
        <v>8.274903930604367</v>
      </c>
      <c r="K178">
        <v>8.6430949357501561</v>
      </c>
      <c r="L178">
        <v>2.7411043345549047</v>
      </c>
      <c r="M178">
        <v>5.280014746976704</v>
      </c>
      <c r="N178">
        <v>6.4161340399009106</v>
      </c>
      <c r="O178">
        <v>6.429449077591002</v>
      </c>
      <c r="P178">
        <v>6.1401817000392072</v>
      </c>
      <c r="Q178">
        <v>4.3169803885421771</v>
      </c>
      <c r="R178">
        <v>3.5338746391440452</v>
      </c>
      <c r="S178">
        <v>5.444222858780833</v>
      </c>
      <c r="T178">
        <v>3.4387178385908612</v>
      </c>
      <c r="U178">
        <v>2.0288187266572777E-3</v>
      </c>
      <c r="V178">
        <v>4.4563095326660971</v>
      </c>
      <c r="W178">
        <v>2.5204403684607541</v>
      </c>
      <c r="X178">
        <v>2.6962470612081404</v>
      </c>
      <c r="Y178">
        <v>2.0141659574729402</v>
      </c>
      <c r="Z178">
        <v>1.341914229688129</v>
      </c>
      <c r="AA178">
        <v>-0.78361155046127351</v>
      </c>
      <c r="AB178">
        <v>-1.2407569223712898</v>
      </c>
      <c r="AC178">
        <v>2.0699582334934945</v>
      </c>
      <c r="AD178">
        <v>3.0616790095251218</v>
      </c>
      <c r="AE178">
        <v>2.5801797603065353</v>
      </c>
      <c r="AF178">
        <v>2.7869758409699159</v>
      </c>
      <c r="AG178">
        <v>1.9312485585420944</v>
      </c>
      <c r="AH178">
        <v>3.4412189494467356</v>
      </c>
      <c r="AI178">
        <v>4.4201179205863355</v>
      </c>
      <c r="AJ178">
        <v>4.1832228805164391</v>
      </c>
      <c r="AK178">
        <v>2.4391344470148937</v>
      </c>
      <c r="AL178">
        <v>1.7060709886678183</v>
      </c>
      <c r="AM178">
        <v>1.2575521213423144</v>
      </c>
      <c r="AN178">
        <v>2.9610924845148787</v>
      </c>
      <c r="AO178">
        <v>3.1160360035104304</v>
      </c>
      <c r="AP178">
        <v>3.4205773599758089</v>
      </c>
      <c r="AQ178">
        <v>4.2484796266671054</v>
      </c>
      <c r="AR178">
        <v>4.647784337802193</v>
      </c>
      <c r="AS178">
        <v>5.0433214871214034</v>
      </c>
      <c r="AT178">
        <v>4.2197537372702385</v>
      </c>
      <c r="AU178">
        <v>2.323575638569821</v>
      </c>
      <c r="AV178">
        <v>0.24578585947114107</v>
      </c>
      <c r="AW178">
        <v>9.7832247894032776E-2</v>
      </c>
      <c r="AX178">
        <v>2.0163100164133994</v>
      </c>
      <c r="AY178">
        <v>2.0339632485814434</v>
      </c>
      <c r="AZ178">
        <v>3.5373752185526826</v>
      </c>
      <c r="BA178">
        <v>3.8853065083888794</v>
      </c>
      <c r="BB178">
        <v>2.1168158619186528</v>
      </c>
      <c r="BC178">
        <v>-3.6652904450659491</v>
      </c>
      <c r="BD178">
        <v>1.3193202329624398</v>
      </c>
      <c r="BE178">
        <v>1.7733452065724578</v>
      </c>
      <c r="BF178">
        <v>-0.97787700851382908</v>
      </c>
      <c r="BG178">
        <v>-3.0232451655294312E-2</v>
      </c>
      <c r="BH178">
        <v>1.6126100744912293</v>
      </c>
      <c r="BI178">
        <v>2.1206052242171722</v>
      </c>
      <c r="BJ178">
        <v>2.424285765366335</v>
      </c>
      <c r="BK178">
        <v>2.7815460987956016</v>
      </c>
      <c r="BL178">
        <v>2.2587403962495216</v>
      </c>
      <c r="BM178">
        <v>2.300091594761966</v>
      </c>
      <c r="BN178">
        <v>-3.8679533932342309</v>
      </c>
      <c r="BO178">
        <v>6.2768307323052568</v>
      </c>
      <c r="BP178">
        <v>5.0072345904503663</v>
      </c>
      <c r="BQ178">
        <v>7.4560721649490347E-2</v>
      </c>
    </row>
    <row r="179" spans="1:69" x14ac:dyDescent="0.45">
      <c r="A179" t="s">
        <v>492</v>
      </c>
      <c r="B179" t="s">
        <v>438</v>
      </c>
      <c r="C179" t="str">
        <f>VLOOKUP(A179,Setup!$C$3:$D$46,2,FALSE)</f>
        <v>NO</v>
      </c>
      <c r="D179" t="s">
        <v>183</v>
      </c>
      <c r="E179" t="s">
        <v>353</v>
      </c>
      <c r="G179">
        <v>6.2733355104074064</v>
      </c>
      <c r="H179">
        <v>2.8139451384453338</v>
      </c>
      <c r="I179">
        <v>3.7850430836604829</v>
      </c>
      <c r="J179">
        <v>5.0096509866238677</v>
      </c>
      <c r="K179">
        <v>5.2856088005521968</v>
      </c>
      <c r="L179">
        <v>3.7865132548974287</v>
      </c>
      <c r="M179">
        <v>6.2560790063555487</v>
      </c>
      <c r="N179">
        <v>2.2598755281926231</v>
      </c>
      <c r="O179">
        <v>4.5046114555914301</v>
      </c>
      <c r="P179">
        <v>1.9433005054833927</v>
      </c>
      <c r="Q179">
        <v>5.6736111859056138</v>
      </c>
      <c r="R179">
        <v>5.3306048584820758</v>
      </c>
      <c r="S179">
        <v>4.5329339514721028</v>
      </c>
      <c r="T179">
        <v>3.9221817097190552</v>
      </c>
      <c r="U179">
        <v>4.9521030800703443</v>
      </c>
      <c r="V179">
        <v>5.8255338611041623</v>
      </c>
      <c r="W179">
        <v>4.1607148744754738</v>
      </c>
      <c r="X179">
        <v>3.869354428896159</v>
      </c>
      <c r="Y179">
        <v>4.3725064490516701</v>
      </c>
      <c r="Z179">
        <v>4.5642429885892</v>
      </c>
      <c r="AA179">
        <v>1.598343922798918</v>
      </c>
      <c r="AB179">
        <v>0.23532243184341439</v>
      </c>
      <c r="AC179">
        <v>3.9730073825075607</v>
      </c>
      <c r="AD179">
        <v>6.0523813664543127</v>
      </c>
      <c r="AE179">
        <v>5.5534049225301629</v>
      </c>
      <c r="AF179">
        <v>4.042112233495601</v>
      </c>
      <c r="AG179">
        <v>1.7534969881564137</v>
      </c>
      <c r="AH179">
        <v>-0.25512689585987403</v>
      </c>
      <c r="AI179">
        <v>1.0382523545940217</v>
      </c>
      <c r="AJ179">
        <v>1.9322913278736422</v>
      </c>
      <c r="AK179">
        <v>3.084438584638221</v>
      </c>
      <c r="AL179">
        <v>3.5744589496927972</v>
      </c>
      <c r="AM179">
        <v>2.8451827322681282</v>
      </c>
      <c r="AN179">
        <v>5.055273981294178</v>
      </c>
      <c r="AO179">
        <v>4.1555922433275612</v>
      </c>
      <c r="AP179">
        <v>5.0279642657711463</v>
      </c>
      <c r="AQ179">
        <v>5.2846065947280749</v>
      </c>
      <c r="AR179">
        <v>2.6686866229890711</v>
      </c>
      <c r="AS179">
        <v>2.0720471707587933</v>
      </c>
      <c r="AT179">
        <v>3.318945670981563</v>
      </c>
      <c r="AU179">
        <v>2.0671304605461813</v>
      </c>
      <c r="AV179">
        <v>1.3775570014649645</v>
      </c>
      <c r="AW179">
        <v>0.94490939111871342</v>
      </c>
      <c r="AX179">
        <v>4.0145880170972816</v>
      </c>
      <c r="AY179">
        <v>2.685122890822484</v>
      </c>
      <c r="AZ179">
        <v>2.4614731337032794</v>
      </c>
      <c r="BA179">
        <v>2.9140399860717423</v>
      </c>
      <c r="BB179">
        <v>0.48191954123197434</v>
      </c>
      <c r="BC179">
        <v>-1.940364695051116</v>
      </c>
      <c r="BD179">
        <v>0.78705184549544072</v>
      </c>
      <c r="BE179">
        <v>1.1056560273372753</v>
      </c>
      <c r="BF179">
        <v>2.7179592667898191</v>
      </c>
      <c r="BG179">
        <v>1.0161908240927175</v>
      </c>
      <c r="BH179">
        <v>2.0481319985508435</v>
      </c>
      <c r="BI179">
        <v>1.8573397264330254</v>
      </c>
      <c r="BJ179">
        <v>1.1647242349728515</v>
      </c>
      <c r="BK179">
        <v>2.4637462851014647</v>
      </c>
      <c r="BL179">
        <v>0.828900664137592</v>
      </c>
      <c r="BM179">
        <v>1.1237778743679741</v>
      </c>
      <c r="BN179">
        <v>-1.2781717845225984</v>
      </c>
      <c r="BO179">
        <v>3.9086867768941715</v>
      </c>
      <c r="BP179">
        <v>3.0056351607629779</v>
      </c>
      <c r="BQ179">
        <v>0.4796472460118224</v>
      </c>
    </row>
    <row r="180" spans="1:69" x14ac:dyDescent="0.45">
      <c r="A180" t="s">
        <v>149</v>
      </c>
      <c r="B180" t="s">
        <v>519</v>
      </c>
      <c r="C180" t="e">
        <f>VLOOKUP(A180,Setup!$C$3:$D$46,2,FALSE)</f>
        <v>#N/A</v>
      </c>
      <c r="D180" t="s">
        <v>183</v>
      </c>
      <c r="E180" t="s">
        <v>353</v>
      </c>
      <c r="G180">
        <v>1.9082659718579151</v>
      </c>
      <c r="H180">
        <v>1.9103200307731782</v>
      </c>
      <c r="I180">
        <v>1.8951116447968985</v>
      </c>
      <c r="J180">
        <v>7.5324485524383817</v>
      </c>
      <c r="K180">
        <v>-1.2031890181288958</v>
      </c>
      <c r="L180">
        <v>7.0406431449116127</v>
      </c>
      <c r="M180">
        <v>-1.5714974997212323</v>
      </c>
      <c r="N180">
        <v>0.67548346327070874</v>
      </c>
      <c r="O180">
        <v>4.4634216033134777</v>
      </c>
      <c r="P180">
        <v>2.5759921268593331</v>
      </c>
      <c r="Q180">
        <v>-1.1953833025104785</v>
      </c>
      <c r="R180">
        <v>3.1178003639786027</v>
      </c>
      <c r="S180">
        <v>-0.47653626774342683</v>
      </c>
      <c r="T180">
        <v>6.3335903722689295</v>
      </c>
      <c r="U180">
        <v>1.4564707093349512</v>
      </c>
      <c r="V180">
        <v>4.3985361786365047</v>
      </c>
      <c r="W180">
        <v>3.016973442066373</v>
      </c>
      <c r="X180">
        <v>4.4057413893791448</v>
      </c>
      <c r="Y180">
        <v>2.3688777952389728</v>
      </c>
      <c r="Z180">
        <v>-2.3193942050092176</v>
      </c>
      <c r="AA180">
        <v>8.3419741352923609</v>
      </c>
      <c r="AB180">
        <v>3.7793746536254957</v>
      </c>
      <c r="AC180">
        <v>-2.9774058572635766</v>
      </c>
      <c r="AD180">
        <v>9.6811300157214362</v>
      </c>
      <c r="AE180">
        <v>6.1449052373236555</v>
      </c>
      <c r="AF180">
        <v>4.5656505456531704</v>
      </c>
      <c r="AG180">
        <v>1.6956182657276173</v>
      </c>
      <c r="AH180">
        <v>7.6968087109188019</v>
      </c>
      <c r="AI180">
        <v>4.32964793285106</v>
      </c>
      <c r="AJ180">
        <v>4.6350363469883149</v>
      </c>
      <c r="AK180">
        <v>6.3681503973968034</v>
      </c>
      <c r="AL180">
        <v>4.1064066173166935</v>
      </c>
      <c r="AM180">
        <v>3.8498500262957265</v>
      </c>
      <c r="AN180">
        <v>8.2160026929658727</v>
      </c>
      <c r="AO180">
        <v>3.4684518930960309</v>
      </c>
      <c r="AP180">
        <v>5.3282841750870773</v>
      </c>
      <c r="AQ180">
        <v>5.0486125451732846</v>
      </c>
      <c r="AR180">
        <v>3.0163894753939928</v>
      </c>
      <c r="AS180">
        <v>4.4125732804139943</v>
      </c>
      <c r="AT180">
        <v>6.1999999819223603</v>
      </c>
      <c r="AU180">
        <v>4.7998921425540715</v>
      </c>
      <c r="AV180">
        <v>0.12014317736941393</v>
      </c>
      <c r="AW180">
        <v>3.9450377605111555</v>
      </c>
      <c r="AX180">
        <v>4.6826032515294429</v>
      </c>
      <c r="AY180">
        <v>3.4791810482949614</v>
      </c>
      <c r="AZ180">
        <v>3.3646147805627749</v>
      </c>
      <c r="BA180">
        <v>3.4115602798027567</v>
      </c>
      <c r="BB180">
        <v>6.1046391437347154</v>
      </c>
      <c r="BC180">
        <v>4.533078724648604</v>
      </c>
      <c r="BD180">
        <v>4.8164146469457307</v>
      </c>
      <c r="BE180">
        <v>3.4218087011616234</v>
      </c>
      <c r="BF180">
        <v>4.670141924469533</v>
      </c>
      <c r="BG180">
        <v>3.5251531712914925</v>
      </c>
      <c r="BH180">
        <v>6.0114828425044067</v>
      </c>
      <c r="BI180">
        <v>3.9760532716297092</v>
      </c>
      <c r="BJ180">
        <v>0.43311371938152377</v>
      </c>
      <c r="BK180">
        <v>8.9772793564346642</v>
      </c>
      <c r="BL180">
        <v>7.6223761039793487</v>
      </c>
      <c r="BM180">
        <v>6.6570554311046664</v>
      </c>
      <c r="BN180">
        <v>-2.3696206292072048</v>
      </c>
      <c r="BO180">
        <v>4.8381496141149967</v>
      </c>
      <c r="BP180">
        <v>5.6313145587174631</v>
      </c>
      <c r="BQ180">
        <v>1.9525446326434661</v>
      </c>
    </row>
    <row r="181" spans="1:69" x14ac:dyDescent="0.45">
      <c r="A181" t="s">
        <v>76</v>
      </c>
      <c r="B181" t="s">
        <v>189</v>
      </c>
      <c r="C181" t="e">
        <f>VLOOKUP(A181,Setup!$C$3:$D$46,2,FALSE)</f>
        <v>#N/A</v>
      </c>
      <c r="D181" t="s">
        <v>183</v>
      </c>
      <c r="E181" t="s">
        <v>353</v>
      </c>
      <c r="Q181">
        <v>2.8983871029950876</v>
      </c>
      <c r="R181">
        <v>2.8983875265048198</v>
      </c>
      <c r="S181">
        <v>2.8983877460780718</v>
      </c>
      <c r="T181">
        <v>2.8983872061477882</v>
      </c>
      <c r="U181">
        <v>2.898387573335711</v>
      </c>
      <c r="V181">
        <v>-2.816747319067602</v>
      </c>
      <c r="W181">
        <v>-2.8167469722738474</v>
      </c>
      <c r="X181">
        <v>-2.8167474822155611</v>
      </c>
      <c r="Y181">
        <v>-2.8167472748377662</v>
      </c>
      <c r="Z181">
        <v>-2.8167468748504092</v>
      </c>
      <c r="AA181">
        <v>-2.8167473271093968</v>
      </c>
      <c r="AB181">
        <v>-2.8167470096299212</v>
      </c>
      <c r="AC181">
        <v>-2.8167472071385617</v>
      </c>
      <c r="AD181">
        <v>-2.816747409315596</v>
      </c>
      <c r="AE181">
        <v>-2.8167468526488051</v>
      </c>
      <c r="AF181">
        <v>-2.8167473389807896</v>
      </c>
      <c r="AG181">
        <v>-2.8167475102017363</v>
      </c>
      <c r="AH181">
        <v>-2.8167467775234769</v>
      </c>
      <c r="AI181">
        <v>-2.8167475629800265</v>
      </c>
      <c r="AJ181">
        <v>-2.8167469995123326</v>
      </c>
      <c r="AK181">
        <v>-18.993757348274258</v>
      </c>
      <c r="AL181">
        <v>-16.260297590742269</v>
      </c>
      <c r="AM181">
        <v>-16.117386359490865</v>
      </c>
      <c r="AN181">
        <v>-3.8661402135313097</v>
      </c>
      <c r="AO181">
        <v>-7.9234505101525059</v>
      </c>
      <c r="AP181">
        <v>-11.859533087230304</v>
      </c>
      <c r="AQ181">
        <v>-8.953614069445095</v>
      </c>
      <c r="AR181">
        <v>-11.787983739794328</v>
      </c>
      <c r="AS181">
        <v>-6.568224033944972</v>
      </c>
      <c r="AT181">
        <v>-6.8561932324706589</v>
      </c>
      <c r="AU181">
        <v>-6.7611172471430052</v>
      </c>
      <c r="AV181">
        <v>-9.971268909985227</v>
      </c>
      <c r="AW181">
        <v>0.2846372321198487</v>
      </c>
      <c r="AX181">
        <v>-4.3149063960469647</v>
      </c>
      <c r="AY181">
        <v>-0.35564887447149829</v>
      </c>
      <c r="AZ181">
        <v>8.3287608057226947</v>
      </c>
      <c r="BA181">
        <v>-22.185304977996722</v>
      </c>
      <c r="BB181">
        <v>20.380907592447841</v>
      </c>
      <c r="BC181">
        <v>-5.6519327996731477</v>
      </c>
      <c r="BD181">
        <v>-0.15997691123855873</v>
      </c>
      <c r="BE181">
        <v>14.394633415729501</v>
      </c>
      <c r="BF181">
        <v>25.279320502218923</v>
      </c>
      <c r="BG181">
        <v>3.6477404166362533</v>
      </c>
      <c r="BH181">
        <v>16.423335638610865</v>
      </c>
      <c r="BI181">
        <v>2.6980172736751058</v>
      </c>
      <c r="BJ181">
        <v>4.3632405390558802</v>
      </c>
      <c r="BK181">
        <v>-6.0112299865351559</v>
      </c>
      <c r="BL181">
        <v>-1.219122014569777</v>
      </c>
      <c r="BM181">
        <v>8.4867365919310913</v>
      </c>
      <c r="BN181">
        <v>1.9818194937727611</v>
      </c>
      <c r="BO181">
        <v>7.2065946659143947</v>
      </c>
      <c r="BP181">
        <v>3.0226362749946389</v>
      </c>
      <c r="BQ181">
        <v>0.59069967593119088</v>
      </c>
    </row>
    <row r="182" spans="1:69" x14ac:dyDescent="0.45">
      <c r="A182" t="s">
        <v>407</v>
      </c>
      <c r="B182" t="s">
        <v>205</v>
      </c>
      <c r="C182" t="str">
        <f>VLOOKUP(A182,Setup!$C$3:$D$46,2,FALSE)</f>
        <v>NZ</v>
      </c>
      <c r="D182" t="s">
        <v>183</v>
      </c>
      <c r="E182" t="s">
        <v>353</v>
      </c>
      <c r="G182">
        <v>3.3156496548038916</v>
      </c>
      <c r="H182">
        <v>3.0808734528560393</v>
      </c>
      <c r="I182">
        <v>6.1021173586866837</v>
      </c>
      <c r="J182">
        <v>6.1032846222323087</v>
      </c>
      <c r="K182">
        <v>6.1117318637838025</v>
      </c>
      <c r="L182">
        <v>6.2484622622101256</v>
      </c>
      <c r="M182">
        <v>-4.5894240401377857</v>
      </c>
      <c r="N182">
        <v>-4.8848528622727372E-2</v>
      </c>
      <c r="O182">
        <v>10.194671898836987</v>
      </c>
      <c r="P182">
        <v>-1.3976075997231021</v>
      </c>
      <c r="Q182">
        <v>3.7854576192298168</v>
      </c>
      <c r="R182">
        <v>5.1191077094878636</v>
      </c>
      <c r="S182">
        <v>7.8002787528419475</v>
      </c>
      <c r="T182">
        <v>5.9934402928650314</v>
      </c>
      <c r="U182">
        <v>-1.7316830092266855</v>
      </c>
      <c r="V182">
        <v>0.92881263161790173</v>
      </c>
      <c r="W182">
        <v>-3.9363382515969647</v>
      </c>
      <c r="X182">
        <v>0.31854224556016675</v>
      </c>
      <c r="Y182">
        <v>2.1916285922680885</v>
      </c>
      <c r="Z182">
        <v>1.2841683957443877</v>
      </c>
      <c r="AA182">
        <v>4.6553530873925126</v>
      </c>
      <c r="AB182">
        <v>0.92962711613795079</v>
      </c>
      <c r="AC182">
        <v>3.4913128211613582</v>
      </c>
      <c r="AD182">
        <v>4.7933983854306206</v>
      </c>
      <c r="AE182">
        <v>1.6152291693746434</v>
      </c>
      <c r="AF182">
        <v>2.7054670068747129</v>
      </c>
      <c r="AG182">
        <v>0.97167514611165018</v>
      </c>
      <c r="AH182">
        <v>-0.35454093127547992</v>
      </c>
      <c r="AI182">
        <v>0.1614040028332937</v>
      </c>
      <c r="AJ182">
        <v>0.15313094408071493</v>
      </c>
      <c r="AK182">
        <v>-1.0907246579273959</v>
      </c>
      <c r="AL182">
        <v>1.0937659196900142</v>
      </c>
      <c r="AM182">
        <v>6.3920200976892829</v>
      </c>
      <c r="AN182">
        <v>5.1189059598556526</v>
      </c>
      <c r="AO182">
        <v>4.7225756189800165</v>
      </c>
      <c r="AP182">
        <v>3.6108725413536575</v>
      </c>
      <c r="AQ182">
        <v>2.0791517904473977</v>
      </c>
      <c r="AR182">
        <v>0.85907461138774011</v>
      </c>
      <c r="AS182">
        <v>5.3759611839037262</v>
      </c>
      <c r="AT182">
        <v>2.8705902219230666</v>
      </c>
      <c r="AU182">
        <v>3.4114707698878135</v>
      </c>
      <c r="AV182">
        <v>4.7138431654456099</v>
      </c>
      <c r="AW182">
        <v>4.7289677439786431</v>
      </c>
      <c r="AX182">
        <v>4.0882596488034579</v>
      </c>
      <c r="AY182">
        <v>3.3532414436779447</v>
      </c>
      <c r="AZ182">
        <v>2.7795713499484691</v>
      </c>
      <c r="BA182">
        <v>3.0499105117098821</v>
      </c>
      <c r="BB182">
        <v>-1.2395351114323034</v>
      </c>
      <c r="BC182">
        <v>-5.1952422293283007E-2</v>
      </c>
      <c r="BD182">
        <v>1.4446212841064892</v>
      </c>
      <c r="BE182">
        <v>2.2413422154251634</v>
      </c>
      <c r="BF182">
        <v>2.2894629674209028</v>
      </c>
      <c r="BG182">
        <v>2.7601795895371595</v>
      </c>
      <c r="BH182">
        <v>3.7543194150939456</v>
      </c>
      <c r="BI182">
        <v>3.7340357729115397</v>
      </c>
      <c r="BJ182">
        <v>3.748311452366309</v>
      </c>
      <c r="BK182">
        <v>3.3972825044488673</v>
      </c>
      <c r="BL182">
        <v>3.4994970304559274</v>
      </c>
      <c r="BM182">
        <v>2.3619621778560429</v>
      </c>
      <c r="BN182">
        <v>-0.4249064575731154</v>
      </c>
      <c r="BO182">
        <v>4.5462476385287829</v>
      </c>
      <c r="BP182">
        <v>2.774842648421199</v>
      </c>
      <c r="BQ182">
        <v>0.73330217167497835</v>
      </c>
    </row>
    <row r="183" spans="1:69" x14ac:dyDescent="0.45">
      <c r="A183" t="s">
        <v>239</v>
      </c>
      <c r="B183" t="s">
        <v>473</v>
      </c>
      <c r="C183" t="e">
        <f>VLOOKUP(A183,Setup!$C$3:$D$46,2,FALSE)</f>
        <v>#N/A</v>
      </c>
      <c r="D183" t="s">
        <v>183</v>
      </c>
      <c r="E183" t="s">
        <v>353</v>
      </c>
      <c r="G183">
        <v>4.3992810931061257</v>
      </c>
      <c r="H183">
        <v>5.5515177455343263</v>
      </c>
      <c r="I183">
        <v>5.0885414072265149</v>
      </c>
      <c r="J183">
        <v>6.4391112915349993</v>
      </c>
      <c r="K183">
        <v>5.459666171334689</v>
      </c>
      <c r="L183">
        <v>5.5511359991663056</v>
      </c>
      <c r="M183">
        <v>3.8177997010239864</v>
      </c>
      <c r="N183">
        <v>5.9454446279260367</v>
      </c>
      <c r="O183">
        <v>5.5237256249198907</v>
      </c>
      <c r="P183">
        <v>2.7660082491090634</v>
      </c>
      <c r="Q183">
        <v>3.7628662752456421</v>
      </c>
      <c r="R183">
        <v>5.3804343955813607</v>
      </c>
      <c r="S183">
        <v>6.0585504922450895</v>
      </c>
      <c r="T183">
        <v>1.1061996069984446</v>
      </c>
      <c r="U183">
        <v>0.10917685900150786</v>
      </c>
      <c r="V183">
        <v>4.7326244582400108</v>
      </c>
      <c r="W183">
        <v>3.7557742362445765</v>
      </c>
      <c r="X183">
        <v>4.3882660015904378</v>
      </c>
      <c r="Y183">
        <v>3.9235945900175437</v>
      </c>
      <c r="Z183">
        <v>1.2572340187147972</v>
      </c>
      <c r="AA183">
        <v>2.1471999505605197</v>
      </c>
      <c r="AB183">
        <v>0.15369112042742472</v>
      </c>
      <c r="AC183">
        <v>2.8718138998360132</v>
      </c>
      <c r="AD183">
        <v>4.7293759826736874</v>
      </c>
      <c r="AE183">
        <v>3.7031864655406679</v>
      </c>
      <c r="AF183">
        <v>3.0226426233692365</v>
      </c>
      <c r="AG183">
        <v>3.5392209612206358</v>
      </c>
      <c r="AH183">
        <v>4.5336175581776104</v>
      </c>
      <c r="AI183">
        <v>3.7834334502871343</v>
      </c>
      <c r="AJ183">
        <v>2.936805341939646</v>
      </c>
      <c r="AK183">
        <v>1.1581303915671128</v>
      </c>
      <c r="AL183">
        <v>2.0939809053873262</v>
      </c>
      <c r="AM183">
        <v>1.4087424236260802</v>
      </c>
      <c r="AN183">
        <v>3.237519624169451</v>
      </c>
      <c r="AO183">
        <v>2.6849583032812632</v>
      </c>
      <c r="AP183">
        <v>3.1146493842850447</v>
      </c>
      <c r="AQ183">
        <v>3.6431522204211291</v>
      </c>
      <c r="AR183">
        <v>3.0252578015095537</v>
      </c>
      <c r="AS183">
        <v>3.4414464685991248</v>
      </c>
      <c r="AT183">
        <v>4.1044148640486924</v>
      </c>
      <c r="AU183">
        <v>1.4118151132640548</v>
      </c>
      <c r="AV183">
        <v>1.5354151503592419</v>
      </c>
      <c r="AW183">
        <v>2.0415247212619931</v>
      </c>
      <c r="AX183">
        <v>3.2683459389383671</v>
      </c>
      <c r="AY183">
        <v>2.8364868909375218</v>
      </c>
      <c r="AZ183">
        <v>3.0480289244385119</v>
      </c>
      <c r="BA183">
        <v>2.5921460079947281</v>
      </c>
      <c r="BB183">
        <v>0.37881000206978399</v>
      </c>
      <c r="BC183">
        <v>-3.3870974800014437</v>
      </c>
      <c r="BD183">
        <v>2.9546680795780702</v>
      </c>
      <c r="BE183">
        <v>1.8962981655730573</v>
      </c>
      <c r="BF183">
        <v>1.3706618343640997</v>
      </c>
      <c r="BG183">
        <v>1.6180997138729225</v>
      </c>
      <c r="BH183">
        <v>2.183090260611678</v>
      </c>
      <c r="BI183">
        <v>2.5183123980528279</v>
      </c>
      <c r="BJ183">
        <v>1.8419502932917453</v>
      </c>
      <c r="BK183">
        <v>2.5709190762673018</v>
      </c>
      <c r="BL183">
        <v>2.3372829869324789</v>
      </c>
      <c r="BM183">
        <v>1.858230750749442</v>
      </c>
      <c r="BN183">
        <v>-3.8978825395768553</v>
      </c>
      <c r="BO183">
        <v>5.9211843308340377</v>
      </c>
      <c r="BP183">
        <v>3.0327592402280743</v>
      </c>
      <c r="BQ183">
        <v>1.8209870634281629</v>
      </c>
    </row>
    <row r="184" spans="1:69" x14ac:dyDescent="0.45">
      <c r="A184" t="s">
        <v>506</v>
      </c>
      <c r="B184" t="s">
        <v>412</v>
      </c>
      <c r="C184" t="e">
        <f>VLOOKUP(A184,Setup!$C$3:$D$46,2,FALSE)</f>
        <v>#N/A</v>
      </c>
      <c r="D184" t="s">
        <v>183</v>
      </c>
      <c r="E184" t="s">
        <v>353</v>
      </c>
      <c r="G184">
        <v>1.1396064039617799</v>
      </c>
      <c r="H184">
        <v>20.1877918765266</v>
      </c>
      <c r="I184">
        <v>4.5312435589147197</v>
      </c>
      <c r="J184">
        <v>7.4739447129945596E-2</v>
      </c>
      <c r="K184">
        <v>0.44809840567641102</v>
      </c>
      <c r="L184">
        <v>5.2044636681912948</v>
      </c>
      <c r="M184">
        <v>66.219083670225473</v>
      </c>
      <c r="N184">
        <v>81.88779673635463</v>
      </c>
      <c r="O184">
        <v>25.666168800616703</v>
      </c>
      <c r="P184">
        <v>13.895096437837793</v>
      </c>
      <c r="Q184">
        <v>0.89822510018305479</v>
      </c>
      <c r="R184">
        <v>9.825224152842793</v>
      </c>
      <c r="S184">
        <v>-14.252057836013563</v>
      </c>
      <c r="T184">
        <v>11.498806464666544</v>
      </c>
      <c r="U184">
        <v>24.43350272451093</v>
      </c>
      <c r="V184">
        <v>20.540122915561668</v>
      </c>
      <c r="W184">
        <v>1.0072183418091214</v>
      </c>
      <c r="X184">
        <v>-3.6935310901272942</v>
      </c>
      <c r="Y184">
        <v>4.3317415332103906</v>
      </c>
      <c r="Z184">
        <v>6.0354441115761972</v>
      </c>
      <c r="AA184">
        <v>17.047078389037623</v>
      </c>
      <c r="AB184">
        <v>11.569837401551325</v>
      </c>
      <c r="AC184">
        <v>16.666670733655849</v>
      </c>
      <c r="AD184">
        <v>16.711593983252442</v>
      </c>
      <c r="AE184">
        <v>14.007197112020606</v>
      </c>
      <c r="AF184">
        <v>2.0021597825803781</v>
      </c>
      <c r="AG184">
        <v>-3.4407841670407042</v>
      </c>
      <c r="AH184">
        <v>5.9640276482264483</v>
      </c>
      <c r="AI184">
        <v>11.756861836079295</v>
      </c>
      <c r="AJ184">
        <v>-0.13042573812933256</v>
      </c>
      <c r="AK184">
        <v>6.0740779081686469</v>
      </c>
      <c r="AL184">
        <v>8.413884259370974</v>
      </c>
      <c r="AM184">
        <v>6.042960674614875</v>
      </c>
      <c r="AN184">
        <v>3.8757741665788785</v>
      </c>
      <c r="AO184">
        <v>4.9968195203065449</v>
      </c>
      <c r="AP184">
        <v>3.0459399097854742</v>
      </c>
      <c r="AQ184">
        <v>6.0335125070994451</v>
      </c>
      <c r="AR184">
        <v>-6.7874092578151135E-2</v>
      </c>
      <c r="AS184">
        <v>0.29759569579105971</v>
      </c>
      <c r="AT184">
        <v>6.1924106369544205</v>
      </c>
      <c r="AU184">
        <v>4.6131664938987598</v>
      </c>
      <c r="AV184">
        <v>-0.78416578642925572</v>
      </c>
      <c r="AW184">
        <v>-2.1946656797684199</v>
      </c>
      <c r="AX184">
        <v>1.9925151097334606</v>
      </c>
      <c r="AY184">
        <v>2.7794436030615088</v>
      </c>
      <c r="AZ184">
        <v>4.6698148193932809</v>
      </c>
      <c r="BA184">
        <v>4.9806546705152783</v>
      </c>
      <c r="BB184">
        <v>8.9500589500589598</v>
      </c>
      <c r="BC184">
        <v>5.9819669490440219</v>
      </c>
      <c r="BD184">
        <v>2.4719985658277324</v>
      </c>
      <c r="BE184">
        <v>2.8946097354119189</v>
      </c>
      <c r="BF184">
        <v>8.8631222555701754</v>
      </c>
      <c r="BG184">
        <v>5.2277040814594216</v>
      </c>
      <c r="BH184">
        <v>1.2922522941108099</v>
      </c>
      <c r="BI184">
        <v>5.0170579971904488</v>
      </c>
      <c r="BJ184">
        <v>5.04642394571691</v>
      </c>
      <c r="BK184">
        <v>0.3040575659224487</v>
      </c>
      <c r="BL184">
        <v>1.2871039154328798</v>
      </c>
      <c r="BM184">
        <v>-1.1286380172805792</v>
      </c>
      <c r="BN184">
        <v>-3.3797205269799946</v>
      </c>
      <c r="BO184">
        <v>2.5821749892892996</v>
      </c>
      <c r="BP184">
        <v>9.5771061309605017</v>
      </c>
      <c r="BQ184">
        <v>1.3104401130721044</v>
      </c>
    </row>
    <row r="185" spans="1:69" x14ac:dyDescent="0.45">
      <c r="A185" t="s">
        <v>504</v>
      </c>
      <c r="B185" t="s">
        <v>296</v>
      </c>
      <c r="C185" t="e">
        <f>VLOOKUP(A185,Setup!$C$3:$D$46,2,FALSE)</f>
        <v>#N/A</v>
      </c>
      <c r="D185" t="s">
        <v>183</v>
      </c>
      <c r="E185" t="s">
        <v>353</v>
      </c>
      <c r="V185">
        <v>18.930277085618812</v>
      </c>
      <c r="W185">
        <v>10.682294607178179</v>
      </c>
      <c r="X185">
        <v>6.377602788020198</v>
      </c>
      <c r="Y185">
        <v>12.644011349858047</v>
      </c>
      <c r="Z185">
        <v>-1.8194104569130189</v>
      </c>
      <c r="AA185">
        <v>-7.2436965930995001</v>
      </c>
      <c r="AB185">
        <v>1.0303522388391997</v>
      </c>
      <c r="AC185">
        <v>1.9598558532160979</v>
      </c>
      <c r="AD185">
        <v>3.0998366667707415</v>
      </c>
      <c r="AE185">
        <v>0.72476260862843844</v>
      </c>
      <c r="AF185">
        <v>1.8412857645337226</v>
      </c>
      <c r="AG185">
        <v>6.8196630741497444</v>
      </c>
      <c r="AH185">
        <v>3.8134124749554843</v>
      </c>
      <c r="AI185">
        <v>2.4223029814673254</v>
      </c>
      <c r="AJ185">
        <v>5.1058519825817967</v>
      </c>
      <c r="AK185">
        <v>1.1317696954786101</v>
      </c>
      <c r="AL185">
        <v>-1.6095751148234569</v>
      </c>
      <c r="AM185">
        <v>2.457099313639219</v>
      </c>
      <c r="AN185">
        <v>2.2611621164175091</v>
      </c>
      <c r="AO185">
        <v>4.2825780208012532</v>
      </c>
      <c r="AP185">
        <v>3.4046719782740524</v>
      </c>
      <c r="AQ185">
        <v>5.8880891013381103</v>
      </c>
      <c r="AR185">
        <v>3.6821404004407299</v>
      </c>
      <c r="AS185">
        <v>2.8874088359910388</v>
      </c>
      <c r="AT185">
        <v>7.0603747426114012</v>
      </c>
      <c r="AU185">
        <v>3.0604201522496481</v>
      </c>
      <c r="AV185">
        <v>3.4757212390631622</v>
      </c>
      <c r="AW185">
        <v>4.5827073532855849</v>
      </c>
      <c r="AX185">
        <v>4.886373611921897</v>
      </c>
      <c r="AY185">
        <v>4.8450900223288045</v>
      </c>
      <c r="AZ185">
        <v>6.341962778082717</v>
      </c>
      <c r="BA185">
        <v>5.9089964088823876</v>
      </c>
      <c r="BB185">
        <v>1.918640956401461</v>
      </c>
      <c r="BC185">
        <v>-3.5853660030328456</v>
      </c>
      <c r="BD185">
        <v>2.7842590471693285</v>
      </c>
      <c r="BE185">
        <v>3.0714273606737663</v>
      </c>
      <c r="BF185">
        <v>1.7343404097178023</v>
      </c>
      <c r="BG185">
        <v>1.8128773870171813</v>
      </c>
      <c r="BH185">
        <v>2.5068999188971048</v>
      </c>
      <c r="BI185">
        <v>3.2654065721406482</v>
      </c>
      <c r="BJ185">
        <v>4.0627762697831145</v>
      </c>
      <c r="BK185">
        <v>5.136054149643428</v>
      </c>
      <c r="BL185">
        <v>3.9294821488748255</v>
      </c>
      <c r="BM185">
        <v>3.8442230934681447</v>
      </c>
      <c r="BN185">
        <v>-5.8638200087426782</v>
      </c>
      <c r="BO185">
        <v>7.0937330634804425</v>
      </c>
      <c r="BP185">
        <v>4.8868468156910012</v>
      </c>
      <c r="BQ185">
        <v>2.9018185691618896</v>
      </c>
    </row>
    <row r="186" spans="1:69" x14ac:dyDescent="0.45">
      <c r="A186" t="s">
        <v>532</v>
      </c>
      <c r="B186" t="s">
        <v>96</v>
      </c>
      <c r="C186" t="e">
        <f>VLOOKUP(A186,Setup!$C$3:$D$46,2,FALSE)</f>
        <v>#N/A</v>
      </c>
      <c r="D186" t="s">
        <v>183</v>
      </c>
      <c r="E186" t="s">
        <v>353</v>
      </c>
      <c r="G186">
        <v>5.9873464192914128</v>
      </c>
      <c r="H186">
        <v>4.482858627503262</v>
      </c>
      <c r="I186">
        <v>8.6888315182578566</v>
      </c>
      <c r="J186">
        <v>7.5697574490243227</v>
      </c>
      <c r="K186">
        <v>10.419365822040817</v>
      </c>
      <c r="L186">
        <v>5.7899518014202158</v>
      </c>
      <c r="M186">
        <v>5.400612597218398</v>
      </c>
      <c r="N186">
        <v>7.2332209249873927</v>
      </c>
      <c r="O186">
        <v>5.507899634295697</v>
      </c>
      <c r="P186">
        <v>11.353461718192733</v>
      </c>
      <c r="Q186">
        <v>0.46837254849336318</v>
      </c>
      <c r="R186">
        <v>0.81340640458469693</v>
      </c>
      <c r="S186">
        <v>7.064263856949708</v>
      </c>
      <c r="T186">
        <v>3.5401917127887259</v>
      </c>
      <c r="U186">
        <v>4.2114156314643481</v>
      </c>
      <c r="V186">
        <v>5.156189589861242</v>
      </c>
      <c r="W186">
        <v>3.9476982874132318</v>
      </c>
      <c r="X186">
        <v>8.0485336193785457</v>
      </c>
      <c r="Y186">
        <v>3.7584355685218611</v>
      </c>
      <c r="Z186">
        <v>10.215704037275543</v>
      </c>
      <c r="AA186">
        <v>7.9207635719969574</v>
      </c>
      <c r="AB186">
        <v>6.5374867999884714</v>
      </c>
      <c r="AC186">
        <v>6.7783783387017138</v>
      </c>
      <c r="AD186">
        <v>5.0652056047640173</v>
      </c>
      <c r="AE186">
        <v>7.5921146987589623</v>
      </c>
      <c r="AF186">
        <v>5.5016536638625269</v>
      </c>
      <c r="AG186">
        <v>6.4523430246698155</v>
      </c>
      <c r="AH186">
        <v>7.6252787795937849</v>
      </c>
      <c r="AI186">
        <v>4.9597688944043909</v>
      </c>
      <c r="AJ186">
        <v>4.4585868151021799</v>
      </c>
      <c r="AK186">
        <v>5.0615677589786117</v>
      </c>
      <c r="AL186">
        <v>7.7058978171602917</v>
      </c>
      <c r="AM186">
        <v>1.7577476978467956</v>
      </c>
      <c r="AN186">
        <v>3.7374155576774655</v>
      </c>
      <c r="AO186">
        <v>4.9626091462328077</v>
      </c>
      <c r="AP186">
        <v>4.8465812868165443</v>
      </c>
      <c r="AQ186">
        <v>1.0143960107789241</v>
      </c>
      <c r="AR186">
        <v>2.5502342981739332</v>
      </c>
      <c r="AS186">
        <v>3.6601327394323562</v>
      </c>
      <c r="AT186">
        <v>4.2600880111324955</v>
      </c>
      <c r="AU186">
        <v>3.6513501708376452</v>
      </c>
      <c r="AV186">
        <v>2.5948166844578395</v>
      </c>
      <c r="AW186">
        <v>5.4013108731434158</v>
      </c>
      <c r="AX186">
        <v>7.8312555696125088</v>
      </c>
      <c r="AY186">
        <v>7.2765744364722025</v>
      </c>
      <c r="AZ186">
        <v>6.0516376756999648</v>
      </c>
      <c r="BA186">
        <v>4.4448143398844024</v>
      </c>
      <c r="BB186">
        <v>2.1204410433083041</v>
      </c>
      <c r="BC186">
        <v>3.4725505956734821</v>
      </c>
      <c r="BD186">
        <v>1.5017175215288319</v>
      </c>
      <c r="BE186">
        <v>2.6801168542170473</v>
      </c>
      <c r="BF186">
        <v>3.0275839108862925</v>
      </c>
      <c r="BG186">
        <v>4.3668650497838684</v>
      </c>
      <c r="BH186">
        <v>4.116428171614217</v>
      </c>
      <c r="BI186">
        <v>4.2179420957250642</v>
      </c>
      <c r="BJ186">
        <v>6.5738382851104262</v>
      </c>
      <c r="BK186">
        <v>4.4326259068397462</v>
      </c>
      <c r="BL186">
        <v>6.1517026109951871</v>
      </c>
      <c r="BM186">
        <v>2.4976369294336536</v>
      </c>
      <c r="BN186">
        <v>-1.2740874433870886</v>
      </c>
      <c r="BO186">
        <v>6.5138857585270244</v>
      </c>
      <c r="BP186">
        <v>4.7781068690357955</v>
      </c>
      <c r="BQ186">
        <v>-3.9692522806916486E-2</v>
      </c>
    </row>
    <row r="187" spans="1:69" x14ac:dyDescent="0.45">
      <c r="A187" t="s">
        <v>390</v>
      </c>
      <c r="B187" t="s">
        <v>325</v>
      </c>
      <c r="C187" t="e">
        <f>VLOOKUP(A187,Setup!$C$3:$D$46,2,FALSE)</f>
        <v>#N/A</v>
      </c>
      <c r="D187" t="s">
        <v>183</v>
      </c>
      <c r="E187" t="s">
        <v>353</v>
      </c>
      <c r="G187">
        <v>10.926594826710684</v>
      </c>
      <c r="H187">
        <v>8.2447368115452946</v>
      </c>
      <c r="I187">
        <v>8.5387888009374393</v>
      </c>
      <c r="J187">
        <v>4.4321303738010727</v>
      </c>
      <c r="K187">
        <v>9.1600362612851711</v>
      </c>
      <c r="L187">
        <v>7.581401890947248</v>
      </c>
      <c r="M187">
        <v>8.5529311726505028</v>
      </c>
      <c r="N187">
        <v>6.977388629627896</v>
      </c>
      <c r="O187">
        <v>8.4413891734721034</v>
      </c>
      <c r="P187">
        <v>6.9592261000806417</v>
      </c>
      <c r="Q187">
        <v>9.6161375818246313</v>
      </c>
      <c r="R187">
        <v>4.5828125032368376</v>
      </c>
      <c r="S187">
        <v>5.3643102140460428</v>
      </c>
      <c r="T187">
        <v>2.4483195677599952</v>
      </c>
      <c r="U187">
        <v>1.7409194338957121</v>
      </c>
      <c r="V187">
        <v>1.6644613591292057</v>
      </c>
      <c r="W187">
        <v>1.0940258944525567</v>
      </c>
      <c r="X187">
        <v>9.7926439248092976</v>
      </c>
      <c r="Y187">
        <v>4.514751072867341</v>
      </c>
      <c r="Z187">
        <v>13.084481733851703</v>
      </c>
      <c r="AA187">
        <v>9.2068094504727185</v>
      </c>
      <c r="AB187">
        <v>5.348456435668453</v>
      </c>
      <c r="AC187">
        <v>-4.4913643432913517</v>
      </c>
      <c r="AD187">
        <v>2.7094737752171483</v>
      </c>
      <c r="AE187">
        <v>4.9422336474326727</v>
      </c>
      <c r="AF187">
        <v>3.5677882264623264</v>
      </c>
      <c r="AG187">
        <v>-1.809055476939875</v>
      </c>
      <c r="AH187">
        <v>-13.379843786177943</v>
      </c>
      <c r="AI187">
        <v>1.5622470100483241</v>
      </c>
      <c r="AJ187">
        <v>8.0989930070753502</v>
      </c>
      <c r="AK187">
        <v>9.4190057741962789</v>
      </c>
      <c r="AL187">
        <v>8.2016801608970695</v>
      </c>
      <c r="AM187">
        <v>5.4557443567584016</v>
      </c>
      <c r="AN187">
        <v>2.8501471006309202</v>
      </c>
      <c r="AO187">
        <v>1.7516787932224247</v>
      </c>
      <c r="AP187">
        <v>-5.7650159103617682</v>
      </c>
      <c r="AQ187">
        <v>7.7090400018915375</v>
      </c>
      <c r="AR187">
        <v>8.3874721246896939</v>
      </c>
      <c r="AS187">
        <v>5.2116458460635329</v>
      </c>
      <c r="AT187">
        <v>4.2090054786537507</v>
      </c>
      <c r="AU187">
        <v>0.94990814998523376</v>
      </c>
      <c r="AV187">
        <v>2.5088437271612491</v>
      </c>
      <c r="AW187">
        <v>5.096860304938005</v>
      </c>
      <c r="AX187">
        <v>8.1756533396564919</v>
      </c>
      <c r="AY187">
        <v>8.2761833450353066</v>
      </c>
      <c r="AZ187">
        <v>9.8572387056475179</v>
      </c>
      <c r="BA187">
        <v>13.153065378293348</v>
      </c>
      <c r="BB187">
        <v>10.197432590795842</v>
      </c>
      <c r="BC187">
        <v>1.6118640597605491</v>
      </c>
      <c r="BD187">
        <v>6.0733935310608729</v>
      </c>
      <c r="BE187">
        <v>11.908877224953088</v>
      </c>
      <c r="BF187">
        <v>9.627293464390192</v>
      </c>
      <c r="BG187">
        <v>6.3243538866284581</v>
      </c>
      <c r="BH187">
        <v>4.6258137556555141</v>
      </c>
      <c r="BI187">
        <v>5.2669171959551591</v>
      </c>
      <c r="BJ187">
        <v>4.5719670793727545</v>
      </c>
      <c r="BK187">
        <v>5.7440594635578037</v>
      </c>
      <c r="BL187">
        <v>3.9181980738990347</v>
      </c>
      <c r="BM187">
        <v>3.1030678863035916</v>
      </c>
      <c r="BN187">
        <v>-17.821229969500763</v>
      </c>
      <c r="BO187">
        <v>16.467124919155879</v>
      </c>
      <c r="BP187">
        <v>10.769665870618979</v>
      </c>
      <c r="BQ187">
        <v>7.3993015562621878</v>
      </c>
    </row>
    <row r="188" spans="1:69" x14ac:dyDescent="0.45">
      <c r="A188" t="s">
        <v>351</v>
      </c>
      <c r="B188" t="s">
        <v>206</v>
      </c>
      <c r="C188" t="e">
        <f>VLOOKUP(A188,Setup!$C$3:$D$46,2,FALSE)</f>
        <v>#N/A</v>
      </c>
      <c r="D188" t="s">
        <v>183</v>
      </c>
      <c r="E188" t="s">
        <v>353</v>
      </c>
      <c r="G188">
        <v>7.3470963314556883</v>
      </c>
      <c r="H188">
        <v>10.035293334221222</v>
      </c>
      <c r="I188">
        <v>4.3282498184459115</v>
      </c>
      <c r="J188">
        <v>6.5478676504710194</v>
      </c>
      <c r="K188">
        <v>5.621733449477361</v>
      </c>
      <c r="L188">
        <v>8.2389204457594047</v>
      </c>
      <c r="M188">
        <v>3.8525644078289503</v>
      </c>
      <c r="N188">
        <v>0.15223771093175742</v>
      </c>
      <c r="O188">
        <v>3.5144589125139589</v>
      </c>
      <c r="P188">
        <v>3.3659460033261439</v>
      </c>
      <c r="Q188">
        <v>4.5905399275988543</v>
      </c>
      <c r="R188">
        <v>3.4775351231047296</v>
      </c>
      <c r="S188">
        <v>6.2769347556202177</v>
      </c>
      <c r="T188">
        <v>9.386834919383034</v>
      </c>
      <c r="U188">
        <v>4.3008631654842588</v>
      </c>
      <c r="V188">
        <v>1.4471109951741141</v>
      </c>
      <c r="W188">
        <v>0.34906369930381231</v>
      </c>
      <c r="X188">
        <v>-2.6425029788215397</v>
      </c>
      <c r="Y188">
        <v>4.0907505741000278</v>
      </c>
      <c r="Z188">
        <v>5.9433353983084061</v>
      </c>
      <c r="AA188">
        <v>5.5520418148404644</v>
      </c>
      <c r="AB188">
        <v>-0.22272344418630041</v>
      </c>
      <c r="AC188">
        <v>-10.408085798296952</v>
      </c>
      <c r="AD188">
        <v>3.6082865381696649</v>
      </c>
      <c r="AE188">
        <v>2.0611320662589492</v>
      </c>
      <c r="AF188">
        <v>9.4259623607365199</v>
      </c>
      <c r="AG188">
        <v>9.726146430503718</v>
      </c>
      <c r="AH188">
        <v>-9.4412734462939198</v>
      </c>
      <c r="AI188">
        <v>-12.312041447129602</v>
      </c>
      <c r="AJ188">
        <v>-4.9825635364660457</v>
      </c>
      <c r="AK188">
        <v>2.2192591027909003</v>
      </c>
      <c r="AL188">
        <v>-0.54050912472392554</v>
      </c>
      <c r="AM188">
        <v>5.2435770077329096</v>
      </c>
      <c r="AN188">
        <v>12.308366184844502</v>
      </c>
      <c r="AO188">
        <v>7.411395047351192</v>
      </c>
      <c r="AP188">
        <v>2.7989730791260854</v>
      </c>
      <c r="AQ188">
        <v>6.4768244207970866</v>
      </c>
      <c r="AR188">
        <v>-0.39153755583382122</v>
      </c>
      <c r="AS188">
        <v>1.4949106430883319</v>
      </c>
      <c r="AT188">
        <v>2.6943713980691228</v>
      </c>
      <c r="AU188">
        <v>0.61789232562429675</v>
      </c>
      <c r="AV188">
        <v>5.4535289381876737</v>
      </c>
      <c r="AW188">
        <v>4.1650231366611195</v>
      </c>
      <c r="AX188">
        <v>4.9582032061174459</v>
      </c>
      <c r="AY188">
        <v>6.285060325096012</v>
      </c>
      <c r="AZ188">
        <v>7.5288990440594006</v>
      </c>
      <c r="BA188">
        <v>8.5183877690954972</v>
      </c>
      <c r="BB188">
        <v>9.1265683014642036</v>
      </c>
      <c r="BC188">
        <v>1.0958236592426971</v>
      </c>
      <c r="BD188">
        <v>8.3324591074957652</v>
      </c>
      <c r="BE188">
        <v>6.3271924016111711</v>
      </c>
      <c r="BF188">
        <v>6.1397247056043511</v>
      </c>
      <c r="BG188">
        <v>5.8525182108492828</v>
      </c>
      <c r="BH188">
        <v>2.3821573718054054</v>
      </c>
      <c r="BI188">
        <v>3.2522447721845111</v>
      </c>
      <c r="BJ188">
        <v>3.9533187152076721</v>
      </c>
      <c r="BK188">
        <v>2.5188354423313513</v>
      </c>
      <c r="BL188">
        <v>3.9693513413649981</v>
      </c>
      <c r="BM188">
        <v>2.2406317687504895</v>
      </c>
      <c r="BN188">
        <v>-10.933306501038231</v>
      </c>
      <c r="BO188">
        <v>13.355229509307918</v>
      </c>
      <c r="BP188">
        <v>2.7255002156336303</v>
      </c>
      <c r="BQ188">
        <v>-0.5501823063204796</v>
      </c>
    </row>
    <row r="189" spans="1:69" x14ac:dyDescent="0.45">
      <c r="A189" t="s">
        <v>196</v>
      </c>
      <c r="B189" t="s">
        <v>423</v>
      </c>
      <c r="C189" t="e">
        <f>VLOOKUP(A189,Setup!$C$3:$D$46,2,FALSE)</f>
        <v>#N/A</v>
      </c>
      <c r="D189" t="s">
        <v>183</v>
      </c>
      <c r="E189" t="s">
        <v>353</v>
      </c>
      <c r="G189">
        <v>5.6954709502975476</v>
      </c>
      <c r="H189">
        <v>4.8462941891589821</v>
      </c>
      <c r="I189">
        <v>7.0162651841658317</v>
      </c>
      <c r="J189">
        <v>3.4024944357127254</v>
      </c>
      <c r="K189">
        <v>5.3450893293223629</v>
      </c>
      <c r="L189">
        <v>4.4411585340256039</v>
      </c>
      <c r="M189">
        <v>5.2226875892266378</v>
      </c>
      <c r="N189">
        <v>5.0381593969295579</v>
      </c>
      <c r="O189">
        <v>4.6894734410081895</v>
      </c>
      <c r="P189">
        <v>3.6924874865479609</v>
      </c>
      <c r="Q189">
        <v>5.3890084162125902</v>
      </c>
      <c r="R189">
        <v>5.4303874939234333</v>
      </c>
      <c r="S189">
        <v>8.78200912237088</v>
      </c>
      <c r="T189">
        <v>3.3946063785020613</v>
      </c>
      <c r="U189">
        <v>5.4511028696547754</v>
      </c>
      <c r="V189">
        <v>8.778403330513342</v>
      </c>
      <c r="W189">
        <v>5.5629702515126667</v>
      </c>
      <c r="X189">
        <v>5.1923845302780762</v>
      </c>
      <c r="Y189">
        <v>5.5955710759113089</v>
      </c>
      <c r="Z189">
        <v>5.2007110791118691</v>
      </c>
      <c r="AA189">
        <v>3.4222087375366499</v>
      </c>
      <c r="AB189">
        <v>3.6984060985110858</v>
      </c>
      <c r="AC189">
        <v>1.8969517895909718</v>
      </c>
      <c r="AD189">
        <v>-7.039378201225901</v>
      </c>
      <c r="AE189">
        <v>-6.8583772086468286</v>
      </c>
      <c r="AF189">
        <v>3.5106840300550601</v>
      </c>
      <c r="AG189">
        <v>4.3618096727769711</v>
      </c>
      <c r="AH189">
        <v>6.6969311046818518</v>
      </c>
      <c r="AI189">
        <v>6.1839182028338797</v>
      </c>
      <c r="AJ189">
        <v>3.0826725285588736</v>
      </c>
      <c r="AK189">
        <v>-0.4363900805334282</v>
      </c>
      <c r="AL189">
        <v>0.4176290660979447</v>
      </c>
      <c r="AM189">
        <v>2.1818899856129974</v>
      </c>
      <c r="AN189">
        <v>4.3736659181907669</v>
      </c>
      <c r="AO189">
        <v>4.6252251173966101</v>
      </c>
      <c r="AP189">
        <v>5.8603478716378987</v>
      </c>
      <c r="AQ189">
        <v>5.1864116740616453</v>
      </c>
      <c r="AR189">
        <v>-0.51409059954188763</v>
      </c>
      <c r="AS189">
        <v>3.3464511839826656</v>
      </c>
      <c r="AT189">
        <v>4.3825048334725381</v>
      </c>
      <c r="AU189">
        <v>3.0492315098586573</v>
      </c>
      <c r="AV189">
        <v>3.716255001583832</v>
      </c>
      <c r="AW189">
        <v>5.0869111351307339</v>
      </c>
      <c r="AX189">
        <v>6.5692285118062586</v>
      </c>
      <c r="AY189">
        <v>4.9425051187767792</v>
      </c>
      <c r="AZ189">
        <v>5.316416821369387</v>
      </c>
      <c r="BA189">
        <v>6.5192915501893793</v>
      </c>
      <c r="BB189">
        <v>4.3444873050918318</v>
      </c>
      <c r="BC189">
        <v>1.4483230627566854</v>
      </c>
      <c r="BD189">
        <v>7.334499965144019</v>
      </c>
      <c r="BE189">
        <v>3.8582328242075477</v>
      </c>
      <c r="BF189">
        <v>6.8969517078676859</v>
      </c>
      <c r="BG189">
        <v>6.7505313039474544</v>
      </c>
      <c r="BH189">
        <v>6.3479874802974052</v>
      </c>
      <c r="BI189">
        <v>6.3483097153988552</v>
      </c>
      <c r="BJ189">
        <v>7.1494567528665556</v>
      </c>
      <c r="BK189">
        <v>6.9309883252176547</v>
      </c>
      <c r="BL189">
        <v>6.3414855709894624</v>
      </c>
      <c r="BM189">
        <v>6.1185256611850463</v>
      </c>
      <c r="BN189">
        <v>-9.5182947406493952</v>
      </c>
      <c r="BO189">
        <v>5.7147331342622465</v>
      </c>
      <c r="BP189">
        <v>7.5809821278556342</v>
      </c>
      <c r="BQ189">
        <v>5.5458511708776683</v>
      </c>
    </row>
    <row r="190" spans="1:69" x14ac:dyDescent="0.45">
      <c r="A190" t="s">
        <v>491</v>
      </c>
      <c r="B190" t="s">
        <v>269</v>
      </c>
      <c r="C190" t="e">
        <f>VLOOKUP(A190,Setup!$C$3:$D$46,2,FALSE)</f>
        <v>#N/A</v>
      </c>
      <c r="D190" t="s">
        <v>183</v>
      </c>
      <c r="E190" t="s">
        <v>353</v>
      </c>
      <c r="Q190">
        <v>0.12633961158022089</v>
      </c>
      <c r="R190">
        <v>0.34130133926259987</v>
      </c>
      <c r="S190">
        <v>0.20202455362914407</v>
      </c>
      <c r="T190">
        <v>0.1055346580344434</v>
      </c>
      <c r="U190">
        <v>2.5266640061744283E-2</v>
      </c>
      <c r="V190">
        <v>-4.1524069501761574E-2</v>
      </c>
      <c r="W190">
        <v>1.4301042928401131</v>
      </c>
      <c r="X190">
        <v>-0.48859488810751373</v>
      </c>
      <c r="Y190">
        <v>-0.37414692511042347</v>
      </c>
      <c r="Z190">
        <v>-0.37414477681795688</v>
      </c>
      <c r="AA190">
        <v>-0.37414695058892278</v>
      </c>
      <c r="AB190">
        <v>-0.37414939162725602</v>
      </c>
      <c r="AC190">
        <v>1.9320085788836963</v>
      </c>
      <c r="AD190">
        <v>4.6219969754337455</v>
      </c>
      <c r="AE190">
        <v>5.4365062581106542</v>
      </c>
      <c r="AF190">
        <v>5.4365064908106007</v>
      </c>
      <c r="AG190">
        <v>5.4365057489191457</v>
      </c>
      <c r="AH190">
        <v>5.4365063720043878</v>
      </c>
      <c r="AI190">
        <v>5.4365063763544015</v>
      </c>
      <c r="AJ190">
        <v>5.4365066945173197</v>
      </c>
      <c r="AK190">
        <v>4.9052229137316061</v>
      </c>
      <c r="AL190">
        <v>-6.4000259533578401</v>
      </c>
      <c r="AM190">
        <v>-12.300043421206141</v>
      </c>
      <c r="AN190">
        <v>7.3000317266197925</v>
      </c>
      <c r="AO190">
        <v>10.900001892770121</v>
      </c>
      <c r="AP190">
        <v>10.400017344125501</v>
      </c>
      <c r="AQ190">
        <v>2.3000065598676684</v>
      </c>
      <c r="AR190">
        <v>1.9999689591679868</v>
      </c>
      <c r="AS190">
        <v>-5.3999931927978508</v>
      </c>
      <c r="AT190">
        <v>-2.6038963842509872</v>
      </c>
      <c r="AU190">
        <v>6.5004013505545117</v>
      </c>
      <c r="AV190">
        <v>5.016171853384904</v>
      </c>
      <c r="AW190">
        <v>-3.2233032495322931</v>
      </c>
      <c r="AX190">
        <v>3.9390458324681532</v>
      </c>
      <c r="AY190">
        <v>3.413968006242925</v>
      </c>
      <c r="AZ190">
        <v>-0.12372035166173134</v>
      </c>
      <c r="BA190">
        <v>1.7540158873886327</v>
      </c>
      <c r="BB190">
        <v>-5.4939553552720071</v>
      </c>
      <c r="BC190">
        <v>-7.2606045142938882</v>
      </c>
      <c r="BD190">
        <v>-0.89589057067001932</v>
      </c>
      <c r="BE190">
        <v>5.1182756748497411</v>
      </c>
      <c r="BF190">
        <v>1.2534470195612499</v>
      </c>
      <c r="BG190">
        <v>-3.0362608273173208</v>
      </c>
      <c r="BH190">
        <v>4.769999999999925</v>
      </c>
      <c r="BI190">
        <v>8.2000000000003155</v>
      </c>
      <c r="BJ190">
        <v>-0.44000000000011141</v>
      </c>
      <c r="BK190">
        <v>-3.259999999999863</v>
      </c>
      <c r="BL190">
        <v>0.11000000000001364</v>
      </c>
      <c r="BM190">
        <v>0.19999999999984652</v>
      </c>
      <c r="BN190">
        <v>-5.9994258562002756</v>
      </c>
      <c r="BO190">
        <v>-13.793887974017707</v>
      </c>
      <c r="BP190">
        <v>-1.3184490333044749</v>
      </c>
      <c r="BQ190">
        <v>1.8770697981772315</v>
      </c>
    </row>
    <row r="191" spans="1:69" x14ac:dyDescent="0.45">
      <c r="A191" t="s">
        <v>319</v>
      </c>
      <c r="B191" t="s">
        <v>181</v>
      </c>
      <c r="C191" t="e">
        <f>VLOOKUP(A191,Setup!$C$3:$D$46,2,FALSE)</f>
        <v>#N/A</v>
      </c>
      <c r="D191" t="s">
        <v>183</v>
      </c>
      <c r="E191" t="s">
        <v>353</v>
      </c>
      <c r="G191">
        <v>6.1811117249275185</v>
      </c>
      <c r="H191">
        <v>6.3740993120052138</v>
      </c>
      <c r="I191">
        <v>4.072521773181677</v>
      </c>
      <c r="J191">
        <v>8.5702815312014309</v>
      </c>
      <c r="K191">
        <v>10.26851980380556</v>
      </c>
      <c r="L191">
        <v>5.8137579823150958</v>
      </c>
      <c r="M191">
        <v>4.0704614746062759</v>
      </c>
      <c r="N191">
        <v>4.3595902508870381</v>
      </c>
      <c r="O191">
        <v>8.2734579477913286</v>
      </c>
      <c r="P191">
        <v>10.842805777682329</v>
      </c>
      <c r="Q191">
        <v>6.2951925673701226</v>
      </c>
      <c r="R191">
        <v>5.6435533711488972</v>
      </c>
      <c r="S191">
        <v>6.5292648324462306</v>
      </c>
      <c r="T191">
        <v>2.6105325934143764</v>
      </c>
      <c r="U191">
        <v>-0.87988416462034991</v>
      </c>
      <c r="V191">
        <v>-3.3884486143306276</v>
      </c>
      <c r="W191">
        <v>0.83481560109210307</v>
      </c>
      <c r="X191">
        <v>8.5498593340110034</v>
      </c>
      <c r="Y191">
        <v>1.8323955149357261</v>
      </c>
      <c r="Z191">
        <v>-2.3034512011842878</v>
      </c>
      <c r="AA191">
        <v>-0.27482957165001665</v>
      </c>
      <c r="AB191">
        <v>0.35294428867939587</v>
      </c>
      <c r="AC191">
        <v>3.2231630635429269</v>
      </c>
      <c r="AD191">
        <v>-0.35472645217686249</v>
      </c>
      <c r="AE191">
        <v>4.0001903440990247</v>
      </c>
      <c r="AF191">
        <v>4.6930570688269171</v>
      </c>
      <c r="AG191">
        <v>2.7704948317036013</v>
      </c>
      <c r="AH191">
        <v>2.9092404844603124</v>
      </c>
      <c r="AI191">
        <v>-1.4195798836063744</v>
      </c>
      <c r="AJ191">
        <v>-3.012169221812556</v>
      </c>
      <c r="AK191">
        <v>9.5468977103991364</v>
      </c>
      <c r="AL191">
        <v>13.849085268948102</v>
      </c>
      <c r="AM191">
        <v>18.202285952729767</v>
      </c>
      <c r="AN191">
        <v>5.9421090596776907</v>
      </c>
      <c r="AO191">
        <v>-3.3124487782966554</v>
      </c>
      <c r="AP191">
        <v>7.7336957979639891</v>
      </c>
      <c r="AQ191">
        <v>-3.9043896563935903</v>
      </c>
      <c r="AR191">
        <v>-3.7691132178345725</v>
      </c>
      <c r="AS191">
        <v>1.8555539940881687</v>
      </c>
      <c r="AT191">
        <v>-2.4948419926002288</v>
      </c>
      <c r="AU191">
        <v>-0.1212886055647715</v>
      </c>
      <c r="AV191">
        <v>-0.15890053308265806</v>
      </c>
      <c r="AW191">
        <v>2.1641025022208282</v>
      </c>
      <c r="AX191">
        <v>2.7211757409823463</v>
      </c>
      <c r="AY191">
        <v>6.3447959230965409</v>
      </c>
      <c r="AZ191">
        <v>5.4099440910730721</v>
      </c>
      <c r="BA191">
        <v>7.8151892286238791</v>
      </c>
      <c r="BB191">
        <v>-0.29645784588058177</v>
      </c>
      <c r="BC191">
        <v>6.8004214832209584</v>
      </c>
      <c r="BD191">
        <v>10.12845407202316</v>
      </c>
      <c r="BE191">
        <v>1.1075436261961613</v>
      </c>
      <c r="BF191">
        <v>4.6571195968623869</v>
      </c>
      <c r="BG191">
        <v>3.8249463280067459</v>
      </c>
      <c r="BH191">
        <v>13.543770621654588</v>
      </c>
      <c r="BI191">
        <v>6.5783563230427546</v>
      </c>
      <c r="BJ191">
        <v>5.4895731527818725</v>
      </c>
      <c r="BK191">
        <v>3.5346108175045856</v>
      </c>
      <c r="BL191">
        <v>-0.27925228495995214</v>
      </c>
      <c r="BM191">
        <v>4.4805145710407004</v>
      </c>
      <c r="BN191">
        <v>-3.1674320408766476</v>
      </c>
      <c r="BO191">
        <v>-0.51135344415067152</v>
      </c>
      <c r="BP191">
        <v>5.7075841182209643</v>
      </c>
      <c r="BQ191">
        <v>3.0357047549964165</v>
      </c>
    </row>
    <row r="192" spans="1:69" x14ac:dyDescent="0.45">
      <c r="A192" t="s">
        <v>51</v>
      </c>
      <c r="B192" t="s">
        <v>26</v>
      </c>
      <c r="C192" t="str">
        <f>VLOOKUP(A192,Setup!$C$3:$D$46,2,FALSE)</f>
        <v>PL</v>
      </c>
      <c r="D192" t="s">
        <v>183</v>
      </c>
      <c r="E192" t="s">
        <v>353</v>
      </c>
      <c r="AK192">
        <v>-7.0155787930112297</v>
      </c>
      <c r="AL192">
        <v>2.5149786135026062</v>
      </c>
      <c r="AM192">
        <v>3.7383102946147062</v>
      </c>
      <c r="AN192">
        <v>5.2928020666259954</v>
      </c>
      <c r="AO192">
        <v>7.9296595631393387</v>
      </c>
      <c r="AP192">
        <v>6.0938774738562813</v>
      </c>
      <c r="AQ192">
        <v>6.3589063503050909</v>
      </c>
      <c r="AR192">
        <v>4.6216113376176935</v>
      </c>
      <c r="AS192">
        <v>4.6991847919255747</v>
      </c>
      <c r="AT192">
        <v>4.6563325298823628</v>
      </c>
      <c r="AU192">
        <v>1.2337446440035649</v>
      </c>
      <c r="AV192">
        <v>1.9011943796858617</v>
      </c>
      <c r="AW192">
        <v>3.5233711723483339</v>
      </c>
      <c r="AX192">
        <v>5.0907954640954358</v>
      </c>
      <c r="AY192">
        <v>3.260822746792158</v>
      </c>
      <c r="AZ192">
        <v>6.2021071093437286</v>
      </c>
      <c r="BA192">
        <v>6.7604478527625957</v>
      </c>
      <c r="BB192">
        <v>4.3837706927460545</v>
      </c>
      <c r="BC192">
        <v>2.6151285929168324</v>
      </c>
      <c r="BD192">
        <v>3.1689274825803579</v>
      </c>
      <c r="BE192">
        <v>5.2554625661279601</v>
      </c>
      <c r="BF192">
        <v>1.5117816764457501</v>
      </c>
      <c r="BG192">
        <v>0.68424060705180523</v>
      </c>
      <c r="BH192">
        <v>3.920508623900318</v>
      </c>
      <c r="BI192">
        <v>4.4317670026447757</v>
      </c>
      <c r="BJ192">
        <v>3.0311776759484701</v>
      </c>
      <c r="BK192">
        <v>5.1524577332590695</v>
      </c>
      <c r="BL192">
        <v>6.2458584723942039</v>
      </c>
      <c r="BM192">
        <v>4.5804581725619897</v>
      </c>
      <c r="BN192">
        <v>-2.0355688239997676</v>
      </c>
      <c r="BO192">
        <v>6.9271826605250055</v>
      </c>
      <c r="BP192">
        <v>5.2554569738603618</v>
      </c>
      <c r="BQ192">
        <v>0.13883275478718815</v>
      </c>
    </row>
    <row r="193" spans="1:69" x14ac:dyDescent="0.45">
      <c r="A193" t="s">
        <v>164</v>
      </c>
      <c r="B193" t="s">
        <v>204</v>
      </c>
      <c r="C193" t="e">
        <f>VLOOKUP(A193,Setup!$C$3:$D$46,2,FALSE)</f>
        <v>#N/A</v>
      </c>
      <c r="D193" t="s">
        <v>183</v>
      </c>
      <c r="E193" t="s">
        <v>353</v>
      </c>
      <c r="G193">
        <v>-0.28959762905856223</v>
      </c>
      <c r="H193">
        <v>6.1302589032806907</v>
      </c>
      <c r="I193">
        <v>5.8069052427603793</v>
      </c>
      <c r="J193">
        <v>4.687871926611038</v>
      </c>
      <c r="K193">
        <v>4.4335191958295894</v>
      </c>
      <c r="L193">
        <v>1.1676379302866309</v>
      </c>
      <c r="M193">
        <v>-5.7921552233341345</v>
      </c>
      <c r="N193">
        <v>3.6310102466464969</v>
      </c>
      <c r="O193">
        <v>11.379496412482098</v>
      </c>
      <c r="P193">
        <v>8.6529514437688704</v>
      </c>
      <c r="Q193">
        <v>9.41604242670806</v>
      </c>
      <c r="R193">
        <v>3.4150313323450803</v>
      </c>
      <c r="S193">
        <v>4.1079647645347848</v>
      </c>
      <c r="T193">
        <v>8.4027168320880179</v>
      </c>
      <c r="U193">
        <v>-0.39332155497699262</v>
      </c>
      <c r="V193">
        <v>6.9504247526751044</v>
      </c>
      <c r="W193">
        <v>4.6973051629519205</v>
      </c>
      <c r="X193">
        <v>-0.15686567525207806</v>
      </c>
      <c r="Y193">
        <v>5.7409256730513079</v>
      </c>
      <c r="Z193">
        <v>4.2485580016645912</v>
      </c>
      <c r="AA193">
        <v>-4.0200018664000652</v>
      </c>
      <c r="AB193">
        <v>-1.2162524670574726</v>
      </c>
      <c r="AC193">
        <v>-4.7869244007494132</v>
      </c>
      <c r="AD193">
        <v>0.61354055806452834</v>
      </c>
      <c r="AE193">
        <v>3.6188481796561405</v>
      </c>
      <c r="AF193">
        <v>2.5786910057660464</v>
      </c>
      <c r="AG193">
        <v>3.9037293437012721</v>
      </c>
      <c r="AH193">
        <v>3.7755181170767713</v>
      </c>
      <c r="AI193">
        <v>1.3625554983720036</v>
      </c>
      <c r="AJ193">
        <v>8.329846901588823</v>
      </c>
      <c r="AK193">
        <v>-8.2729872834381553</v>
      </c>
      <c r="AL193">
        <v>2.3252880907311209</v>
      </c>
      <c r="AM193">
        <v>-0.44232632310526299</v>
      </c>
      <c r="AN193">
        <v>2.5531881304488024E-3</v>
      </c>
      <c r="AO193">
        <v>3.0775379679121073</v>
      </c>
      <c r="AP193">
        <v>5.6144019831789933</v>
      </c>
      <c r="AQ193">
        <v>6.2950346638933183</v>
      </c>
      <c r="AR193">
        <v>6.9743417091818998</v>
      </c>
      <c r="AS193">
        <v>4.2581870044229362</v>
      </c>
      <c r="AT193">
        <v>5.5575216760178847</v>
      </c>
      <c r="AU193">
        <v>4.3107355794936808</v>
      </c>
      <c r="AV193">
        <v>5.948603928317084</v>
      </c>
      <c r="AW193">
        <v>-0.71736860127083446</v>
      </c>
      <c r="AX193">
        <v>11.962639172793232</v>
      </c>
      <c r="AY193">
        <v>5.9689531088362031</v>
      </c>
      <c r="AZ193">
        <v>6.220057281769769</v>
      </c>
      <c r="BA193">
        <v>6.065531492633653</v>
      </c>
      <c r="BB193">
        <v>6.3847833035661381</v>
      </c>
      <c r="BC193">
        <v>4.9168705331313447</v>
      </c>
      <c r="BD193">
        <v>6.5619227894422778</v>
      </c>
      <c r="BE193">
        <v>4.2969529668166473</v>
      </c>
      <c r="BF193">
        <v>4.2681981597448129</v>
      </c>
      <c r="BG193">
        <v>5.9575516577492067</v>
      </c>
      <c r="BH193">
        <v>5.3747156005198917</v>
      </c>
      <c r="BI193">
        <v>2.9508542194579377</v>
      </c>
      <c r="BJ193">
        <v>2.405476513948642</v>
      </c>
      <c r="BK193">
        <v>1.6400627393429801</v>
      </c>
      <c r="BL193">
        <v>2.5837390901413642</v>
      </c>
      <c r="BM193">
        <v>3.3122896972797662</v>
      </c>
      <c r="BN193">
        <v>-2.5591319540553883</v>
      </c>
      <c r="BO193">
        <v>3.1960541521656154</v>
      </c>
      <c r="BP193">
        <v>4.1481629348104008</v>
      </c>
      <c r="BQ193">
        <v>2.1338732569783616</v>
      </c>
    </row>
    <row r="194" spans="1:69" x14ac:dyDescent="0.45">
      <c r="A194" t="s">
        <v>405</v>
      </c>
      <c r="B194" t="s">
        <v>496</v>
      </c>
      <c r="C194" t="e">
        <f>VLOOKUP(A194,Setup!$C$3:$D$46,2,FALSE)</f>
        <v>#N/A</v>
      </c>
      <c r="D194" t="s">
        <v>183</v>
      </c>
      <c r="E194" t="s">
        <v>353</v>
      </c>
      <c r="G194">
        <v>7.0417384705654342</v>
      </c>
      <c r="H194">
        <v>8.323312532145664</v>
      </c>
      <c r="I194">
        <v>8.6510470086718243</v>
      </c>
      <c r="J194">
        <v>7.0609237212881766</v>
      </c>
      <c r="K194">
        <v>9.204842464826001</v>
      </c>
      <c r="L194">
        <v>7.4991483962879357</v>
      </c>
      <c r="M194">
        <v>6.2232233534658974</v>
      </c>
      <c r="N194">
        <v>5.1804345978982553</v>
      </c>
      <c r="O194">
        <v>9.3752340380371493</v>
      </c>
      <c r="P194">
        <v>8.3979179443784773</v>
      </c>
      <c r="Q194">
        <v>6.3654485755085375</v>
      </c>
      <c r="R194">
        <v>7.173574976752775</v>
      </c>
      <c r="S194">
        <v>6.3448958480594229</v>
      </c>
      <c r="T194">
        <v>2.9173784909364713</v>
      </c>
      <c r="U194">
        <v>-0.65456738524997604</v>
      </c>
      <c r="V194">
        <v>6.2430878121206206</v>
      </c>
      <c r="W194">
        <v>5.9506822363538845</v>
      </c>
      <c r="X194">
        <v>6.9319462250006438</v>
      </c>
      <c r="Y194">
        <v>7.9068246877032919</v>
      </c>
      <c r="Z194">
        <v>4.2434653047468913</v>
      </c>
      <c r="AA194">
        <v>1.1479472262085295</v>
      </c>
      <c r="AB194">
        <v>-1.5566432089301259</v>
      </c>
      <c r="AC194">
        <v>-2.3419746325127306</v>
      </c>
      <c r="AD194">
        <v>5.9286865280899548</v>
      </c>
      <c r="AE194">
        <v>3.0974426446630474</v>
      </c>
      <c r="AF194">
        <v>4.9773674499896003</v>
      </c>
      <c r="AG194">
        <v>5.7689989036443734</v>
      </c>
      <c r="AH194">
        <v>5.8883727365880247</v>
      </c>
      <c r="AI194">
        <v>4.3349523984564655</v>
      </c>
      <c r="AJ194">
        <v>-2.8405407271135772</v>
      </c>
      <c r="AK194">
        <v>2.3043911876535503</v>
      </c>
      <c r="AL194">
        <v>4.5640518145429354</v>
      </c>
      <c r="AM194">
        <v>4.644527001257174</v>
      </c>
      <c r="AN194">
        <v>4.1859586128697259</v>
      </c>
      <c r="AO194">
        <v>4.5489881060350825</v>
      </c>
      <c r="AP194">
        <v>2.3137075087058037</v>
      </c>
      <c r="AQ194">
        <v>4.8800872093022889</v>
      </c>
      <c r="AR194">
        <v>5.530725611798303</v>
      </c>
      <c r="AS194">
        <v>5.3896999277720994</v>
      </c>
      <c r="AT194">
        <v>3.2719645286231724</v>
      </c>
      <c r="AU194">
        <v>6.313471554689059</v>
      </c>
      <c r="AV194">
        <v>0.91645938354179179</v>
      </c>
      <c r="AW194">
        <v>5.3419804689113448E-2</v>
      </c>
      <c r="AX194">
        <v>8.7486769265362625</v>
      </c>
      <c r="AY194">
        <v>-1.9869387333226882</v>
      </c>
      <c r="AZ194">
        <v>-1.409414024428699</v>
      </c>
      <c r="BA194">
        <v>-1.1628066902934791</v>
      </c>
      <c r="BB194">
        <v>-1.8441342497801116</v>
      </c>
      <c r="BC194">
        <v>-1.9524251417225287</v>
      </c>
      <c r="BD194">
        <v>-0.41325411848477245</v>
      </c>
      <c r="BE194">
        <v>-0.35851062828791669</v>
      </c>
      <c r="BF194">
        <v>2.9275110489805911E-2</v>
      </c>
      <c r="BG194">
        <v>-0.30682665709974799</v>
      </c>
      <c r="BH194">
        <v>-1.1903634538533794</v>
      </c>
      <c r="BI194">
        <v>-1.049290032386736</v>
      </c>
      <c r="BJ194">
        <v>-1.2636943478111675</v>
      </c>
      <c r="BK194">
        <v>-2.8852183839848067</v>
      </c>
      <c r="BL194">
        <v>-4.3614270316253538</v>
      </c>
      <c r="BM194">
        <v>1.6754637949820932</v>
      </c>
      <c r="BN194">
        <v>-4.1808743093345981</v>
      </c>
      <c r="BO194">
        <v>0.38522271952923859</v>
      </c>
      <c r="BP194">
        <v>3.5681102472066755</v>
      </c>
      <c r="BQ194">
        <v>0.56351942680086609</v>
      </c>
    </row>
    <row r="195" spans="1:69" x14ac:dyDescent="0.45">
      <c r="A195" t="s">
        <v>378</v>
      </c>
      <c r="B195" t="s">
        <v>40</v>
      </c>
      <c r="C195" t="e">
        <f>VLOOKUP(A195,Setup!$C$3:$D$46,2,FALSE)</f>
        <v>#N/A</v>
      </c>
      <c r="D195" t="s">
        <v>183</v>
      </c>
      <c r="E195" t="s">
        <v>353</v>
      </c>
    </row>
    <row r="196" spans="1:69" x14ac:dyDescent="0.45">
      <c r="A196" t="s">
        <v>304</v>
      </c>
      <c r="B196" t="s">
        <v>137</v>
      </c>
      <c r="C196" t="str">
        <f>VLOOKUP(A196,Setup!$C$3:$D$46,2,FALSE)</f>
        <v>PT</v>
      </c>
      <c r="D196" t="s">
        <v>183</v>
      </c>
      <c r="E196" t="s">
        <v>353</v>
      </c>
      <c r="G196">
        <v>5.5349034756752218</v>
      </c>
      <c r="H196">
        <v>6.6144477687734309</v>
      </c>
      <c r="I196">
        <v>5.8737021161631162</v>
      </c>
      <c r="J196">
        <v>6.3107473825748599</v>
      </c>
      <c r="K196">
        <v>7.4689885299438714</v>
      </c>
      <c r="L196">
        <v>4.0779094339812758</v>
      </c>
      <c r="M196">
        <v>7.5444825289500841</v>
      </c>
      <c r="N196">
        <v>8.8755092337667207</v>
      </c>
      <c r="O196">
        <v>2.1207411616965146</v>
      </c>
      <c r="P196">
        <v>9.1138419598988207</v>
      </c>
      <c r="Q196">
        <v>6.6316526423919981</v>
      </c>
      <c r="R196">
        <v>8.0156962192682073</v>
      </c>
      <c r="S196">
        <v>11.200670663319627</v>
      </c>
      <c r="T196">
        <v>1.1428607266067701</v>
      </c>
      <c r="U196">
        <v>-4.3476312175120313</v>
      </c>
      <c r="V196">
        <v>6.9002315286472111</v>
      </c>
      <c r="W196">
        <v>5.6025973154119271</v>
      </c>
      <c r="X196">
        <v>2.8159650634898696</v>
      </c>
      <c r="Y196">
        <v>5.6389381482981378</v>
      </c>
      <c r="Z196">
        <v>4.5893396941954592</v>
      </c>
      <c r="AA196">
        <v>1.6181034922962994</v>
      </c>
      <c r="AB196">
        <v>2.1353754550224693</v>
      </c>
      <c r="AC196">
        <v>-0.17311341051899376</v>
      </c>
      <c r="AD196">
        <v>-1.8799797299641057</v>
      </c>
      <c r="AE196">
        <v>2.8074400522404517</v>
      </c>
      <c r="AF196">
        <v>4.1409557424123307</v>
      </c>
      <c r="AG196">
        <v>6.3813940333907908</v>
      </c>
      <c r="AH196">
        <v>7.4891079511191379</v>
      </c>
      <c r="AI196">
        <v>6.4406389417181771</v>
      </c>
      <c r="AJ196">
        <v>3.9505231687999611</v>
      </c>
      <c r="AK196">
        <v>4.3682066844004623</v>
      </c>
      <c r="AL196">
        <v>1.0894763333108699</v>
      </c>
      <c r="AM196">
        <v>-2.0432773279419791</v>
      </c>
      <c r="AN196">
        <v>0.96483855574874156</v>
      </c>
      <c r="AO196">
        <v>4.2827806500004471</v>
      </c>
      <c r="AP196">
        <v>3.5043586122668842</v>
      </c>
      <c r="AQ196">
        <v>4.4008671931563157</v>
      </c>
      <c r="AR196">
        <v>4.8079634023886229</v>
      </c>
      <c r="AS196">
        <v>3.9065772444209586</v>
      </c>
      <c r="AT196">
        <v>3.8161775642318219</v>
      </c>
      <c r="AU196">
        <v>1.9436721536842896</v>
      </c>
      <c r="AV196">
        <v>0.77092487928949538</v>
      </c>
      <c r="AW196">
        <v>-0.93052108627648522</v>
      </c>
      <c r="AX196">
        <v>1.7887356595620076</v>
      </c>
      <c r="AY196">
        <v>0.78184775759899594</v>
      </c>
      <c r="AZ196">
        <v>1.6250346381364409</v>
      </c>
      <c r="BA196">
        <v>2.5065797150596723</v>
      </c>
      <c r="BB196">
        <v>0.31924716243531748</v>
      </c>
      <c r="BC196">
        <v>-3.1220781229054637</v>
      </c>
      <c r="BD196">
        <v>1.7376245104543671</v>
      </c>
      <c r="BE196">
        <v>-1.7135275032034514</v>
      </c>
      <c r="BF196">
        <v>-4.0509026186835513</v>
      </c>
      <c r="BG196">
        <v>-0.98410675810353609</v>
      </c>
      <c r="BH196">
        <v>0.74139147058367882</v>
      </c>
      <c r="BI196">
        <v>1.5897982889385531</v>
      </c>
      <c r="BJ196">
        <v>2.004141093604872</v>
      </c>
      <c r="BK196">
        <v>3.3147207823341631</v>
      </c>
      <c r="BL196">
        <v>2.9462824162085326</v>
      </c>
      <c r="BM196">
        <v>2.7456847161955409</v>
      </c>
      <c r="BN196">
        <v>-8.2046320625547793</v>
      </c>
      <c r="BO196">
        <v>5.5587575230543536</v>
      </c>
      <c r="BP196">
        <v>6.9858419382788099</v>
      </c>
      <c r="BQ196">
        <v>2.5262811080676357</v>
      </c>
    </row>
    <row r="197" spans="1:69" x14ac:dyDescent="0.45">
      <c r="A197" t="s">
        <v>350</v>
      </c>
      <c r="B197" t="s">
        <v>49</v>
      </c>
      <c r="C197" t="e">
        <f>VLOOKUP(A197,Setup!$C$3:$D$46,2,FALSE)</f>
        <v>#N/A</v>
      </c>
      <c r="D197" t="s">
        <v>183</v>
      </c>
      <c r="E197" t="s">
        <v>353</v>
      </c>
      <c r="G197">
        <v>6.9002855142294521</v>
      </c>
      <c r="H197">
        <v>3.3002585160209321</v>
      </c>
      <c r="I197">
        <v>4.7102913398507269</v>
      </c>
      <c r="J197">
        <v>4.2124773594568268</v>
      </c>
      <c r="K197">
        <v>6.1679747564274265</v>
      </c>
      <c r="L197">
        <v>1.9915033352727534</v>
      </c>
      <c r="M197">
        <v>9.1503672041403377</v>
      </c>
      <c r="N197">
        <v>4.5270738418807639</v>
      </c>
      <c r="O197">
        <v>4.701151407707755</v>
      </c>
      <c r="P197">
        <v>5.5534257331189423</v>
      </c>
      <c r="Q197">
        <v>5.538151942856004</v>
      </c>
      <c r="R197">
        <v>6.6312974757339589</v>
      </c>
      <c r="S197">
        <v>7.3028129074068175</v>
      </c>
      <c r="T197">
        <v>8.3815254365003256</v>
      </c>
      <c r="U197">
        <v>6.8524447141295326</v>
      </c>
      <c r="V197">
        <v>7.5259495314272868</v>
      </c>
      <c r="W197">
        <v>11.494081601995518</v>
      </c>
      <c r="X197">
        <v>12.028729946121587</v>
      </c>
      <c r="Y197">
        <v>11.862146971295019</v>
      </c>
      <c r="Z197">
        <v>11.712145943447979</v>
      </c>
      <c r="AA197">
        <v>9.1704588494291244</v>
      </c>
      <c r="AB197">
        <v>-1.3976177180351499</v>
      </c>
      <c r="AC197">
        <v>-3.0426178847185952</v>
      </c>
      <c r="AD197">
        <v>2.8165994460145782</v>
      </c>
      <c r="AE197">
        <v>4.5231356783092025</v>
      </c>
      <c r="AF197">
        <v>4.9648356657136219</v>
      </c>
      <c r="AG197">
        <v>7.5823043760417761</v>
      </c>
      <c r="AH197">
        <v>5.9153720655604474</v>
      </c>
      <c r="AI197">
        <v>6.9352039110352308</v>
      </c>
      <c r="AJ197">
        <v>4.1232828794173884</v>
      </c>
      <c r="AK197">
        <v>3.4936501549147181</v>
      </c>
      <c r="AL197">
        <v>1.6964280112470078</v>
      </c>
      <c r="AM197">
        <v>4.9363594147528147</v>
      </c>
      <c r="AN197">
        <v>5.3179176602394165</v>
      </c>
      <c r="AO197">
        <v>6.8228103035857828</v>
      </c>
      <c r="AP197">
        <v>1.5737851317500571</v>
      </c>
      <c r="AQ197">
        <v>4.2425161026985876</v>
      </c>
      <c r="AR197">
        <v>6.8037755808063594E-2</v>
      </c>
      <c r="AS197">
        <v>-1.36607971240079</v>
      </c>
      <c r="AT197">
        <v>-2.314140568190453</v>
      </c>
      <c r="AU197">
        <v>-0.83405471674609544</v>
      </c>
      <c r="AV197">
        <v>-2.1404394998569387E-2</v>
      </c>
      <c r="AW197">
        <v>4.3207454855159142</v>
      </c>
      <c r="AX197">
        <v>4.0574183636377086</v>
      </c>
      <c r="AY197">
        <v>2.1334906645960103</v>
      </c>
      <c r="AZ197">
        <v>4.8071171926837621</v>
      </c>
      <c r="BA197">
        <v>5.4216228721823541</v>
      </c>
      <c r="BB197">
        <v>6.4962921197090964</v>
      </c>
      <c r="BC197">
        <v>-0.26113732808028089</v>
      </c>
      <c r="BD197">
        <v>11.095231268552055</v>
      </c>
      <c r="BE197">
        <v>4.2863712070228246</v>
      </c>
      <c r="BF197">
        <v>-0.70804311231688644</v>
      </c>
      <c r="BG197">
        <v>8.2930764894047115</v>
      </c>
      <c r="BH197">
        <v>5.3012385923702539</v>
      </c>
      <c r="BI197">
        <v>2.9571517348710614</v>
      </c>
      <c r="BJ197">
        <v>4.2680258331458276</v>
      </c>
      <c r="BK197">
        <v>4.8100788555404108</v>
      </c>
      <c r="BL197">
        <v>3.2042503407663929</v>
      </c>
      <c r="BM197">
        <v>-0.40185510068000951</v>
      </c>
      <c r="BN197">
        <v>-0.81978539097191572</v>
      </c>
      <c r="BO197">
        <v>4.0167373178031198</v>
      </c>
      <c r="BP197">
        <v>0.17603836613288593</v>
      </c>
      <c r="BQ197">
        <v>4.7141240794546775</v>
      </c>
    </row>
    <row r="198" spans="1:69" x14ac:dyDescent="0.45">
      <c r="A198" t="s">
        <v>60</v>
      </c>
      <c r="B198" t="s">
        <v>140</v>
      </c>
      <c r="C198" t="e">
        <f>VLOOKUP(A198,Setup!$C$3:$D$46,2,FALSE)</f>
        <v>#N/A</v>
      </c>
      <c r="D198" t="s">
        <v>183</v>
      </c>
      <c r="E198" t="s">
        <v>353</v>
      </c>
      <c r="AO198">
        <v>7.1178598967910318</v>
      </c>
      <c r="AP198">
        <v>1.2145375343780529</v>
      </c>
      <c r="AQ198">
        <v>14.667639281480803</v>
      </c>
      <c r="AR198">
        <v>14.334107318935068</v>
      </c>
      <c r="AS198">
        <v>8.2805914509465737</v>
      </c>
      <c r="AT198">
        <v>-8.5555726838291974</v>
      </c>
      <c r="AU198">
        <v>-9.311081141829618</v>
      </c>
      <c r="AV198">
        <v>-12.488382179812874</v>
      </c>
      <c r="AW198">
        <v>14.015647679399578</v>
      </c>
      <c r="AX198">
        <v>21.924486120598658</v>
      </c>
      <c r="AY198">
        <v>11.290651182927135</v>
      </c>
      <c r="AZ198">
        <v>-0.99655610347707579</v>
      </c>
      <c r="BA198">
        <v>3.7882815208598117</v>
      </c>
      <c r="BB198">
        <v>7.4291822554783522</v>
      </c>
      <c r="BC198">
        <v>8.5934908789386384</v>
      </c>
      <c r="BD198">
        <v>5.7773620562941943</v>
      </c>
      <c r="BE198">
        <v>9.6008084891359431</v>
      </c>
      <c r="BF198">
        <v>6.0964565632615404</v>
      </c>
      <c r="BG198">
        <v>4.6985698655223445</v>
      </c>
      <c r="BH198">
        <v>-0.15786665085529705</v>
      </c>
      <c r="BI198">
        <v>3.7212996711478752</v>
      </c>
      <c r="BJ198">
        <v>8.8646188199593468</v>
      </c>
      <c r="BK198">
        <v>1.419367562947869</v>
      </c>
      <c r="BL198">
        <v>1.2270773778270296</v>
      </c>
      <c r="BM198">
        <v>1.3626874655806205</v>
      </c>
      <c r="BN198">
        <v>-11.318466106513355</v>
      </c>
      <c r="BO198">
        <v>7.0119822759200332</v>
      </c>
      <c r="BP198">
        <v>4.0827602734710524</v>
      </c>
      <c r="BQ198">
        <v>-5.410937000319791</v>
      </c>
    </row>
    <row r="199" spans="1:69" x14ac:dyDescent="0.45">
      <c r="A199" t="s">
        <v>93</v>
      </c>
      <c r="B199" t="s">
        <v>146</v>
      </c>
      <c r="C199" t="e">
        <f>VLOOKUP(A199,Setup!$C$3:$D$46,2,FALSE)</f>
        <v>#N/A</v>
      </c>
      <c r="D199" t="s">
        <v>183</v>
      </c>
      <c r="E199" t="s">
        <v>353</v>
      </c>
      <c r="Q199">
        <v>6.3298904326354801</v>
      </c>
      <c r="R199">
        <v>5.4318384686784924</v>
      </c>
      <c r="S199">
        <v>10.968984692217006</v>
      </c>
      <c r="T199">
        <v>3.0807560971001635</v>
      </c>
      <c r="U199">
        <v>0.41752711576819479</v>
      </c>
      <c r="V199">
        <v>1.0053928039930042</v>
      </c>
      <c r="W199">
        <v>3.3123256149383451</v>
      </c>
      <c r="X199">
        <v>2.1056097838005883</v>
      </c>
      <c r="Y199">
        <v>8.5357745548814137</v>
      </c>
      <c r="Z199">
        <v>-3.3622031496131228</v>
      </c>
      <c r="AA199">
        <v>2.9972837745443854</v>
      </c>
      <c r="AB199">
        <v>-3.2371243977251964</v>
      </c>
      <c r="AC199">
        <v>-1.1566398649641201</v>
      </c>
      <c r="AD199">
        <v>5.2941644008172659</v>
      </c>
      <c r="AE199">
        <v>-1.7104132395805749</v>
      </c>
      <c r="AF199">
        <v>5.2851173157527143</v>
      </c>
      <c r="AG199">
        <v>-2.0244239724107445</v>
      </c>
      <c r="AH199">
        <v>1.14407110816488</v>
      </c>
      <c r="AI199">
        <v>4.5228982588273965</v>
      </c>
      <c r="AJ199">
        <v>3.6466315822186033</v>
      </c>
      <c r="AK199">
        <v>-0.5366604342216732</v>
      </c>
      <c r="AL199">
        <v>4.7956303601096408</v>
      </c>
      <c r="AM199">
        <v>1.8748364104239243</v>
      </c>
      <c r="AN199">
        <v>4.7624359495392952</v>
      </c>
      <c r="AO199">
        <v>4.3954923566763142</v>
      </c>
      <c r="AP199">
        <v>2.9719178923642602</v>
      </c>
      <c r="AQ199">
        <v>-1.2859074975109905</v>
      </c>
      <c r="AR199">
        <v>1.4217455175528784</v>
      </c>
      <c r="AS199">
        <v>4.2568714740315556</v>
      </c>
      <c r="AT199">
        <v>-1.5259459080400717</v>
      </c>
      <c r="AU199">
        <v>0.88223967561225436</v>
      </c>
      <c r="AV199">
        <v>2.0120180201206068</v>
      </c>
      <c r="AW199">
        <v>1.8446775299766784</v>
      </c>
      <c r="AX199">
        <v>3.9887433255382518</v>
      </c>
      <c r="AY199">
        <v>2.4288855886543956</v>
      </c>
      <c r="AZ199">
        <v>2.3369815713908793</v>
      </c>
      <c r="BA199">
        <v>0.13328800718173284</v>
      </c>
      <c r="BB199">
        <v>1.9585758482712379</v>
      </c>
      <c r="BC199">
        <v>-0.58338517887122521</v>
      </c>
      <c r="BD199">
        <v>3.7370379581033148</v>
      </c>
      <c r="BE199">
        <v>3.8444136276851282</v>
      </c>
      <c r="BF199">
        <v>1.012290307480896</v>
      </c>
      <c r="BG199">
        <v>3.2257351624884052</v>
      </c>
      <c r="BH199">
        <v>3.614705108260722</v>
      </c>
      <c r="BI199">
        <v>3.7093475352064473</v>
      </c>
      <c r="BJ199">
        <v>3.7470030569728152</v>
      </c>
      <c r="BK199">
        <v>4.0252909146739455</v>
      </c>
      <c r="BL199">
        <v>2.7679960718772776</v>
      </c>
      <c r="BM199">
        <v>1.1520656476898807</v>
      </c>
      <c r="BN199">
        <v>-10.144038523648632</v>
      </c>
      <c r="BO199">
        <v>-2.697531272478102</v>
      </c>
      <c r="BP199">
        <v>9.1458079136317707</v>
      </c>
      <c r="BQ199">
        <v>5.4052805853587387</v>
      </c>
    </row>
    <row r="200" spans="1:69" x14ac:dyDescent="0.45">
      <c r="A200" t="s">
        <v>433</v>
      </c>
      <c r="B200" t="s">
        <v>194</v>
      </c>
      <c r="C200" t="e">
        <f>VLOOKUP(A200,Setup!$C$3:$D$46,2,FALSE)</f>
        <v>#N/A</v>
      </c>
      <c r="D200" t="s">
        <v>183</v>
      </c>
      <c r="E200" t="s">
        <v>353</v>
      </c>
      <c r="G200">
        <v>4.3990515970740347</v>
      </c>
      <c r="H200">
        <v>5.5825408645677328</v>
      </c>
      <c r="I200">
        <v>5.0102766237018415</v>
      </c>
      <c r="J200">
        <v>6.3599344038506302</v>
      </c>
      <c r="K200">
        <v>5.4866127410088978</v>
      </c>
      <c r="L200">
        <v>5.5018256876412153</v>
      </c>
      <c r="M200">
        <v>3.7710277263554701</v>
      </c>
      <c r="N200">
        <v>5.8476256226542347</v>
      </c>
      <c r="O200">
        <v>5.5780397426989197</v>
      </c>
      <c r="P200">
        <v>2.6830200335931096</v>
      </c>
      <c r="Q200">
        <v>3.7211953406226712</v>
      </c>
      <c r="R200">
        <v>5.3042243218035736</v>
      </c>
      <c r="S200">
        <v>6.0901192221265887</v>
      </c>
      <c r="T200">
        <v>0.92099161897871795</v>
      </c>
      <c r="U200">
        <v>-6.3724119127769541E-2</v>
      </c>
      <c r="V200">
        <v>4.7454506909997605</v>
      </c>
      <c r="W200">
        <v>3.7782590195551364</v>
      </c>
      <c r="X200">
        <v>4.2875455583160544</v>
      </c>
      <c r="Y200">
        <v>3.8226574678464402</v>
      </c>
      <c r="Z200">
        <v>1.0829256254959603</v>
      </c>
      <c r="AA200">
        <v>1.9569519857023607</v>
      </c>
      <c r="AB200">
        <v>0.19297599967921997</v>
      </c>
      <c r="AC200">
        <v>3.1503669283755755</v>
      </c>
      <c r="AD200">
        <v>4.8007052363288238</v>
      </c>
      <c r="AE200">
        <v>3.7235771035033451</v>
      </c>
      <c r="AF200">
        <v>3.1849032891696964</v>
      </c>
      <c r="AG200">
        <v>3.5304193454428088</v>
      </c>
      <c r="AH200">
        <v>4.6730161158513539</v>
      </c>
      <c r="AI200">
        <v>3.8072834839111351</v>
      </c>
      <c r="AJ200">
        <v>2.7046341264431675</v>
      </c>
      <c r="AK200">
        <v>1.0418127871566298</v>
      </c>
      <c r="AL200">
        <v>1.9059262187082879</v>
      </c>
      <c r="AM200">
        <v>1.1687404380695341</v>
      </c>
      <c r="AN200">
        <v>3.1576449591921545</v>
      </c>
      <c r="AO200">
        <v>2.7079661045797252</v>
      </c>
      <c r="AP200">
        <v>2.9329051600970075</v>
      </c>
      <c r="AQ200">
        <v>3.4369879628717683</v>
      </c>
      <c r="AR200">
        <v>2.8307013663255987</v>
      </c>
      <c r="AS200">
        <v>3.5447978868592855</v>
      </c>
      <c r="AT200">
        <v>4.0466535615999391</v>
      </c>
      <c r="AU200">
        <v>1.5293521970768893</v>
      </c>
      <c r="AV200">
        <v>1.5255136653306209</v>
      </c>
      <c r="AW200">
        <v>2.02688277654768</v>
      </c>
      <c r="AX200">
        <v>3.2106420461755363</v>
      </c>
      <c r="AY200">
        <v>2.7859243722641764</v>
      </c>
      <c r="AZ200">
        <v>2.9417322114111926</v>
      </c>
      <c r="BA200">
        <v>2.5406960173326496</v>
      </c>
      <c r="BB200">
        <v>0.3481078045948891</v>
      </c>
      <c r="BC200">
        <v>-3.3785789119859686</v>
      </c>
      <c r="BD200">
        <v>2.8919537779018185</v>
      </c>
      <c r="BE200">
        <v>1.6812891731855046</v>
      </c>
      <c r="BF200">
        <v>1.2343931221471678</v>
      </c>
      <c r="BG200">
        <v>1.5167128417852069</v>
      </c>
      <c r="BH200">
        <v>2.013757466633308</v>
      </c>
      <c r="BI200">
        <v>2.2374423536930124</v>
      </c>
      <c r="BJ200">
        <v>1.7916918384152325</v>
      </c>
      <c r="BK200">
        <v>2.4432425329569867</v>
      </c>
      <c r="BL200">
        <v>2.2447495709129015</v>
      </c>
      <c r="BM200">
        <v>1.8364017562016954</v>
      </c>
      <c r="BN200">
        <v>-4.0787468241769176</v>
      </c>
      <c r="BO200">
        <v>5.6403713123841328</v>
      </c>
      <c r="BP200">
        <v>2.7106130152069596</v>
      </c>
      <c r="BQ200">
        <v>1.8568866839995763</v>
      </c>
    </row>
    <row r="201" spans="1:69" x14ac:dyDescent="0.45">
      <c r="A201" t="s">
        <v>256</v>
      </c>
      <c r="B201" t="s">
        <v>421</v>
      </c>
      <c r="C201" t="e">
        <f>VLOOKUP(A201,Setup!$C$3:$D$46,2,FALSE)</f>
        <v>#N/A</v>
      </c>
      <c r="D201" t="s">
        <v>183</v>
      </c>
      <c r="E201" t="s">
        <v>353</v>
      </c>
      <c r="L201">
        <v>9.5765782354939404</v>
      </c>
      <c r="M201">
        <v>-4.7391666169377231</v>
      </c>
      <c r="N201">
        <v>14.930802142511695</v>
      </c>
      <c r="O201">
        <v>-2.6859410147582992</v>
      </c>
      <c r="P201">
        <v>1.6267113385739549</v>
      </c>
      <c r="Q201">
        <v>12.002408647802312</v>
      </c>
      <c r="R201">
        <v>-4.6950787323661416</v>
      </c>
      <c r="S201">
        <v>7.8025611191172146</v>
      </c>
      <c r="T201">
        <v>18.00104891033088</v>
      </c>
      <c r="U201">
        <v>-4.9027023963948011</v>
      </c>
      <c r="V201">
        <v>8.2036163255869781</v>
      </c>
      <c r="W201">
        <v>2.0789927029735367</v>
      </c>
      <c r="X201">
        <v>9.8925593001501682</v>
      </c>
      <c r="Y201">
        <v>3.9259241775156539</v>
      </c>
      <c r="Z201">
        <v>0.48490126046981175</v>
      </c>
      <c r="AA201">
        <v>2.6460228772611885</v>
      </c>
      <c r="AB201">
        <v>1.6985895569044942</v>
      </c>
      <c r="AC201">
        <v>2.4196553579533173</v>
      </c>
      <c r="AD201">
        <v>2.3602924499516149</v>
      </c>
      <c r="AE201">
        <v>-1.1707882158174101</v>
      </c>
      <c r="AF201">
        <v>13.547794530533025</v>
      </c>
      <c r="AG201">
        <v>1.2698303227869872</v>
      </c>
      <c r="AH201">
        <v>-3.5986321423459344</v>
      </c>
      <c r="AI201">
        <v>2.157880925462436</v>
      </c>
      <c r="AJ201">
        <v>0.12988320729425595</v>
      </c>
      <c r="AK201">
        <v>3.6555268190834056</v>
      </c>
      <c r="AL201">
        <v>-1.4573882906478701</v>
      </c>
      <c r="AM201">
        <v>-1.297682602348587</v>
      </c>
      <c r="AN201">
        <v>-1.6663251641332124</v>
      </c>
      <c r="AO201">
        <v>-0.38896941690313724</v>
      </c>
      <c r="AP201">
        <v>-0.66853656265828931</v>
      </c>
      <c r="AQ201">
        <v>-0.1228146515013151</v>
      </c>
      <c r="AR201">
        <v>1.7333743999617326</v>
      </c>
      <c r="AS201">
        <v>1.8905327874559248</v>
      </c>
      <c r="AT201">
        <v>3.2454110130819345</v>
      </c>
      <c r="AU201">
        <v>-0.34159557808906982</v>
      </c>
      <c r="AV201">
        <v>0.84618148280858918</v>
      </c>
      <c r="AW201">
        <v>2.1269288487261235</v>
      </c>
      <c r="AX201">
        <v>0.97125912998751573</v>
      </c>
      <c r="AY201">
        <v>0.30997347618001925</v>
      </c>
      <c r="AZ201">
        <v>0.88958411759760736</v>
      </c>
      <c r="BA201">
        <v>1.7049756380300209</v>
      </c>
      <c r="BB201">
        <v>6.7675506631275084E-3</v>
      </c>
      <c r="BC201">
        <v>-4.2313918306944629</v>
      </c>
      <c r="BD201">
        <v>-2.4660641898174021</v>
      </c>
      <c r="BE201">
        <v>-2.9619574542722944</v>
      </c>
      <c r="BF201">
        <v>-0.92753771253207162</v>
      </c>
      <c r="BG201">
        <v>0.39880141434693428</v>
      </c>
      <c r="BH201">
        <v>0.59355445294228559</v>
      </c>
      <c r="BI201">
        <v>1.6651056301384131</v>
      </c>
      <c r="BJ201">
        <v>2.3696444471055003</v>
      </c>
      <c r="BK201">
        <v>4.37450238290198</v>
      </c>
      <c r="BL201">
        <v>1.8320282278764637</v>
      </c>
      <c r="BM201">
        <v>2.6999344986305118</v>
      </c>
      <c r="BN201">
        <v>-7.0509906543348393</v>
      </c>
      <c r="BO201">
        <v>2.0947889683745444</v>
      </c>
      <c r="BP201">
        <v>4.4660745900027052</v>
      </c>
    </row>
    <row r="202" spans="1:69" x14ac:dyDescent="0.45">
      <c r="A202" t="s">
        <v>449</v>
      </c>
      <c r="B202" t="s">
        <v>15</v>
      </c>
      <c r="C202" t="e">
        <f>VLOOKUP(A202,Setup!$C$3:$D$46,2,FALSE)</f>
        <v>#N/A</v>
      </c>
      <c r="D202" t="s">
        <v>183</v>
      </c>
      <c r="E202" t="s">
        <v>353</v>
      </c>
      <c r="Q202">
        <v>10.007851662619288</v>
      </c>
      <c r="R202">
        <v>11.079389482565787</v>
      </c>
      <c r="S202">
        <v>10.784895214100928</v>
      </c>
      <c r="T202">
        <v>5.9382528780128894</v>
      </c>
      <c r="U202">
        <v>5.879132450177238</v>
      </c>
      <c r="V202">
        <v>8.3489121346350004</v>
      </c>
      <c r="W202">
        <v>-7.3054331866184441</v>
      </c>
      <c r="X202">
        <v>8.8633663360750035</v>
      </c>
      <c r="Y202">
        <v>5.2277357401996625</v>
      </c>
      <c r="Z202">
        <v>-1.0164217799129176</v>
      </c>
      <c r="AA202">
        <v>0.90097210131921202</v>
      </c>
      <c r="AB202">
        <v>-6.8744941386362086</v>
      </c>
      <c r="AC202">
        <v>-1.8251654150823526</v>
      </c>
      <c r="AD202">
        <v>4.6577376687178855</v>
      </c>
      <c r="AE202">
        <v>-2.1201702661455215</v>
      </c>
      <c r="AF202">
        <v>5.3357865674492899</v>
      </c>
      <c r="AG202">
        <v>4.4991397999851301E-2</v>
      </c>
      <c r="AH202">
        <v>5.9044495009925839</v>
      </c>
      <c r="AI202">
        <v>6.222211119130975</v>
      </c>
      <c r="AJ202">
        <v>3.4144620822663683</v>
      </c>
      <c r="AK202">
        <v>-1.6622325215793694</v>
      </c>
      <c r="AL202">
        <v>11.3305277115916</v>
      </c>
      <c r="AM202">
        <v>-1.3251361081721882</v>
      </c>
      <c r="AN202">
        <v>1.4187084185299739</v>
      </c>
      <c r="AO202">
        <v>2.3992362183812332</v>
      </c>
      <c r="AP202">
        <v>4.373910570293944</v>
      </c>
      <c r="AQ202">
        <v>30.012039826432044</v>
      </c>
      <c r="AR202">
        <v>11.21865244394445</v>
      </c>
      <c r="AS202">
        <v>4.2840643962664444</v>
      </c>
      <c r="AT202">
        <v>8.0281254519188394</v>
      </c>
      <c r="AU202">
        <v>3.8981866623390715</v>
      </c>
      <c r="AV202">
        <v>7.182151680215128</v>
      </c>
      <c r="AW202">
        <v>3.7199586765490551</v>
      </c>
      <c r="AX202">
        <v>19.218915339789348</v>
      </c>
      <c r="AY202">
        <v>7.492758482790677</v>
      </c>
      <c r="AZ202">
        <v>26.170245670303188</v>
      </c>
      <c r="BA202">
        <v>17.985656816026349</v>
      </c>
      <c r="BB202">
        <v>17.663556362608944</v>
      </c>
      <c r="BC202">
        <v>11.956561128908589</v>
      </c>
      <c r="BD202">
        <v>19.592331533785895</v>
      </c>
      <c r="BE202">
        <v>13.375176410792861</v>
      </c>
      <c r="BF202">
        <v>4.7300118436078407</v>
      </c>
      <c r="BG202">
        <v>5.5560406430660692</v>
      </c>
      <c r="BH202">
        <v>5.3343232919645942</v>
      </c>
      <c r="BI202">
        <v>4.7533457243873727</v>
      </c>
      <c r="BJ202">
        <v>3.0641918843015645</v>
      </c>
      <c r="BK202">
        <v>-1.4976047022783803</v>
      </c>
      <c r="BL202">
        <v>1.2348722019106475</v>
      </c>
      <c r="BM202">
        <v>0.6882409595817478</v>
      </c>
      <c r="BN202">
        <v>-3.5576039990947663</v>
      </c>
      <c r="BO202">
        <v>1.6268467246828777</v>
      </c>
      <c r="BP202">
        <v>4.1850097134496593</v>
      </c>
      <c r="BQ202">
        <v>1.1871599118481271</v>
      </c>
    </row>
    <row r="203" spans="1:69" x14ac:dyDescent="0.45">
      <c r="A203" t="s">
        <v>400</v>
      </c>
      <c r="B203" t="s">
        <v>232</v>
      </c>
      <c r="C203" t="e">
        <f>VLOOKUP(A203,Setup!$C$3:$D$46,2,FALSE)</f>
        <v>#N/A</v>
      </c>
      <c r="D203" t="s">
        <v>183</v>
      </c>
      <c r="E203" t="s">
        <v>353</v>
      </c>
      <c r="AK203">
        <v>-12.918210729821141</v>
      </c>
      <c r="AL203">
        <v>-8.7672284522823958</v>
      </c>
      <c r="AM203">
        <v>1.5288344966407692</v>
      </c>
      <c r="AN203">
        <v>3.9319427296250637</v>
      </c>
      <c r="AO203">
        <v>6.2335114837135137</v>
      </c>
      <c r="AP203">
        <v>3.9077020881615852</v>
      </c>
      <c r="AQ203">
        <v>-4.8490627379703</v>
      </c>
      <c r="AR203">
        <v>-2.0298129057172076</v>
      </c>
      <c r="AS203">
        <v>-0.37666070575899369</v>
      </c>
      <c r="AT203">
        <v>2.4612164688214051</v>
      </c>
      <c r="AU203">
        <v>5.2181845115115095</v>
      </c>
      <c r="AV203">
        <v>5.7029916504377098</v>
      </c>
      <c r="AW203">
        <v>2.3411473291952092</v>
      </c>
      <c r="AX203">
        <v>10.428113018097648</v>
      </c>
      <c r="AY203">
        <v>4.6681480508486999</v>
      </c>
      <c r="AZ203">
        <v>8.0288110759916265</v>
      </c>
      <c r="BA203">
        <v>7.2338077436280486</v>
      </c>
      <c r="BB203">
        <v>9.3074671707733785</v>
      </c>
      <c r="BC203">
        <v>-5.5167061584301109</v>
      </c>
      <c r="BD203">
        <v>-3.9058115730297231</v>
      </c>
      <c r="BE203">
        <v>4.4955890994631318</v>
      </c>
      <c r="BF203">
        <v>1.9036169679960295</v>
      </c>
      <c r="BG203">
        <v>0.27877187747023413</v>
      </c>
      <c r="BH203">
        <v>4.1160010926783173</v>
      </c>
      <c r="BI203">
        <v>3.1570360543854008</v>
      </c>
      <c r="BJ203">
        <v>2.8599325230208876</v>
      </c>
      <c r="BK203">
        <v>8.1954782664126071</v>
      </c>
      <c r="BL203">
        <v>6.1209300071460007</v>
      </c>
      <c r="BM203">
        <v>3.9232638496349352</v>
      </c>
      <c r="BN203">
        <v>-3.67438440910189</v>
      </c>
      <c r="BO203">
        <v>5.5457096259051042</v>
      </c>
      <c r="BP203">
        <v>3.9653076631171729</v>
      </c>
      <c r="BQ203">
        <v>2.404271779128095</v>
      </c>
    </row>
    <row r="204" spans="1:69" x14ac:dyDescent="0.45">
      <c r="A204" t="s">
        <v>692</v>
      </c>
      <c r="B204" t="s">
        <v>247</v>
      </c>
      <c r="C204" t="str">
        <f>VLOOKUP(A204,Setup!$C$3:$D$46,2,FALSE)</f>
        <v>RU</v>
      </c>
      <c r="D204" t="s">
        <v>183</v>
      </c>
      <c r="E204" t="s">
        <v>353</v>
      </c>
      <c r="AJ204">
        <v>-2.9999956424312586</v>
      </c>
      <c r="AK204">
        <v>-5.0469394514246204</v>
      </c>
      <c r="AL204">
        <v>-14.531073772926362</v>
      </c>
      <c r="AM204">
        <v>-8.6685403426042313</v>
      </c>
      <c r="AN204">
        <v>-12.569755980215092</v>
      </c>
      <c r="AO204">
        <v>-4.1435284052601986</v>
      </c>
      <c r="AP204">
        <v>-3.7550694383593992</v>
      </c>
      <c r="AQ204">
        <v>1.3999158052963026</v>
      </c>
      <c r="AR204">
        <v>-5.2999616266238974</v>
      </c>
      <c r="AS204">
        <v>6.3999146914410119</v>
      </c>
      <c r="AT204">
        <v>10.000066813651486</v>
      </c>
      <c r="AU204">
        <v>5.1000512257256787</v>
      </c>
      <c r="AV204">
        <v>4.6999919091425824</v>
      </c>
      <c r="AW204">
        <v>7.2999523452818948</v>
      </c>
      <c r="AX204">
        <v>7.1999478695485664</v>
      </c>
      <c r="AY204">
        <v>6.3999654479946884</v>
      </c>
      <c r="AZ204">
        <v>8.200068254563206</v>
      </c>
      <c r="BA204">
        <v>8.4999777691651133</v>
      </c>
      <c r="BB204">
        <v>5.1999692640495709</v>
      </c>
      <c r="BC204">
        <v>-7.7999939127127504</v>
      </c>
      <c r="BD204">
        <v>4.4999999992067217</v>
      </c>
      <c r="BE204">
        <v>4.3000291856774879</v>
      </c>
      <c r="BF204">
        <v>4.0240861574692133</v>
      </c>
      <c r="BG204">
        <v>1.75542214874298</v>
      </c>
      <c r="BH204">
        <v>0.73626722176567228</v>
      </c>
      <c r="BI204">
        <v>-1.9727192258040844</v>
      </c>
      <c r="BJ204">
        <v>0.19369007126053361</v>
      </c>
      <c r="BK204">
        <v>1.8257900640183351</v>
      </c>
      <c r="BL204">
        <v>2.8072454105960105</v>
      </c>
      <c r="BM204">
        <v>2.198075713350093</v>
      </c>
      <c r="BN204">
        <v>-2.6536545010277308</v>
      </c>
      <c r="BO204">
        <v>5.6142903757834546</v>
      </c>
      <c r="BP204">
        <v>-2.0697115252773131</v>
      </c>
      <c r="BQ204">
        <v>3.6000000000000085</v>
      </c>
    </row>
    <row r="205" spans="1:69" x14ac:dyDescent="0.45">
      <c r="A205" t="s">
        <v>190</v>
      </c>
      <c r="B205" t="s">
        <v>66</v>
      </c>
      <c r="C205" t="e">
        <f>VLOOKUP(A205,Setup!$C$3:$D$46,2,FALSE)</f>
        <v>#N/A</v>
      </c>
      <c r="D205" t="s">
        <v>183</v>
      </c>
      <c r="E205" t="s">
        <v>353</v>
      </c>
      <c r="G205">
        <v>-4.2975260472234993</v>
      </c>
      <c r="H205">
        <v>11.333798368430308</v>
      </c>
      <c r="I205">
        <v>-9.8204444132407929</v>
      </c>
      <c r="J205">
        <v>-12.464992682646923</v>
      </c>
      <c r="K205">
        <v>7.0095292549900279</v>
      </c>
      <c r="L205">
        <v>7.0089108228164321</v>
      </c>
      <c r="M205">
        <v>6.9160175099798096</v>
      </c>
      <c r="N205">
        <v>7.0137809275793188</v>
      </c>
      <c r="O205">
        <v>11.007370149193505</v>
      </c>
      <c r="P205">
        <v>6.0014252464771118</v>
      </c>
      <c r="Q205">
        <v>1.2066407013097518</v>
      </c>
      <c r="R205">
        <v>0.26306826674853312</v>
      </c>
      <c r="S205">
        <v>3.4380881406738837</v>
      </c>
      <c r="T205">
        <v>1.4098235737507281</v>
      </c>
      <c r="U205">
        <v>-2.1138254244520596</v>
      </c>
      <c r="V205">
        <v>19.504577172467947</v>
      </c>
      <c r="W205">
        <v>1.9941094812650562</v>
      </c>
      <c r="X205">
        <v>9.1508408157520194</v>
      </c>
      <c r="Y205">
        <v>11.869908037950495</v>
      </c>
      <c r="Z205">
        <v>8.9516123295918533</v>
      </c>
      <c r="AA205">
        <v>5.4361994787727781</v>
      </c>
      <c r="AB205">
        <v>1.8108464472070978</v>
      </c>
      <c r="AC205">
        <v>5.9803499344988893</v>
      </c>
      <c r="AD205">
        <v>-4.2407732776351281</v>
      </c>
      <c r="AE205">
        <v>4.4027483326965751</v>
      </c>
      <c r="AF205">
        <v>5.4721374876888262</v>
      </c>
      <c r="AG205">
        <v>-2.4036108855312932E-2</v>
      </c>
      <c r="AH205">
        <v>4.4988249932592623</v>
      </c>
      <c r="AI205">
        <v>-3.653427318798208E-2</v>
      </c>
      <c r="AJ205">
        <v>-2.3992910976038644</v>
      </c>
      <c r="AK205">
        <v>-2.5143796526350144</v>
      </c>
      <c r="AL205">
        <v>5.872725239703442</v>
      </c>
      <c r="AM205">
        <v>-8.1086918797081466</v>
      </c>
      <c r="AN205">
        <v>-50.248067105352739</v>
      </c>
      <c r="AO205">
        <v>35.224078309572803</v>
      </c>
      <c r="AP205">
        <v>12.74569576391788</v>
      </c>
      <c r="AQ205">
        <v>13.849752487090129</v>
      </c>
      <c r="AR205">
        <v>8.858669493337473</v>
      </c>
      <c r="AS205">
        <v>4.3518883209633827</v>
      </c>
      <c r="AT205">
        <v>8.3708959354854784</v>
      </c>
      <c r="AU205">
        <v>8.484560341601096</v>
      </c>
      <c r="AV205">
        <v>13.192073625426232</v>
      </c>
      <c r="AW205">
        <v>2.2023875113960258</v>
      </c>
      <c r="AX205">
        <v>7.4476673703407243</v>
      </c>
      <c r="AY205">
        <v>9.3778991673685965</v>
      </c>
      <c r="AZ205">
        <v>9.2270757679888078</v>
      </c>
      <c r="BA205">
        <v>7.6332981912527629</v>
      </c>
      <c r="BB205">
        <v>11.161247324732344</v>
      </c>
      <c r="BC205">
        <v>6.2482575062050785</v>
      </c>
      <c r="BD205">
        <v>7.3346564500675271</v>
      </c>
      <c r="BE205">
        <v>7.9583886984709409</v>
      </c>
      <c r="BF205">
        <v>8.6415081583632229</v>
      </c>
      <c r="BG205">
        <v>4.7198485697826271</v>
      </c>
      <c r="BH205">
        <v>6.1671661516693206</v>
      </c>
      <c r="BI205">
        <v>8.8568555974538015</v>
      </c>
      <c r="BJ205">
        <v>5.9707452543109412</v>
      </c>
      <c r="BK205">
        <v>3.9181709362846533</v>
      </c>
      <c r="BL205">
        <v>8.5164672259240888</v>
      </c>
      <c r="BM205">
        <v>9.4473851861309726</v>
      </c>
      <c r="BN205">
        <v>-3.37368746369782</v>
      </c>
      <c r="BO205">
        <v>10.857967761497548</v>
      </c>
      <c r="BP205">
        <v>8.1577330848124063</v>
      </c>
      <c r="BQ205">
        <v>8.2412876945061555</v>
      </c>
    </row>
    <row r="206" spans="1:69" x14ac:dyDescent="0.45">
      <c r="A206" t="s">
        <v>63</v>
      </c>
      <c r="B206" t="s">
        <v>89</v>
      </c>
      <c r="C206" t="e">
        <f>VLOOKUP(A206,Setup!$C$3:$D$46,2,FALSE)</f>
        <v>#N/A</v>
      </c>
      <c r="D206" t="s">
        <v>183</v>
      </c>
      <c r="E206" t="s">
        <v>353</v>
      </c>
      <c r="G206">
        <v>4.2138271022525373</v>
      </c>
      <c r="H206">
        <v>3.4079867059314921</v>
      </c>
      <c r="I206">
        <v>5.2913288422000306</v>
      </c>
      <c r="J206">
        <v>7.7591053747415089</v>
      </c>
      <c r="K206">
        <v>-0.54133818955544655</v>
      </c>
      <c r="L206">
        <v>1.2427771219776247</v>
      </c>
      <c r="M206">
        <v>6.1088654162764442</v>
      </c>
      <c r="N206">
        <v>4.6022062646802908</v>
      </c>
      <c r="O206">
        <v>5.7772230449306505</v>
      </c>
      <c r="P206">
        <v>5.9071815517911972</v>
      </c>
      <c r="Q206">
        <v>0.6194673590646147</v>
      </c>
      <c r="R206">
        <v>-1.7581215149567555</v>
      </c>
      <c r="S206">
        <v>3.8817750763762859</v>
      </c>
      <c r="T206">
        <v>2.4796750594098853</v>
      </c>
      <c r="U206">
        <v>6.8780659924955785</v>
      </c>
      <c r="V206">
        <v>2.6069720309050268</v>
      </c>
      <c r="W206">
        <v>6.2248698497079857</v>
      </c>
      <c r="X206">
        <v>6.1433004221164396</v>
      </c>
      <c r="Y206">
        <v>-2.5248624297658466</v>
      </c>
      <c r="Z206">
        <v>6.5227596238342471</v>
      </c>
      <c r="AA206">
        <v>6.4448079200205797</v>
      </c>
      <c r="AB206">
        <v>3.8563794121691188</v>
      </c>
      <c r="AC206">
        <v>6.6691725007550673</v>
      </c>
      <c r="AD206">
        <v>4.2521498161084708</v>
      </c>
      <c r="AE206">
        <v>5.4764609184884137</v>
      </c>
      <c r="AF206">
        <v>4.8344532641643383</v>
      </c>
      <c r="AG206">
        <v>4.2694001326998574</v>
      </c>
      <c r="AH206">
        <v>8.3679064979732942</v>
      </c>
      <c r="AI206">
        <v>5.3828813248545799</v>
      </c>
      <c r="AJ206">
        <v>5.3969483516427914</v>
      </c>
      <c r="AK206">
        <v>2.1077779278228661</v>
      </c>
      <c r="AL206">
        <v>5.8066582674808984</v>
      </c>
      <c r="AM206">
        <v>4.2862747647726991</v>
      </c>
      <c r="AN206">
        <v>5.9182175742016767</v>
      </c>
      <c r="AO206">
        <v>6.8238053090369277</v>
      </c>
      <c r="AP206">
        <v>6.7081471946148525</v>
      </c>
      <c r="AQ206">
        <v>3.6945873720535758</v>
      </c>
      <c r="AR206">
        <v>5.4451669660527955</v>
      </c>
      <c r="AS206">
        <v>7.5126680298501327</v>
      </c>
      <c r="AT206">
        <v>4.1124448122551627</v>
      </c>
      <c r="AU206">
        <v>4.3591470209095604</v>
      </c>
      <c r="AV206">
        <v>3.7211204101576811</v>
      </c>
      <c r="AW206">
        <v>7.1760754572011081</v>
      </c>
      <c r="AX206">
        <v>7.5487058202984514</v>
      </c>
      <c r="AY206">
        <v>7.6127286853885749</v>
      </c>
      <c r="AZ206">
        <v>7.6185150086729436</v>
      </c>
      <c r="BA206">
        <v>7.1392275023399918</v>
      </c>
      <c r="BB206">
        <v>3.2981141300845565</v>
      </c>
      <c r="BC206">
        <v>6.9499055450693277</v>
      </c>
      <c r="BD206">
        <v>7.3660265139692314</v>
      </c>
      <c r="BE206">
        <v>5.0713965940695829</v>
      </c>
      <c r="BF206">
        <v>5.3813457962894802</v>
      </c>
      <c r="BG206">
        <v>6.008623704099108</v>
      </c>
      <c r="BH206">
        <v>6.8479588259994415</v>
      </c>
      <c r="BI206">
        <v>7.2516281448674818</v>
      </c>
      <c r="BJ206">
        <v>7.7763033561631971</v>
      </c>
      <c r="BK206">
        <v>6.5014586433352406</v>
      </c>
      <c r="BL206">
        <v>6.3346891320317411</v>
      </c>
      <c r="BM206">
        <v>3.9243256241549602</v>
      </c>
      <c r="BN206">
        <v>-4.5827018194647593</v>
      </c>
      <c r="BO206">
        <v>8.7636142082957917</v>
      </c>
      <c r="BP206">
        <v>6.3132037182094507</v>
      </c>
      <c r="BQ206">
        <v>6.7785426997587308</v>
      </c>
    </row>
    <row r="207" spans="1:69" x14ac:dyDescent="0.45">
      <c r="A207" t="s">
        <v>337</v>
      </c>
      <c r="B207" t="s">
        <v>172</v>
      </c>
      <c r="C207" t="str">
        <f>VLOOKUP(A207,Setup!$C$3:$D$46,2,FALSE)</f>
        <v>SA</v>
      </c>
      <c r="D207" t="s">
        <v>183</v>
      </c>
      <c r="E207" t="s">
        <v>353</v>
      </c>
      <c r="G207">
        <v>11.876851078321977</v>
      </c>
      <c r="H207">
        <v>11.922659566413344</v>
      </c>
      <c r="I207">
        <v>8.6961092359450873</v>
      </c>
      <c r="J207">
        <v>8.7767843634610045</v>
      </c>
      <c r="K207">
        <v>12.136763975251029</v>
      </c>
      <c r="L207">
        <v>8.1811454336057068</v>
      </c>
      <c r="M207">
        <v>8.9093833311002584</v>
      </c>
      <c r="N207">
        <v>7.6601265255284829</v>
      </c>
      <c r="O207">
        <v>6.0378865415438696</v>
      </c>
      <c r="P207">
        <v>52.592094200501691</v>
      </c>
      <c r="Q207">
        <v>15.229149289204003</v>
      </c>
      <c r="R207">
        <v>18.785020754593518</v>
      </c>
      <c r="S207">
        <v>22.495194353337936</v>
      </c>
      <c r="T207">
        <v>16.099609631829566</v>
      </c>
      <c r="U207">
        <v>-5.4881670585675124</v>
      </c>
      <c r="V207">
        <v>15.223608687407392</v>
      </c>
      <c r="W207">
        <v>5.8913801505899386</v>
      </c>
      <c r="X207">
        <v>0.17233248523670852</v>
      </c>
      <c r="Y207">
        <v>10.963910938999916</v>
      </c>
      <c r="Z207">
        <v>5.7976302965892188</v>
      </c>
      <c r="AA207">
        <v>2.9827748351911652</v>
      </c>
      <c r="AB207">
        <v>-16.109104778592936</v>
      </c>
      <c r="AC207">
        <v>-10.993471673349092</v>
      </c>
      <c r="AD207">
        <v>-4.0074635245813113</v>
      </c>
      <c r="AE207">
        <v>-7.2118115237119298</v>
      </c>
      <c r="AF207">
        <v>1.0081376090965932</v>
      </c>
      <c r="AG207">
        <v>-3.1329858324073996</v>
      </c>
      <c r="AH207">
        <v>6.6003339487379122</v>
      </c>
      <c r="AI207">
        <v>0.41518730777542601</v>
      </c>
      <c r="AJ207">
        <v>9.426097460327469</v>
      </c>
      <c r="AK207">
        <v>8.220753522747799</v>
      </c>
      <c r="AL207">
        <v>4.5805976112758486</v>
      </c>
      <c r="AM207">
        <v>0.37983927286360597</v>
      </c>
      <c r="AN207">
        <v>0.9529559215535528</v>
      </c>
      <c r="AO207">
        <v>0.31167224438435426</v>
      </c>
      <c r="AP207">
        <v>3.3047007862847693</v>
      </c>
      <c r="AQ207">
        <v>2.6473235538653199</v>
      </c>
      <c r="AR207">
        <v>2.8037923573654382</v>
      </c>
      <c r="AS207">
        <v>-0.63340123682255012</v>
      </c>
      <c r="AT207">
        <v>4.7181795291066493</v>
      </c>
      <c r="AU207">
        <v>0.34458336294306946</v>
      </c>
      <c r="AV207">
        <v>-0.68840796271095428</v>
      </c>
      <c r="AW207">
        <v>8.7687565185143228</v>
      </c>
      <c r="AX207">
        <v>8.6309768888370542</v>
      </c>
      <c r="AY207">
        <v>5.9448940353407238</v>
      </c>
      <c r="AZ207">
        <v>3.3135169367173773</v>
      </c>
      <c r="BA207">
        <v>2.2136171481556914</v>
      </c>
      <c r="BB207">
        <v>6.2380200468775939</v>
      </c>
      <c r="BC207">
        <v>-1.0667099999425034</v>
      </c>
      <c r="BD207">
        <v>5.0394928426140524</v>
      </c>
      <c r="BE207">
        <v>10.993761676487594</v>
      </c>
      <c r="BF207">
        <v>5.4089160776141796</v>
      </c>
      <c r="BG207">
        <v>2.5347782713730282</v>
      </c>
      <c r="BH207">
        <v>3.8114227914269918</v>
      </c>
      <c r="BI207">
        <v>4.5090590631756982</v>
      </c>
      <c r="BJ207">
        <v>1.8844927356773695</v>
      </c>
      <c r="BK207">
        <v>0.9110486555802737</v>
      </c>
      <c r="BL207">
        <v>3.1992267802800853</v>
      </c>
      <c r="BM207">
        <v>1.0977337495409216</v>
      </c>
      <c r="BN207">
        <v>-3.5815348630766266</v>
      </c>
      <c r="BO207">
        <v>5.0751103498797931</v>
      </c>
      <c r="BP207">
        <v>7.4859842913413672</v>
      </c>
      <c r="BQ207">
        <v>-0.75491481058466547</v>
      </c>
    </row>
    <row r="208" spans="1:69" x14ac:dyDescent="0.45">
      <c r="A208" t="s">
        <v>161</v>
      </c>
      <c r="B208" t="s">
        <v>326</v>
      </c>
      <c r="C208" t="e">
        <f>VLOOKUP(A208,Setup!$C$3:$D$46,2,FALSE)</f>
        <v>#N/A</v>
      </c>
      <c r="D208" t="s">
        <v>183</v>
      </c>
      <c r="E208" t="s">
        <v>353</v>
      </c>
      <c r="G208">
        <v>2.2391333976486294E-2</v>
      </c>
      <c r="H208">
        <v>6.9158421620801818</v>
      </c>
      <c r="I208">
        <v>-2.8469716963627718</v>
      </c>
      <c r="J208">
        <v>-1.1204491155723701</v>
      </c>
      <c r="K208">
        <v>6.7770740808087027</v>
      </c>
      <c r="L208">
        <v>-3.5751474999727719</v>
      </c>
      <c r="M208">
        <v>1.424081303168137</v>
      </c>
      <c r="N208">
        <v>1.9632208185126956</v>
      </c>
      <c r="O208">
        <v>1.3893504883305354</v>
      </c>
      <c r="P208">
        <v>5.9250747225147364</v>
      </c>
      <c r="Q208">
        <v>2.2473140947640218</v>
      </c>
      <c r="R208">
        <v>-5.0709864886560183</v>
      </c>
      <c r="S208">
        <v>0.63219524914947556</v>
      </c>
      <c r="T208">
        <v>11.445289159405576</v>
      </c>
      <c r="U208">
        <v>15.713466448753266</v>
      </c>
      <c r="V208">
        <v>16.665219728233652</v>
      </c>
      <c r="W208">
        <v>6.2238537810256531</v>
      </c>
      <c r="X208">
        <v>-5.9309867213224265</v>
      </c>
      <c r="Y208">
        <v>-5.0185993312350519</v>
      </c>
      <c r="Z208">
        <v>1.5243101444420688</v>
      </c>
      <c r="AA208">
        <v>7.4375636674504477</v>
      </c>
      <c r="AB208">
        <v>5.958666432495562</v>
      </c>
      <c r="AC208">
        <v>2.0625016886773864</v>
      </c>
      <c r="AD208">
        <v>-5.008906769515491</v>
      </c>
      <c r="AE208">
        <v>-6.2810435777734881</v>
      </c>
      <c r="AF208">
        <v>5.4138110130144099</v>
      </c>
      <c r="AG208">
        <v>14.220884589877357</v>
      </c>
      <c r="AH208">
        <v>-0.33109181752679717</v>
      </c>
      <c r="AI208">
        <v>8.9313936896111557</v>
      </c>
      <c r="AJ208">
        <v>-5.4700537738385719</v>
      </c>
      <c r="AK208">
        <v>7.5109103539329425</v>
      </c>
      <c r="AL208">
        <v>6.5778613849960266</v>
      </c>
      <c r="AM208">
        <v>4.5687491895471339</v>
      </c>
      <c r="AN208">
        <v>1.0062292478833399</v>
      </c>
      <c r="AO208">
        <v>5.9970922605124599</v>
      </c>
      <c r="AP208">
        <v>5.9191237633176002</v>
      </c>
      <c r="AQ208">
        <v>18.312657185027277</v>
      </c>
      <c r="AR208">
        <v>4.3085042552503552</v>
      </c>
      <c r="AS208">
        <v>3.1040956154965187</v>
      </c>
      <c r="AT208">
        <v>6.34586743997545</v>
      </c>
      <c r="AU208">
        <v>6.5003605339688306</v>
      </c>
      <c r="AV208">
        <v>6.0064715363131995</v>
      </c>
      <c r="AW208">
        <v>6.2888081614651554</v>
      </c>
      <c r="AX208">
        <v>5.1408885176267489</v>
      </c>
      <c r="AY208">
        <v>5.6435155134363129</v>
      </c>
      <c r="AZ208">
        <v>6.5314117467791988</v>
      </c>
      <c r="BA208">
        <v>5.735274236644841</v>
      </c>
      <c r="BB208">
        <v>3.8467447312105776</v>
      </c>
      <c r="BC208">
        <v>-2.7677043659913778</v>
      </c>
      <c r="BD208">
        <v>3.8582419523010714</v>
      </c>
      <c r="BE208">
        <v>-3.2135320925337112</v>
      </c>
      <c r="BF208">
        <v>-17.004688404894466</v>
      </c>
      <c r="BG208">
        <v>1.9551446330242186</v>
      </c>
      <c r="BH208">
        <v>4.6613795422987323</v>
      </c>
      <c r="BI208">
        <v>1.9101768905275094</v>
      </c>
      <c r="BJ208">
        <v>3.4676421840928811</v>
      </c>
      <c r="BK208">
        <v>0.70925628476643965</v>
      </c>
      <c r="BL208">
        <v>-2.6809305497998963</v>
      </c>
      <c r="BM208">
        <v>-2.178251045300911</v>
      </c>
      <c r="BN208">
        <v>-3.6298008241075195</v>
      </c>
      <c r="BO208">
        <v>-1.8685204827206974</v>
      </c>
      <c r="BP208">
        <v>-0.95781659111918316</v>
      </c>
      <c r="BQ208">
        <v>-20.111575969327205</v>
      </c>
    </row>
    <row r="209" spans="1:69" x14ac:dyDescent="0.45">
      <c r="A209" t="s">
        <v>21</v>
      </c>
      <c r="B209" t="s">
        <v>406</v>
      </c>
      <c r="C209" t="e">
        <f>VLOOKUP(A209,Setup!$C$3:$D$46,2,FALSE)</f>
        <v>#N/A</v>
      </c>
      <c r="D209" t="s">
        <v>183</v>
      </c>
      <c r="E209" t="s">
        <v>353</v>
      </c>
      <c r="G209">
        <v>2.9934482562697298</v>
      </c>
      <c r="H209">
        <v>-0.13623536056263674</v>
      </c>
      <c r="I209">
        <v>1.8644785692915775</v>
      </c>
      <c r="J209">
        <v>3.8839271016463073</v>
      </c>
      <c r="K209">
        <v>1.33218949146287</v>
      </c>
      <c r="L209">
        <v>2.8767609752686951</v>
      </c>
      <c r="M209">
        <v>-1.2197928652849299</v>
      </c>
      <c r="N209">
        <v>6.2907735312988962</v>
      </c>
      <c r="O209">
        <v>-6.5541429225009438</v>
      </c>
      <c r="P209">
        <v>8.5620455145582639</v>
      </c>
      <c r="Q209">
        <v>-0.14044943985554426</v>
      </c>
      <c r="R209">
        <v>6.3832089155746701</v>
      </c>
      <c r="S209">
        <v>-5.5832401079554899</v>
      </c>
      <c r="T209">
        <v>4.200775525851725</v>
      </c>
      <c r="U209">
        <v>7.5356625985862848</v>
      </c>
      <c r="V209">
        <v>8.9205037039029378</v>
      </c>
      <c r="W209">
        <v>-2.6829053048746516</v>
      </c>
      <c r="X209">
        <v>-3.9539312601377929</v>
      </c>
      <c r="Y209">
        <v>7.0016856132254333</v>
      </c>
      <c r="Z209">
        <v>3.9877619716854724</v>
      </c>
      <c r="AA209">
        <v>5.1802296700223565</v>
      </c>
      <c r="AB209">
        <v>8.0103843713438749</v>
      </c>
      <c r="AC209">
        <v>-5.6474602811428838</v>
      </c>
      <c r="AD209">
        <v>3.9358424430633931</v>
      </c>
      <c r="AE209">
        <v>3.4630844651519368</v>
      </c>
      <c r="AF209">
        <v>3.1269855489720442</v>
      </c>
      <c r="AG209">
        <v>6.2558634066273129</v>
      </c>
      <c r="AH209">
        <v>-0.81657548824352943</v>
      </c>
      <c r="AI209">
        <v>3.9737833148322466</v>
      </c>
      <c r="AJ209">
        <v>-0.74628222425231172</v>
      </c>
      <c r="AK209">
        <v>2.6599626573937911</v>
      </c>
      <c r="AL209">
        <v>1.3202330366135726</v>
      </c>
      <c r="AM209">
        <v>1.3602130065134617</v>
      </c>
      <c r="AN209">
        <v>-4.7520948661741613E-2</v>
      </c>
      <c r="AO209">
        <v>5.4685848581962802</v>
      </c>
      <c r="AP209">
        <v>2.0199772085413059</v>
      </c>
      <c r="AQ209">
        <v>3.0456010348542293</v>
      </c>
      <c r="AR209">
        <v>5.8984793176920505</v>
      </c>
      <c r="AS209">
        <v>6.2833082503098723</v>
      </c>
      <c r="AT209">
        <v>3.8872109581679268</v>
      </c>
      <c r="AU209">
        <v>4.3108514661836921</v>
      </c>
      <c r="AV209">
        <v>6.8696574741906602E-2</v>
      </c>
      <c r="AW209">
        <v>5.5939509445614277</v>
      </c>
      <c r="AX209">
        <v>4.6432939368331176</v>
      </c>
      <c r="AY209">
        <v>4.3102385263963328</v>
      </c>
      <c r="AZ209">
        <v>2.3307709833023864</v>
      </c>
      <c r="BA209">
        <v>2.8271192013337441</v>
      </c>
      <c r="BB209">
        <v>3.7031690639138617</v>
      </c>
      <c r="BC209">
        <v>2.7521044845505287</v>
      </c>
      <c r="BD209">
        <v>3.39088925336209</v>
      </c>
      <c r="BE209">
        <v>1.3340910796125769</v>
      </c>
      <c r="BF209">
        <v>4.002995550904572</v>
      </c>
      <c r="BG209">
        <v>2.4123852760557867</v>
      </c>
      <c r="BH209">
        <v>6.2240744379098629</v>
      </c>
      <c r="BI209">
        <v>6.367043650669828</v>
      </c>
      <c r="BJ209">
        <v>6.3560685718187813</v>
      </c>
      <c r="BK209">
        <v>7.4074861863012984</v>
      </c>
      <c r="BL209">
        <v>6.2092410338908621</v>
      </c>
      <c r="BM209">
        <v>4.6136280974970845</v>
      </c>
      <c r="BN209">
        <v>1.3420737726679022</v>
      </c>
      <c r="BO209">
        <v>6.5440010996430402</v>
      </c>
      <c r="BP209">
        <v>3.8258636367553436</v>
      </c>
      <c r="BQ209">
        <v>4.5840614045495727</v>
      </c>
    </row>
    <row r="210" spans="1:69" x14ac:dyDescent="0.45">
      <c r="A210" t="s">
        <v>363</v>
      </c>
      <c r="B210" t="s">
        <v>57</v>
      </c>
      <c r="C210" t="str">
        <f>VLOOKUP(A210,Setup!$C$3:$D$46,2,FALSE)</f>
        <v>SG</v>
      </c>
      <c r="D210" t="s">
        <v>183</v>
      </c>
      <c r="E210" t="s">
        <v>353</v>
      </c>
      <c r="G210">
        <v>8.1375295081766836</v>
      </c>
      <c r="H210">
        <v>7.5534441805225754</v>
      </c>
      <c r="I210">
        <v>10.040173313141509</v>
      </c>
      <c r="J210">
        <v>-3.1031681559707636</v>
      </c>
      <c r="K210">
        <v>7.8342604647492919</v>
      </c>
      <c r="L210">
        <v>10.180095306912037</v>
      </c>
      <c r="M210">
        <v>12.50861274603399</v>
      </c>
      <c r="N210">
        <v>13.526994222638706</v>
      </c>
      <c r="O210">
        <v>13.83382511601306</v>
      </c>
      <c r="P210">
        <v>13.942003003191587</v>
      </c>
      <c r="Q210">
        <v>12.413437158634238</v>
      </c>
      <c r="R210">
        <v>13.315562608373938</v>
      </c>
      <c r="S210">
        <v>10.603003017178651</v>
      </c>
      <c r="T210">
        <v>6.1174043710988286</v>
      </c>
      <c r="U210">
        <v>3.9887386255090149</v>
      </c>
      <c r="V210">
        <v>7.437166818149592</v>
      </c>
      <c r="W210">
        <v>6.8524423938249441</v>
      </c>
      <c r="X210">
        <v>7.7771819542201683</v>
      </c>
      <c r="Y210">
        <v>9.554448739723469</v>
      </c>
      <c r="Z210">
        <v>10.113372106847507</v>
      </c>
      <c r="AA210">
        <v>10.815923298675216</v>
      </c>
      <c r="AB210">
        <v>7.1021448489135395</v>
      </c>
      <c r="AC210">
        <v>8.5544821061441354</v>
      </c>
      <c r="AD210">
        <v>8.7922862391225607</v>
      </c>
      <c r="AE210">
        <v>-0.62270165011315726</v>
      </c>
      <c r="AF210">
        <v>1.3428104144543624</v>
      </c>
      <c r="AG210">
        <v>10.797932470281935</v>
      </c>
      <c r="AH210">
        <v>11.26359213382004</v>
      </c>
      <c r="AI210">
        <v>10.158828638788947</v>
      </c>
      <c r="AJ210">
        <v>9.8208995573177731</v>
      </c>
      <c r="AK210">
        <v>6.6883975395837894</v>
      </c>
      <c r="AL210">
        <v>6.6398055694956355</v>
      </c>
      <c r="AM210">
        <v>11.459650875246012</v>
      </c>
      <c r="AN210">
        <v>11.095689310022692</v>
      </c>
      <c r="AO210">
        <v>7.1754011209107063</v>
      </c>
      <c r="AP210">
        <v>7.4713908600200227</v>
      </c>
      <c r="AQ210">
        <v>8.316209111244973</v>
      </c>
      <c r="AR210">
        <v>-2.1910150061127354</v>
      </c>
      <c r="AS210">
        <v>5.7183717571083719</v>
      </c>
      <c r="AT210">
        <v>9.0383163255516337</v>
      </c>
      <c r="AU210">
        <v>-1.0708627510044835</v>
      </c>
      <c r="AV210">
        <v>3.923360767020128</v>
      </c>
      <c r="AW210">
        <v>4.5482554264322914</v>
      </c>
      <c r="AX210">
        <v>9.9399826843495731</v>
      </c>
      <c r="AY210">
        <v>7.366322392507584</v>
      </c>
      <c r="AZ210">
        <v>9.0067660787175754</v>
      </c>
      <c r="BA210">
        <v>9.0215195126889256</v>
      </c>
      <c r="BB210">
        <v>1.8634834546203507</v>
      </c>
      <c r="BC210">
        <v>0.1279533827780881</v>
      </c>
      <c r="BD210">
        <v>14.519749710899404</v>
      </c>
      <c r="BE210">
        <v>6.2149341685898918</v>
      </c>
      <c r="BF210">
        <v>4.4354975937853709</v>
      </c>
      <c r="BG210">
        <v>4.8176309912067552</v>
      </c>
      <c r="BH210">
        <v>3.9355402770900696</v>
      </c>
      <c r="BI210">
        <v>2.9767993163480639</v>
      </c>
      <c r="BJ210">
        <v>3.5886436958266756</v>
      </c>
      <c r="BK210">
        <v>4.5129263177092724</v>
      </c>
      <c r="BL210">
        <v>3.5171141850925522</v>
      </c>
      <c r="BM210">
        <v>1.3450587408272838</v>
      </c>
      <c r="BN210">
        <v>-3.8697989343004338</v>
      </c>
      <c r="BO210">
        <v>9.6907668708206387</v>
      </c>
      <c r="BP210">
        <v>3.8380767851980693</v>
      </c>
      <c r="BQ210">
        <v>1.0750317509510126</v>
      </c>
    </row>
    <row r="211" spans="1:69" x14ac:dyDescent="0.45">
      <c r="A211" t="s">
        <v>73</v>
      </c>
      <c r="B211" t="s">
        <v>222</v>
      </c>
      <c r="C211" t="e">
        <f>VLOOKUP(A211,Setup!$C$3:$D$46,2,FALSE)</f>
        <v>#N/A</v>
      </c>
      <c r="D211" t="s">
        <v>183</v>
      </c>
      <c r="E211" t="s">
        <v>353</v>
      </c>
      <c r="AA211">
        <v>-1.7970193900204947</v>
      </c>
      <c r="AB211">
        <v>-1.6695655461203529</v>
      </c>
      <c r="AC211">
        <v>3.8905916410641055</v>
      </c>
      <c r="AD211">
        <v>0.17020030159211785</v>
      </c>
      <c r="AE211">
        <v>-3.1323229087180664</v>
      </c>
      <c r="AF211">
        <v>-0.20143016901722888</v>
      </c>
      <c r="AG211">
        <v>8.4213101897533988</v>
      </c>
      <c r="AH211">
        <v>1.2501963287725033</v>
      </c>
      <c r="AI211">
        <v>4.2642567126607247</v>
      </c>
      <c r="AJ211">
        <v>2.1999999988169066</v>
      </c>
      <c r="AK211">
        <v>6.0000015563405213</v>
      </c>
      <c r="AL211">
        <v>12.69999824823995</v>
      </c>
      <c r="AM211">
        <v>3.9999995348558315</v>
      </c>
      <c r="AN211">
        <v>8.1000012262214085</v>
      </c>
      <c r="AO211">
        <v>10.0886153892408</v>
      </c>
      <c r="AP211">
        <v>1.609907634642596</v>
      </c>
      <c r="AQ211">
        <v>-0.91407718815813155</v>
      </c>
      <c r="AR211">
        <v>1.2915122493724027</v>
      </c>
      <c r="AS211">
        <v>-0.48573072799985084</v>
      </c>
      <c r="AT211">
        <v>-14.276999591179759</v>
      </c>
      <c r="AU211">
        <v>-7.9566061001623041</v>
      </c>
      <c r="AV211">
        <v>-2.7999828846498929</v>
      </c>
      <c r="AW211">
        <v>6.5234668505513866</v>
      </c>
      <c r="AX211">
        <v>7.6832999660031049</v>
      </c>
      <c r="AY211">
        <v>7.3578419335601666</v>
      </c>
      <c r="AZ211">
        <v>4.1382803182538481</v>
      </c>
      <c r="BA211">
        <v>3.6396724294813509</v>
      </c>
      <c r="BB211">
        <v>6.2259695437619058</v>
      </c>
      <c r="BC211">
        <v>2.8642679016743813</v>
      </c>
      <c r="BD211">
        <v>9.7083881692872467</v>
      </c>
      <c r="BE211">
        <v>7.4299496167590746</v>
      </c>
      <c r="BF211">
        <v>2.4660013869788315</v>
      </c>
      <c r="BG211">
        <v>5.2377401778032748</v>
      </c>
      <c r="BH211">
        <v>1.1892174709235803</v>
      </c>
      <c r="BI211">
        <v>1.6761461564977651</v>
      </c>
      <c r="BJ211">
        <v>5.5547315336695391</v>
      </c>
      <c r="BK211">
        <v>3.0753480342463604</v>
      </c>
      <c r="BL211">
        <v>2.7459954233409576</v>
      </c>
      <c r="BM211">
        <v>1.7485665545183195</v>
      </c>
      <c r="BN211">
        <v>-3.3811475409836049</v>
      </c>
      <c r="BO211">
        <v>2.5643497541694842</v>
      </c>
      <c r="BP211">
        <v>2.4024814362252158</v>
      </c>
      <c r="BQ211">
        <v>3.0797698150138615</v>
      </c>
    </row>
    <row r="212" spans="1:69" x14ac:dyDescent="0.45">
      <c r="A212" t="s">
        <v>509</v>
      </c>
      <c r="B212" t="s">
        <v>467</v>
      </c>
      <c r="C212" t="e">
        <f>VLOOKUP(A212,Setup!$C$3:$D$46,2,FALSE)</f>
        <v>#N/A</v>
      </c>
      <c r="D212" t="s">
        <v>183</v>
      </c>
      <c r="E212" t="s">
        <v>353</v>
      </c>
      <c r="G212">
        <v>1.8090435458942125</v>
      </c>
      <c r="H212">
        <v>4.5409670362919599</v>
      </c>
      <c r="I212">
        <v>1.6997152106179101</v>
      </c>
      <c r="J212">
        <v>6.6852387917063538</v>
      </c>
      <c r="K212">
        <v>7.180155790012833</v>
      </c>
      <c r="L212">
        <v>1.6999999938527139</v>
      </c>
      <c r="M212">
        <v>3.6281554304579799E-2</v>
      </c>
      <c r="N212">
        <v>2.0199238186976487</v>
      </c>
      <c r="O212">
        <v>8.5254467948848003</v>
      </c>
      <c r="P212">
        <v>8.6204932371122283</v>
      </c>
      <c r="Q212">
        <v>3.4659164987907758</v>
      </c>
      <c r="R212">
        <v>0.90023464663929076</v>
      </c>
      <c r="S212">
        <v>2.2566182618378434</v>
      </c>
      <c r="T212">
        <v>3.499828302116569</v>
      </c>
      <c r="U212">
        <v>1.6692165476332974</v>
      </c>
      <c r="V212">
        <v>-0.4491763467625276</v>
      </c>
      <c r="W212">
        <v>4.667580303964769E-2</v>
      </c>
      <c r="X212">
        <v>2.4063321663595048</v>
      </c>
      <c r="Y212">
        <v>4.5112655985698638</v>
      </c>
      <c r="Z212">
        <v>4.8435037714445599</v>
      </c>
      <c r="AA212">
        <v>2.8814285592162463</v>
      </c>
      <c r="AB212">
        <v>4.7817555235751001</v>
      </c>
      <c r="AC212">
        <v>-2.1028016154429565</v>
      </c>
      <c r="AD212">
        <v>4.0930342661612968</v>
      </c>
      <c r="AE212">
        <v>-5.3113404795071375</v>
      </c>
      <c r="AF212">
        <v>1.2360468926076749</v>
      </c>
      <c r="AG212">
        <v>7.2312687483141929</v>
      </c>
      <c r="AH212">
        <v>-7.0800000052384746</v>
      </c>
      <c r="AI212">
        <v>0.72999998931599919</v>
      </c>
      <c r="AJ212">
        <v>3.349997993461713</v>
      </c>
      <c r="AK212">
        <v>2.3519614063380914</v>
      </c>
      <c r="AL212">
        <v>-19.012909907092833</v>
      </c>
      <c r="AM212">
        <v>1.3745500908641191</v>
      </c>
      <c r="AN212">
        <v>-1.9473851286478379</v>
      </c>
      <c r="AO212">
        <v>-7.9997523265637795</v>
      </c>
      <c r="AP212">
        <v>1.7538201046466639</v>
      </c>
      <c r="AQ212">
        <v>-5.8770807888449212</v>
      </c>
      <c r="AR212">
        <v>1.7850127950445653</v>
      </c>
      <c r="AS212">
        <v>-1.9792868739744023</v>
      </c>
      <c r="AT212">
        <v>6.6527296593929464</v>
      </c>
      <c r="AU212">
        <v>-6.3454554032655182</v>
      </c>
      <c r="AV212">
        <v>26.524134888331503</v>
      </c>
      <c r="AW212">
        <v>9.4836314856581225</v>
      </c>
      <c r="AX212">
        <v>6.4788460164794799</v>
      </c>
      <c r="AY212">
        <v>4.3534999498840818</v>
      </c>
      <c r="AZ212">
        <v>4.2831104447245849</v>
      </c>
      <c r="BA212">
        <v>7.9765653343835936</v>
      </c>
      <c r="BB212">
        <v>5.4358930442494255</v>
      </c>
      <c r="BC212">
        <v>3.2094315622635605</v>
      </c>
      <c r="BD212">
        <v>6.6374924582717227</v>
      </c>
      <c r="BE212">
        <v>6.0098310460787445</v>
      </c>
      <c r="BF212">
        <v>15.201748273464034</v>
      </c>
      <c r="BG212">
        <v>21.079014163642725</v>
      </c>
      <c r="BH212">
        <v>4.5592535327043464</v>
      </c>
      <c r="BI212">
        <v>-20.491074106799857</v>
      </c>
      <c r="BJ212">
        <v>6.3467278519357677</v>
      </c>
      <c r="BK212">
        <v>3.7538032140036961</v>
      </c>
      <c r="BL212">
        <v>3.4729026201245432</v>
      </c>
      <c r="BM212">
        <v>5.5027093737815278</v>
      </c>
      <c r="BN212">
        <v>-1.2533490322766028</v>
      </c>
      <c r="BO212">
        <v>5.8968527047094028</v>
      </c>
      <c r="BP212">
        <v>5.3135546141915029</v>
      </c>
      <c r="BQ212">
        <v>5.7100218981805995</v>
      </c>
    </row>
    <row r="213" spans="1:69" x14ac:dyDescent="0.45">
      <c r="A213" t="s">
        <v>417</v>
      </c>
      <c r="B213" t="s">
        <v>67</v>
      </c>
      <c r="C213" t="e">
        <f>VLOOKUP(A213,Setup!$C$3:$D$46,2,FALSE)</f>
        <v>#N/A</v>
      </c>
      <c r="D213" t="s">
        <v>183</v>
      </c>
      <c r="E213" t="s">
        <v>353</v>
      </c>
      <c r="L213">
        <v>7.1611377421203457</v>
      </c>
      <c r="M213">
        <v>5.4368488478035601</v>
      </c>
      <c r="N213">
        <v>3.2366923872888691</v>
      </c>
      <c r="O213">
        <v>3.4854188137760218</v>
      </c>
      <c r="P213">
        <v>2.9772950928131507</v>
      </c>
      <c r="Q213">
        <v>3.858257513493129</v>
      </c>
      <c r="R213">
        <v>6.1175336871667412</v>
      </c>
      <c r="S213">
        <v>4.8616735040866104</v>
      </c>
      <c r="T213">
        <v>5.3360011067654227</v>
      </c>
      <c r="U213">
        <v>2.9235318885202872</v>
      </c>
      <c r="V213">
        <v>5.049260173759464</v>
      </c>
      <c r="W213">
        <v>6.7800617282486115</v>
      </c>
      <c r="X213">
        <v>5.322765834727889</v>
      </c>
      <c r="Y213">
        <v>-4.1802654332690423</v>
      </c>
      <c r="Z213">
        <v>-15.83686429486589</v>
      </c>
      <c r="AA213">
        <v>-5.7209904515293744</v>
      </c>
      <c r="AB213">
        <v>-6.3084713758475743</v>
      </c>
      <c r="AC213">
        <v>1.5390252839868168</v>
      </c>
      <c r="AD213">
        <v>1.3352580295921967</v>
      </c>
      <c r="AE213">
        <v>0.61431623931625268</v>
      </c>
      <c r="AF213">
        <v>0.19467303778426981</v>
      </c>
      <c r="AG213">
        <v>2.5081692131060578</v>
      </c>
      <c r="AH213">
        <v>1.8781769621780029</v>
      </c>
      <c r="AI213">
        <v>0.96405919661732753</v>
      </c>
      <c r="AJ213">
        <v>4.8329005779378633</v>
      </c>
      <c r="AK213">
        <v>1.4940875679130698</v>
      </c>
      <c r="AL213">
        <v>7.0219633157521741</v>
      </c>
      <c r="AM213">
        <v>5.8183155571901466</v>
      </c>
      <c r="AN213">
        <v>4.6920617266787019</v>
      </c>
      <c r="AO213">
        <v>4.7340814022973206</v>
      </c>
      <c r="AP213">
        <v>0.81146189932800894</v>
      </c>
      <c r="AQ213">
        <v>3.1379700666582835</v>
      </c>
      <c r="AR213">
        <v>2.6522773001646129</v>
      </c>
      <c r="AS213">
        <v>2.1620337372297342</v>
      </c>
      <c r="AT213">
        <v>1.1279069767441854</v>
      </c>
      <c r="AU213">
        <v>0.87961365988272178</v>
      </c>
      <c r="AV213">
        <v>1.5729184475978855</v>
      </c>
      <c r="AW213">
        <v>1.5653930314761766</v>
      </c>
      <c r="AX213">
        <v>0.88940448569219654</v>
      </c>
      <c r="AY213">
        <v>2.6808300936319398</v>
      </c>
      <c r="AZ213">
        <v>4.3369986028604046</v>
      </c>
      <c r="BA213">
        <v>1.8476022058785873</v>
      </c>
      <c r="BB213">
        <v>2.1544029828276763</v>
      </c>
      <c r="BC213">
        <v>-2.1087683762752221</v>
      </c>
      <c r="BD213">
        <v>2.1541953669363494</v>
      </c>
      <c r="BE213">
        <v>3.7735849983468626</v>
      </c>
      <c r="BF213">
        <v>2.8877001018869066</v>
      </c>
      <c r="BG213">
        <v>2.1829523249963501</v>
      </c>
      <c r="BH213">
        <v>1.7293998423458987</v>
      </c>
      <c r="BI213">
        <v>2.4000000885211534</v>
      </c>
      <c r="BJ213">
        <v>2.5390624113586426</v>
      </c>
      <c r="BK213">
        <v>2.2476190813413837</v>
      </c>
      <c r="BL213">
        <v>2.4124442237792039</v>
      </c>
      <c r="BM213">
        <v>2.4374715906578359</v>
      </c>
      <c r="BN213">
        <v>-7.8931013598670035</v>
      </c>
      <c r="BO213">
        <v>11.904761701595675</v>
      </c>
      <c r="BP213">
        <v>2.7995521694386838</v>
      </c>
      <c r="BQ213">
        <v>3.5109770660898221</v>
      </c>
    </row>
    <row r="214" spans="1:69" x14ac:dyDescent="0.45">
      <c r="A214" t="s">
        <v>320</v>
      </c>
      <c r="B214" t="s">
        <v>373</v>
      </c>
      <c r="C214" t="e">
        <f>VLOOKUP(A214,Setup!$C$3:$D$46,2,FALSE)</f>
        <v>#N/A</v>
      </c>
      <c r="D214" t="s">
        <v>183</v>
      </c>
      <c r="E214" t="s">
        <v>353</v>
      </c>
      <c r="AR214">
        <v>7.4656188605108014</v>
      </c>
      <c r="AS214">
        <v>9.0493601462522832</v>
      </c>
      <c r="AT214">
        <v>2.1793797150041883</v>
      </c>
      <c r="AU214">
        <v>5.5783429040196779</v>
      </c>
      <c r="AV214">
        <v>0.31080031080030324</v>
      </c>
      <c r="AW214">
        <v>3.8729666924864432</v>
      </c>
      <c r="AX214">
        <v>4.5488441461595954</v>
      </c>
      <c r="AY214">
        <v>2.4251069900142568</v>
      </c>
      <c r="AZ214">
        <v>3.830083565459617</v>
      </c>
      <c r="BA214">
        <v>7.1093226022803435</v>
      </c>
      <c r="BB214">
        <v>-0.50093926111458131</v>
      </c>
      <c r="BC214">
        <v>-10.320956576463175</v>
      </c>
      <c r="BD214">
        <v>-5.473684210526315</v>
      </c>
      <c r="BE214">
        <v>-8.3147735708982964</v>
      </c>
      <c r="BF214">
        <v>-7.044534412955457</v>
      </c>
      <c r="BG214">
        <v>-0.78397212543553962</v>
      </c>
      <c r="BH214">
        <v>-0.70237050043898819</v>
      </c>
      <c r="BI214">
        <v>2.2915055612926523</v>
      </c>
      <c r="BJ214">
        <v>2.3444058605542608</v>
      </c>
      <c r="BK214">
        <v>0.2582654663280266</v>
      </c>
      <c r="BL214">
        <v>1.4939053181737307</v>
      </c>
      <c r="BM214">
        <v>2.0656851473273861</v>
      </c>
      <c r="BN214">
        <v>-6.64791081780605</v>
      </c>
      <c r="BO214">
        <v>13.897789507623415</v>
      </c>
      <c r="BP214">
        <v>7.8984414576760429</v>
      </c>
    </row>
    <row r="215" spans="1:69" x14ac:dyDescent="0.45">
      <c r="A215" t="s">
        <v>388</v>
      </c>
      <c r="B215" t="s">
        <v>20</v>
      </c>
      <c r="C215" t="e">
        <f>VLOOKUP(A215,Setup!$C$3:$D$46,2,FALSE)</f>
        <v>#N/A</v>
      </c>
      <c r="D215" t="s">
        <v>183</v>
      </c>
      <c r="E215" t="s">
        <v>353</v>
      </c>
      <c r="G215">
        <v>-3.2619812023400954</v>
      </c>
      <c r="H215">
        <v>7.076655434166284</v>
      </c>
      <c r="I215">
        <v>2.8088025700941017</v>
      </c>
      <c r="J215">
        <v>-6.1106233303409283</v>
      </c>
      <c r="K215">
        <v>-5.9436814925391417</v>
      </c>
      <c r="L215">
        <v>9.0986547077220052</v>
      </c>
      <c r="M215">
        <v>5.9409436166115057</v>
      </c>
      <c r="N215">
        <v>2.0299773248374464</v>
      </c>
      <c r="O215">
        <v>-1.6995697173331479</v>
      </c>
      <c r="P215">
        <v>4.5814079214511452</v>
      </c>
      <c r="Q215">
        <v>2.1383647798675298</v>
      </c>
      <c r="R215">
        <v>14.880952380956927</v>
      </c>
      <c r="S215">
        <v>-12.14936573164151</v>
      </c>
      <c r="T215">
        <v>0.75249135652167354</v>
      </c>
      <c r="U215">
        <v>14.695195801371128</v>
      </c>
      <c r="V215">
        <v>-1.8479408658945005</v>
      </c>
      <c r="W215">
        <v>13.645329029940285</v>
      </c>
      <c r="X215">
        <v>5.7994186046581149</v>
      </c>
      <c r="Y215">
        <v>-4.986948756699249</v>
      </c>
      <c r="Z215">
        <v>1.7929438982080086</v>
      </c>
      <c r="AA215">
        <v>6.2642045454522304</v>
      </c>
      <c r="AB215">
        <v>2.7670097580528363</v>
      </c>
      <c r="AC215">
        <v>-11.576482830383625</v>
      </c>
      <c r="AD215">
        <v>3.2656663724598474</v>
      </c>
      <c r="AE215">
        <v>9.5299145299140093</v>
      </c>
      <c r="AF215">
        <v>-2.1459227467789077</v>
      </c>
      <c r="AG215">
        <v>10.08771929824546</v>
      </c>
      <c r="AH215">
        <v>3.4152477205969092</v>
      </c>
      <c r="AI215">
        <v>3.807664670330027</v>
      </c>
      <c r="AJ215">
        <v>2.3269304857607409</v>
      </c>
      <c r="AK215">
        <v>2.9505708443570171</v>
      </c>
      <c r="AL215">
        <v>-8.4883234812705979</v>
      </c>
      <c r="AM215">
        <v>3.9905964188041452</v>
      </c>
      <c r="AN215">
        <v>-17.846989488350815</v>
      </c>
      <c r="AO215">
        <v>3.9905964187017418</v>
      </c>
      <c r="AP215">
        <v>8.0460150500121728</v>
      </c>
      <c r="AQ215">
        <v>1.1804918464848697</v>
      </c>
      <c r="AR215">
        <v>6.5864932535099712</v>
      </c>
      <c r="AS215">
        <v>7.3182955040422826</v>
      </c>
      <c r="AT215">
        <v>7.1103143112641192</v>
      </c>
      <c r="AU215">
        <v>7.1103143113960812</v>
      </c>
      <c r="AV215">
        <v>7.6302672932670816</v>
      </c>
      <c r="AW215">
        <v>7.6302672934035201</v>
      </c>
      <c r="AX215">
        <v>7.1103143113226963</v>
      </c>
      <c r="AY215">
        <v>7.1103143112321732</v>
      </c>
      <c r="AZ215">
        <v>6.4863707327556455</v>
      </c>
      <c r="BA215">
        <v>6.6943519255985109</v>
      </c>
      <c r="BB215">
        <v>6.6943519256602428</v>
      </c>
      <c r="BC215">
        <v>6.6943519256107891</v>
      </c>
      <c r="BD215">
        <v>6.6943519255754325</v>
      </c>
      <c r="BE215">
        <v>6.6943519256160755</v>
      </c>
      <c r="BF215">
        <v>6.6943519255741961</v>
      </c>
      <c r="BG215">
        <v>10.9592914484669</v>
      </c>
      <c r="BH215">
        <v>8.9780059057894164</v>
      </c>
      <c r="BI215">
        <v>10.462188411873313</v>
      </c>
      <c r="BJ215">
        <v>7.0348729736896303</v>
      </c>
      <c r="BK215">
        <v>14.735795148788824</v>
      </c>
      <c r="BL215">
        <v>2.054314855658987</v>
      </c>
      <c r="BM215">
        <v>2.8243133654184476</v>
      </c>
      <c r="BN215">
        <v>-2.7524810392783081</v>
      </c>
      <c r="BO215">
        <v>3.4582279293980207</v>
      </c>
      <c r="BP215">
        <v>2.7271142958298782</v>
      </c>
      <c r="BQ215">
        <v>4.2163843260983498</v>
      </c>
    </row>
    <row r="216" spans="1:69" x14ac:dyDescent="0.45">
      <c r="A216" t="s">
        <v>225</v>
      </c>
      <c r="B216" t="s">
        <v>313</v>
      </c>
      <c r="C216" t="e">
        <f>VLOOKUP(A216,Setup!$C$3:$D$46,2,FALSE)</f>
        <v>#N/A</v>
      </c>
      <c r="D216" t="s">
        <v>183</v>
      </c>
      <c r="E216" t="s">
        <v>353</v>
      </c>
      <c r="AP216">
        <v>6.1649619138025145</v>
      </c>
      <c r="AQ216">
        <v>8.9332126177393576</v>
      </c>
      <c r="AR216">
        <v>5.3426421547630127</v>
      </c>
      <c r="AS216">
        <v>-10.325507216541823</v>
      </c>
      <c r="AT216">
        <v>6.0550922579988082</v>
      </c>
      <c r="AU216">
        <v>6.7785190894639697</v>
      </c>
      <c r="AV216">
        <v>6.5410481966542875</v>
      </c>
      <c r="AW216">
        <v>4.5596895121569929</v>
      </c>
      <c r="AX216">
        <v>6.6868677133669507</v>
      </c>
      <c r="AY216">
        <v>5.9034979833987506</v>
      </c>
      <c r="AZ216">
        <v>3.9006638550375072</v>
      </c>
      <c r="BA216">
        <v>7.8320716633740233</v>
      </c>
      <c r="BB216">
        <v>5.1608927729224234</v>
      </c>
      <c r="BC216">
        <v>-3.1426104649936661</v>
      </c>
      <c r="BD216">
        <v>1.6109726614483861</v>
      </c>
      <c r="BE216">
        <v>5.4272478583939687E-2</v>
      </c>
      <c r="BF216">
        <v>-0.44395602949771273</v>
      </c>
      <c r="BG216">
        <v>0.45157876294470611</v>
      </c>
      <c r="BH216">
        <v>-1.804270248220476</v>
      </c>
      <c r="BI216">
        <v>1.2957385118974827</v>
      </c>
      <c r="BJ216">
        <v>2.975197792119431</v>
      </c>
      <c r="BK216">
        <v>2.3633937869092421</v>
      </c>
      <c r="BL216">
        <v>4.6493503549100694</v>
      </c>
      <c r="BM216">
        <v>4.7502079389901439</v>
      </c>
      <c r="BN216">
        <v>-0.95002399185159447</v>
      </c>
      <c r="BO216">
        <v>7.9490565047227761</v>
      </c>
      <c r="BP216">
        <v>2.630986444088407</v>
      </c>
      <c r="BQ216">
        <v>3.8474711278494169</v>
      </c>
    </row>
    <row r="217" spans="1:69" x14ac:dyDescent="0.45">
      <c r="A217" t="s">
        <v>41</v>
      </c>
      <c r="B217" t="s">
        <v>322</v>
      </c>
      <c r="C217" t="e">
        <f>VLOOKUP(A217,Setup!$C$3:$D$46,2,FALSE)</f>
        <v>#N/A</v>
      </c>
      <c r="D217" t="s">
        <v>183</v>
      </c>
      <c r="E217" t="s">
        <v>353</v>
      </c>
      <c r="G217">
        <v>1.1064554626027245</v>
      </c>
      <c r="H217">
        <v>6.0082524176266077</v>
      </c>
      <c r="I217">
        <v>6.2724307085370725</v>
      </c>
      <c r="J217">
        <v>5.0091847824274254</v>
      </c>
      <c r="K217">
        <v>4.7027250676945584</v>
      </c>
      <c r="L217">
        <v>2.0234810712485256</v>
      </c>
      <c r="M217">
        <v>-0.76410136697209907</v>
      </c>
      <c r="N217">
        <v>3.1314283012817299</v>
      </c>
      <c r="O217">
        <v>9.0287057772367945</v>
      </c>
      <c r="P217">
        <v>7.8501897962540426</v>
      </c>
      <c r="Q217">
        <v>7.750955558808343</v>
      </c>
      <c r="R217">
        <v>2.949248460076646</v>
      </c>
      <c r="S217">
        <v>4.3302263546555366</v>
      </c>
      <c r="T217">
        <v>7.574723543850979</v>
      </c>
      <c r="U217">
        <v>-0.26794696692120112</v>
      </c>
      <c r="V217">
        <v>5.1710685782475849</v>
      </c>
      <c r="W217">
        <v>2.7705652105616281</v>
      </c>
      <c r="X217">
        <v>-0.17394297541916615</v>
      </c>
      <c r="Y217">
        <v>3.95294221536777</v>
      </c>
      <c r="Z217">
        <v>3.7694425623696475</v>
      </c>
      <c r="AA217">
        <v>-0.81218803479373491</v>
      </c>
      <c r="AB217">
        <v>-1.1896429497304979</v>
      </c>
      <c r="AC217">
        <v>-2.5719678610602017</v>
      </c>
      <c r="AD217">
        <v>2.2489825942355566</v>
      </c>
      <c r="AE217">
        <v>1.9770597657980886</v>
      </c>
      <c r="AF217">
        <v>1.9046621868285882</v>
      </c>
      <c r="AG217">
        <v>2.9527556865390494</v>
      </c>
      <c r="AH217">
        <v>4.421845451249979</v>
      </c>
      <c r="AI217">
        <v>2.3016092894848441</v>
      </c>
      <c r="AJ217">
        <v>2.3495632492461311</v>
      </c>
      <c r="AK217">
        <v>0.34902670549013237</v>
      </c>
      <c r="AL217">
        <v>-0.43957401965748488</v>
      </c>
      <c r="AM217">
        <v>-0.90219269436023808</v>
      </c>
      <c r="AN217">
        <v>0.99590230105175692</v>
      </c>
      <c r="AO217">
        <v>3.301977741931708</v>
      </c>
      <c r="AP217">
        <v>5.1186758964340697</v>
      </c>
      <c r="AQ217">
        <v>4.0611410291236893</v>
      </c>
      <c r="AR217">
        <v>2.4984216301017028</v>
      </c>
      <c r="AS217">
        <v>2.19550199562552</v>
      </c>
      <c r="AT217">
        <v>3.4785694954517083</v>
      </c>
      <c r="AU217">
        <v>4.1904792146506935</v>
      </c>
      <c r="AV217">
        <v>6.3597320749476864</v>
      </c>
      <c r="AW217">
        <v>4.0652115604030996</v>
      </c>
      <c r="AX217">
        <v>6.6108418087026593</v>
      </c>
      <c r="AY217">
        <v>6.0128429509080519</v>
      </c>
      <c r="AZ217">
        <v>6.049900182048205</v>
      </c>
      <c r="BA217">
        <v>6.1620270092293481</v>
      </c>
      <c r="BB217">
        <v>5.1965508287873661</v>
      </c>
      <c r="BC217">
        <v>3.1824488799449711</v>
      </c>
      <c r="BD217">
        <v>5.9973152907575553</v>
      </c>
      <c r="BE217">
        <v>4.4106552496784701</v>
      </c>
      <c r="BF217">
        <v>3.272169836332651</v>
      </c>
      <c r="BG217">
        <v>5.1703430411305078</v>
      </c>
      <c r="BH217">
        <v>4.8766463259482862</v>
      </c>
      <c r="BI217">
        <v>2.8683358178354297</v>
      </c>
      <c r="BJ217">
        <v>1.2454865002173392</v>
      </c>
      <c r="BK217">
        <v>2.4998684261543929</v>
      </c>
      <c r="BL217">
        <v>2.7457134055381118</v>
      </c>
      <c r="BM217">
        <v>2.6656579087161987</v>
      </c>
      <c r="BN217">
        <v>-2.0000713350061403</v>
      </c>
      <c r="BO217">
        <v>4.3300379141944347</v>
      </c>
      <c r="BP217">
        <v>3.6527217986095764</v>
      </c>
      <c r="BQ217">
        <v>2.7989060943979496</v>
      </c>
    </row>
    <row r="218" spans="1:69" x14ac:dyDescent="0.45">
      <c r="A218" t="s">
        <v>199</v>
      </c>
      <c r="B218" t="s">
        <v>43</v>
      </c>
      <c r="C218" t="e">
        <f>VLOOKUP(A218,Setup!$C$3:$D$46,2,FALSE)</f>
        <v>#N/A</v>
      </c>
      <c r="D218" t="s">
        <v>183</v>
      </c>
      <c r="E218" t="s">
        <v>353</v>
      </c>
      <c r="BC218">
        <v>5.0416418798334206</v>
      </c>
      <c r="BD218">
        <v>5.4934163952994481</v>
      </c>
      <c r="BE218">
        <v>-4.640316736008586</v>
      </c>
      <c r="BF218">
        <v>-46.082122374300695</v>
      </c>
      <c r="BG218">
        <v>13.129731140694332</v>
      </c>
      <c r="BH218">
        <v>3.37364847715736</v>
      </c>
      <c r="BI218">
        <v>-10.793364627114315</v>
      </c>
    </row>
    <row r="219" spans="1:69" x14ac:dyDescent="0.45">
      <c r="A219" t="s">
        <v>220</v>
      </c>
      <c r="B219" t="s">
        <v>133</v>
      </c>
      <c r="C219" t="e">
        <f>VLOOKUP(A219,Setup!$C$3:$D$46,2,FALSE)</f>
        <v>#N/A</v>
      </c>
      <c r="D219" t="s">
        <v>183</v>
      </c>
      <c r="E219" t="s">
        <v>353</v>
      </c>
      <c r="G219">
        <v>1.103009567114384</v>
      </c>
      <c r="H219">
        <v>6.0095173318626536</v>
      </c>
      <c r="I219">
        <v>6.2745125766311389</v>
      </c>
      <c r="J219">
        <v>5.0096930338049788</v>
      </c>
      <c r="K219">
        <v>4.6994785021250465</v>
      </c>
      <c r="L219">
        <v>2.02980139841344</v>
      </c>
      <c r="M219">
        <v>-0.76334800505888722</v>
      </c>
      <c r="N219">
        <v>3.1340695831526091</v>
      </c>
      <c r="O219">
        <v>9.0230815642497646</v>
      </c>
      <c r="P219">
        <v>7.8507735540921999</v>
      </c>
      <c r="Q219">
        <v>7.7555933365795511</v>
      </c>
      <c r="R219">
        <v>2.9513160362081265</v>
      </c>
      <c r="S219">
        <v>4.3332288706262574</v>
      </c>
      <c r="T219">
        <v>7.5705568064758495</v>
      </c>
      <c r="U219">
        <v>-0.26579140420345482</v>
      </c>
      <c r="V219">
        <v>5.1782572363419348</v>
      </c>
      <c r="W219">
        <v>2.7641533484044771</v>
      </c>
      <c r="X219">
        <v>-0.16001313315061338</v>
      </c>
      <c r="Y219">
        <v>3.9623280344851253</v>
      </c>
      <c r="Z219">
        <v>3.7616116926472358</v>
      </c>
      <c r="AA219">
        <v>-0.8145300443736545</v>
      </c>
      <c r="AB219">
        <v>-1.1902957560735388</v>
      </c>
      <c r="AC219">
        <v>-2.5705451769649699</v>
      </c>
      <c r="AD219">
        <v>2.2505086925355187</v>
      </c>
      <c r="AE219">
        <v>1.9833550668480626</v>
      </c>
      <c r="AF219">
        <v>1.9037267248719303</v>
      </c>
      <c r="AG219">
        <v>2.9543113007864292</v>
      </c>
      <c r="AH219">
        <v>4.4225913155198953</v>
      </c>
      <c r="AI219">
        <v>2.3082495613915057</v>
      </c>
      <c r="AJ219">
        <v>2.3541402845632433</v>
      </c>
      <c r="AK219">
        <v>0.35129636487812377</v>
      </c>
      <c r="AL219">
        <v>-0.43223685177616744</v>
      </c>
      <c r="AM219">
        <v>-0.89369509798173397</v>
      </c>
      <c r="AN219">
        <v>0.99205366661192329</v>
      </c>
      <c r="AO219">
        <v>3.2989264947560457</v>
      </c>
      <c r="AP219">
        <v>5.1238170440769011</v>
      </c>
      <c r="AQ219">
        <v>4.0701073191870023</v>
      </c>
      <c r="AR219">
        <v>2.4983848068555403</v>
      </c>
      <c r="AS219">
        <v>2.1951176075642849</v>
      </c>
      <c r="AT219">
        <v>3.4794870209903479</v>
      </c>
      <c r="AU219">
        <v>4.182768360096631</v>
      </c>
      <c r="AV219">
        <v>6.3539706207982363</v>
      </c>
      <c r="AW219">
        <v>4.0546094205626133</v>
      </c>
      <c r="AX219">
        <v>6.6017257598720391</v>
      </c>
      <c r="AY219">
        <v>6.0154709638236881</v>
      </c>
      <c r="AZ219">
        <v>6.0529303330753237</v>
      </c>
      <c r="BA219">
        <v>6.1645548394581056</v>
      </c>
      <c r="BB219">
        <v>5.1889834283660718</v>
      </c>
      <c r="BC219">
        <v>3.1775286355763654</v>
      </c>
      <c r="BD219">
        <v>5.9960896484185184</v>
      </c>
      <c r="BE219">
        <v>4.4147846338823626</v>
      </c>
      <c r="BF219">
        <v>3.2720326756819702</v>
      </c>
      <c r="BG219">
        <v>5.1670217164929255</v>
      </c>
      <c r="BH219">
        <v>4.8759825845049392</v>
      </c>
      <c r="BI219">
        <v>2.8732336120329762</v>
      </c>
      <c r="BJ219">
        <v>1.2548114885877482</v>
      </c>
      <c r="BK219">
        <v>2.5040987530098988</v>
      </c>
      <c r="BL219">
        <v>2.7478873102592729</v>
      </c>
      <c r="BM219">
        <v>2.6685409720514741</v>
      </c>
      <c r="BN219">
        <v>-2.0102020704477042</v>
      </c>
      <c r="BO219">
        <v>4.3264986817542734</v>
      </c>
      <c r="BP219">
        <v>3.662947127257226</v>
      </c>
      <c r="BQ219">
        <v>2.7992694538592673</v>
      </c>
    </row>
    <row r="220" spans="1:69" x14ac:dyDescent="0.45">
      <c r="A220" t="s">
        <v>27</v>
      </c>
      <c r="B220" t="s">
        <v>138</v>
      </c>
      <c r="C220" t="e">
        <f>VLOOKUP(A220,Setup!$C$3:$D$46,2,FALSE)</f>
        <v>#N/A</v>
      </c>
      <c r="D220" t="s">
        <v>183</v>
      </c>
      <c r="E220" t="s">
        <v>353</v>
      </c>
      <c r="U220">
        <v>-1.5105539135310551</v>
      </c>
      <c r="V220">
        <v>13.602935389025276</v>
      </c>
      <c r="W220">
        <v>8.8391280384147564</v>
      </c>
      <c r="X220">
        <v>6.290312015084794</v>
      </c>
      <c r="Y220">
        <v>11.538557799535738</v>
      </c>
      <c r="Z220">
        <v>-0.70403234926462233</v>
      </c>
      <c r="AA220">
        <v>-5.0761979465587643</v>
      </c>
      <c r="AB220">
        <v>6.2871578390513605E-2</v>
      </c>
      <c r="AC220">
        <v>1.2719436936626209</v>
      </c>
      <c r="AD220">
        <v>4.0569516232501286</v>
      </c>
      <c r="AE220">
        <v>1.3490940176382082</v>
      </c>
      <c r="AF220">
        <v>2.5012486834826717</v>
      </c>
      <c r="AG220">
        <v>4.7861957277879839</v>
      </c>
      <c r="AH220">
        <v>3.6439075904259681</v>
      </c>
      <c r="AI220">
        <v>3.1812286748165377</v>
      </c>
      <c r="AJ220">
        <v>3.2830974705585731</v>
      </c>
      <c r="AK220">
        <v>0.5287587717644584</v>
      </c>
      <c r="AL220">
        <v>-1.0413610476522877</v>
      </c>
      <c r="AM220">
        <v>2.0668659268058462</v>
      </c>
      <c r="AN220">
        <v>2.6383036499668435</v>
      </c>
      <c r="AO220">
        <v>3.9553038097635209</v>
      </c>
      <c r="AP220">
        <v>3.5255250563423601</v>
      </c>
      <c r="AQ220">
        <v>4.9020301563374318</v>
      </c>
      <c r="AR220">
        <v>3.5380877331935068</v>
      </c>
      <c r="AS220">
        <v>3.1689676203790782</v>
      </c>
      <c r="AT220">
        <v>5.8653119113011343</v>
      </c>
      <c r="AU220">
        <v>2.5586462882770888</v>
      </c>
      <c r="AV220">
        <v>3.1199061142579154</v>
      </c>
      <c r="AW220">
        <v>3.8827883924023752</v>
      </c>
      <c r="AX220">
        <v>4.4162123197944538</v>
      </c>
      <c r="AY220">
        <v>4.4194203700407257</v>
      </c>
      <c r="AZ220">
        <v>5.7884793997336175</v>
      </c>
      <c r="BA220">
        <v>5.1327486464123098</v>
      </c>
      <c r="BB220">
        <v>1.6541996545937963</v>
      </c>
      <c r="BC220">
        <v>-3.2784376929397894</v>
      </c>
      <c r="BD220">
        <v>2.4666741942761803</v>
      </c>
      <c r="BE220">
        <v>2.8416208686480502</v>
      </c>
      <c r="BF220">
        <v>1.8007099680088032</v>
      </c>
      <c r="BG220">
        <v>1.5534093841531842</v>
      </c>
      <c r="BH220">
        <v>2.419148721876013</v>
      </c>
      <c r="BI220">
        <v>2.7306645728605474</v>
      </c>
      <c r="BJ220">
        <v>3.3974984811925992</v>
      </c>
      <c r="BK220">
        <v>4.5212147183134164</v>
      </c>
      <c r="BL220">
        <v>3.6831519710646319</v>
      </c>
      <c r="BM220">
        <v>3.2578815003862189</v>
      </c>
      <c r="BN220">
        <v>-6.6630088696075518</v>
      </c>
      <c r="BO220">
        <v>7.2026232150623031</v>
      </c>
      <c r="BP220">
        <v>8.0064092443073775</v>
      </c>
      <c r="BQ220">
        <v>4.8011034540400175</v>
      </c>
    </row>
    <row r="221" spans="1:69" x14ac:dyDescent="0.45">
      <c r="A221" t="s">
        <v>175</v>
      </c>
      <c r="B221" t="s">
        <v>316</v>
      </c>
      <c r="C221" t="e">
        <f>VLOOKUP(A221,Setup!$C$3:$D$46,2,FALSE)</f>
        <v>#N/A</v>
      </c>
      <c r="D221" t="s">
        <v>183</v>
      </c>
      <c r="E221" t="s">
        <v>353</v>
      </c>
      <c r="Q221">
        <v>5.3753299948468225</v>
      </c>
      <c r="R221">
        <v>2.2910326956604621</v>
      </c>
      <c r="S221">
        <v>1.592301034524084</v>
      </c>
      <c r="T221">
        <v>5.6837754016749216</v>
      </c>
      <c r="U221">
        <v>5.3780964770348874</v>
      </c>
      <c r="V221">
        <v>1.6393442059107173</v>
      </c>
      <c r="W221">
        <v>23.417528925314727</v>
      </c>
      <c r="X221">
        <v>2.8972999767120911</v>
      </c>
      <c r="Y221">
        <v>16.343158404676089</v>
      </c>
      <c r="Z221">
        <v>-1.0813594131097943</v>
      </c>
      <c r="AA221">
        <v>-10.313902217461816</v>
      </c>
      <c r="AB221">
        <v>3.0927836014763841</v>
      </c>
      <c r="AC221">
        <v>-3.8739715162291475</v>
      </c>
      <c r="AD221">
        <v>-6.0304600012370315</v>
      </c>
      <c r="AE221">
        <v>9.2998860465522739</v>
      </c>
      <c r="AF221">
        <v>-5.8321188621724502</v>
      </c>
      <c r="AG221">
        <v>-2.9301134893829612</v>
      </c>
      <c r="AH221">
        <v>1.9987299505418719</v>
      </c>
      <c r="AI221">
        <v>3.1353156457761884</v>
      </c>
      <c r="AJ221">
        <v>-2.1526457716533969</v>
      </c>
      <c r="AK221">
        <v>1.2010046399311989</v>
      </c>
      <c r="AL221">
        <v>0.69999698736438631</v>
      </c>
      <c r="AM221">
        <v>1.0999985954784677</v>
      </c>
      <c r="AN221">
        <v>2.2000015823629582</v>
      </c>
      <c r="AO221">
        <v>2.0000017067877565</v>
      </c>
      <c r="AP221">
        <v>1.5000010757065638</v>
      </c>
      <c r="AQ221">
        <v>0.99632093054091797</v>
      </c>
      <c r="AR221">
        <v>2.4999879032749419</v>
      </c>
      <c r="AS221">
        <v>2.5000062563146059</v>
      </c>
      <c r="AT221">
        <v>0.44836826169294852</v>
      </c>
      <c r="AU221">
        <v>3.0644829578871935</v>
      </c>
      <c r="AV221">
        <v>3.3601881682219954</v>
      </c>
      <c r="AW221">
        <v>8.2915194611981775</v>
      </c>
      <c r="AX221">
        <v>3.5379059435684042</v>
      </c>
      <c r="AY221">
        <v>6.6146247503359916</v>
      </c>
      <c r="AZ221">
        <v>8.8661093594402587</v>
      </c>
      <c r="BA221">
        <v>3.641471851660242</v>
      </c>
      <c r="BB221">
        <v>6.228785069610197</v>
      </c>
      <c r="BC221">
        <v>3.3023996664506114</v>
      </c>
      <c r="BD221">
        <v>1.4484552289063544</v>
      </c>
      <c r="BE221">
        <v>1.9994321033325946</v>
      </c>
      <c r="BF221">
        <v>2.9429427741602296</v>
      </c>
      <c r="BG221">
        <v>5.1196773542851304</v>
      </c>
      <c r="BH221">
        <v>4.9062104866486749</v>
      </c>
      <c r="BI221">
        <v>1.5397042826734975</v>
      </c>
      <c r="BJ221">
        <v>5.1768246868411296</v>
      </c>
      <c r="BK221">
        <v>4.1129796628195407</v>
      </c>
      <c r="BL221">
        <v>4.3781280826497238</v>
      </c>
      <c r="BM221">
        <v>2.0143167212940654</v>
      </c>
      <c r="BN221">
        <v>2.6248594954381161</v>
      </c>
      <c r="BO221">
        <v>1.8992989133783169</v>
      </c>
      <c r="BP221">
        <v>0.16869849221656352</v>
      </c>
      <c r="BQ221">
        <v>0.37225277500145637</v>
      </c>
    </row>
    <row r="222" spans="1:69" x14ac:dyDescent="0.45">
      <c r="A222" t="s">
        <v>367</v>
      </c>
      <c r="B222" t="s">
        <v>45</v>
      </c>
      <c r="C222" t="e">
        <f>VLOOKUP(A222,Setup!$C$3:$D$46,2,FALSE)</f>
        <v>#N/A</v>
      </c>
      <c r="D222" t="s">
        <v>183</v>
      </c>
      <c r="E222" t="s">
        <v>353</v>
      </c>
      <c r="G222">
        <v>4.7999999869400511</v>
      </c>
      <c r="H222">
        <v>3.9000000063114584</v>
      </c>
      <c r="I222">
        <v>5.600000000413587</v>
      </c>
      <c r="J222">
        <v>6.5000000066091559</v>
      </c>
      <c r="K222">
        <v>12.000000000919357</v>
      </c>
      <c r="L222">
        <v>19.199999985388501</v>
      </c>
      <c r="M222">
        <v>12.100000006955369</v>
      </c>
      <c r="N222">
        <v>7.6000000012286222</v>
      </c>
      <c r="O222">
        <v>4.4999999950043872</v>
      </c>
      <c r="P222">
        <v>2.7000000017483075</v>
      </c>
      <c r="Q222">
        <v>3.8999999998803077</v>
      </c>
      <c r="R222">
        <v>-0.60000000286724742</v>
      </c>
      <c r="S222">
        <v>-1.7999999922734986</v>
      </c>
      <c r="T222">
        <v>0.39999999228923855</v>
      </c>
      <c r="U222">
        <v>2.799999998380386</v>
      </c>
      <c r="V222">
        <v>8.800000006403593</v>
      </c>
      <c r="W222">
        <v>10.199999997827902</v>
      </c>
      <c r="X222">
        <v>6.599999998262092</v>
      </c>
      <c r="Y222">
        <v>-0.5999999933197131</v>
      </c>
      <c r="Z222">
        <v>-8.8000000036803243</v>
      </c>
      <c r="AA222">
        <v>7.1000000005263786</v>
      </c>
      <c r="AB222">
        <v>-4.2000000000204807</v>
      </c>
      <c r="AC222">
        <v>-3.900000005279793</v>
      </c>
      <c r="AD222">
        <v>-1.8999999937607868</v>
      </c>
      <c r="AE222">
        <v>2.0000000036278323</v>
      </c>
      <c r="AF222">
        <v>0.79999999386468801</v>
      </c>
      <c r="AG222">
        <v>-6.1999999933179595</v>
      </c>
      <c r="AH222">
        <v>7.7999999916302301</v>
      </c>
      <c r="AI222">
        <v>4.1999999971865805</v>
      </c>
      <c r="AJ222">
        <v>-4.4999999975930081</v>
      </c>
      <c r="AK222">
        <v>2.699999135399537</v>
      </c>
      <c r="AL222">
        <v>0.40000000853616768</v>
      </c>
      <c r="AM222">
        <v>-6.6999981497151992</v>
      </c>
      <c r="AN222">
        <v>3.3999988973605753</v>
      </c>
      <c r="AO222">
        <v>0</v>
      </c>
      <c r="AP222">
        <v>1.0000012228145607</v>
      </c>
      <c r="AQ222">
        <v>5.699997683294896</v>
      </c>
      <c r="AR222">
        <v>2.3000016510538899</v>
      </c>
      <c r="AS222">
        <v>-1.400000470058103</v>
      </c>
      <c r="AT222">
        <v>2.099998867504894</v>
      </c>
      <c r="AU222">
        <v>4.2000004208353943</v>
      </c>
      <c r="AV222">
        <v>2.80000068850687</v>
      </c>
      <c r="AW222">
        <v>6.299999433141366</v>
      </c>
      <c r="AX222">
        <v>8.500000184794132</v>
      </c>
      <c r="AY222">
        <v>4.5000002108688761</v>
      </c>
      <c r="AZ222">
        <v>5.7935435846330421</v>
      </c>
      <c r="BA222">
        <v>5.1114877777345811</v>
      </c>
      <c r="BB222">
        <v>4.1434068116562628</v>
      </c>
      <c r="BC222">
        <v>3.0136989826621061</v>
      </c>
      <c r="BD222">
        <v>5.1688251522581368</v>
      </c>
      <c r="BE222">
        <v>5.8493676717300929</v>
      </c>
      <c r="BF222">
        <v>2.6903497466884687</v>
      </c>
      <c r="BG222">
        <v>2.9334416518612016</v>
      </c>
      <c r="BH222">
        <v>0.25550303164547472</v>
      </c>
      <c r="BI222">
        <v>-3.4130426806762131</v>
      </c>
      <c r="BJ222">
        <v>-4.9116605090585068</v>
      </c>
      <c r="BK222">
        <v>1.5660378253489711</v>
      </c>
      <c r="BL222">
        <v>4.9482710846888551</v>
      </c>
      <c r="BM222">
        <v>1.167589772338772</v>
      </c>
      <c r="BN222">
        <v>-15.975191714862191</v>
      </c>
      <c r="BO222">
        <v>-2.4353858361283756</v>
      </c>
      <c r="BP222">
        <v>2.4062223560121794</v>
      </c>
      <c r="BQ222">
        <v>2.5395667544682539</v>
      </c>
    </row>
    <row r="223" spans="1:69" x14ac:dyDescent="0.45">
      <c r="A223" t="s">
        <v>270</v>
      </c>
      <c r="B223" t="s">
        <v>107</v>
      </c>
      <c r="C223" t="e">
        <f>VLOOKUP(A223,Setup!$C$3:$D$46,2,FALSE)</f>
        <v>#N/A</v>
      </c>
      <c r="D223" t="s">
        <v>183</v>
      </c>
      <c r="E223" t="s">
        <v>353</v>
      </c>
      <c r="AK223">
        <v>-14.573803846251906</v>
      </c>
      <c r="AL223">
        <v>-6.7214863395679885</v>
      </c>
      <c r="AM223">
        <v>1.9013247993971731</v>
      </c>
      <c r="AN223">
        <v>6.2055313942897641</v>
      </c>
      <c r="AO223">
        <v>5.8434962377276918</v>
      </c>
      <c r="AP223">
        <v>6.1195790623796995</v>
      </c>
      <c r="AQ223">
        <v>5.4858403357795282</v>
      </c>
      <c r="AR223">
        <v>3.8261065046499141</v>
      </c>
      <c r="AS223">
        <v>-0.47326160973545939</v>
      </c>
      <c r="AT223">
        <v>0.78922559618391119</v>
      </c>
      <c r="AU223">
        <v>2.9251590337179465</v>
      </c>
      <c r="AV223">
        <v>4.4172539161322106</v>
      </c>
      <c r="AW223">
        <v>4.856698202330449</v>
      </c>
      <c r="AX223">
        <v>5.3894989864807314</v>
      </c>
      <c r="AY223">
        <v>6.4849320162281572</v>
      </c>
      <c r="AZ223">
        <v>8.9256869574189608</v>
      </c>
      <c r="BA223">
        <v>10.818631131364981</v>
      </c>
      <c r="BB223">
        <v>5.3633769560481426</v>
      </c>
      <c r="BC223">
        <v>-5.5053384235000777</v>
      </c>
      <c r="BD223">
        <v>6.7905821401505335</v>
      </c>
      <c r="BE223">
        <v>2.5624245585508874</v>
      </c>
      <c r="BF223">
        <v>1.5691711562839856</v>
      </c>
      <c r="BG223">
        <v>0.70332363473832515</v>
      </c>
      <c r="BH223">
        <v>2.7079506235519375</v>
      </c>
      <c r="BI223">
        <v>5.1768795103708953</v>
      </c>
      <c r="BJ223">
        <v>1.9478190258231223</v>
      </c>
      <c r="BK223">
        <v>2.8747322553889632</v>
      </c>
      <c r="BL223">
        <v>4.0621203698301827</v>
      </c>
      <c r="BM223">
        <v>2.2758991816033642</v>
      </c>
      <c r="BN223">
        <v>-2.5855125291319041</v>
      </c>
      <c r="BO223">
        <v>5.7269885401189242</v>
      </c>
      <c r="BP223">
        <v>0.44967387508157231</v>
      </c>
      <c r="BQ223">
        <v>1.3783372720944413</v>
      </c>
    </row>
    <row r="224" spans="1:69" x14ac:dyDescent="0.45">
      <c r="A224" t="s">
        <v>264</v>
      </c>
      <c r="B224" t="s">
        <v>233</v>
      </c>
      <c r="C224" t="e">
        <f>VLOOKUP(A224,Setup!$C$3:$D$46,2,FALSE)</f>
        <v>#N/A</v>
      </c>
      <c r="D224" t="s">
        <v>183</v>
      </c>
      <c r="E224" t="s">
        <v>353</v>
      </c>
      <c r="AK224">
        <v>-8.9001079301316679</v>
      </c>
      <c r="AL224">
        <v>-5.4636977777574458</v>
      </c>
      <c r="AM224">
        <v>2.8434193136728254</v>
      </c>
      <c r="AN224">
        <v>5.3274857426180091</v>
      </c>
      <c r="AO224">
        <v>4.1071583556779245</v>
      </c>
      <c r="AP224">
        <v>2.9136188967654419</v>
      </c>
      <c r="AQ224">
        <v>5.1713400773786447</v>
      </c>
      <c r="AR224">
        <v>3.0638223550300268</v>
      </c>
      <c r="AS224">
        <v>5.268010752839956</v>
      </c>
      <c r="AT224">
        <v>3.4979164509991989</v>
      </c>
      <c r="AU224">
        <v>2.8286866423332242</v>
      </c>
      <c r="AV224">
        <v>3.2825834654293544</v>
      </c>
      <c r="AW224">
        <v>3.1950311097291575</v>
      </c>
      <c r="AX224">
        <v>4.5460195470253382</v>
      </c>
      <c r="AY224">
        <v>3.8541267854918431</v>
      </c>
      <c r="AZ224">
        <v>5.9087842388210419</v>
      </c>
      <c r="BA224">
        <v>7.1392317544702166</v>
      </c>
      <c r="BB224">
        <v>3.3722380379298329</v>
      </c>
      <c r="BC224">
        <v>-7.5905874297986173</v>
      </c>
      <c r="BD224">
        <v>1.1121374155134873</v>
      </c>
      <c r="BE224">
        <v>0.65543991178253691</v>
      </c>
      <c r="BF224">
        <v>-2.9155386026986037</v>
      </c>
      <c r="BG224">
        <v>-0.82377723832048844</v>
      </c>
      <c r="BH224">
        <v>2.7628316431637074</v>
      </c>
      <c r="BI224">
        <v>2.3933087243607361</v>
      </c>
      <c r="BJ224">
        <v>3.0344139541518445</v>
      </c>
      <c r="BK224">
        <v>5.1744045395644349</v>
      </c>
      <c r="BL224">
        <v>4.379081716129221</v>
      </c>
      <c r="BM224">
        <v>3.5052516684016268</v>
      </c>
      <c r="BN224">
        <v>-4.0849981529781445</v>
      </c>
      <c r="BO224">
        <v>8.3896503209446109</v>
      </c>
      <c r="BP224">
        <v>2.6992375568737543</v>
      </c>
      <c r="BQ224">
        <v>2.112591843189989</v>
      </c>
    </row>
    <row r="225" spans="1:69" x14ac:dyDescent="0.45">
      <c r="A225" t="s">
        <v>50</v>
      </c>
      <c r="B225" t="s">
        <v>201</v>
      </c>
      <c r="C225" t="str">
        <f>VLOOKUP(A225,Setup!$C$3:$D$46,2,FALSE)</f>
        <v>SE</v>
      </c>
      <c r="D225" t="s">
        <v>183</v>
      </c>
      <c r="E225" t="s">
        <v>353</v>
      </c>
      <c r="G225">
        <v>5.6812927887220468</v>
      </c>
      <c r="H225">
        <v>4.25904720176311</v>
      </c>
      <c r="I225">
        <v>5.3279337996359857</v>
      </c>
      <c r="J225">
        <v>6.8211644791591084</v>
      </c>
      <c r="K225">
        <v>3.8215076083596813</v>
      </c>
      <c r="L225">
        <v>2.0908442948220198</v>
      </c>
      <c r="M225">
        <v>3.3653885835596213</v>
      </c>
      <c r="N225">
        <v>3.638505672934599</v>
      </c>
      <c r="O225">
        <v>5.0090751751754112</v>
      </c>
      <c r="P225">
        <v>6.4736739633764984</v>
      </c>
      <c r="Q225">
        <v>0.94464623304459394</v>
      </c>
      <c r="R225">
        <v>2.2887387791717799</v>
      </c>
      <c r="S225">
        <v>3.9679811477572997</v>
      </c>
      <c r="T225">
        <v>3.1981956226896386</v>
      </c>
      <c r="U225">
        <v>2.5528626832921759</v>
      </c>
      <c r="V225">
        <v>1.0581048539423108</v>
      </c>
      <c r="W225">
        <v>-1.5962585742354491</v>
      </c>
      <c r="X225">
        <v>1.7515479942028662</v>
      </c>
      <c r="Y225">
        <v>3.8400035466175808</v>
      </c>
      <c r="Z225">
        <v>1.6999714207566115</v>
      </c>
      <c r="AA225">
        <v>0.45483041913510647</v>
      </c>
      <c r="AB225">
        <v>1.2486646946451572</v>
      </c>
      <c r="AC225">
        <v>1.9006386651688985</v>
      </c>
      <c r="AD225">
        <v>4.2295352847234966</v>
      </c>
      <c r="AE225">
        <v>2.1603737374228444</v>
      </c>
      <c r="AF225">
        <v>2.6913231731910088</v>
      </c>
      <c r="AG225">
        <v>3.3538429827107734</v>
      </c>
      <c r="AH225">
        <v>2.5590387041440721</v>
      </c>
      <c r="AI225">
        <v>2.6548068929428155</v>
      </c>
      <c r="AJ225">
        <v>0.75467476096618213</v>
      </c>
      <c r="AK225">
        <v>-1.1459748464887269</v>
      </c>
      <c r="AL225">
        <v>-1.1585927499399986</v>
      </c>
      <c r="AM225">
        <v>-2.0656163889511276</v>
      </c>
      <c r="AN225">
        <v>4.0156549564587749</v>
      </c>
      <c r="AO225">
        <v>4.0942528653677073</v>
      </c>
      <c r="AP225">
        <v>1.7048212860385235</v>
      </c>
      <c r="AQ225">
        <v>3.0648711418206318</v>
      </c>
      <c r="AR225">
        <v>4.2457253710946645</v>
      </c>
      <c r="AS225">
        <v>4.2010736391036403</v>
      </c>
      <c r="AT225">
        <v>4.6311159906155837</v>
      </c>
      <c r="AU225">
        <v>1.3607669264817019</v>
      </c>
      <c r="AV225">
        <v>2.2776711493939246</v>
      </c>
      <c r="AW225">
        <v>1.8809441188530229</v>
      </c>
      <c r="AX225">
        <v>4.1795303955189951</v>
      </c>
      <c r="AY225">
        <v>2.7931768549769913</v>
      </c>
      <c r="AZ225">
        <v>4.6759987087749124</v>
      </c>
      <c r="BA225">
        <v>3.2249113171166641</v>
      </c>
      <c r="BB225">
        <v>-0.92312308295031187</v>
      </c>
      <c r="BC225">
        <v>-4.2555737427114479</v>
      </c>
      <c r="BD225">
        <v>5.7507358432272468</v>
      </c>
      <c r="BE225">
        <v>3.1639104814520351</v>
      </c>
      <c r="BF225">
        <v>-0.41446572107088286</v>
      </c>
      <c r="BG225">
        <v>1.1377164979708567</v>
      </c>
      <c r="BH225">
        <v>2.2957638087283954</v>
      </c>
      <c r="BI225">
        <v>4.4101406757934143</v>
      </c>
      <c r="BJ225">
        <v>2.3497408043253927</v>
      </c>
      <c r="BK225">
        <v>1.8251560149471686</v>
      </c>
      <c r="BL225">
        <v>1.9029645884077269</v>
      </c>
      <c r="BM225">
        <v>2.5496478525304838</v>
      </c>
      <c r="BN225">
        <v>-2.005337503537632</v>
      </c>
      <c r="BO225">
        <v>5.9375085730743962</v>
      </c>
      <c r="BP225">
        <v>1.459288507572694</v>
      </c>
      <c r="BQ225">
        <v>-0.31067018472589325</v>
      </c>
    </row>
    <row r="226" spans="1:69" x14ac:dyDescent="0.45">
      <c r="A226" t="s">
        <v>476</v>
      </c>
      <c r="B226" t="s">
        <v>98</v>
      </c>
      <c r="C226" t="e">
        <f>VLOOKUP(A226,Setup!$C$3:$D$46,2,FALSE)</f>
        <v>#N/A</v>
      </c>
      <c r="D226" t="s">
        <v>183</v>
      </c>
      <c r="E226" t="s">
        <v>353</v>
      </c>
      <c r="Q226">
        <v>13.743633730655901</v>
      </c>
      <c r="R226">
        <v>5.4242942826437428</v>
      </c>
      <c r="S226">
        <v>9.0186737385881628</v>
      </c>
      <c r="T226">
        <v>5.743486904762733</v>
      </c>
      <c r="U226">
        <v>13.908444106606325</v>
      </c>
      <c r="V226">
        <v>-2.1194377656464809</v>
      </c>
      <c r="W226">
        <v>1.0095929078721042</v>
      </c>
      <c r="X226">
        <v>1.3271287284206892</v>
      </c>
      <c r="Y226">
        <v>3.1069450512420076</v>
      </c>
      <c r="Z226">
        <v>12.449052171670559</v>
      </c>
      <c r="AA226">
        <v>14.641441073911693</v>
      </c>
      <c r="AB226">
        <v>1.1725678797531316</v>
      </c>
      <c r="AC226">
        <v>1.2023548984268757</v>
      </c>
      <c r="AD226">
        <v>6.1617550869081299</v>
      </c>
      <c r="AE226">
        <v>3.7924156916513851</v>
      </c>
      <c r="AF226">
        <v>12.264478039884381</v>
      </c>
      <c r="AG226">
        <v>14.606590236781997</v>
      </c>
      <c r="AH226">
        <v>6.5698215710544616</v>
      </c>
      <c r="AI226">
        <v>12.911104072814794</v>
      </c>
      <c r="AJ226">
        <v>21.01800053613951</v>
      </c>
      <c r="AK226">
        <v>1.7603763493117839</v>
      </c>
      <c r="AL226">
        <v>3.2262068810837974</v>
      </c>
      <c r="AM226">
        <v>3.1061141567694932</v>
      </c>
      <c r="AN226">
        <v>2.4006910390290273</v>
      </c>
      <c r="AO226">
        <v>4.8256515499644763</v>
      </c>
      <c r="AP226">
        <v>3.842053637718962</v>
      </c>
      <c r="AQ226">
        <v>3.1028053503961956</v>
      </c>
      <c r="AR226">
        <v>2.6040394013294019</v>
      </c>
      <c r="AS226">
        <v>2.950875211485382</v>
      </c>
      <c r="AT226">
        <v>1.7601737602223295</v>
      </c>
      <c r="AU226">
        <v>1.0547649060689681</v>
      </c>
      <c r="AV226">
        <v>4.3800990879010016</v>
      </c>
      <c r="AW226">
        <v>3.8802135859711484</v>
      </c>
      <c r="AX226">
        <v>3.6239142259661463</v>
      </c>
      <c r="AY226">
        <v>5.9987765498794801</v>
      </c>
      <c r="AZ226">
        <v>5.9921668378349864</v>
      </c>
      <c r="BA226">
        <v>4.4353755768697454</v>
      </c>
      <c r="BB226">
        <v>0.82166391380008008</v>
      </c>
      <c r="BC226">
        <v>1.5650488524352255</v>
      </c>
      <c r="BD226">
        <v>3.7937549682814904</v>
      </c>
      <c r="BE226">
        <v>2.2472297610678993</v>
      </c>
      <c r="BF226">
        <v>5.396630696667188</v>
      </c>
      <c r="BG226">
        <v>3.8612137976662808</v>
      </c>
      <c r="BH226">
        <v>1.7168878329689505</v>
      </c>
      <c r="BI226">
        <v>1.354894931839894</v>
      </c>
      <c r="BJ226">
        <v>3.5289979506085984</v>
      </c>
      <c r="BK226">
        <v>2.4650586049137786</v>
      </c>
      <c r="BL226">
        <v>0.76917143373688646</v>
      </c>
      <c r="BM226">
        <v>4.9621214247939065</v>
      </c>
      <c r="BN226">
        <v>-2.8870629603835596</v>
      </c>
      <c r="BO226">
        <v>3.3993385813369343</v>
      </c>
      <c r="BP226">
        <v>-6.761925834641147E-2</v>
      </c>
      <c r="BQ226">
        <v>5.0149047125705408</v>
      </c>
    </row>
    <row r="227" spans="1:69" x14ac:dyDescent="0.45">
      <c r="A227" t="s">
        <v>258</v>
      </c>
      <c r="B227" t="s">
        <v>293</v>
      </c>
      <c r="C227" t="e">
        <f>VLOOKUP(A227,Setup!$C$3:$D$46,2,FALSE)</f>
        <v>#N/A</v>
      </c>
      <c r="D227" t="s">
        <v>183</v>
      </c>
      <c r="E227" t="s">
        <v>353</v>
      </c>
      <c r="BD227">
        <v>3.1999926921936606</v>
      </c>
      <c r="BE227">
        <v>4.6000034141539459</v>
      </c>
      <c r="BF227">
        <v>1.3905445677313111</v>
      </c>
      <c r="BG227">
        <v>1.3067310345967798</v>
      </c>
      <c r="BH227">
        <v>1.5803822153911256</v>
      </c>
      <c r="BI227">
        <v>0.10581314999700453</v>
      </c>
      <c r="BJ227">
        <v>0.96775836306881047</v>
      </c>
      <c r="BK227">
        <v>-7.5352139988242754</v>
      </c>
      <c r="BL227">
        <v>-6.8569829922794412</v>
      </c>
      <c r="BM227">
        <v>10.965000935239203</v>
      </c>
      <c r="BN227">
        <v>-13.316788722156687</v>
      </c>
      <c r="BO227">
        <v>4.5775967793334473</v>
      </c>
      <c r="BP227">
        <v>9.8000011114577745</v>
      </c>
      <c r="BQ227">
        <v>3.8</v>
      </c>
    </row>
    <row r="228" spans="1:69" x14ac:dyDescent="0.45">
      <c r="A228" t="s">
        <v>360</v>
      </c>
      <c r="B228" t="s">
        <v>110</v>
      </c>
      <c r="C228" t="e">
        <f>VLOOKUP(A228,Setup!$C$3:$D$46,2,FALSE)</f>
        <v>#N/A</v>
      </c>
      <c r="D228" t="s">
        <v>183</v>
      </c>
      <c r="E228" t="s">
        <v>353</v>
      </c>
      <c r="G228">
        <v>-4.8822763536270628</v>
      </c>
      <c r="H228">
        <v>8.4085812758412573</v>
      </c>
      <c r="I228">
        <v>10.13560294932536</v>
      </c>
      <c r="J228">
        <v>5.9192464349699208</v>
      </c>
      <c r="K228">
        <v>-1.0605710686153742</v>
      </c>
      <c r="L228">
        <v>13.896507536033326</v>
      </c>
      <c r="M228">
        <v>0.50473946579927542</v>
      </c>
      <c r="N228">
        <v>7.553235655089523</v>
      </c>
      <c r="O228">
        <v>0</v>
      </c>
      <c r="P228">
        <v>8.8718698624204819</v>
      </c>
      <c r="Q228">
        <v>15.851775748594974</v>
      </c>
      <c r="R228">
        <v>6.3083079499966175</v>
      </c>
      <c r="S228">
        <v>9.0541863202115991</v>
      </c>
      <c r="T228">
        <v>1.3028496617177012</v>
      </c>
      <c r="U228">
        <v>3.1774050923673514</v>
      </c>
      <c r="V228">
        <v>16.277647725291772</v>
      </c>
      <c r="W228">
        <v>-6.190226815413908</v>
      </c>
      <c r="X228">
        <v>21.151692523646119</v>
      </c>
      <c r="Y228">
        <v>15.794340609599232</v>
      </c>
      <c r="Z228">
        <v>-5.1006769960036138</v>
      </c>
      <c r="AA228">
        <v>-3.8767831073215859</v>
      </c>
      <c r="AB228">
        <v>-2.0710744278657387</v>
      </c>
      <c r="AC228">
        <v>-0.61623524691604814</v>
      </c>
      <c r="AD228">
        <v>4.3056228799329261</v>
      </c>
      <c r="AE228">
        <v>10.293741650284886</v>
      </c>
      <c r="AF228">
        <v>0.76194662456725837</v>
      </c>
      <c r="AG228">
        <v>4.8745523785741938</v>
      </c>
      <c r="AH228">
        <v>5.3264103896110981</v>
      </c>
      <c r="AI228">
        <v>10.285654606309791</v>
      </c>
      <c r="AJ228">
        <v>7.4547663274362463</v>
      </c>
      <c r="AK228">
        <v>2.76042625999888</v>
      </c>
      <c r="AL228">
        <v>7.1730439538797413</v>
      </c>
      <c r="AM228">
        <v>7.3033707678707032</v>
      </c>
      <c r="AN228">
        <v>-2.4365688106077386</v>
      </c>
      <c r="AO228">
        <v>0.48503669925345605</v>
      </c>
      <c r="AP228">
        <v>9.99794595219808</v>
      </c>
      <c r="AQ228">
        <v>12.193641751411022</v>
      </c>
      <c r="AR228">
        <v>2.4674409352512043</v>
      </c>
      <c r="AS228">
        <v>1.8720051089387937</v>
      </c>
      <c r="AT228">
        <v>4.2531983493182821</v>
      </c>
      <c r="AU228">
        <v>-2.2711628855298187</v>
      </c>
      <c r="AV228">
        <v>1.212832902593135</v>
      </c>
      <c r="AW228">
        <v>-5.8871284876447731</v>
      </c>
      <c r="AX228">
        <v>-2.8504539768537995</v>
      </c>
      <c r="AY228">
        <v>9.0057617374237964</v>
      </c>
      <c r="AZ228">
        <v>9.4061285573282731</v>
      </c>
      <c r="BA228">
        <v>8.8760664557087949</v>
      </c>
      <c r="BB228">
        <v>-2.7259462615486427</v>
      </c>
      <c r="BC228">
        <v>-2.4793759472613743</v>
      </c>
      <c r="BD228">
        <v>4.5051320431206676</v>
      </c>
      <c r="BE228">
        <v>9.5097833517957042</v>
      </c>
      <c r="BF228">
        <v>3.1106784939242971</v>
      </c>
      <c r="BG228">
        <v>1.2537349624294905</v>
      </c>
      <c r="BH228">
        <v>4.0636918123521042</v>
      </c>
      <c r="BI228">
        <v>8.9140088750469033</v>
      </c>
      <c r="BJ228">
        <v>12.117527245391344</v>
      </c>
      <c r="BK228">
        <v>6.954162187942714</v>
      </c>
      <c r="BL228">
        <v>4.9394727225431154</v>
      </c>
      <c r="BM228">
        <v>5.5142920737341967</v>
      </c>
      <c r="BN228">
        <v>-11.739860828173192</v>
      </c>
      <c r="BO228">
        <v>0.55228163120727913</v>
      </c>
      <c r="BP228">
        <v>14.976851332295922</v>
      </c>
      <c r="BQ228">
        <v>3.1617143549099893</v>
      </c>
    </row>
    <row r="229" spans="1:69" x14ac:dyDescent="0.45">
      <c r="A229" t="s">
        <v>128</v>
      </c>
      <c r="B229" t="s">
        <v>154</v>
      </c>
      <c r="C229" t="e">
        <f>VLOOKUP(A229,Setup!$C$3:$D$46,2,FALSE)</f>
        <v>#N/A</v>
      </c>
      <c r="D229" t="s">
        <v>183</v>
      </c>
      <c r="E229" t="s">
        <v>353</v>
      </c>
      <c r="G229">
        <v>10.833063900000212</v>
      </c>
      <c r="H229">
        <v>24.521297171784866</v>
      </c>
      <c r="I229">
        <v>-8.6527466722075985</v>
      </c>
      <c r="J229">
        <v>9.2713638022406997</v>
      </c>
      <c r="K229">
        <v>2.2993738753767587</v>
      </c>
      <c r="L229">
        <v>-7.6590655102021117</v>
      </c>
      <c r="M229">
        <v>8.257682647050828</v>
      </c>
      <c r="N229">
        <v>3.7290802210556535</v>
      </c>
      <c r="O229">
        <v>18.767915211832147</v>
      </c>
      <c r="P229">
        <v>-1.7968528752820134</v>
      </c>
      <c r="Q229">
        <v>8.9558145627442087</v>
      </c>
      <c r="R229">
        <v>25.660715199263322</v>
      </c>
      <c r="S229">
        <v>-10.469854943838058</v>
      </c>
      <c r="T229">
        <v>25.795772854596379</v>
      </c>
      <c r="U229">
        <v>16.351576055523424</v>
      </c>
      <c r="V229">
        <v>12.254446601941751</v>
      </c>
      <c r="W229">
        <v>-1.7995178775541802</v>
      </c>
      <c r="X229">
        <v>9.9425901239230399</v>
      </c>
      <c r="Y229">
        <v>0.88798882323537498</v>
      </c>
      <c r="Z229">
        <v>14.508116953239551</v>
      </c>
      <c r="AA229">
        <v>7.755343864624308</v>
      </c>
      <c r="AB229">
        <v>2.7890866482567276</v>
      </c>
      <c r="AC229">
        <v>2.3203399372133902</v>
      </c>
      <c r="AD229">
        <v>-7.610630211871964</v>
      </c>
      <c r="AE229">
        <v>9.350807331789099</v>
      </c>
      <c r="AF229">
        <v>-7.952928955436775</v>
      </c>
      <c r="AG229">
        <v>1.6822823455100462</v>
      </c>
      <c r="AH229">
        <v>18.011140100219492</v>
      </c>
      <c r="AI229">
        <v>-13.647282176715109</v>
      </c>
      <c r="AJ229">
        <v>3.7395559023375142</v>
      </c>
      <c r="AK229">
        <v>7.6664681871244227</v>
      </c>
      <c r="AL229">
        <v>12.972790068566042</v>
      </c>
      <c r="AM229">
        <v>6.1508955731007546</v>
      </c>
      <c r="AN229">
        <v>7.2130292052743101</v>
      </c>
      <c r="AO229">
        <v>7.0265895430311502</v>
      </c>
      <c r="AP229">
        <v>9.8255694047096398</v>
      </c>
      <c r="AQ229">
        <v>5.0238045081104019</v>
      </c>
      <c r="AR229">
        <v>6.7853045243386703</v>
      </c>
      <c r="AS229">
        <v>-3.553449871090038</v>
      </c>
      <c r="AT229">
        <v>0.6756425894105007</v>
      </c>
      <c r="AU229">
        <v>1.0472871019198067</v>
      </c>
      <c r="AV229">
        <v>3.9548319270274419</v>
      </c>
      <c r="AW229">
        <v>7.204435052744131</v>
      </c>
      <c r="AX229">
        <v>6.9029594348920256</v>
      </c>
      <c r="AY229">
        <v>6.2150778353928189</v>
      </c>
      <c r="AZ229">
        <v>5.0461955558552631</v>
      </c>
      <c r="BA229">
        <v>5.6745917768580512</v>
      </c>
      <c r="BB229">
        <v>4.4766727360801895</v>
      </c>
      <c r="BC229">
        <v>5.9120427933770543</v>
      </c>
      <c r="BD229">
        <v>5.1919058407533072</v>
      </c>
      <c r="BE229">
        <v>2.850002843579702</v>
      </c>
      <c r="BF229">
        <v>-26.339017077253246</v>
      </c>
      <c r="BG229">
        <v>-26.300087661506126</v>
      </c>
      <c r="BH229">
        <v>-10.310339909052999</v>
      </c>
      <c r="BI229">
        <v>-4.1797916132319983</v>
      </c>
      <c r="BJ229">
        <v>-6.405590739361898</v>
      </c>
      <c r="BK229">
        <v>-0.72328177747054667</v>
      </c>
      <c r="BL229">
        <v>1.3931760783083718</v>
      </c>
      <c r="BM229">
        <v>1.2207052207052271</v>
      </c>
      <c r="BN229">
        <v>-0.69715450423512948</v>
      </c>
      <c r="BO229">
        <v>1.8542159006412362</v>
      </c>
      <c r="BP229">
        <v>0.73278130186136536</v>
      </c>
    </row>
    <row r="230" spans="1:69" x14ac:dyDescent="0.45">
      <c r="A230" t="s">
        <v>87</v>
      </c>
      <c r="B230" t="s">
        <v>162</v>
      </c>
      <c r="C230" t="e">
        <f>VLOOKUP(A230,Setup!$C$3:$D$46,2,FALSE)</f>
        <v>#N/A</v>
      </c>
      <c r="D230" t="s">
        <v>183</v>
      </c>
      <c r="E230" t="s">
        <v>353</v>
      </c>
      <c r="BF230">
        <v>-0.97229935533214018</v>
      </c>
      <c r="BG230">
        <v>1.07087701348118</v>
      </c>
      <c r="BH230">
        <v>8.7112965815268524</v>
      </c>
      <c r="BI230">
        <v>11.314834133633056</v>
      </c>
      <c r="BJ230">
        <v>7.2511805497306199</v>
      </c>
      <c r="BK230">
        <v>-2.5</v>
      </c>
      <c r="BL230">
        <v>5.6105935835532534</v>
      </c>
      <c r="BM230">
        <v>5.3109252483717313</v>
      </c>
      <c r="BN230">
        <v>-26.782932872099025</v>
      </c>
      <c r="BO230">
        <v>9.0254974714640639</v>
      </c>
      <c r="BP230">
        <v>6.1999994855156615</v>
      </c>
      <c r="BQ230">
        <v>1.1999967454364082</v>
      </c>
    </row>
    <row r="231" spans="1:69" x14ac:dyDescent="0.45">
      <c r="A231" t="s">
        <v>445</v>
      </c>
      <c r="B231" t="s">
        <v>425</v>
      </c>
      <c r="C231" t="e">
        <f>VLOOKUP(A231,Setup!$C$3:$D$46,2,FALSE)</f>
        <v>#N/A</v>
      </c>
      <c r="D231" t="s">
        <v>183</v>
      </c>
      <c r="E231" t="s">
        <v>353</v>
      </c>
      <c r="G231">
        <v>1.3977436707753839</v>
      </c>
      <c r="H231">
        <v>5.3601161089397777</v>
      </c>
      <c r="I231">
        <v>-1.5994540152080532</v>
      </c>
      <c r="J231">
        <v>-2.5109396034681026</v>
      </c>
      <c r="K231">
        <v>0.60622778632574637</v>
      </c>
      <c r="L231">
        <v>-1.8070923919983954</v>
      </c>
      <c r="M231">
        <v>0.76720138229009649</v>
      </c>
      <c r="N231">
        <v>-0.45721886653811339</v>
      </c>
      <c r="O231">
        <v>6.8813102237921271</v>
      </c>
      <c r="P231">
        <v>1.8596564785553653</v>
      </c>
      <c r="Q231">
        <v>-2.2476263724496732</v>
      </c>
      <c r="R231">
        <v>1.149616094832723</v>
      </c>
      <c r="S231">
        <v>-8.3808830080084107</v>
      </c>
      <c r="T231">
        <v>4.9618525825386683</v>
      </c>
      <c r="U231">
        <v>9.0102673055045415</v>
      </c>
      <c r="V231">
        <v>2.98076526952687</v>
      </c>
      <c r="W231">
        <v>2.2346248491377168</v>
      </c>
      <c r="X231">
        <v>-0.46963418803200341</v>
      </c>
      <c r="Y231">
        <v>-21.441087688912191</v>
      </c>
      <c r="Z231">
        <v>-6.0476707473300593</v>
      </c>
      <c r="AA231">
        <v>1.0429181025977812</v>
      </c>
      <c r="AB231">
        <v>5.3466089993691241</v>
      </c>
      <c r="AC231">
        <v>15.678717778733755</v>
      </c>
      <c r="AD231">
        <v>2.0488989108163054</v>
      </c>
      <c r="AE231">
        <v>21.792773530391969</v>
      </c>
      <c r="AF231">
        <v>-4.0816675172733596</v>
      </c>
      <c r="AG231">
        <v>-2.3888084973240353</v>
      </c>
      <c r="AH231">
        <v>15.482359070013274</v>
      </c>
      <c r="AI231">
        <v>4.8847351025103762</v>
      </c>
      <c r="AJ231">
        <v>-4.178472372776767</v>
      </c>
      <c r="AK231">
        <v>8.5351371664717419</v>
      </c>
      <c r="AL231">
        <v>8.0014433463192631</v>
      </c>
      <c r="AM231">
        <v>-15.709837045207735</v>
      </c>
      <c r="AN231">
        <v>10.136887633514718</v>
      </c>
      <c r="AO231">
        <v>1.236549316864938</v>
      </c>
      <c r="AP231">
        <v>2.2144730346744126</v>
      </c>
      <c r="AQ231">
        <v>5.6533923278835516</v>
      </c>
      <c r="AR231">
        <v>6.9515799135400727</v>
      </c>
      <c r="AS231">
        <v>-0.68285021729774087</v>
      </c>
      <c r="AT231">
        <v>-0.87968102544483884</v>
      </c>
      <c r="AU231">
        <v>11.658134654294017</v>
      </c>
      <c r="AV231">
        <v>8.4912098189805647</v>
      </c>
      <c r="AW231">
        <v>14.72166701210331</v>
      </c>
      <c r="AX231">
        <v>33.629371852465852</v>
      </c>
      <c r="AY231">
        <v>17.3325337350837</v>
      </c>
      <c r="AZ231">
        <v>0.64826201409451301</v>
      </c>
      <c r="BA231">
        <v>3.2714995788864343</v>
      </c>
      <c r="BB231">
        <v>3.0526915319682786</v>
      </c>
      <c r="BC231">
        <v>4.2176955518963268</v>
      </c>
      <c r="BD231">
        <v>13.550100859548948</v>
      </c>
      <c r="BE231">
        <v>8.2869798438196085E-2</v>
      </c>
      <c r="BF231">
        <v>8.8825760717031557</v>
      </c>
      <c r="BG231">
        <v>5.700001362858643</v>
      </c>
      <c r="BH231">
        <v>6.8999850453216567</v>
      </c>
      <c r="BI231">
        <v>2.7676756848447326</v>
      </c>
      <c r="BJ231">
        <v>-6.2555270854528118</v>
      </c>
      <c r="BK231">
        <v>-2.9886959855393087</v>
      </c>
      <c r="BL231">
        <v>2.3740378003778631</v>
      </c>
      <c r="BM231">
        <v>3.2471819174342897</v>
      </c>
      <c r="BN231">
        <v>-1.6000067370552387</v>
      </c>
      <c r="BO231">
        <v>-1.169187003975523</v>
      </c>
      <c r="BP231">
        <v>2.804340748394111</v>
      </c>
      <c r="BQ231">
        <v>4.122319620017393</v>
      </c>
    </row>
    <row r="232" spans="1:69" x14ac:dyDescent="0.45">
      <c r="A232" t="s">
        <v>514</v>
      </c>
      <c r="B232" t="s">
        <v>265</v>
      </c>
      <c r="C232" t="e">
        <f>VLOOKUP(A232,Setup!$C$3:$D$46,2,FALSE)</f>
        <v>#N/A</v>
      </c>
      <c r="D232" t="s">
        <v>183</v>
      </c>
      <c r="E232" t="s">
        <v>353</v>
      </c>
      <c r="G232">
        <v>-13.328285232693304</v>
      </c>
      <c r="H232">
        <v>-0.64029270330250654</v>
      </c>
      <c r="I232">
        <v>6.4394214264563772</v>
      </c>
      <c r="J232">
        <v>10.784847266028933</v>
      </c>
      <c r="K232">
        <v>10.781798471963455</v>
      </c>
      <c r="L232">
        <v>8.002273817136512</v>
      </c>
      <c r="M232">
        <v>-1.4205703857248011</v>
      </c>
      <c r="N232">
        <v>1.7736144814846995</v>
      </c>
      <c r="O232">
        <v>11.384516087332329</v>
      </c>
      <c r="P232">
        <v>13.441690494166636</v>
      </c>
      <c r="Q232">
        <v>6.769219569940006</v>
      </c>
      <c r="R232">
        <v>4.9009372138151548</v>
      </c>
      <c r="S232">
        <v>8.260921823864777</v>
      </c>
      <c r="T232">
        <v>3.9304485543066932</v>
      </c>
      <c r="U232">
        <v>6.7040536032146036</v>
      </c>
      <c r="V232">
        <v>2.783333517865799</v>
      </c>
      <c r="W232">
        <v>7.4638687674674031</v>
      </c>
      <c r="X232">
        <v>9.1655708607544</v>
      </c>
      <c r="Y232">
        <v>7.00735644394112</v>
      </c>
      <c r="Z232">
        <v>7.4596082120505827</v>
      </c>
      <c r="AA232">
        <v>5.5732275883818119</v>
      </c>
      <c r="AB232">
        <v>6.4000467154271092</v>
      </c>
      <c r="AC232">
        <v>7.678081746217984</v>
      </c>
      <c r="AD232">
        <v>9.9560767315583831</v>
      </c>
      <c r="AE232">
        <v>7.8849295569930007</v>
      </c>
      <c r="AF232">
        <v>7.137059330111768</v>
      </c>
      <c r="AG232">
        <v>9.1714542980237752</v>
      </c>
      <c r="AH232">
        <v>9.7622808631147961</v>
      </c>
      <c r="AI232">
        <v>5.6972039240360743</v>
      </c>
      <c r="AJ232">
        <v>5.1498318197740645</v>
      </c>
      <c r="AK232">
        <v>8.0214565517256204</v>
      </c>
      <c r="AL232">
        <v>11.173814392948486</v>
      </c>
      <c r="AM232">
        <v>11.257036608371521</v>
      </c>
      <c r="AN232">
        <v>10.903747276874981</v>
      </c>
      <c r="AO232">
        <v>9.8731419615067324</v>
      </c>
      <c r="AP232">
        <v>9.0607395441165721</v>
      </c>
      <c r="AQ232">
        <v>7.3401888321366897</v>
      </c>
      <c r="AR232">
        <v>2.8939662514484041</v>
      </c>
      <c r="AS232">
        <v>6.3799191409049882</v>
      </c>
      <c r="AT232">
        <v>7.646807246220888</v>
      </c>
      <c r="AU232">
        <v>6.9779265330006837</v>
      </c>
      <c r="AV232">
        <v>8.0584112318356631</v>
      </c>
      <c r="AW232">
        <v>8.9469325549671908</v>
      </c>
      <c r="AX232">
        <v>9.1196505566694981</v>
      </c>
      <c r="AY232">
        <v>9.9778659694646592</v>
      </c>
      <c r="AZ232">
        <v>11.077987869156075</v>
      </c>
      <c r="BA232">
        <v>12.485187661483806</v>
      </c>
      <c r="BB232">
        <v>8.6159833606780865</v>
      </c>
      <c r="BC232">
        <v>7.9888677004625634</v>
      </c>
      <c r="BD232">
        <v>9.9175926928599694</v>
      </c>
      <c r="BE232">
        <v>8.6425990696052537</v>
      </c>
      <c r="BF232">
        <v>7.5807300355058373</v>
      </c>
      <c r="BG232">
        <v>7.2993902949729943</v>
      </c>
      <c r="BH232">
        <v>6.9859483614075799</v>
      </c>
      <c r="BI232">
        <v>6.7076665761856162</v>
      </c>
      <c r="BJ232">
        <v>6.5664458091480213</v>
      </c>
      <c r="BK232">
        <v>6.7095447936178516</v>
      </c>
      <c r="BL232">
        <v>6.5277814322380152</v>
      </c>
      <c r="BM232">
        <v>5.7842020759995165</v>
      </c>
      <c r="BN232">
        <v>1.2435674054125201</v>
      </c>
      <c r="BO232">
        <v>7.6020045412352459</v>
      </c>
      <c r="BP232">
        <v>3.3861526995469688</v>
      </c>
      <c r="BQ232">
        <v>5.1073891579369217</v>
      </c>
    </row>
    <row r="233" spans="1:69" x14ac:dyDescent="0.45">
      <c r="A233" t="s">
        <v>345</v>
      </c>
      <c r="B233" t="s">
        <v>368</v>
      </c>
      <c r="C233" t="e">
        <f>VLOOKUP(A233,Setup!$C$3:$D$46,2,FALSE)</f>
        <v>#N/A</v>
      </c>
      <c r="D233" t="s">
        <v>183</v>
      </c>
      <c r="E233" t="s">
        <v>353</v>
      </c>
      <c r="AJ233">
        <v>-1.4564957216289116</v>
      </c>
      <c r="AK233">
        <v>-5.8986036723288038</v>
      </c>
      <c r="AL233">
        <v>-9.5469345222873585</v>
      </c>
      <c r="AM233">
        <v>-4.6527984798638329</v>
      </c>
      <c r="AN233">
        <v>-8.4236378191627495</v>
      </c>
      <c r="AO233">
        <v>-4.1995493415271312E-2</v>
      </c>
      <c r="AP233">
        <v>1.025288646320746</v>
      </c>
      <c r="AQ233">
        <v>2.9582830944901133</v>
      </c>
      <c r="AR233">
        <v>-0.60133925393255083</v>
      </c>
      <c r="AS233">
        <v>2.440721261367031</v>
      </c>
      <c r="AT233">
        <v>7.3679662993657615</v>
      </c>
      <c r="AU233">
        <v>2.5922269059262248</v>
      </c>
      <c r="AV233">
        <v>4.9932200629807539</v>
      </c>
      <c r="AW233">
        <v>6.1815776882069997</v>
      </c>
      <c r="AX233">
        <v>7.8483989930541327</v>
      </c>
      <c r="AY233">
        <v>6.6117944670669289</v>
      </c>
      <c r="AZ233">
        <v>7.8410944595702858</v>
      </c>
      <c r="BA233">
        <v>7.6061020487011319</v>
      </c>
      <c r="BB233">
        <v>4.473133257923962</v>
      </c>
      <c r="BC233">
        <v>-4.6915016723612126</v>
      </c>
      <c r="BD233">
        <v>4.6680874120246472</v>
      </c>
      <c r="BE233">
        <v>5.9261814458465381</v>
      </c>
      <c r="BF233">
        <v>3.4491347119579103</v>
      </c>
      <c r="BG233">
        <v>3.339617446773758</v>
      </c>
      <c r="BH233">
        <v>2.3398248648798727</v>
      </c>
      <c r="BI233">
        <v>1.4875601889701215</v>
      </c>
      <c r="BJ233">
        <v>1.857666928260258</v>
      </c>
      <c r="BK233">
        <v>4.29586591190494</v>
      </c>
      <c r="BL233">
        <v>3.7331316373658012</v>
      </c>
      <c r="BM233">
        <v>2.6983233635912427</v>
      </c>
      <c r="BN233">
        <v>-1.462933313702635</v>
      </c>
      <c r="BO233">
        <v>7.3919985174945282</v>
      </c>
      <c r="BP233">
        <v>1.7303779573498019</v>
      </c>
      <c r="BQ233">
        <v>3.6498435010936277</v>
      </c>
    </row>
    <row r="234" spans="1:69" x14ac:dyDescent="0.45">
      <c r="A234" t="s">
        <v>180</v>
      </c>
      <c r="B234" t="s">
        <v>271</v>
      </c>
      <c r="C234" t="e">
        <f>VLOOKUP(A234,Setup!$C$3:$D$46,2,FALSE)</f>
        <v>#N/A</v>
      </c>
      <c r="D234" t="s">
        <v>183</v>
      </c>
      <c r="E234" t="s">
        <v>353</v>
      </c>
      <c r="G234">
        <v>12.16931737169655</v>
      </c>
      <c r="H234">
        <v>3.7736528318997813</v>
      </c>
      <c r="I234">
        <v>4.9996942708222747</v>
      </c>
      <c r="J234">
        <v>14.286011263103248</v>
      </c>
      <c r="K234">
        <v>15.459712706326172</v>
      </c>
      <c r="L234">
        <v>9.408719100716695</v>
      </c>
      <c r="M234">
        <v>5.5003715576212358</v>
      </c>
      <c r="N234">
        <v>5.0236918524352916</v>
      </c>
      <c r="O234">
        <v>10.830868344143596</v>
      </c>
      <c r="P234">
        <v>2.5243026452668857</v>
      </c>
      <c r="Q234">
        <v>0</v>
      </c>
      <c r="R234">
        <v>7.6251575468783983</v>
      </c>
      <c r="S234">
        <v>3.8374840024585524</v>
      </c>
      <c r="T234">
        <v>4.8328491184942379</v>
      </c>
      <c r="U234">
        <v>2.4405411835191444</v>
      </c>
      <c r="V234">
        <v>-2.0515225870781535</v>
      </c>
      <c r="W234">
        <v>6.9590853729611268</v>
      </c>
      <c r="X234">
        <v>11.045434507283375</v>
      </c>
      <c r="Y234">
        <v>-5.1677426454742488</v>
      </c>
      <c r="Z234">
        <v>14.576956109629634</v>
      </c>
      <c r="AA234">
        <v>-3.3151860775717097</v>
      </c>
      <c r="AB234">
        <v>-3.5824025462943325</v>
      </c>
      <c r="AC234">
        <v>-5.414007784681246</v>
      </c>
      <c r="AD234">
        <v>5.5555550412095869</v>
      </c>
      <c r="AE234">
        <v>5.5555521635562712</v>
      </c>
      <c r="AF234">
        <v>1.5865043145251008</v>
      </c>
      <c r="AG234">
        <v>0.51016218069730712</v>
      </c>
      <c r="AH234">
        <v>6.6423697702941382</v>
      </c>
      <c r="AI234">
        <v>4.0600216835376131</v>
      </c>
      <c r="AJ234">
        <v>-0.2436561344747048</v>
      </c>
      <c r="AK234">
        <v>-0.69996749502311673</v>
      </c>
      <c r="AL234">
        <v>-3.9806868138046525</v>
      </c>
      <c r="AM234">
        <v>-15.095827481957457</v>
      </c>
      <c r="AN234">
        <v>14.982414344268676</v>
      </c>
      <c r="AO234">
        <v>7.8458323232981826</v>
      </c>
      <c r="AP234">
        <v>8.8362116297991093</v>
      </c>
      <c r="AQ234">
        <v>14.377377572431698</v>
      </c>
      <c r="AR234">
        <v>-2.2998765701369877</v>
      </c>
      <c r="AS234">
        <v>2.4817514383495904</v>
      </c>
      <c r="AT234">
        <v>-0.78347961004804745</v>
      </c>
      <c r="AU234">
        <v>0.82343875211185491</v>
      </c>
      <c r="AV234">
        <v>3.8266225767514186</v>
      </c>
      <c r="AW234">
        <v>6.7201714233603411</v>
      </c>
      <c r="AX234">
        <v>-0.97866533273874268</v>
      </c>
      <c r="AY234">
        <v>-4.6662993841333815</v>
      </c>
      <c r="AZ234">
        <v>2.6501320994347282</v>
      </c>
      <c r="BA234">
        <v>-1.1751203922476776</v>
      </c>
      <c r="BB234">
        <v>4.0356452760748454</v>
      </c>
      <c r="BC234">
        <v>5.4538239926266669</v>
      </c>
      <c r="BD234">
        <v>5.8543526941056143</v>
      </c>
      <c r="BE234">
        <v>5.8232522365878623</v>
      </c>
      <c r="BF234">
        <v>6.3026954206915065</v>
      </c>
      <c r="BG234">
        <v>5.824265832445505</v>
      </c>
      <c r="BH234">
        <v>5.6332402182029</v>
      </c>
      <c r="BI234">
        <v>5.4680312927273746</v>
      </c>
      <c r="BJ234">
        <v>4.2148956092582495</v>
      </c>
      <c r="BK234">
        <v>4.0081332616230441</v>
      </c>
      <c r="BL234">
        <v>4.7950602703237024</v>
      </c>
      <c r="BM234">
        <v>4.9229259168597252</v>
      </c>
      <c r="BN234">
        <v>1.9921550187034427</v>
      </c>
      <c r="BO234">
        <v>5.9908761039231422</v>
      </c>
      <c r="BP234">
        <v>5.7595425152173334</v>
      </c>
      <c r="BQ234">
        <v>6.4079221563624174</v>
      </c>
    </row>
    <row r="235" spans="1:69" x14ac:dyDescent="0.45">
      <c r="A235" t="s">
        <v>403</v>
      </c>
      <c r="B235" t="s">
        <v>317</v>
      </c>
      <c r="C235" t="str">
        <f>VLOOKUP(A235,Setup!$C$3:$D$46,2,FALSE)</f>
        <v>TH</v>
      </c>
      <c r="D235" t="s">
        <v>183</v>
      </c>
      <c r="E235" t="s">
        <v>353</v>
      </c>
      <c r="G235">
        <v>5.3621463016878721</v>
      </c>
      <c r="H235">
        <v>7.5542544478408615</v>
      </c>
      <c r="I235">
        <v>7.9998307869878431</v>
      </c>
      <c r="J235">
        <v>6.8309961437054199</v>
      </c>
      <c r="K235">
        <v>8.1816615376771722</v>
      </c>
      <c r="L235">
        <v>11.122518494638925</v>
      </c>
      <c r="M235">
        <v>8.6159823332819769</v>
      </c>
      <c r="N235">
        <v>8.1222702555428867</v>
      </c>
      <c r="O235">
        <v>6.5506598858774794</v>
      </c>
      <c r="P235">
        <v>11.407949066209767</v>
      </c>
      <c r="Q235">
        <v>4.8953737602429896</v>
      </c>
      <c r="R235">
        <v>4.2785080386105108</v>
      </c>
      <c r="S235">
        <v>10.236433014879822</v>
      </c>
      <c r="T235">
        <v>4.466253385754527</v>
      </c>
      <c r="U235">
        <v>4.9704052276649691</v>
      </c>
      <c r="V235">
        <v>9.3268110817843706</v>
      </c>
      <c r="W235">
        <v>9.843463235311134</v>
      </c>
      <c r="X235">
        <v>10.295746534938459</v>
      </c>
      <c r="Y235">
        <v>5.371766512542365</v>
      </c>
      <c r="Z235">
        <v>5.1735410057193434</v>
      </c>
      <c r="AA235">
        <v>5.9068677630363879</v>
      </c>
      <c r="AB235">
        <v>5.3523487506674314</v>
      </c>
      <c r="AC235">
        <v>5.5842024691908421</v>
      </c>
      <c r="AD235">
        <v>5.7524302514899261</v>
      </c>
      <c r="AE235">
        <v>4.6472403565933149</v>
      </c>
      <c r="AF235">
        <v>5.5338277672477147</v>
      </c>
      <c r="AG235">
        <v>9.5189460221078974</v>
      </c>
      <c r="AH235">
        <v>13.288114071764383</v>
      </c>
      <c r="AI235">
        <v>12.19050598661093</v>
      </c>
      <c r="AJ235">
        <v>11.167163444629253</v>
      </c>
      <c r="AK235">
        <v>8.558260321242301</v>
      </c>
      <c r="AL235">
        <v>8.083388023453324</v>
      </c>
      <c r="AM235">
        <v>8.251915915246272</v>
      </c>
      <c r="AN235">
        <v>7.9970246672043288</v>
      </c>
      <c r="AO235">
        <v>8.1203153462537756</v>
      </c>
      <c r="AP235">
        <v>5.6519444649947133</v>
      </c>
      <c r="AQ235">
        <v>-2.7535751531408152</v>
      </c>
      <c r="AR235">
        <v>-7.6340352860010228</v>
      </c>
      <c r="AS235">
        <v>4.5723077511554209</v>
      </c>
      <c r="AT235">
        <v>4.4552470433501412</v>
      </c>
      <c r="AU235">
        <v>3.4442490096837162</v>
      </c>
      <c r="AV235">
        <v>6.1490360521003566</v>
      </c>
      <c r="AW235">
        <v>7.189243303409711</v>
      </c>
      <c r="AX235">
        <v>6.2893421428579472</v>
      </c>
      <c r="AY235">
        <v>4.1876384288433712</v>
      </c>
      <c r="AZ235">
        <v>4.967810892461074</v>
      </c>
      <c r="BA235">
        <v>5.4351516905080928</v>
      </c>
      <c r="BB235">
        <v>1.7256988486633418</v>
      </c>
      <c r="BC235">
        <v>-0.69061823230057939</v>
      </c>
      <c r="BD235">
        <v>7.513390532616242</v>
      </c>
      <c r="BE235">
        <v>0.84013208305333364</v>
      </c>
      <c r="BF235">
        <v>7.2427962024964216</v>
      </c>
      <c r="BG235">
        <v>2.6874955632055588</v>
      </c>
      <c r="BH235">
        <v>0.98446886361942632</v>
      </c>
      <c r="BI235">
        <v>3.1340472491163496</v>
      </c>
      <c r="BJ235">
        <v>3.4351577169218217</v>
      </c>
      <c r="BK235">
        <v>4.1776810321000966</v>
      </c>
      <c r="BL235">
        <v>4.222870287460708</v>
      </c>
      <c r="BM235">
        <v>2.1145577962827815</v>
      </c>
      <c r="BN235">
        <v>-6.0500384685162203</v>
      </c>
      <c r="BO235">
        <v>1.5681817650118575</v>
      </c>
      <c r="BP235">
        <v>2.4627693405035558</v>
      </c>
      <c r="BQ235">
        <v>1.8872572505093359</v>
      </c>
    </row>
    <row r="236" spans="1:69" x14ac:dyDescent="0.45">
      <c r="A236" t="s">
        <v>29</v>
      </c>
      <c r="B236" t="s">
        <v>31</v>
      </c>
      <c r="C236" t="e">
        <f>VLOOKUP(A236,Setup!$C$3:$D$46,2,FALSE)</f>
        <v>#N/A</v>
      </c>
      <c r="D236" t="s">
        <v>183</v>
      </c>
      <c r="E236" t="s">
        <v>353</v>
      </c>
      <c r="AF236">
        <v>3.4999998730957742</v>
      </c>
      <c r="AG236">
        <v>-1.20000004458646</v>
      </c>
      <c r="AH236">
        <v>13.900001094353968</v>
      </c>
      <c r="AI236">
        <v>-6.5000006636470289</v>
      </c>
      <c r="AJ236">
        <v>-0.59999963133662959</v>
      </c>
      <c r="AK236">
        <v>-7.0999990962252468</v>
      </c>
      <c r="AL236">
        <v>-29.000001055447086</v>
      </c>
      <c r="AM236">
        <v>-16.399999844882245</v>
      </c>
      <c r="AN236">
        <v>-21.299998013094864</v>
      </c>
      <c r="AO236">
        <v>-12.416322231898974</v>
      </c>
      <c r="AP236">
        <v>-16.69999843533887</v>
      </c>
      <c r="AQ236">
        <v>1.6806741358806647</v>
      </c>
      <c r="AR236">
        <v>5.3128676594004247</v>
      </c>
      <c r="AS236">
        <v>3.6995507166585071</v>
      </c>
      <c r="AT236">
        <v>8.3243244947385904</v>
      </c>
      <c r="AU236">
        <v>9.5808361784295073</v>
      </c>
      <c r="AV236">
        <v>10.800003759166543</v>
      </c>
      <c r="AW236">
        <v>10.999999078057201</v>
      </c>
      <c r="AX236">
        <v>10.299998941011651</v>
      </c>
      <c r="AY236">
        <v>6.6999985165540892</v>
      </c>
      <c r="AZ236">
        <v>7.000003211089961</v>
      </c>
      <c r="BA236">
        <v>7.8000001187216128</v>
      </c>
      <c r="BB236">
        <v>7.8999982715493928</v>
      </c>
      <c r="BC236">
        <v>3.9000011482649626</v>
      </c>
      <c r="BD236">
        <v>6.4999990858523518</v>
      </c>
      <c r="BE236">
        <v>7.4000005995670932</v>
      </c>
      <c r="BF236">
        <v>7.4999994632152465</v>
      </c>
      <c r="BG236">
        <v>7.3999997470037897</v>
      </c>
      <c r="BH236">
        <v>6.7000006901625255</v>
      </c>
      <c r="BI236">
        <v>6.0193033177118593</v>
      </c>
      <c r="BJ236">
        <v>6.8999999999999915</v>
      </c>
      <c r="BK236">
        <v>7.1000004186430914</v>
      </c>
      <c r="BL236">
        <v>7.5999988895536035</v>
      </c>
      <c r="BM236">
        <v>7.4000001631055596</v>
      </c>
      <c r="BN236">
        <v>4.4000011155349341</v>
      </c>
      <c r="BO236">
        <v>9.3999995503752274</v>
      </c>
      <c r="BP236">
        <v>8.0000003384636358</v>
      </c>
      <c r="BQ236">
        <v>8.2999992165193532</v>
      </c>
    </row>
    <row r="237" spans="1:69" x14ac:dyDescent="0.45">
      <c r="A237" t="s">
        <v>377</v>
      </c>
      <c r="B237" t="s">
        <v>186</v>
      </c>
      <c r="C237" t="e">
        <f>VLOOKUP(A237,Setup!$C$3:$D$46,2,FALSE)</f>
        <v>#N/A</v>
      </c>
      <c r="D237" t="s">
        <v>183</v>
      </c>
      <c r="E237" t="s">
        <v>353</v>
      </c>
      <c r="AH237">
        <v>11.023622175137234</v>
      </c>
      <c r="AI237">
        <v>-4.255319506897024</v>
      </c>
      <c r="AJ237">
        <v>35.384558108446299</v>
      </c>
      <c r="AK237">
        <v>-4.6052632135837541</v>
      </c>
      <c r="AL237">
        <v>-14.96598659576803</v>
      </c>
      <c r="AM237">
        <v>1.5000001739180675</v>
      </c>
      <c r="AN237">
        <v>-17.299860472134057</v>
      </c>
      <c r="AO237">
        <v>-7.2000409344549041</v>
      </c>
      <c r="AP237">
        <v>6.6999921606475397</v>
      </c>
      <c r="AQ237">
        <v>-11.400000227661252</v>
      </c>
      <c r="AR237">
        <v>7.1000003438649344</v>
      </c>
      <c r="AS237">
        <v>16.499999497227066</v>
      </c>
      <c r="AT237">
        <v>5.4690641325285441</v>
      </c>
      <c r="AU237">
        <v>4.3438457143272728</v>
      </c>
      <c r="AV237">
        <v>0.25717992500628384</v>
      </c>
      <c r="AW237">
        <v>3.268828559553441</v>
      </c>
      <c r="AX237">
        <v>5.0004074376674765</v>
      </c>
      <c r="AY237">
        <v>13.034034870021998</v>
      </c>
      <c r="AZ237">
        <v>10.973308325401703</v>
      </c>
      <c r="BA237">
        <v>11.059299470450014</v>
      </c>
      <c r="BB237">
        <v>14.7</v>
      </c>
      <c r="BC237">
        <v>6.100000114856428</v>
      </c>
      <c r="BD237">
        <v>9.1999999880548273</v>
      </c>
      <c r="BE237">
        <v>14.699999927872341</v>
      </c>
      <c r="BF237">
        <v>11.099999961554488</v>
      </c>
      <c r="BG237">
        <v>10.200000101398984</v>
      </c>
      <c r="BH237">
        <v>10.299999970545912</v>
      </c>
      <c r="BI237">
        <v>6.4999999095166601</v>
      </c>
      <c r="BJ237">
        <v>6.1999999664300987</v>
      </c>
      <c r="BK237">
        <v>6.5000000468297543</v>
      </c>
      <c r="BL237">
        <v>6.199999941371189</v>
      </c>
      <c r="BM237">
        <v>6.300000042267115</v>
      </c>
      <c r="BN237">
        <v>5.900000048525996</v>
      </c>
      <c r="BO237">
        <v>6.2000000174707566</v>
      </c>
      <c r="BP237">
        <v>6.1999999362169831</v>
      </c>
      <c r="BQ237">
        <v>6.3001575854987095</v>
      </c>
    </row>
    <row r="238" spans="1:69" x14ac:dyDescent="0.45">
      <c r="A238" t="s">
        <v>105</v>
      </c>
      <c r="B238" t="s">
        <v>446</v>
      </c>
      <c r="C238" t="e">
        <f>VLOOKUP(A238,Setup!$C$3:$D$46,2,FALSE)</f>
        <v>#N/A</v>
      </c>
      <c r="D238" t="s">
        <v>183</v>
      </c>
      <c r="E238" t="s">
        <v>353</v>
      </c>
      <c r="G238">
        <v>6.0979649539480363</v>
      </c>
      <c r="H238">
        <v>4.2004897767034493</v>
      </c>
      <c r="I238">
        <v>1.8952180756204058</v>
      </c>
      <c r="J238">
        <v>7.2597241070610892</v>
      </c>
      <c r="K238">
        <v>5.5744455235947896</v>
      </c>
      <c r="L238">
        <v>4.8696303638355403</v>
      </c>
      <c r="M238">
        <v>4.2764508107470789</v>
      </c>
      <c r="N238">
        <v>7.1594543114705971</v>
      </c>
      <c r="O238">
        <v>6.7571719451826624</v>
      </c>
      <c r="P238">
        <v>6.5300447067633911</v>
      </c>
      <c r="Q238">
        <v>6.8770013921803326</v>
      </c>
      <c r="R238">
        <v>7.2535912803391938</v>
      </c>
      <c r="S238">
        <v>8.1281073314103622</v>
      </c>
      <c r="T238">
        <v>6.5134611080512883</v>
      </c>
      <c r="U238">
        <v>3.6386227523872492</v>
      </c>
      <c r="V238">
        <v>5.4161555151202521</v>
      </c>
      <c r="W238">
        <v>4.7568792771142085</v>
      </c>
      <c r="X238">
        <v>4.4042273808974102</v>
      </c>
      <c r="Y238">
        <v>7.4573192478539312</v>
      </c>
      <c r="Z238">
        <v>6.9231326722894266</v>
      </c>
      <c r="AA238">
        <v>0.9371233187855097</v>
      </c>
      <c r="AB238">
        <v>-0.33928486465914887</v>
      </c>
      <c r="AC238">
        <v>-2.4695533850296414</v>
      </c>
      <c r="AD238">
        <v>3.710268071450912</v>
      </c>
      <c r="AE238">
        <v>3.1652110081263629</v>
      </c>
      <c r="AF238">
        <v>3.5299053481611793</v>
      </c>
      <c r="AG238">
        <v>3.3679107162019051</v>
      </c>
      <c r="AH238">
        <v>0.38139885303405663</v>
      </c>
      <c r="AI238">
        <v>1.6373039420450368</v>
      </c>
      <c r="AJ238">
        <v>-0.24466067002315128</v>
      </c>
      <c r="AK238">
        <v>3.2949710883359842</v>
      </c>
      <c r="AL238">
        <v>2.808757339061259</v>
      </c>
      <c r="AM238">
        <v>4.7210293170615785</v>
      </c>
      <c r="AN238">
        <v>5.3200619010430614</v>
      </c>
      <c r="AO238">
        <v>0.69104519602932157</v>
      </c>
      <c r="AP238">
        <v>3.9058097997399557</v>
      </c>
      <c r="AQ238">
        <v>5.4588521788540874</v>
      </c>
      <c r="AR238">
        <v>2.9448639568767874</v>
      </c>
      <c r="AS238">
        <v>0.45615024462961173</v>
      </c>
      <c r="AT238">
        <v>3.5934564000295666</v>
      </c>
      <c r="AU238">
        <v>0.2274437200806716</v>
      </c>
      <c r="AV238">
        <v>0.43110057882688579</v>
      </c>
      <c r="AW238">
        <v>2.5394405747371422</v>
      </c>
      <c r="AX238">
        <v>5.3493021441873907</v>
      </c>
      <c r="AY238">
        <v>4.0349147337860529</v>
      </c>
      <c r="AZ238">
        <v>5.2477338404255818</v>
      </c>
      <c r="BA238">
        <v>5.3594888298095213</v>
      </c>
      <c r="BB238">
        <v>3.8134662769267322</v>
      </c>
      <c r="BC238">
        <v>-2.3261138048005989</v>
      </c>
      <c r="BD238">
        <v>6.679117322343501</v>
      </c>
      <c r="BE238">
        <v>4.5757243835861487</v>
      </c>
      <c r="BF238">
        <v>2.641697404362489</v>
      </c>
      <c r="BG238">
        <v>2.8487524913941087</v>
      </c>
      <c r="BH238">
        <v>1.3951759147315528</v>
      </c>
      <c r="BI238">
        <v>0.35982335564268908</v>
      </c>
      <c r="BJ238">
        <v>-0.33923828725853866</v>
      </c>
      <c r="BK238">
        <v>1.9936059547868297</v>
      </c>
      <c r="BL238">
        <v>1.6773429207383401</v>
      </c>
      <c r="BM238">
        <v>0.68104012329716568</v>
      </c>
      <c r="BN238">
        <v>-6.5082011950528482</v>
      </c>
      <c r="BO238">
        <v>7.2563938899641727</v>
      </c>
      <c r="BP238">
        <v>3.9880509856457707</v>
      </c>
      <c r="BQ238">
        <v>2.1720546184129148</v>
      </c>
    </row>
    <row r="239" spans="1:69" x14ac:dyDescent="0.45">
      <c r="A239" t="s">
        <v>488</v>
      </c>
      <c r="B239" t="s">
        <v>200</v>
      </c>
      <c r="C239" t="e">
        <f>VLOOKUP(A239,Setup!$C$3:$D$46,2,FALSE)</f>
        <v>#N/A</v>
      </c>
      <c r="D239" t="s">
        <v>183</v>
      </c>
      <c r="E239" t="s">
        <v>353</v>
      </c>
      <c r="AK239">
        <v>10.71428051408185</v>
      </c>
      <c r="AL239">
        <v>10.459519601245518</v>
      </c>
      <c r="AM239">
        <v>10.204765520040908</v>
      </c>
      <c r="AN239">
        <v>7.122838322413827</v>
      </c>
      <c r="AO239">
        <v>6.6812647062420183</v>
      </c>
      <c r="AP239">
        <v>7.9821850008765978</v>
      </c>
      <c r="AQ239">
        <v>3.9999940052356777</v>
      </c>
      <c r="AR239">
        <v>-1.9999961572021334</v>
      </c>
      <c r="AS239">
        <v>-35.452431225133168</v>
      </c>
      <c r="AT239">
        <v>58.078095933458229</v>
      </c>
      <c r="AU239">
        <v>16.351380920344553</v>
      </c>
      <c r="AV239">
        <v>-6.7036518241264247</v>
      </c>
      <c r="AW239">
        <v>-2.1822641323654466</v>
      </c>
      <c r="AX239">
        <v>0.40000398115196845</v>
      </c>
      <c r="AY239">
        <v>2.9845796380748624</v>
      </c>
      <c r="AZ239">
        <v>-4.1160926894211372</v>
      </c>
      <c r="BA239">
        <v>10.26538845422013</v>
      </c>
      <c r="BB239">
        <v>11.394804826646492</v>
      </c>
      <c r="BC239">
        <v>10.146954418347548</v>
      </c>
      <c r="BD239">
        <v>9.3315117662921239</v>
      </c>
      <c r="BE239">
        <v>5.9585397121065427</v>
      </c>
      <c r="BF239">
        <v>4.8606218682746771</v>
      </c>
      <c r="BG239">
        <v>3.1043668321114666</v>
      </c>
      <c r="BH239">
        <v>4.4724984656963755</v>
      </c>
      <c r="BI239">
        <v>2.4800404021839739</v>
      </c>
      <c r="BJ239">
        <v>3.0099306255335136</v>
      </c>
      <c r="BK239">
        <v>-3.1824152248919546</v>
      </c>
      <c r="BL239">
        <v>-0.46650217065878508</v>
      </c>
      <c r="BM239">
        <v>24.212884008500097</v>
      </c>
      <c r="BN239">
        <v>31.725741672141339</v>
      </c>
      <c r="BO239">
        <v>5.3631266272160047</v>
      </c>
      <c r="BP239">
        <v>-20.584244040572997</v>
      </c>
      <c r="BQ239">
        <v>-18.117813376971824</v>
      </c>
    </row>
    <row r="240" spans="1:69" x14ac:dyDescent="0.45">
      <c r="A240" t="s">
        <v>92</v>
      </c>
      <c r="B240" t="s">
        <v>329</v>
      </c>
      <c r="C240" t="e">
        <f>VLOOKUP(A240,Setup!$C$3:$D$46,2,FALSE)</f>
        <v>#N/A</v>
      </c>
      <c r="D240" t="s">
        <v>183</v>
      </c>
      <c r="E240" t="s">
        <v>353</v>
      </c>
      <c r="G240">
        <v>3.3687091647645246</v>
      </c>
      <c r="H240">
        <v>2.3115765317790959</v>
      </c>
      <c r="I240">
        <v>11.647092558490172</v>
      </c>
      <c r="J240">
        <v>10.600663909552651</v>
      </c>
      <c r="K240">
        <v>12.51344196937039</v>
      </c>
      <c r="L240">
        <v>7.3693228149539891</v>
      </c>
      <c r="M240">
        <v>7.8915899882060216</v>
      </c>
      <c r="N240">
        <v>13.167601437092841</v>
      </c>
      <c r="O240">
        <v>11.784454889230318</v>
      </c>
      <c r="P240">
        <v>8.3762412646860867</v>
      </c>
      <c r="Q240">
        <v>6.2212864180706333</v>
      </c>
      <c r="R240">
        <v>13.252436041003079</v>
      </c>
      <c r="S240">
        <v>5.2827149697501739</v>
      </c>
      <c r="T240">
        <v>7.8106859464235185</v>
      </c>
      <c r="U240">
        <v>3.0007477294214908</v>
      </c>
      <c r="V240">
        <v>16.252168779993298</v>
      </c>
      <c r="W240">
        <v>1.4631447476515405</v>
      </c>
      <c r="X240">
        <v>-2.8346389315691596</v>
      </c>
      <c r="Y240">
        <v>-1.0051063262945092</v>
      </c>
      <c r="Z240">
        <v>-4.886782655896468</v>
      </c>
      <c r="AA240">
        <v>-2.6961783902514185</v>
      </c>
      <c r="AB240">
        <v>11.598260350040789</v>
      </c>
      <c r="AC240">
        <v>4.4642009958941316</v>
      </c>
      <c r="AD240">
        <v>-0.55017268660776608</v>
      </c>
      <c r="AE240">
        <v>3.863198744481906</v>
      </c>
      <c r="AF240">
        <v>-2.9509083656149073</v>
      </c>
      <c r="AG240">
        <v>8.8219780985767215E-2</v>
      </c>
      <c r="AH240">
        <v>0.75880041480070304</v>
      </c>
      <c r="AI240">
        <v>2.4444550766115754</v>
      </c>
      <c r="AJ240">
        <v>10.942717658936061</v>
      </c>
      <c r="AK240">
        <v>0.53006526717508962</v>
      </c>
      <c r="AL240">
        <v>4.4565638736709872</v>
      </c>
      <c r="AM240">
        <v>1.497162139313545</v>
      </c>
      <c r="AN240">
        <v>2.036480698298007</v>
      </c>
      <c r="AO240">
        <v>2.5384538972430164</v>
      </c>
      <c r="AP240">
        <v>6.2194944249551014</v>
      </c>
      <c r="AQ240">
        <v>3.859408179867188</v>
      </c>
      <c r="AR240">
        <v>5.8960996187762902</v>
      </c>
      <c r="AS240">
        <v>4.2809978448467945</v>
      </c>
      <c r="AT240">
        <v>6.1554630402052908</v>
      </c>
      <c r="AU240">
        <v>2.8696662235621062</v>
      </c>
      <c r="AV240">
        <v>3.2545442564538121</v>
      </c>
      <c r="AW240">
        <v>2.2179560868312791</v>
      </c>
      <c r="AX240">
        <v>7.6335098150882601</v>
      </c>
      <c r="AY240">
        <v>4.4200120202050499</v>
      </c>
      <c r="AZ240">
        <v>5.3264950147587484</v>
      </c>
      <c r="BA240">
        <v>6.0337532420518016</v>
      </c>
      <c r="BB240">
        <v>3.6864138998756459</v>
      </c>
      <c r="BC240">
        <v>2.5044819280130923</v>
      </c>
      <c r="BD240">
        <v>5.3558900056712702</v>
      </c>
      <c r="BE240">
        <v>-1.0237482203074677</v>
      </c>
      <c r="BF240">
        <v>3.5288770543858305</v>
      </c>
      <c r="BG240">
        <v>0.41594821511630187</v>
      </c>
      <c r="BH240">
        <v>2.0793994497321506</v>
      </c>
      <c r="BI240">
        <v>0.46318170388678936</v>
      </c>
      <c r="BJ240">
        <v>5.3701723600173352</v>
      </c>
      <c r="BK240">
        <v>3.1386813005205454</v>
      </c>
      <c r="BL240">
        <v>1.8210430882053004</v>
      </c>
      <c r="BM240">
        <v>0.90064981961984358</v>
      </c>
      <c r="BN240">
        <v>-3.1411095521172001</v>
      </c>
      <c r="BO240">
        <v>4.3090429184452432</v>
      </c>
      <c r="BP240">
        <v>4.1062284492614083</v>
      </c>
      <c r="BQ240">
        <v>3.2305694569820105</v>
      </c>
    </row>
    <row r="241" spans="1:69" x14ac:dyDescent="0.45">
      <c r="A241" t="s">
        <v>469</v>
      </c>
      <c r="B241" t="s">
        <v>454</v>
      </c>
      <c r="C241" t="e">
        <f>VLOOKUP(A241,Setup!$C$3:$D$46,2,FALSE)</f>
        <v>#N/A</v>
      </c>
      <c r="D241" t="s">
        <v>183</v>
      </c>
      <c r="E241" t="s">
        <v>353</v>
      </c>
      <c r="AB241">
        <v>4.7412654203436517</v>
      </c>
      <c r="AC241">
        <v>1.9824027129942152</v>
      </c>
      <c r="AD241">
        <v>1.7383920211199779</v>
      </c>
      <c r="AE241">
        <v>6.5584635453496816</v>
      </c>
      <c r="AF241">
        <v>2.1186608649317122</v>
      </c>
      <c r="AG241">
        <v>2.985637691726879</v>
      </c>
      <c r="AH241">
        <v>-1.8818719551670569</v>
      </c>
      <c r="AI241">
        <v>0.38990680297317226</v>
      </c>
      <c r="AJ241">
        <v>-2.0440915137989037</v>
      </c>
      <c r="AK241">
        <v>6.4149475956690054</v>
      </c>
      <c r="AL241">
        <v>0.25197566413319805</v>
      </c>
      <c r="AM241">
        <v>3.7380553828981817</v>
      </c>
      <c r="AN241">
        <v>4.9525213210650492</v>
      </c>
      <c r="AO241">
        <v>6.2281618178172664</v>
      </c>
      <c r="AP241">
        <v>9.2918540056501797E-2</v>
      </c>
      <c r="AQ241">
        <v>-0.60053010841204468</v>
      </c>
      <c r="AR241">
        <v>2.2925756899776104</v>
      </c>
      <c r="AS241">
        <v>2.30246271255983</v>
      </c>
      <c r="AT241">
        <v>3.754092276607949</v>
      </c>
      <c r="AU241">
        <v>1.4924829604595828</v>
      </c>
      <c r="AV241">
        <v>4.4292291250808091</v>
      </c>
      <c r="AW241">
        <v>5.1803334581990157E-2</v>
      </c>
      <c r="AX241">
        <v>-1.9679481310071196</v>
      </c>
      <c r="AY241">
        <v>-0.65765374880170668</v>
      </c>
      <c r="AZ241">
        <v>-2.1656662888146769</v>
      </c>
      <c r="BA241">
        <v>-2.4643078120618327</v>
      </c>
      <c r="BB241">
        <v>4.8628475568299336</v>
      </c>
      <c r="BC241">
        <v>-5.1291854567713528</v>
      </c>
      <c r="BD241">
        <v>0.82439674719883271</v>
      </c>
      <c r="BE241">
        <v>6.7037013890007415</v>
      </c>
      <c r="BF241">
        <v>0.91976790274731002</v>
      </c>
      <c r="BG241">
        <v>0.39391387644782583</v>
      </c>
      <c r="BH241">
        <v>1.9905401546535444</v>
      </c>
      <c r="BI241">
        <v>1.1137440568587351</v>
      </c>
      <c r="BJ241">
        <v>6.5987043611834366</v>
      </c>
      <c r="BK241">
        <v>3.2023165092281971</v>
      </c>
      <c r="BL241">
        <v>0.68755058264441971</v>
      </c>
      <c r="BM241">
        <v>-0.20843748764099246</v>
      </c>
      <c r="BN241">
        <v>1.7833949295916085</v>
      </c>
      <c r="BO241">
        <v>0.36260197184283527</v>
      </c>
      <c r="BP241">
        <v>-2.3098600272040102</v>
      </c>
    </row>
    <row r="242" spans="1:69" x14ac:dyDescent="0.45">
      <c r="A242" t="s">
        <v>5</v>
      </c>
      <c r="B242" t="s">
        <v>64</v>
      </c>
      <c r="C242" t="e">
        <f>VLOOKUP(A242,Setup!$C$3:$D$46,2,FALSE)</f>
        <v>#N/A</v>
      </c>
      <c r="D242" t="s">
        <v>183</v>
      </c>
      <c r="E242" t="s">
        <v>353</v>
      </c>
      <c r="G242">
        <v>4.2138271022525373</v>
      </c>
      <c r="H242">
        <v>3.4079867059314921</v>
      </c>
      <c r="I242">
        <v>5.2913288422000306</v>
      </c>
      <c r="J242">
        <v>7.7591053747415089</v>
      </c>
      <c r="K242">
        <v>-0.54133818955544655</v>
      </c>
      <c r="L242">
        <v>1.2427771219776247</v>
      </c>
      <c r="M242">
        <v>6.1088654162764442</v>
      </c>
      <c r="N242">
        <v>4.6022062646802908</v>
      </c>
      <c r="O242">
        <v>5.7772230449306505</v>
      </c>
      <c r="P242">
        <v>5.9071815517911972</v>
      </c>
      <c r="Q242">
        <v>0.6194673590646147</v>
      </c>
      <c r="R242">
        <v>-1.7581215149567555</v>
      </c>
      <c r="S242">
        <v>3.8817750763762859</v>
      </c>
      <c r="T242">
        <v>2.4796750594098853</v>
      </c>
      <c r="U242">
        <v>6.8780659924955785</v>
      </c>
      <c r="V242">
        <v>2.6069720309050268</v>
      </c>
      <c r="W242">
        <v>6.2248698497079857</v>
      </c>
      <c r="X242">
        <v>6.1433004221164396</v>
      </c>
      <c r="Y242">
        <v>-2.5248624297658466</v>
      </c>
      <c r="Z242">
        <v>6.5227596238342471</v>
      </c>
      <c r="AA242">
        <v>6.4448079200205797</v>
      </c>
      <c r="AB242">
        <v>3.8563794121691188</v>
      </c>
      <c r="AC242">
        <v>6.6691725007550673</v>
      </c>
      <c r="AD242">
        <v>4.2521498161084708</v>
      </c>
      <c r="AE242">
        <v>5.4764609184884137</v>
      </c>
      <c r="AF242">
        <v>4.8344532641643383</v>
      </c>
      <c r="AG242">
        <v>4.2694001326998574</v>
      </c>
      <c r="AH242">
        <v>8.3679064979732942</v>
      </c>
      <c r="AI242">
        <v>5.3828813248545799</v>
      </c>
      <c r="AJ242">
        <v>5.3969483516427914</v>
      </c>
      <c r="AK242">
        <v>2.1077779278228661</v>
      </c>
      <c r="AL242">
        <v>5.8066582674808984</v>
      </c>
      <c r="AM242">
        <v>4.2862747647726991</v>
      </c>
      <c r="AN242">
        <v>5.9182175742016767</v>
      </c>
      <c r="AO242">
        <v>6.8238053090369277</v>
      </c>
      <c r="AP242">
        <v>6.7081471946148525</v>
      </c>
      <c r="AQ242">
        <v>3.6945873720535758</v>
      </c>
      <c r="AR242">
        <v>5.4451669660527955</v>
      </c>
      <c r="AS242">
        <v>7.5126680298501327</v>
      </c>
      <c r="AT242">
        <v>4.1124448122551627</v>
      </c>
      <c r="AU242">
        <v>4.3591470209095604</v>
      </c>
      <c r="AV242">
        <v>3.7211204101576811</v>
      </c>
      <c r="AW242">
        <v>7.1760754572011081</v>
      </c>
      <c r="AX242">
        <v>7.5487058202984514</v>
      </c>
      <c r="AY242">
        <v>7.6127286853885749</v>
      </c>
      <c r="AZ242">
        <v>7.6185150086729436</v>
      </c>
      <c r="BA242">
        <v>7.1392275023399918</v>
      </c>
      <c r="BB242">
        <v>3.2981141300845565</v>
      </c>
      <c r="BC242">
        <v>6.9499055450693277</v>
      </c>
      <c r="BD242">
        <v>7.3660265139692314</v>
      </c>
      <c r="BE242">
        <v>5.0713965940695829</v>
      </c>
      <c r="BF242">
        <v>5.3813457962894802</v>
      </c>
      <c r="BG242">
        <v>6.008623704099108</v>
      </c>
      <c r="BH242">
        <v>6.8479588259994415</v>
      </c>
      <c r="BI242">
        <v>7.2516281448674818</v>
      </c>
      <c r="BJ242">
        <v>7.7763033561631971</v>
      </c>
      <c r="BK242">
        <v>6.5014586433352406</v>
      </c>
      <c r="BL242">
        <v>6.3346891320317411</v>
      </c>
      <c r="BM242">
        <v>3.9243256241549602</v>
      </c>
      <c r="BN242">
        <v>-4.5827018194647593</v>
      </c>
      <c r="BO242">
        <v>8.7636142082957917</v>
      </c>
      <c r="BP242">
        <v>6.3132037182094507</v>
      </c>
      <c r="BQ242">
        <v>6.7785426997587308</v>
      </c>
    </row>
    <row r="243" spans="1:69" x14ac:dyDescent="0.45">
      <c r="A243" t="s">
        <v>166</v>
      </c>
      <c r="B243" t="s">
        <v>361</v>
      </c>
      <c r="C243" t="e">
        <f>VLOOKUP(A243,Setup!$C$3:$D$46,2,FALSE)</f>
        <v>#N/A</v>
      </c>
      <c r="D243" t="s">
        <v>183</v>
      </c>
      <c r="E243" t="s">
        <v>353</v>
      </c>
      <c r="G243">
        <v>1.1030095671143556</v>
      </c>
      <c r="H243">
        <v>6.0095173318626962</v>
      </c>
      <c r="I243">
        <v>6.2745125766311389</v>
      </c>
      <c r="J243">
        <v>5.0096930338049788</v>
      </c>
      <c r="K243">
        <v>4.6994785021250181</v>
      </c>
      <c r="L243">
        <v>2.0298013984134684</v>
      </c>
      <c r="M243">
        <v>-0.76334800505890144</v>
      </c>
      <c r="N243">
        <v>3.1340695831526375</v>
      </c>
      <c r="O243">
        <v>9.0230815642497362</v>
      </c>
      <c r="P243">
        <v>7.8507735540922283</v>
      </c>
      <c r="Q243">
        <v>7.7555933365795369</v>
      </c>
      <c r="R243">
        <v>2.9513160362081692</v>
      </c>
      <c r="S243">
        <v>4.3332288706262574</v>
      </c>
      <c r="T243">
        <v>7.5705568064758495</v>
      </c>
      <c r="U243">
        <v>-0.26579140420345482</v>
      </c>
      <c r="V243">
        <v>5.178257236341949</v>
      </c>
      <c r="W243">
        <v>2.7641533484044913</v>
      </c>
      <c r="X243">
        <v>-0.16001313315065602</v>
      </c>
      <c r="Y243">
        <v>3.9623280344851537</v>
      </c>
      <c r="Z243">
        <v>3.7616116926472358</v>
      </c>
      <c r="AA243">
        <v>-0.81453004437361187</v>
      </c>
      <c r="AB243">
        <v>-1.1902957560735956</v>
      </c>
      <c r="AC243">
        <v>-2.5705451769649699</v>
      </c>
      <c r="AD243">
        <v>2.250508692535476</v>
      </c>
      <c r="AE243">
        <v>1.9833550668481053</v>
      </c>
      <c r="AF243">
        <v>1.9037267248719161</v>
      </c>
      <c r="AG243">
        <v>2.9543113007864292</v>
      </c>
      <c r="AH243">
        <v>4.4225913155198953</v>
      </c>
      <c r="AI243">
        <v>2.3082495613915484</v>
      </c>
      <c r="AJ243">
        <v>2.3541402845632149</v>
      </c>
      <c r="AK243">
        <v>0.35129636487809535</v>
      </c>
      <c r="AL243">
        <v>-0.43223685177616744</v>
      </c>
      <c r="AM243">
        <v>-0.89369509798167712</v>
      </c>
      <c r="AN243">
        <v>0.99205366661188066</v>
      </c>
      <c r="AO243">
        <v>3.2989264947560315</v>
      </c>
      <c r="AP243">
        <v>5.1238170440769011</v>
      </c>
      <c r="AQ243">
        <v>4.0701073191869739</v>
      </c>
      <c r="AR243">
        <v>2.498384806855583</v>
      </c>
      <c r="AS243">
        <v>2.195117607564228</v>
      </c>
      <c r="AT243">
        <v>3.4794870209903621</v>
      </c>
      <c r="AU243">
        <v>4.182768360096631</v>
      </c>
      <c r="AV243">
        <v>6.3539706207982363</v>
      </c>
      <c r="AW243">
        <v>4.0546094205625707</v>
      </c>
      <c r="AX243">
        <v>6.6017257598720818</v>
      </c>
      <c r="AY243">
        <v>6.0154709638236596</v>
      </c>
      <c r="AZ243">
        <v>6.0529303330752811</v>
      </c>
      <c r="BA243">
        <v>6.1645548394581482</v>
      </c>
      <c r="BB243">
        <v>5.1889834283660718</v>
      </c>
      <c r="BC243">
        <v>3.1775286355763654</v>
      </c>
      <c r="BD243">
        <v>5.99608964841849</v>
      </c>
      <c r="BE243">
        <v>4.4147846338824763</v>
      </c>
      <c r="BF243">
        <v>3.2720326756818849</v>
      </c>
      <c r="BG243">
        <v>5.1670217164928971</v>
      </c>
      <c r="BH243">
        <v>4.875982584504996</v>
      </c>
      <c r="BI243">
        <v>2.8732336120329336</v>
      </c>
      <c r="BJ243">
        <v>1.2548114885877908</v>
      </c>
      <c r="BK243">
        <v>2.5040987530098988</v>
      </c>
      <c r="BL243">
        <v>2.7478873102592161</v>
      </c>
      <c r="BM243">
        <v>2.6685409720515167</v>
      </c>
      <c r="BN243">
        <v>-2.0102020704476757</v>
      </c>
      <c r="BO243">
        <v>4.3264986817543019</v>
      </c>
      <c r="BP243">
        <v>3.6629471272571692</v>
      </c>
      <c r="BQ243">
        <v>2.7992694538592815</v>
      </c>
    </row>
    <row r="244" spans="1:69" x14ac:dyDescent="0.45">
      <c r="A244" t="s">
        <v>481</v>
      </c>
      <c r="B244" t="s">
        <v>125</v>
      </c>
      <c r="C244" t="e">
        <f>VLOOKUP(A244,Setup!$C$3:$D$46,2,FALSE)</f>
        <v>#N/A</v>
      </c>
      <c r="D244" t="s">
        <v>183</v>
      </c>
      <c r="E244" t="s">
        <v>353</v>
      </c>
      <c r="G244">
        <v>14.037070864503036</v>
      </c>
      <c r="H244">
        <v>2.7424631464336215</v>
      </c>
      <c r="I244">
        <v>5.6045972464346505</v>
      </c>
      <c r="J244">
        <v>7.6304997721024819</v>
      </c>
      <c r="K244">
        <v>0.69385028119455683</v>
      </c>
      <c r="L244">
        <v>4.0568215606766813</v>
      </c>
      <c r="M244">
        <v>2.0425177148052143</v>
      </c>
      <c r="N244">
        <v>5.2151416149003467</v>
      </c>
      <c r="O244">
        <v>2.7306846100350697</v>
      </c>
      <c r="P244">
        <v>3.5336356779722422</v>
      </c>
      <c r="Q244">
        <v>1.040335827819618</v>
      </c>
      <c r="R244">
        <v>5.7803468191393534</v>
      </c>
      <c r="S244">
        <v>1.6564207664204531</v>
      </c>
      <c r="T244">
        <v>3.8076040085693705</v>
      </c>
      <c r="U244">
        <v>1.477965371235527</v>
      </c>
      <c r="V244">
        <v>6.4051453786650541</v>
      </c>
      <c r="W244">
        <v>9.1217903876579669</v>
      </c>
      <c r="X244">
        <v>10.01648049790127</v>
      </c>
      <c r="Y244">
        <v>3.599367509756064</v>
      </c>
      <c r="Z244">
        <v>10.390810137282998</v>
      </c>
      <c r="AA244">
        <v>4.5772085584299589</v>
      </c>
      <c r="AB244">
        <v>3.7993180714448442</v>
      </c>
      <c r="AC244">
        <v>-10.300328484294198</v>
      </c>
      <c r="AD244">
        <v>-5.7509061700585136</v>
      </c>
      <c r="AE244">
        <v>-4.1194195543723993</v>
      </c>
      <c r="AF244">
        <v>-3.2791630479926681</v>
      </c>
      <c r="AG244">
        <v>-4.5617785381139413</v>
      </c>
      <c r="AH244">
        <v>-3.9197240505039446</v>
      </c>
      <c r="AI244">
        <v>-0.82991421223169937</v>
      </c>
      <c r="AJ244">
        <v>1.5091678429517685</v>
      </c>
      <c r="AK244">
        <v>3.112407865755884</v>
      </c>
      <c r="AL244">
        <v>10.092979512968995</v>
      </c>
      <c r="AM244">
        <v>-0.66911476645933021</v>
      </c>
      <c r="AN244">
        <v>3.5671806058195159</v>
      </c>
      <c r="AO244">
        <v>3.8099131436476483</v>
      </c>
      <c r="AP244">
        <v>7.134477464808711</v>
      </c>
      <c r="AQ244">
        <v>7.5228546262751763</v>
      </c>
      <c r="AR244">
        <v>8.1245639965458025</v>
      </c>
      <c r="AS244">
        <v>8.0248176435006258</v>
      </c>
      <c r="AT244">
        <v>6.9013595907280347</v>
      </c>
      <c r="AU244">
        <v>4.1685239818542357</v>
      </c>
      <c r="AV244">
        <v>7.9367096871533249</v>
      </c>
      <c r="AW244">
        <v>14.44098953897344</v>
      </c>
      <c r="AX244">
        <v>7.9500515106997227</v>
      </c>
      <c r="AY244">
        <v>6.2089378795417502</v>
      </c>
      <c r="AZ244">
        <v>13.208058605173491</v>
      </c>
      <c r="BA244">
        <v>4.7542097009272197</v>
      </c>
      <c r="BB244">
        <v>3.3917370780738736</v>
      </c>
      <c r="BC244">
        <v>-4.3917292474613987</v>
      </c>
      <c r="BD244">
        <v>3.3232247102737063</v>
      </c>
      <c r="BE244">
        <v>-0.29435440904376264</v>
      </c>
      <c r="BF244">
        <v>7.4468208932666471</v>
      </c>
      <c r="BG244">
        <v>3.5317873732963818</v>
      </c>
      <c r="BH244">
        <v>3.8536354828907946</v>
      </c>
      <c r="BI244">
        <v>-0.77745995223141051</v>
      </c>
      <c r="BJ244">
        <v>-7.5271374224880674</v>
      </c>
      <c r="BK244">
        <v>-4.8008284287867866</v>
      </c>
      <c r="BL244">
        <v>-0.60246484231174691</v>
      </c>
      <c r="BM244">
        <v>0.36127240576360009</v>
      </c>
      <c r="BN244">
        <v>-9.0778768934843725</v>
      </c>
      <c r="BO244">
        <v>-1.0374262102246945</v>
      </c>
      <c r="BP244">
        <v>1.4822348404474468</v>
      </c>
      <c r="BQ244">
        <v>1.3476751816818791</v>
      </c>
    </row>
    <row r="245" spans="1:69" x14ac:dyDescent="0.45">
      <c r="A245" t="s">
        <v>148</v>
      </c>
      <c r="B245" t="s">
        <v>13</v>
      </c>
      <c r="C245" t="e">
        <f>VLOOKUP(A245,Setup!$C$3:$D$46,2,FALSE)</f>
        <v>#N/A</v>
      </c>
      <c r="D245" t="s">
        <v>183</v>
      </c>
      <c r="E245" t="s">
        <v>353</v>
      </c>
      <c r="H245">
        <v>-4.5900845055182344</v>
      </c>
      <c r="I245">
        <v>-10.733994714191567</v>
      </c>
      <c r="J245">
        <v>-4.6759498576432037</v>
      </c>
      <c r="K245">
        <v>-2.5366922286226981</v>
      </c>
      <c r="L245">
        <v>3.4548678926953187</v>
      </c>
      <c r="M245">
        <v>0.16195247032693771</v>
      </c>
      <c r="N245">
        <v>10.409728588409848</v>
      </c>
      <c r="O245">
        <v>4.7478154036322451</v>
      </c>
      <c r="P245">
        <v>4.669631772670499</v>
      </c>
      <c r="Q245">
        <v>10.560197480686284</v>
      </c>
      <c r="R245">
        <v>17.74271826103319</v>
      </c>
      <c r="S245">
        <v>-0.65464350226631041</v>
      </c>
      <c r="T245">
        <v>8.0747823343126015</v>
      </c>
      <c r="U245">
        <v>7.1560999091236255</v>
      </c>
      <c r="V245">
        <v>7.8768526527242813</v>
      </c>
      <c r="W245">
        <v>3.4110958495494685</v>
      </c>
      <c r="X245">
        <v>6.4404735329312501</v>
      </c>
      <c r="Y245">
        <v>6.5675211764401666</v>
      </c>
      <c r="Z245">
        <v>7.4187395949798542</v>
      </c>
      <c r="AA245">
        <v>5.5140728290394208</v>
      </c>
      <c r="AB245">
        <v>-0.49373760402227163</v>
      </c>
      <c r="AC245">
        <v>4.6819173852731097</v>
      </c>
      <c r="AD245">
        <v>5.7488432625296895</v>
      </c>
      <c r="AE245">
        <v>5.648573236598196</v>
      </c>
      <c r="AF245">
        <v>-1.446988414179728</v>
      </c>
      <c r="AG245">
        <v>6.7013710957768922</v>
      </c>
      <c r="AH245">
        <v>7.2159077396420912E-2</v>
      </c>
      <c r="AI245">
        <v>1.7466991282435202</v>
      </c>
      <c r="AJ245">
        <v>7.9498194366546073</v>
      </c>
      <c r="AK245">
        <v>3.9045453031319823</v>
      </c>
      <c r="AL245">
        <v>7.8057288772239701</v>
      </c>
      <c r="AM245">
        <v>2.1898288614582384</v>
      </c>
      <c r="AN245">
        <v>3.178411322094405</v>
      </c>
      <c r="AO245">
        <v>2.3516698508654059</v>
      </c>
      <c r="AP245">
        <v>7.146080967820609</v>
      </c>
      <c r="AQ245">
        <v>5.4409435010746705</v>
      </c>
      <c r="AR245">
        <v>4.7837624782566479</v>
      </c>
      <c r="AS245">
        <v>6.0546344789815834</v>
      </c>
      <c r="AT245">
        <v>4.7099729138049042</v>
      </c>
      <c r="AU245">
        <v>3.79627166202512</v>
      </c>
      <c r="AV245">
        <v>1.3225571482894622</v>
      </c>
      <c r="AW245">
        <v>4.7023995328524109</v>
      </c>
      <c r="AX245">
        <v>6.2357907222264686</v>
      </c>
      <c r="AY245">
        <v>3.4865455430439027</v>
      </c>
      <c r="AZ245">
        <v>5.2440998324691606</v>
      </c>
      <c r="BA245">
        <v>6.7095209745355362</v>
      </c>
      <c r="BB245">
        <v>4.2377814750281857</v>
      </c>
      <c r="BC245">
        <v>3.043450123715516</v>
      </c>
      <c r="BD245">
        <v>2.9711327506651202</v>
      </c>
      <c r="BE245">
        <v>-2.046633895356436</v>
      </c>
      <c r="BF245">
        <v>4.216677115356319</v>
      </c>
      <c r="BG245">
        <v>2.4299309644642904</v>
      </c>
      <c r="BH245">
        <v>3.0903280307077523</v>
      </c>
      <c r="BI245">
        <v>0.96770310822012107</v>
      </c>
      <c r="BJ245">
        <v>1.1174259489107357</v>
      </c>
      <c r="BK245">
        <v>2.2378386796594327</v>
      </c>
      <c r="BL245">
        <v>2.6249301087039498</v>
      </c>
      <c r="BM245">
        <v>1.5878466546650429</v>
      </c>
      <c r="BN245">
        <v>-9.0119341239023782</v>
      </c>
      <c r="BO245">
        <v>4.7363207484732044</v>
      </c>
      <c r="BP245">
        <v>2.6733182184056687</v>
      </c>
      <c r="BQ245">
        <v>3.9156567493932926E-2</v>
      </c>
    </row>
    <row r="246" spans="1:69" x14ac:dyDescent="0.45">
      <c r="A246" t="s">
        <v>459</v>
      </c>
      <c r="B246" t="s">
        <v>302</v>
      </c>
      <c r="C246" t="str">
        <f>VLOOKUP(A246,Setup!$C$3:$D$46,2,FALSE)</f>
        <v>TR</v>
      </c>
      <c r="D246" t="s">
        <v>183</v>
      </c>
      <c r="E246" t="s">
        <v>353</v>
      </c>
      <c r="G246">
        <v>1.1560693853969894</v>
      </c>
      <c r="H246">
        <v>5.5714285818048381</v>
      </c>
      <c r="I246">
        <v>9.0663055524087497</v>
      </c>
      <c r="J246">
        <v>5.4590567983809706</v>
      </c>
      <c r="K246">
        <v>2.8235295434383687</v>
      </c>
      <c r="L246">
        <v>11.212815035351383</v>
      </c>
      <c r="M246">
        <v>4.732510243937412</v>
      </c>
      <c r="N246">
        <v>6.777996010381159</v>
      </c>
      <c r="O246">
        <v>4.0811456208947021</v>
      </c>
      <c r="P246">
        <v>3.2335089729325972</v>
      </c>
      <c r="Q246">
        <v>5.5666945005878858</v>
      </c>
      <c r="R246">
        <v>7.4257883256424293</v>
      </c>
      <c r="S246">
        <v>3.2623345184051118</v>
      </c>
      <c r="T246">
        <v>5.5944744026933648</v>
      </c>
      <c r="U246">
        <v>7.1741126897710643</v>
      </c>
      <c r="V246">
        <v>10.461179556323842</v>
      </c>
      <c r="W246">
        <v>3.4066698044915569</v>
      </c>
      <c r="X246">
        <v>1.5029330112232913</v>
      </c>
      <c r="Y246">
        <v>-0.62411357022288882</v>
      </c>
      <c r="Z246">
        <v>-2.4473504258015595</v>
      </c>
      <c r="AA246">
        <v>4.8566487665203937</v>
      </c>
      <c r="AB246">
        <v>3.563227812183456</v>
      </c>
      <c r="AC246">
        <v>4.97108077727097</v>
      </c>
      <c r="AD246">
        <v>6.7120157120600794</v>
      </c>
      <c r="AE246">
        <v>4.2413357163994476</v>
      </c>
      <c r="AF246">
        <v>7.0120311105439868</v>
      </c>
      <c r="AG246">
        <v>9.4855388424673066</v>
      </c>
      <c r="AH246">
        <v>2.3207367939483987</v>
      </c>
      <c r="AI246">
        <v>0.29024406877960018</v>
      </c>
      <c r="AJ246">
        <v>9.2661466714932317</v>
      </c>
      <c r="AK246">
        <v>0.72027903561004791</v>
      </c>
      <c r="AL246">
        <v>5.0356349389680304</v>
      </c>
      <c r="AM246">
        <v>7.6512652030150861</v>
      </c>
      <c r="AN246">
        <v>-4.6681473639483784</v>
      </c>
      <c r="AO246">
        <v>7.8782668761899117</v>
      </c>
      <c r="AP246">
        <v>7.3796644737568613</v>
      </c>
      <c r="AQ246">
        <v>7.5776636440760825</v>
      </c>
      <c r="AR246">
        <v>2.4041502568693716</v>
      </c>
      <c r="AS246">
        <v>-3.2631684059710437</v>
      </c>
      <c r="AT246">
        <v>6.9332397045590426</v>
      </c>
      <c r="AU246">
        <v>-5.7500065546425674</v>
      </c>
      <c r="AV246">
        <v>6.4477220468159402</v>
      </c>
      <c r="AW246">
        <v>5.7632060665471414</v>
      </c>
      <c r="AX246">
        <v>9.7959363892028222</v>
      </c>
      <c r="AY246">
        <v>8.992304936265171</v>
      </c>
      <c r="AZ246">
        <v>6.9479880857199277</v>
      </c>
      <c r="BA246">
        <v>5.0435079315710425</v>
      </c>
      <c r="BB246">
        <v>0.81502457300770459</v>
      </c>
      <c r="BC246">
        <v>-4.8231539530176946</v>
      </c>
      <c r="BD246">
        <v>8.427104322761906</v>
      </c>
      <c r="BE246">
        <v>11.200110583350352</v>
      </c>
      <c r="BF246">
        <v>4.7884927110800817</v>
      </c>
      <c r="BG246">
        <v>8.4858169965302608</v>
      </c>
      <c r="BH246">
        <v>4.9397151613657968</v>
      </c>
      <c r="BI246">
        <v>6.0844869044366305</v>
      </c>
      <c r="BJ246">
        <v>3.323084208457459</v>
      </c>
      <c r="BK246">
        <v>7.5019974891749115</v>
      </c>
      <c r="BL246">
        <v>3.0131703931214986</v>
      </c>
      <c r="BM246">
        <v>0.81851452672667335</v>
      </c>
      <c r="BN246">
        <v>1.8598730397646221</v>
      </c>
      <c r="BO246">
        <v>11.439395692656575</v>
      </c>
      <c r="BP246">
        <v>5.5334278749278099</v>
      </c>
      <c r="BQ246">
        <v>5.1111681848870205</v>
      </c>
    </row>
    <row r="247" spans="1:69" x14ac:dyDescent="0.45">
      <c r="A247" t="s">
        <v>311</v>
      </c>
      <c r="B247" t="s">
        <v>69</v>
      </c>
      <c r="C247" t="e">
        <f>VLOOKUP(A247,Setup!$C$3:$D$46,2,FALSE)</f>
        <v>#N/A</v>
      </c>
      <c r="D247" t="s">
        <v>183</v>
      </c>
      <c r="E247" t="s">
        <v>353</v>
      </c>
      <c r="Q247">
        <v>-1.583700000000178</v>
      </c>
      <c r="R247">
        <v>-1.9499999999998465</v>
      </c>
      <c r="S247">
        <v>-1.9305000000002224</v>
      </c>
      <c r="T247">
        <v>-1.6781000000000859</v>
      </c>
      <c r="U247">
        <v>-1.5065000000001447</v>
      </c>
      <c r="V247">
        <v>-0.84509999999986007</v>
      </c>
      <c r="W247">
        <v>-3.7414999999999168</v>
      </c>
      <c r="X247">
        <v>-1.8324999999998965</v>
      </c>
      <c r="Y247">
        <v>-0.39680000000011262</v>
      </c>
      <c r="Z247">
        <v>-0.6395000000000266</v>
      </c>
      <c r="AA247">
        <v>2.6003000000002601</v>
      </c>
      <c r="AB247">
        <v>-16.009099999999961</v>
      </c>
      <c r="AC247">
        <v>8.9735999999993794</v>
      </c>
      <c r="AD247">
        <v>7.4610000000000554</v>
      </c>
      <c r="AE247">
        <v>-1.8350999999999118</v>
      </c>
      <c r="AF247">
        <v>22.585500000000152</v>
      </c>
      <c r="AG247">
        <v>12.256899999999945</v>
      </c>
      <c r="AH247">
        <v>19.306999999999988</v>
      </c>
      <c r="AI247">
        <v>-1.9477999999999156</v>
      </c>
      <c r="AJ247">
        <v>15.376000000000033</v>
      </c>
      <c r="AK247">
        <v>3.6091833262166091</v>
      </c>
      <c r="AL247">
        <v>2.7887888821527014</v>
      </c>
      <c r="AM247">
        <v>4.1108237678266164</v>
      </c>
      <c r="AN247">
        <v>10.283376815046807</v>
      </c>
      <c r="AO247">
        <v>-5.0044520313380758</v>
      </c>
      <c r="AP247">
        <v>-5.961370474619045</v>
      </c>
      <c r="AQ247">
        <v>10.003302782594332</v>
      </c>
      <c r="AR247">
        <v>15.501166126048844</v>
      </c>
      <c r="AS247">
        <v>-1.5638708239914223</v>
      </c>
      <c r="AT247">
        <v>-0.97048920578332343</v>
      </c>
      <c r="AU247">
        <v>0</v>
      </c>
      <c r="AV247">
        <v>9.5238095238095326</v>
      </c>
      <c r="AW247">
        <v>-4.3478260869565162</v>
      </c>
      <c r="AX247">
        <v>-2.2727272727272663</v>
      </c>
      <c r="AY247">
        <v>-4.6511627906976685</v>
      </c>
      <c r="AZ247">
        <v>2.4390243902439011</v>
      </c>
      <c r="BA247">
        <v>7.1428571428571388</v>
      </c>
      <c r="BB247">
        <v>6.6666666666666714</v>
      </c>
      <c r="BC247">
        <v>-6.25</v>
      </c>
      <c r="BD247">
        <v>-2.2222222222222285</v>
      </c>
      <c r="BE247">
        <v>6.818181818181813</v>
      </c>
      <c r="BF247">
        <v>-2.1276595744680833</v>
      </c>
      <c r="BG247">
        <v>4.3478260869565162</v>
      </c>
      <c r="BH247">
        <v>0</v>
      </c>
      <c r="BI247">
        <v>10.416666666666671</v>
      </c>
      <c r="BJ247">
        <v>5.6603773584905639</v>
      </c>
      <c r="BK247">
        <v>2.4483928571428635</v>
      </c>
      <c r="BL247">
        <v>1.3872838415160231</v>
      </c>
      <c r="BM247">
        <v>13.822098440696621</v>
      </c>
      <c r="BN247">
        <v>-4.2749320690139712</v>
      </c>
      <c r="BO247">
        <v>1.8041359113615982</v>
      </c>
      <c r="BP247">
        <v>0.67730936143830434</v>
      </c>
      <c r="BQ247">
        <v>3.8528091951703232</v>
      </c>
    </row>
    <row r="248" spans="1:69" x14ac:dyDescent="0.45">
      <c r="A248" t="s">
        <v>414</v>
      </c>
      <c r="B248" t="s">
        <v>327</v>
      </c>
      <c r="C248" t="e">
        <f>VLOOKUP(A248,Setup!$C$3:$D$46,2,FALSE)</f>
        <v>#N/A</v>
      </c>
      <c r="D248" t="s">
        <v>183</v>
      </c>
      <c r="E248" t="s">
        <v>353</v>
      </c>
      <c r="G248">
        <v>1.1382963514354287</v>
      </c>
      <c r="H248">
        <v>9.0967473843154067</v>
      </c>
      <c r="I248">
        <v>6.2600030595822602</v>
      </c>
      <c r="J248">
        <v>5.5111587003343914</v>
      </c>
      <c r="K248">
        <v>4.3647206714603044</v>
      </c>
      <c r="L248">
        <v>11.643675531781184</v>
      </c>
      <c r="M248">
        <v>5.5232585792225564</v>
      </c>
      <c r="N248">
        <v>6.2855621296362898</v>
      </c>
      <c r="O248">
        <v>3.2616398443885686</v>
      </c>
      <c r="P248">
        <v>-46.433035141487132</v>
      </c>
      <c r="Q248">
        <v>3.9014607710161897</v>
      </c>
      <c r="R248">
        <v>7.1153151918323658</v>
      </c>
      <c r="S248">
        <v>6.191962420503927</v>
      </c>
      <c r="T248">
        <v>2.1133907182431528</v>
      </c>
      <c r="U248">
        <v>3.9894255980208442</v>
      </c>
      <c r="V248">
        <v>3.30601216563538</v>
      </c>
      <c r="W248">
        <v>4.9592850317296211E-2</v>
      </c>
      <c r="X248">
        <v>2.0840076020810301</v>
      </c>
      <c r="Y248">
        <v>2.5001739168247781</v>
      </c>
      <c r="Z248">
        <v>2.7379799514282439</v>
      </c>
      <c r="AA248">
        <v>-0.97882095302236394</v>
      </c>
      <c r="AB248">
        <v>-0.36765967814477563</v>
      </c>
      <c r="AC248">
        <v>-0.39162923333823585</v>
      </c>
      <c r="AD248">
        <v>4.6729720643192962</v>
      </c>
      <c r="AE248">
        <v>1.2449040100492397</v>
      </c>
      <c r="AF248">
        <v>5.4957134455775787</v>
      </c>
      <c r="AG248">
        <v>4.796519805425703</v>
      </c>
      <c r="AH248">
        <v>7.2554354609240477</v>
      </c>
      <c r="AI248">
        <v>3.764443409060874</v>
      </c>
      <c r="AJ248">
        <v>7.0450716420525907</v>
      </c>
      <c r="AK248">
        <v>2.0719882136191359</v>
      </c>
      <c r="AL248">
        <v>0.58432213192406834</v>
      </c>
      <c r="AM248">
        <v>1.2058008087543612</v>
      </c>
      <c r="AN248">
        <v>1.5676617642184567</v>
      </c>
      <c r="AO248">
        <v>3.5699118684924684</v>
      </c>
      <c r="AP248">
        <v>4.5443668039417275</v>
      </c>
      <c r="AQ248">
        <v>3.5252781894103578</v>
      </c>
      <c r="AR248">
        <v>3.7085115985950381</v>
      </c>
      <c r="AS248">
        <v>4.8638637536228231</v>
      </c>
      <c r="AT248">
        <v>4.520784636032559</v>
      </c>
      <c r="AU248">
        <v>6.0708082873412934</v>
      </c>
      <c r="AV248">
        <v>7.0931949835550228</v>
      </c>
      <c r="AW248">
        <v>6.6727898305349669</v>
      </c>
      <c r="AX248">
        <v>7.5038146585982872</v>
      </c>
      <c r="AY248">
        <v>7.4763192597478394</v>
      </c>
      <c r="AZ248">
        <v>6.5322213884781348</v>
      </c>
      <c r="BA248">
        <v>6.7685352029371586</v>
      </c>
      <c r="BB248">
        <v>5.6864168590522439</v>
      </c>
      <c r="BC248">
        <v>5.2691052487346326</v>
      </c>
      <c r="BD248">
        <v>6.3365234266688901</v>
      </c>
      <c r="BE248">
        <v>7.6721554348606418</v>
      </c>
      <c r="BF248">
        <v>4.5001535601013103</v>
      </c>
      <c r="BG248">
        <v>6.781585600653159</v>
      </c>
      <c r="BH248">
        <v>6.7324618683248332</v>
      </c>
      <c r="BI248">
        <v>6.1606287740668222</v>
      </c>
      <c r="BJ248">
        <v>6.8671161964455081</v>
      </c>
      <c r="BK248">
        <v>6.762277168341484</v>
      </c>
      <c r="BL248">
        <v>5.4680818152800867</v>
      </c>
      <c r="BM248">
        <v>5.7999999999672269</v>
      </c>
      <c r="BN248">
        <v>1.9919646064785468</v>
      </c>
      <c r="BO248">
        <v>4.3213842948048153</v>
      </c>
      <c r="BP248">
        <v>4.5660057643095513</v>
      </c>
      <c r="BQ248">
        <v>5.0695235320339407</v>
      </c>
    </row>
    <row r="249" spans="1:69" x14ac:dyDescent="0.45">
      <c r="A249" t="s">
        <v>503</v>
      </c>
      <c r="B249" t="s">
        <v>115</v>
      </c>
      <c r="C249" t="e">
        <f>VLOOKUP(A249,Setup!$C$3:$D$46,2,FALSE)</f>
        <v>#N/A</v>
      </c>
      <c r="D249" t="s">
        <v>183</v>
      </c>
      <c r="E249" t="s">
        <v>353</v>
      </c>
      <c r="AC249">
        <v>5.7445577130793737</v>
      </c>
      <c r="AD249">
        <v>-0.34467668015847153</v>
      </c>
      <c r="AE249">
        <v>-3.3063800067749298</v>
      </c>
      <c r="AF249">
        <v>0.39008694306272673</v>
      </c>
      <c r="AG249">
        <v>3.9619027894613197</v>
      </c>
      <c r="AH249">
        <v>8.2670735457780467</v>
      </c>
      <c r="AI249">
        <v>6.3619412439543765</v>
      </c>
      <c r="AJ249">
        <v>6.474140152555961</v>
      </c>
      <c r="AK249">
        <v>5.5540954950792099</v>
      </c>
      <c r="AL249">
        <v>3.4183568946840097</v>
      </c>
      <c r="AM249">
        <v>8.3262925193907193</v>
      </c>
      <c r="AN249">
        <v>6.4036357400745203</v>
      </c>
      <c r="AO249">
        <v>11.523243811952909</v>
      </c>
      <c r="AP249">
        <v>9.0721145790934941</v>
      </c>
      <c r="AQ249">
        <v>5.1000018647628309</v>
      </c>
      <c r="AR249">
        <v>4.9052654845156383</v>
      </c>
      <c r="AS249">
        <v>8.0539483772419658</v>
      </c>
      <c r="AT249">
        <v>3.1419073381869964</v>
      </c>
      <c r="AU249">
        <v>5.1836611249023576</v>
      </c>
      <c r="AV249">
        <v>8.7326857644012676</v>
      </c>
      <c r="AW249">
        <v>6.4732586716654339</v>
      </c>
      <c r="AX249">
        <v>6.807233343618833</v>
      </c>
      <c r="AY249">
        <v>6.3325651162315637</v>
      </c>
      <c r="AZ249">
        <v>10.784744385745341</v>
      </c>
      <c r="BA249">
        <v>8.4124259655107068</v>
      </c>
      <c r="BB249">
        <v>8.7087519015449857</v>
      </c>
      <c r="BC249">
        <v>6.8015173486039515</v>
      </c>
      <c r="BD249">
        <v>5.6376116374975709</v>
      </c>
      <c r="BE249">
        <v>9.3916554927176037</v>
      </c>
      <c r="BF249">
        <v>3.8374556060522877</v>
      </c>
      <c r="BG249">
        <v>3.5869058262302502</v>
      </c>
      <c r="BH249">
        <v>5.1063073253979638</v>
      </c>
      <c r="BI249">
        <v>5.187859860024659</v>
      </c>
      <c r="BJ249">
        <v>4.7810002925448174</v>
      </c>
      <c r="BK249">
        <v>3.1314055172359616</v>
      </c>
      <c r="BL249">
        <v>6.3039237826299654</v>
      </c>
      <c r="BM249">
        <v>6.4387450327643876</v>
      </c>
      <c r="BN249">
        <v>2.9513064221809771</v>
      </c>
      <c r="BO249">
        <v>3.53658034070898</v>
      </c>
      <c r="BP249">
        <v>4.5880219218177274</v>
      </c>
      <c r="BQ249">
        <v>5.3369729551146889</v>
      </c>
    </row>
    <row r="250" spans="1:69" x14ac:dyDescent="0.45">
      <c r="A250" t="s">
        <v>309</v>
      </c>
      <c r="B250" t="s">
        <v>365</v>
      </c>
      <c r="C250" t="e">
        <f>VLOOKUP(A250,Setup!$C$3:$D$46,2,FALSE)</f>
        <v>#N/A</v>
      </c>
      <c r="D250" t="s">
        <v>183</v>
      </c>
      <c r="E250" t="s">
        <v>353</v>
      </c>
      <c r="AH250">
        <v>2.566463269603787</v>
      </c>
      <c r="AI250">
        <v>3.8731032116234445</v>
      </c>
      <c r="AJ250">
        <v>-6.3452351283116286</v>
      </c>
      <c r="AK250">
        <v>-8.699999999721598</v>
      </c>
      <c r="AL250">
        <v>-9.9000000020416792</v>
      </c>
      <c r="AM250">
        <v>-14.199999999364337</v>
      </c>
      <c r="AN250">
        <v>-22.899999999228271</v>
      </c>
      <c r="AO250">
        <v>-12.20000000073847</v>
      </c>
      <c r="AP250">
        <v>-10</v>
      </c>
      <c r="AQ250">
        <v>-2.9999999984236467</v>
      </c>
      <c r="AR250">
        <v>-1.9000000021416383</v>
      </c>
      <c r="AS250">
        <v>-0.20000000010649899</v>
      </c>
      <c r="AT250">
        <v>5.9000000002489941</v>
      </c>
      <c r="AU250">
        <v>8.8000000036722241</v>
      </c>
      <c r="AV250">
        <v>5.339647207190751</v>
      </c>
      <c r="AW250">
        <v>9.5166098643636445</v>
      </c>
      <c r="AX250">
        <v>11.795352528113611</v>
      </c>
      <c r="AY250">
        <v>3.0712303924520938</v>
      </c>
      <c r="AZ250">
        <v>7.5714207632296677</v>
      </c>
      <c r="BA250">
        <v>8.2158444516571478</v>
      </c>
      <c r="BB250">
        <v>2.2434915962828796</v>
      </c>
      <c r="BC250">
        <v>-15.136467910150159</v>
      </c>
      <c r="BD250">
        <v>4.0920043666808681</v>
      </c>
      <c r="BE250">
        <v>5.4452808104847605</v>
      </c>
      <c r="BF250">
        <v>0.15231496720065252</v>
      </c>
      <c r="BG250">
        <v>4.5439094492707E-2</v>
      </c>
      <c r="BH250">
        <v>-10.078894985621062</v>
      </c>
      <c r="BI250">
        <v>-9.7729872110351863</v>
      </c>
      <c r="BJ250">
        <v>2.4409819445783967</v>
      </c>
      <c r="BK250">
        <v>2.35997228099491</v>
      </c>
      <c r="BL250">
        <v>3.488362342082695</v>
      </c>
      <c r="BM250">
        <v>3.1995038623129375</v>
      </c>
      <c r="BN250">
        <v>-3.7528179386597031</v>
      </c>
      <c r="BO250">
        <v>3.4456206570025074</v>
      </c>
      <c r="BP250">
        <v>-28.758584213211691</v>
      </c>
      <c r="BQ250">
        <v>5.3243353742635549</v>
      </c>
    </row>
    <row r="251" spans="1:69" x14ac:dyDescent="0.45">
      <c r="A251" t="s">
        <v>118</v>
      </c>
      <c r="B251" t="s">
        <v>435</v>
      </c>
      <c r="C251" t="e">
        <f>VLOOKUP(A251,Setup!$C$3:$D$46,2,FALSE)</f>
        <v>#N/A</v>
      </c>
      <c r="D251" t="s">
        <v>183</v>
      </c>
      <c r="E251" t="s">
        <v>353</v>
      </c>
      <c r="G251">
        <v>0.43484182368571567</v>
      </c>
      <c r="H251">
        <v>3.130189548441038</v>
      </c>
      <c r="I251">
        <v>4.489070133724212</v>
      </c>
      <c r="J251">
        <v>8.7209873579805901</v>
      </c>
      <c r="K251">
        <v>7.6984045141542907</v>
      </c>
      <c r="L251">
        <v>6.2598656619552457</v>
      </c>
      <c r="M251">
        <v>3.8099775156032081</v>
      </c>
      <c r="N251">
        <v>6.9749605834869186</v>
      </c>
      <c r="O251">
        <v>8.3520981754112427</v>
      </c>
      <c r="P251">
        <v>8.3958393697274687</v>
      </c>
      <c r="Q251">
        <v>6.6735010185096542</v>
      </c>
      <c r="R251">
        <v>7.7232102422205315</v>
      </c>
      <c r="S251">
        <v>7.7538251684635213</v>
      </c>
      <c r="T251">
        <v>6.3704386296286231</v>
      </c>
      <c r="U251">
        <v>4.5152241779978368</v>
      </c>
      <c r="V251">
        <v>6.5619612339003766</v>
      </c>
      <c r="W251">
        <v>4.3298311451274003</v>
      </c>
      <c r="X251">
        <v>3.7733064253750115</v>
      </c>
      <c r="Y251">
        <v>5.5708616686813741</v>
      </c>
      <c r="Z251">
        <v>4.6267129494512744</v>
      </c>
      <c r="AA251">
        <v>1.8501879491820574</v>
      </c>
      <c r="AB251">
        <v>3.0542087120632289</v>
      </c>
      <c r="AC251">
        <v>1.4274269705908154</v>
      </c>
      <c r="AD251">
        <v>5.3740789629018906</v>
      </c>
      <c r="AE251">
        <v>4.6787439374003554</v>
      </c>
      <c r="AF251">
        <v>3.6737474140766011</v>
      </c>
      <c r="AG251">
        <v>4.9394884186018828</v>
      </c>
      <c r="AH251">
        <v>3.3836353653312443</v>
      </c>
      <c r="AI251">
        <v>2.9620132575485059</v>
      </c>
      <c r="AJ251">
        <v>2.7157740663442951</v>
      </c>
      <c r="AK251">
        <v>3.0812791302306834</v>
      </c>
      <c r="AL251">
        <v>4.5183511312903732</v>
      </c>
      <c r="AM251">
        <v>5.8801358578878222</v>
      </c>
      <c r="AN251">
        <v>5.5174570518391306</v>
      </c>
      <c r="AO251">
        <v>4.416800403226901</v>
      </c>
      <c r="AP251">
        <v>6.1981090312638543</v>
      </c>
      <c r="AQ251">
        <v>6.081116549939523</v>
      </c>
      <c r="AR251">
        <v>2.9628593404834191</v>
      </c>
      <c r="AS251">
        <v>3.194568807753754</v>
      </c>
      <c r="AT251">
        <v>5.955398179020932</v>
      </c>
      <c r="AU251">
        <v>3.4205332530813308</v>
      </c>
      <c r="AV251">
        <v>4.7888099796411296</v>
      </c>
      <c r="AW251">
        <v>5.869909864649216</v>
      </c>
      <c r="AX251">
        <v>7.848660972964268</v>
      </c>
      <c r="AY251">
        <v>7.5001880589422569</v>
      </c>
      <c r="AZ251">
        <v>8.5951917732603391</v>
      </c>
      <c r="BA251">
        <v>9.4123210951272824</v>
      </c>
      <c r="BB251">
        <v>6.2631837476524623</v>
      </c>
      <c r="BC251">
        <v>3.4664206368033348</v>
      </c>
      <c r="BD251">
        <v>8.5254352119786603</v>
      </c>
      <c r="BE251">
        <v>6.9351292971823568</v>
      </c>
      <c r="BF251">
        <v>5.7600915425329191</v>
      </c>
      <c r="BG251">
        <v>5.6286668656785963</v>
      </c>
      <c r="BH251">
        <v>4.9521111327154586</v>
      </c>
      <c r="BI251">
        <v>4.5261982291100225</v>
      </c>
      <c r="BJ251">
        <v>4.577100142830588</v>
      </c>
      <c r="BK251">
        <v>5.3549041182729269</v>
      </c>
      <c r="BL251">
        <v>4.9039190134426747</v>
      </c>
      <c r="BM251">
        <v>4.067171622572971</v>
      </c>
      <c r="BN251">
        <v>-0.49990945091387573</v>
      </c>
      <c r="BO251">
        <v>7.6079270718071683</v>
      </c>
      <c r="BP251">
        <v>3.3115560037101375</v>
      </c>
      <c r="BQ251">
        <v>4.4132929054334653</v>
      </c>
    </row>
    <row r="252" spans="1:69" x14ac:dyDescent="0.45">
      <c r="A252" t="s">
        <v>384</v>
      </c>
      <c r="B252" t="s">
        <v>525</v>
      </c>
      <c r="C252" t="e">
        <f>VLOOKUP(A252,Setup!$C$3:$D$46,2,FALSE)</f>
        <v>#N/A</v>
      </c>
      <c r="D252" t="s">
        <v>183</v>
      </c>
      <c r="E252" t="s">
        <v>353</v>
      </c>
      <c r="G252">
        <v>2.4930379180568423</v>
      </c>
      <c r="H252">
        <v>-1.5745488500242146</v>
      </c>
      <c r="I252">
        <v>0.17045885573479325</v>
      </c>
      <c r="J252">
        <v>2.4405207789358343</v>
      </c>
      <c r="K252">
        <v>1.0456040543126051</v>
      </c>
      <c r="L252">
        <v>3.0628559349364224</v>
      </c>
      <c r="M252">
        <v>-3.6568341128165258</v>
      </c>
      <c r="N252">
        <v>1.8889117447274515</v>
      </c>
      <c r="O252">
        <v>5.8647406331107987</v>
      </c>
      <c r="P252">
        <v>2.3332133807452351</v>
      </c>
      <c r="Q252">
        <v>-0.25171153103019606</v>
      </c>
      <c r="R252">
        <v>-1.3195698616393088</v>
      </c>
      <c r="S252">
        <v>0.27519961741681698</v>
      </c>
      <c r="T252">
        <v>2.8953445983487285</v>
      </c>
      <c r="U252">
        <v>6.0969143129893126</v>
      </c>
      <c r="V252">
        <v>3.9354701753627523</v>
      </c>
      <c r="W252">
        <v>1.4554611784725466</v>
      </c>
      <c r="X252">
        <v>5.3739853476764807</v>
      </c>
      <c r="Y252">
        <v>6.1991167323612046</v>
      </c>
      <c r="Z252">
        <v>5.8434009011346149</v>
      </c>
      <c r="AA252">
        <v>1.5595598293749475</v>
      </c>
      <c r="AB252">
        <v>-9.7578714608850419</v>
      </c>
      <c r="AC252">
        <v>-10.274399195032018</v>
      </c>
      <c r="AD252">
        <v>-1.1426174497519952</v>
      </c>
      <c r="AE252">
        <v>1.4665360288728095</v>
      </c>
      <c r="AF252">
        <v>8.8098082946938376</v>
      </c>
      <c r="AG252">
        <v>7.9931372051043752</v>
      </c>
      <c r="AH252">
        <v>1.48093746177193</v>
      </c>
      <c r="AI252">
        <v>1.1039010238152969</v>
      </c>
      <c r="AJ252">
        <v>0.29734837868156205</v>
      </c>
      <c r="AK252">
        <v>3.538808504513085</v>
      </c>
      <c r="AL252">
        <v>7.9315884139544295</v>
      </c>
      <c r="AM252">
        <v>2.6575461069854498</v>
      </c>
      <c r="AN252">
        <v>7.2813426441012723</v>
      </c>
      <c r="AO252">
        <v>-1.447598968944078</v>
      </c>
      <c r="AP252">
        <v>5.5779577638586773</v>
      </c>
      <c r="AQ252">
        <v>8.5476832011159587</v>
      </c>
      <c r="AR252">
        <v>4.518890096790912</v>
      </c>
      <c r="AS252">
        <v>-1.520945919920365</v>
      </c>
      <c r="AT252">
        <v>-1.9299306354923544</v>
      </c>
      <c r="AU252">
        <v>-3.8441299594037446</v>
      </c>
      <c r="AV252">
        <v>-7.7320072154004444</v>
      </c>
      <c r="AW252">
        <v>0.80528391589382409</v>
      </c>
      <c r="AX252">
        <v>5.0041603556445722</v>
      </c>
      <c r="AY252">
        <v>7.4601321302473025</v>
      </c>
      <c r="AZ252">
        <v>4.0985773544540081</v>
      </c>
      <c r="BA252">
        <v>6.5415108450481654</v>
      </c>
      <c r="BB252">
        <v>7.1761446645510745</v>
      </c>
      <c r="BC252">
        <v>4.2434941946242617</v>
      </c>
      <c r="BD252">
        <v>7.8034096507169011</v>
      </c>
      <c r="BE252">
        <v>5.1621330246360628</v>
      </c>
      <c r="BF252">
        <v>3.5381787205686948</v>
      </c>
      <c r="BG252">
        <v>4.6375386290241636</v>
      </c>
      <c r="BH252">
        <v>3.2387912295236418</v>
      </c>
      <c r="BI252">
        <v>0.37074125768134536</v>
      </c>
      <c r="BJ252">
        <v>1.6897981652001022</v>
      </c>
      <c r="BK252">
        <v>1.7403764867563183</v>
      </c>
      <c r="BL252">
        <v>0.16477765998081395</v>
      </c>
      <c r="BM252">
        <v>0.92835103336375369</v>
      </c>
      <c r="BN252">
        <v>-7.3801418447932292</v>
      </c>
      <c r="BO252">
        <v>5.5618927934327473</v>
      </c>
      <c r="BP252">
        <v>4.7072576146523204</v>
      </c>
      <c r="BQ252">
        <v>0.36747517561749987</v>
      </c>
    </row>
    <row r="253" spans="1:69" x14ac:dyDescent="0.45">
      <c r="A253" t="s">
        <v>286</v>
      </c>
      <c r="B253" t="s">
        <v>451</v>
      </c>
      <c r="C253" t="str">
        <f>VLOOKUP(A253,Setup!$C$3:$D$46,2,FALSE)</f>
        <v>US</v>
      </c>
      <c r="D253" t="s">
        <v>183</v>
      </c>
      <c r="E253" t="s">
        <v>353</v>
      </c>
      <c r="G253">
        <v>2.2999999999995282</v>
      </c>
      <c r="H253">
        <v>6.1000000000001648</v>
      </c>
      <c r="I253">
        <v>4.399999999999892</v>
      </c>
      <c r="J253">
        <v>5.8000000000002672</v>
      </c>
      <c r="K253">
        <v>6.399999999999892</v>
      </c>
      <c r="L253">
        <v>6.5000000000002558</v>
      </c>
      <c r="M253">
        <v>2.4999999999999858</v>
      </c>
      <c r="N253">
        <v>4.7999999999995424</v>
      </c>
      <c r="O253">
        <v>3.0999999999999943</v>
      </c>
      <c r="P253">
        <v>0.21660649819501998</v>
      </c>
      <c r="Q253">
        <v>3.2927224550868885</v>
      </c>
      <c r="R253">
        <v>5.2555019505025342</v>
      </c>
      <c r="S253">
        <v>5.6456797658881612</v>
      </c>
      <c r="T253">
        <v>-0.54055018672647748</v>
      </c>
      <c r="U253">
        <v>-0.20561919261328399</v>
      </c>
      <c r="V253">
        <v>5.3880338955222555</v>
      </c>
      <c r="W253">
        <v>4.6241865170420908</v>
      </c>
      <c r="X253">
        <v>5.53520647829761</v>
      </c>
      <c r="Y253">
        <v>3.1659882288127932</v>
      </c>
      <c r="Z253">
        <v>-0.25677573247030239</v>
      </c>
      <c r="AA253">
        <v>2.5377012673030208</v>
      </c>
      <c r="AB253">
        <v>-1.8030137877060071</v>
      </c>
      <c r="AC253">
        <v>4.5837909859179291</v>
      </c>
      <c r="AD253">
        <v>7.2364531587411278</v>
      </c>
      <c r="AE253">
        <v>4.1695753468005989</v>
      </c>
      <c r="AF253">
        <v>3.4626550531890814</v>
      </c>
      <c r="AG253">
        <v>3.4546296645782348</v>
      </c>
      <c r="AH253">
        <v>4.1769823977806624</v>
      </c>
      <c r="AI253">
        <v>3.6722378357364533</v>
      </c>
      <c r="AJ253">
        <v>1.8859655853433992</v>
      </c>
      <c r="AK253">
        <v>-0.10831288896265789</v>
      </c>
      <c r="AL253">
        <v>3.5224971840940498</v>
      </c>
      <c r="AM253">
        <v>2.7517958618387297</v>
      </c>
      <c r="AN253">
        <v>4.0290227290472416</v>
      </c>
      <c r="AO253">
        <v>2.6844307354071901</v>
      </c>
      <c r="AP253">
        <v>3.7727726858688015</v>
      </c>
      <c r="AQ253">
        <v>4.4471279418645082</v>
      </c>
      <c r="AR253">
        <v>4.4831333457743909</v>
      </c>
      <c r="AS253">
        <v>4.7884250532216157</v>
      </c>
      <c r="AT253">
        <v>4.0775857580429289</v>
      </c>
      <c r="AU253">
        <v>0.95553834643031621</v>
      </c>
      <c r="AV253">
        <v>1.7004473236307263</v>
      </c>
      <c r="AW253">
        <v>2.7956059658829986</v>
      </c>
      <c r="AX253">
        <v>3.8477716920522624</v>
      </c>
      <c r="AY253">
        <v>3.4835499379429962</v>
      </c>
      <c r="AZ253">
        <v>2.7845396393814781</v>
      </c>
      <c r="BA253">
        <v>2.003858298258379</v>
      </c>
      <c r="BB253">
        <v>0.11358724825886668</v>
      </c>
      <c r="BC253">
        <v>-2.5765002342699574</v>
      </c>
      <c r="BD253">
        <v>2.6951925838263975</v>
      </c>
      <c r="BE253">
        <v>1.5644068543830087</v>
      </c>
      <c r="BF253">
        <v>2.2891133876789667</v>
      </c>
      <c r="BG253">
        <v>2.1178300991984855</v>
      </c>
      <c r="BH253">
        <v>2.5238198144198236</v>
      </c>
      <c r="BI253">
        <v>2.9455504545523326</v>
      </c>
      <c r="BJ253">
        <v>1.8194514747429338</v>
      </c>
      <c r="BK253">
        <v>2.4576223032221094</v>
      </c>
      <c r="BL253">
        <v>2.9665050691663311</v>
      </c>
      <c r="BM253">
        <v>2.5838253301885459</v>
      </c>
      <c r="BN253">
        <v>-2.1630291386651379</v>
      </c>
      <c r="BO253">
        <v>6.0550529330457579</v>
      </c>
      <c r="BP253">
        <v>2.5123753198330832</v>
      </c>
      <c r="BQ253">
        <v>2.8875560090601624</v>
      </c>
    </row>
    <row r="254" spans="1:69" x14ac:dyDescent="0.45">
      <c r="A254" t="s">
        <v>221</v>
      </c>
      <c r="B254" t="s">
        <v>112</v>
      </c>
      <c r="C254" t="e">
        <f>VLOOKUP(A254,Setup!$C$3:$D$46,2,FALSE)</f>
        <v>#N/A</v>
      </c>
      <c r="D254" t="s">
        <v>183</v>
      </c>
      <c r="E254" t="s">
        <v>353</v>
      </c>
      <c r="AH254">
        <v>9.1385822751578871</v>
      </c>
      <c r="AI254">
        <v>3.0912939730977769</v>
      </c>
      <c r="AJ254">
        <v>1.6000000058370176</v>
      </c>
      <c r="AK254">
        <v>-0.49200000516307796</v>
      </c>
      <c r="AL254">
        <v>-11.199999997315999</v>
      </c>
      <c r="AM254">
        <v>-2.3000000043897302</v>
      </c>
      <c r="AN254">
        <v>-5.1999999930670384</v>
      </c>
      <c r="AO254">
        <v>-0.90000000546145031</v>
      </c>
      <c r="AP254">
        <v>1.7000000030620299</v>
      </c>
      <c r="AQ254">
        <v>5.1999999965640171</v>
      </c>
      <c r="AR254">
        <v>4.3000000010628696</v>
      </c>
      <c r="AS254">
        <v>4.3000000017939612</v>
      </c>
      <c r="AT254">
        <v>3.8350000001403259</v>
      </c>
      <c r="AU254">
        <v>4.1638382499888991</v>
      </c>
      <c r="AV254">
        <v>3.9734881923572374</v>
      </c>
      <c r="AW254">
        <v>4.2326273815436366</v>
      </c>
      <c r="AX254">
        <v>7.4490006055966376</v>
      </c>
      <c r="AY254">
        <v>6.9500071956909721</v>
      </c>
      <c r="AZ254">
        <v>7.4514184762176825</v>
      </c>
      <c r="BA254">
        <v>9.4730053054453975</v>
      </c>
      <c r="BB254">
        <v>9.0291610178477697</v>
      </c>
      <c r="BC254">
        <v>8.0509333273396635</v>
      </c>
      <c r="BD254">
        <v>7.5971679610016025</v>
      </c>
      <c r="BE254">
        <v>7.5251398942297669</v>
      </c>
      <c r="BF254">
        <v>7.1024448870695522</v>
      </c>
      <c r="BG254">
        <v>7.2965503696402294</v>
      </c>
      <c r="BH254">
        <v>6.8738384408295872</v>
      </c>
      <c r="BI254">
        <v>7.21877350826054</v>
      </c>
      <c r="BJ254">
        <v>5.9321507999214447</v>
      </c>
      <c r="BK254">
        <v>4.3952746334570776</v>
      </c>
      <c r="BL254">
        <v>5.5591957292326981</v>
      </c>
      <c r="BM254">
        <v>6.7799239965382156</v>
      </c>
      <c r="BN254">
        <v>1.5633427725995261</v>
      </c>
      <c r="BO254">
        <v>8.0346831263810969</v>
      </c>
      <c r="BP254">
        <v>6.001342322065085</v>
      </c>
      <c r="BQ254">
        <v>6.291416350811545</v>
      </c>
    </row>
    <row r="255" spans="1:69" x14ac:dyDescent="0.45">
      <c r="A255" t="s">
        <v>36</v>
      </c>
      <c r="B255" t="s">
        <v>75</v>
      </c>
      <c r="C255" t="e">
        <f>VLOOKUP(A255,Setup!$C$3:$D$46,2,FALSE)</f>
        <v>#N/A</v>
      </c>
      <c r="D255" t="s">
        <v>183</v>
      </c>
      <c r="E255" t="s">
        <v>353</v>
      </c>
      <c r="G255">
        <v>4.5272834365623282</v>
      </c>
      <c r="H255">
        <v>3.6942617561618789</v>
      </c>
      <c r="I255">
        <v>-6.2653386346187716</v>
      </c>
      <c r="J255">
        <v>3.6697256221428773</v>
      </c>
      <c r="K255">
        <v>0.88493506752472229</v>
      </c>
      <c r="L255">
        <v>0</v>
      </c>
      <c r="M255">
        <v>-9.5238134868062048</v>
      </c>
      <c r="N255">
        <v>6.5097059603351113</v>
      </c>
      <c r="O255">
        <v>2.860844908547719</v>
      </c>
      <c r="P255">
        <v>10.745889621352774</v>
      </c>
      <c r="Q255">
        <v>2.9680506081176503</v>
      </c>
      <c r="R255">
        <v>25.831488774984933</v>
      </c>
      <c r="S255">
        <v>-11.101334932349587</v>
      </c>
      <c r="T255">
        <v>-8.8205916177847286</v>
      </c>
      <c r="U255">
        <v>-7.6087093753585577</v>
      </c>
      <c r="V255">
        <v>10.37682020543771</v>
      </c>
      <c r="W255">
        <v>13.229411179348816</v>
      </c>
      <c r="X255">
        <v>9.7774738900067177</v>
      </c>
      <c r="Y255">
        <v>3.38221687351745</v>
      </c>
      <c r="Z255">
        <v>2.4427203070547705</v>
      </c>
      <c r="AA255">
        <v>4.613904111744688</v>
      </c>
      <c r="AB255">
        <v>4.4768491414777003</v>
      </c>
      <c r="AC255">
        <v>2.1685961033722805</v>
      </c>
      <c r="AD255">
        <v>6.5863390070146011</v>
      </c>
      <c r="AE255">
        <v>6.1793461953337356</v>
      </c>
      <c r="AF255">
        <v>5.5997405193868701</v>
      </c>
      <c r="AG255">
        <v>0.4380049723167474</v>
      </c>
      <c r="AH255">
        <v>14.074694539359967</v>
      </c>
      <c r="AI255">
        <v>1.4056108259313191</v>
      </c>
      <c r="AJ255">
        <v>4.1491867851390509</v>
      </c>
      <c r="AK255">
        <v>1.1355752004124469</v>
      </c>
      <c r="AL255">
        <v>6.3779406270829213</v>
      </c>
      <c r="AM255">
        <v>4.2507307739710285</v>
      </c>
      <c r="AN255">
        <v>-1.2476233644714796</v>
      </c>
      <c r="AO255">
        <v>7.7666502445524799</v>
      </c>
      <c r="AP255">
        <v>1.2879120031408888</v>
      </c>
      <c r="AQ255">
        <v>3.5051508727062668</v>
      </c>
      <c r="AR255">
        <v>4.0901949332585019</v>
      </c>
      <c r="AS255">
        <v>2.7103107128915553</v>
      </c>
      <c r="AT255">
        <v>1.6390319039446695</v>
      </c>
      <c r="AU255">
        <v>1.7482310202889835</v>
      </c>
      <c r="AV255">
        <v>5.342127074367184</v>
      </c>
      <c r="AW255">
        <v>6.6913366535279692</v>
      </c>
      <c r="AX255">
        <v>4.1146988044473716</v>
      </c>
      <c r="AY255">
        <v>2.4885573393813161</v>
      </c>
      <c r="AZ255">
        <v>6.9969262675882504</v>
      </c>
      <c r="BA255">
        <v>3.3229685982929027</v>
      </c>
      <c r="BB255">
        <v>0.40464080863888796</v>
      </c>
      <c r="BC255">
        <v>-1.3781936056056026</v>
      </c>
      <c r="BD255">
        <v>-4.4704679350780197</v>
      </c>
      <c r="BE255">
        <v>-0.60627665148327026</v>
      </c>
      <c r="BF255">
        <v>1.1691121837647813</v>
      </c>
      <c r="BG255">
        <v>2.4624841721544044</v>
      </c>
      <c r="BH255">
        <v>1.2502543692718149</v>
      </c>
      <c r="BI255">
        <v>2.7831611943520187</v>
      </c>
      <c r="BJ255">
        <v>4.1459316818393432</v>
      </c>
      <c r="BK255">
        <v>1.448830633671605</v>
      </c>
      <c r="BL255">
        <v>3.1756114423991022</v>
      </c>
      <c r="BM255">
        <v>0.66172744367986525</v>
      </c>
      <c r="BN255">
        <v>-3.7391459918701457</v>
      </c>
      <c r="BO255">
        <v>0.75379707990074962</v>
      </c>
      <c r="BP255">
        <v>7.1598328657348986</v>
      </c>
      <c r="BQ255">
        <v>6.0161091450623587</v>
      </c>
    </row>
    <row r="256" spans="1:69" x14ac:dyDescent="0.45">
      <c r="A256" t="s">
        <v>55</v>
      </c>
      <c r="B256" t="s">
        <v>227</v>
      </c>
      <c r="C256" t="e">
        <f>VLOOKUP(A256,Setup!$C$3:$D$46,2,FALSE)</f>
        <v>#N/A</v>
      </c>
      <c r="D256" t="s">
        <v>183</v>
      </c>
      <c r="E256" t="s">
        <v>353</v>
      </c>
      <c r="G256">
        <v>3.1925194388935836</v>
      </c>
      <c r="H256">
        <v>8.5329337629071347</v>
      </c>
      <c r="I256">
        <v>3.9009511638181635</v>
      </c>
      <c r="J256">
        <v>11.129345293262546</v>
      </c>
      <c r="K256">
        <v>4.1628666647640244</v>
      </c>
      <c r="L256">
        <v>1.5102501110188626</v>
      </c>
      <c r="M256">
        <v>2.8338690309889643</v>
      </c>
      <c r="N256">
        <v>7.3372326582167489</v>
      </c>
      <c r="O256">
        <v>0.70603679615604165</v>
      </c>
      <c r="P256">
        <v>7.7119143812438153</v>
      </c>
      <c r="Q256">
        <v>1.479291209989924</v>
      </c>
      <c r="R256">
        <v>1.2828050361939631</v>
      </c>
      <c r="S256">
        <v>7.1099578949557696</v>
      </c>
      <c r="T256">
        <v>2.0693332016928423</v>
      </c>
      <c r="U256">
        <v>2.896257780071565</v>
      </c>
      <c r="V256">
        <v>7.7277398467983573</v>
      </c>
      <c r="W256">
        <v>6.2707835129883307</v>
      </c>
      <c r="X256">
        <v>2.3468963719124361</v>
      </c>
      <c r="Y256">
        <v>0.76435514542563965</v>
      </c>
      <c r="Z256">
        <v>-4.4213223644177617</v>
      </c>
      <c r="AA256">
        <v>-0.36281090307269892</v>
      </c>
      <c r="AB256">
        <v>-2.0710060706990419</v>
      </c>
      <c r="AC256">
        <v>-3.7648171234142183</v>
      </c>
      <c r="AD256">
        <v>1.4421646334598108</v>
      </c>
      <c r="AE256">
        <v>0.19330016136507311</v>
      </c>
      <c r="AF256">
        <v>6.5103450282765891</v>
      </c>
      <c r="AG256">
        <v>3.5816499384792024</v>
      </c>
      <c r="AH256">
        <v>5.8213684197814217</v>
      </c>
      <c r="AI256">
        <v>-8.5698820132998463</v>
      </c>
      <c r="AJ256">
        <v>6.4679408530580815</v>
      </c>
      <c r="AK256">
        <v>9.7298879771459497</v>
      </c>
      <c r="AL256">
        <v>6.0604732624884861</v>
      </c>
      <c r="AM256">
        <v>0.2753881575618351</v>
      </c>
      <c r="AN256">
        <v>-2.3495079282346865</v>
      </c>
      <c r="AO256">
        <v>3.9516627239124062</v>
      </c>
      <c r="AP256">
        <v>-0.19783725666346186</v>
      </c>
      <c r="AQ256">
        <v>6.3709314010188081</v>
      </c>
      <c r="AR256">
        <v>0.29405516051951963</v>
      </c>
      <c r="AS256">
        <v>-5.9704581464099959</v>
      </c>
      <c r="AT256">
        <v>3.6869441668768275</v>
      </c>
      <c r="AU256">
        <v>3.3942361077907037</v>
      </c>
      <c r="AV256">
        <v>-8.8556473528677913</v>
      </c>
      <c r="AW256">
        <v>-7.75530004959883</v>
      </c>
      <c r="AX256">
        <v>18.286606689124454</v>
      </c>
      <c r="AY256">
        <v>10.317913804314841</v>
      </c>
      <c r="AZ256">
        <v>9.8721491085103708</v>
      </c>
      <c r="BA256">
        <v>8.7535788078585028</v>
      </c>
      <c r="BB256">
        <v>5.2778541239878223</v>
      </c>
      <c r="BC256">
        <v>-3.2023026574900229</v>
      </c>
      <c r="BD256">
        <v>-1.4887912507834784</v>
      </c>
      <c r="BE256">
        <v>4.1764253592392748</v>
      </c>
      <c r="BF256">
        <v>5.6259569750864102</v>
      </c>
      <c r="BG256">
        <v>1.3430940360747599</v>
      </c>
      <c r="BH256">
        <v>-3.8943864745066179</v>
      </c>
    </row>
    <row r="257" spans="1:69" x14ac:dyDescent="0.45">
      <c r="A257" t="s">
        <v>231</v>
      </c>
      <c r="B257" t="s">
        <v>436</v>
      </c>
      <c r="C257" t="e">
        <f>VLOOKUP(A257,Setup!$C$3:$D$46,2,FALSE)</f>
        <v>#N/A</v>
      </c>
      <c r="D257" t="s">
        <v>183</v>
      </c>
      <c r="E257" t="s">
        <v>353</v>
      </c>
    </row>
    <row r="258" spans="1:69" x14ac:dyDescent="0.45">
      <c r="A258" t="s">
        <v>306</v>
      </c>
      <c r="B258" t="s">
        <v>97</v>
      </c>
      <c r="C258" t="e">
        <f>VLOOKUP(A258,Setup!$C$3:$D$46,2,FALSE)</f>
        <v>#N/A</v>
      </c>
      <c r="D258" t="s">
        <v>183</v>
      </c>
      <c r="E258" t="s">
        <v>353</v>
      </c>
      <c r="AW258">
        <v>-0.39608088388575879</v>
      </c>
      <c r="AX258">
        <v>3.2858936793637668</v>
      </c>
      <c r="AY258">
        <v>3.4853090172238979</v>
      </c>
      <c r="AZ258">
        <v>3.5049931466614339</v>
      </c>
      <c r="BA258">
        <v>4.0105940219447689</v>
      </c>
      <c r="BB258">
        <v>1.2186249545289058</v>
      </c>
      <c r="BC258">
        <v>-6.5947888589398076</v>
      </c>
      <c r="BD258">
        <v>0.59638322431705149</v>
      </c>
      <c r="BE258">
        <v>-8.2042455536431476</v>
      </c>
      <c r="BF258">
        <v>-14.8125</v>
      </c>
      <c r="BG258">
        <v>-6.2851552946930838</v>
      </c>
      <c r="BH258">
        <v>-1.7745302713987456</v>
      </c>
      <c r="BI258">
        <v>-0.4250797024442079</v>
      </c>
      <c r="BJ258">
        <v>1.6008537886873029</v>
      </c>
      <c r="BK258">
        <v>-0.73529411764705799</v>
      </c>
      <c r="BL258">
        <v>1.8783068783068728</v>
      </c>
      <c r="BM258">
        <v>2.908335497273427</v>
      </c>
      <c r="BN258">
        <v>-1.6149381781478667</v>
      </c>
      <c r="BO258">
        <v>3.6676070787381434</v>
      </c>
      <c r="BP258">
        <v>-1.3112320633349839</v>
      </c>
    </row>
    <row r="259" spans="1:69" x14ac:dyDescent="0.45">
      <c r="A259" t="s">
        <v>280</v>
      </c>
      <c r="B259" t="s">
        <v>462</v>
      </c>
      <c r="C259" t="e">
        <f>VLOOKUP(A259,Setup!$C$3:$D$46,2,FALSE)</f>
        <v>#N/A</v>
      </c>
      <c r="D259" t="s">
        <v>183</v>
      </c>
      <c r="E259" t="s">
        <v>353</v>
      </c>
      <c r="AE259">
        <v>3.8058556681094728</v>
      </c>
      <c r="AF259">
        <v>2.7892915747944329</v>
      </c>
      <c r="AG259">
        <v>3.5834696313071959</v>
      </c>
      <c r="AH259">
        <v>5.1350116715780842</v>
      </c>
      <c r="AI259">
        <v>7.3645128939581923</v>
      </c>
      <c r="AJ259">
        <v>5.1009181390836886</v>
      </c>
      <c r="AK259">
        <v>5.9608439321891211</v>
      </c>
      <c r="AL259">
        <v>8.6460474593457235</v>
      </c>
      <c r="AM259">
        <v>8.0727306573960504</v>
      </c>
      <c r="AN259">
        <v>8.8389809524537384</v>
      </c>
      <c r="AO259">
        <v>9.5404801749126449</v>
      </c>
      <c r="AP259">
        <v>9.3400174993917915</v>
      </c>
      <c r="AQ259">
        <v>8.1520841433542017</v>
      </c>
      <c r="AR259">
        <v>5.7644554584884276</v>
      </c>
      <c r="AS259">
        <v>4.7735868834498945</v>
      </c>
      <c r="AT259">
        <v>6.7873164046315111</v>
      </c>
      <c r="AU259">
        <v>6.1928933123337657</v>
      </c>
      <c r="AV259">
        <v>6.3208209916083291</v>
      </c>
      <c r="AW259">
        <v>6.8990634905525781</v>
      </c>
      <c r="AX259">
        <v>7.5364106089038643</v>
      </c>
      <c r="AY259">
        <v>7.5472477289591779</v>
      </c>
      <c r="AZ259">
        <v>6.9779548105671125</v>
      </c>
      <c r="BA259">
        <v>7.1295044860543868</v>
      </c>
      <c r="BB259">
        <v>5.6617712089136205</v>
      </c>
      <c r="BC259">
        <v>5.3978975401418126</v>
      </c>
      <c r="BD259">
        <v>6.4232448223948211</v>
      </c>
      <c r="BE259">
        <v>6.4131688968168277</v>
      </c>
      <c r="BF259">
        <v>5.5045447041188993</v>
      </c>
      <c r="BG259">
        <v>5.5535108102607182</v>
      </c>
      <c r="BH259">
        <v>6.422243121185673</v>
      </c>
      <c r="BI259">
        <v>6.9871543059861096</v>
      </c>
      <c r="BJ259">
        <v>6.6900089266042357</v>
      </c>
      <c r="BK259">
        <v>6.9401903735920598</v>
      </c>
      <c r="BL259">
        <v>7.4650068557275091</v>
      </c>
      <c r="BM259">
        <v>7.3592627010500564</v>
      </c>
      <c r="BN259">
        <v>2.8654132091227211</v>
      </c>
      <c r="BO259">
        <v>2.5537285264813079</v>
      </c>
      <c r="BP259">
        <v>8.1235144676734308</v>
      </c>
      <c r="BQ259">
        <v>5.0464307361881993</v>
      </c>
    </row>
    <row r="260" spans="1:69" x14ac:dyDescent="0.45">
      <c r="A260" t="s">
        <v>460</v>
      </c>
      <c r="B260" t="s">
        <v>88</v>
      </c>
      <c r="C260" t="e">
        <f>VLOOKUP(A260,Setup!$C$3:$D$46,2,FALSE)</f>
        <v>#N/A</v>
      </c>
      <c r="D260" t="s">
        <v>183</v>
      </c>
      <c r="E260" t="s">
        <v>353</v>
      </c>
      <c r="Z260">
        <v>-11.39980670776967</v>
      </c>
      <c r="AA260">
        <v>4.3779566769026417</v>
      </c>
      <c r="AB260">
        <v>1.9798831153341467</v>
      </c>
      <c r="AC260">
        <v>3.0096292542201013</v>
      </c>
      <c r="AD260">
        <v>9.5749914846913668</v>
      </c>
      <c r="AE260">
        <v>1.0016233205540033</v>
      </c>
      <c r="AF260">
        <v>-0.15046335875251771</v>
      </c>
      <c r="AG260">
        <v>-2.8939347237919151</v>
      </c>
      <c r="AH260">
        <v>-1.692882838400223</v>
      </c>
      <c r="AI260">
        <v>1.5318935208437949</v>
      </c>
      <c r="AJ260">
        <v>11.695699798593679</v>
      </c>
      <c r="AK260">
        <v>3.1476384802758588</v>
      </c>
      <c r="AL260">
        <v>2.5854137275347995</v>
      </c>
      <c r="AM260">
        <v>0.73544799545577177</v>
      </c>
      <c r="AN260">
        <v>9.0814660928921143</v>
      </c>
      <c r="AO260">
        <v>1.003945041490951</v>
      </c>
      <c r="AP260">
        <v>2.327335416442196</v>
      </c>
      <c r="AQ260">
        <v>4.9068126776876824</v>
      </c>
      <c r="AR260">
        <v>1.1768543611362077</v>
      </c>
      <c r="AS260">
        <v>0.33729322189431343</v>
      </c>
      <c r="AT260">
        <v>5.924809056529142</v>
      </c>
      <c r="AU260">
        <v>-3.3975824893825575</v>
      </c>
      <c r="AV260">
        <v>-5.1983187593603475</v>
      </c>
      <c r="AW260">
        <v>4.2883351169545847</v>
      </c>
      <c r="AX260">
        <v>3.987392802169623</v>
      </c>
      <c r="AY260">
        <v>5.3053264725922702</v>
      </c>
      <c r="AZ260">
        <v>8.4606974720542638</v>
      </c>
      <c r="BA260">
        <v>2.8758922877537998</v>
      </c>
      <c r="BB260">
        <v>5.6009918214721353</v>
      </c>
      <c r="BC260">
        <v>3.037303540996021</v>
      </c>
      <c r="BD260">
        <v>1.2588672032932635</v>
      </c>
      <c r="BE260">
        <v>3.1398029002341161</v>
      </c>
      <c r="BF260">
        <v>1.0100476869204158</v>
      </c>
      <c r="BG260">
        <v>0.46339041513509471</v>
      </c>
      <c r="BH260">
        <v>3.1368672943869313</v>
      </c>
      <c r="BI260">
        <v>0.36652207538921289</v>
      </c>
      <c r="BJ260">
        <v>4.6887563655856326</v>
      </c>
      <c r="BK260">
        <v>6.3173053844307674</v>
      </c>
      <c r="BL260">
        <v>2.9002302725644569</v>
      </c>
      <c r="BM260">
        <v>3.241187655404417</v>
      </c>
      <c r="BN260">
        <v>-4.9924914288952493</v>
      </c>
      <c r="BO260">
        <v>-1.5522948912946219</v>
      </c>
      <c r="BP260">
        <v>1.9160570121627956</v>
      </c>
      <c r="BQ260">
        <v>2.2129417709478787</v>
      </c>
    </row>
    <row r="261" spans="1:69" x14ac:dyDescent="0.45">
      <c r="A261" t="s">
        <v>432</v>
      </c>
      <c r="B261" t="s">
        <v>517</v>
      </c>
      <c r="C261" t="e">
        <f>VLOOKUP(A261,Setup!$C$3:$D$46,2,FALSE)</f>
        <v>#N/A</v>
      </c>
      <c r="D261" t="s">
        <v>183</v>
      </c>
      <c r="E261" t="s">
        <v>353</v>
      </c>
      <c r="G261">
        <v>3.9630937507779436</v>
      </c>
      <c r="H261">
        <v>5.3219629080681159</v>
      </c>
      <c r="I261">
        <v>5.0154908044010966</v>
      </c>
      <c r="J261">
        <v>6.5687439104924863</v>
      </c>
      <c r="K261">
        <v>5.5971584303849511</v>
      </c>
      <c r="L261">
        <v>5.4349278914968266</v>
      </c>
      <c r="M261">
        <v>3.7338877849435193</v>
      </c>
      <c r="N261">
        <v>5.9285381650042694</v>
      </c>
      <c r="O261">
        <v>5.9817337598046265</v>
      </c>
      <c r="P261">
        <v>3.7516851276582912</v>
      </c>
      <c r="Q261">
        <v>4.270071796755488</v>
      </c>
      <c r="R261">
        <v>5.601567779857163</v>
      </c>
      <c r="S261">
        <v>6.4031572047980774</v>
      </c>
      <c r="T261">
        <v>1.926739693572884</v>
      </c>
      <c r="U261">
        <v>0.56463843785377321</v>
      </c>
      <c r="V261">
        <v>5.1845777707035978</v>
      </c>
      <c r="W261">
        <v>4.0084702076984371</v>
      </c>
      <c r="X261">
        <v>4.1617406536859676</v>
      </c>
      <c r="Y261">
        <v>4.1840740948176034</v>
      </c>
      <c r="Z261">
        <v>1.8822938668384097</v>
      </c>
      <c r="AA261">
        <v>1.9398064946124691</v>
      </c>
      <c r="AB261">
        <v>0.35540828762677279</v>
      </c>
      <c r="AC261">
        <v>2.6322679805093543</v>
      </c>
      <c r="AD261">
        <v>4.6756662079448859</v>
      </c>
      <c r="AE261">
        <v>3.7083064916048727</v>
      </c>
      <c r="AF261">
        <v>3.2336002412405946</v>
      </c>
      <c r="AG261">
        <v>3.7534088592370125</v>
      </c>
      <c r="AH261">
        <v>4.5489272418665507</v>
      </c>
      <c r="AI261">
        <v>3.7241568009484922</v>
      </c>
      <c r="AJ261">
        <v>2.7212698069793362</v>
      </c>
      <c r="AK261">
        <v>1.2107011644604739</v>
      </c>
      <c r="AL261">
        <v>2.0223402524077727</v>
      </c>
      <c r="AM261">
        <v>1.8404479313941238</v>
      </c>
      <c r="AN261">
        <v>3.3423300675059551</v>
      </c>
      <c r="AO261">
        <v>3.0975790148140163</v>
      </c>
      <c r="AP261">
        <v>3.582285900434016</v>
      </c>
      <c r="AQ261">
        <v>3.9533668673560101</v>
      </c>
      <c r="AR261">
        <v>2.843122233232549</v>
      </c>
      <c r="AS261">
        <v>3.589073483702137</v>
      </c>
      <c r="AT261">
        <v>4.5329180686467083</v>
      </c>
      <c r="AU261">
        <v>2.0336248492486533</v>
      </c>
      <c r="AV261">
        <v>2.3164503433078494</v>
      </c>
      <c r="AW261">
        <v>3.0936689033455309</v>
      </c>
      <c r="AX261">
        <v>4.4739697006048686</v>
      </c>
      <c r="AY261">
        <v>4.0204874684196028</v>
      </c>
      <c r="AZ261">
        <v>4.4605928968522335</v>
      </c>
      <c r="BA261">
        <v>4.3731973398878807</v>
      </c>
      <c r="BB261">
        <v>2.0561528096268376</v>
      </c>
      <c r="BC261">
        <v>-1.342370013451827</v>
      </c>
      <c r="BD261">
        <v>4.5174304680099198</v>
      </c>
      <c r="BE261">
        <v>3.3362861936585944</v>
      </c>
      <c r="BF261">
        <v>2.6919608530073305</v>
      </c>
      <c r="BG261">
        <v>2.8728390003975619</v>
      </c>
      <c r="BH261">
        <v>3.131475566085868</v>
      </c>
      <c r="BI261">
        <v>3.1287868924938067</v>
      </c>
      <c r="BJ261">
        <v>2.8137359738846754</v>
      </c>
      <c r="BK261">
        <v>3.451446123173028</v>
      </c>
      <c r="BL261">
        <v>3.2821969971697627</v>
      </c>
      <c r="BM261">
        <v>2.6759662924995951</v>
      </c>
      <c r="BN261">
        <v>-2.878323196472067</v>
      </c>
      <c r="BO261">
        <v>6.3500895764048835</v>
      </c>
      <c r="BP261">
        <v>3.2380212620173268</v>
      </c>
      <c r="BQ261">
        <v>2.833508703460069</v>
      </c>
    </row>
    <row r="262" spans="1:69" x14ac:dyDescent="0.45">
      <c r="A262" t="s">
        <v>132</v>
      </c>
      <c r="B262" t="s">
        <v>347</v>
      </c>
      <c r="C262" t="e">
        <f>VLOOKUP(A262,Setup!$C$3:$D$46,2,FALSE)</f>
        <v>#N/A</v>
      </c>
      <c r="D262" t="s">
        <v>183</v>
      </c>
      <c r="E262" t="s">
        <v>353</v>
      </c>
      <c r="Q262">
        <v>13.513513642439335</v>
      </c>
      <c r="R262">
        <v>1.5873015785247162</v>
      </c>
      <c r="S262">
        <v>7.291666554404074</v>
      </c>
      <c r="T262">
        <v>-10.67961156970955</v>
      </c>
      <c r="U262">
        <v>-3.8043478816491216</v>
      </c>
      <c r="V262">
        <v>9.3220339133160337</v>
      </c>
      <c r="W262">
        <v>-0.77519374067318836</v>
      </c>
      <c r="X262">
        <v>6.2499999659810328</v>
      </c>
      <c r="Y262">
        <v>10.909091959742085</v>
      </c>
      <c r="Z262">
        <v>-6.1930788414830289</v>
      </c>
      <c r="AA262">
        <v>-9.0291223368974727</v>
      </c>
      <c r="AB262">
        <v>-0.96051410714976271</v>
      </c>
      <c r="AC262">
        <v>0.43103595739755463</v>
      </c>
      <c r="AD262">
        <v>1.2875581429265566</v>
      </c>
      <c r="AE262">
        <v>3.9194964026622472</v>
      </c>
      <c r="AF262">
        <v>5.5045782628659907</v>
      </c>
      <c r="AG262">
        <v>0.48309605125662358</v>
      </c>
      <c r="AH262">
        <v>-1.4422996844264162</v>
      </c>
      <c r="AI262">
        <v>3.7073136315366213</v>
      </c>
      <c r="AJ262">
        <v>-4.4214508841184852</v>
      </c>
      <c r="AK262">
        <v>-2.3000123864500068</v>
      </c>
      <c r="AL262">
        <v>-0.1999871450703381</v>
      </c>
      <c r="AM262">
        <v>4.0999910101388934</v>
      </c>
      <c r="AN262">
        <v>-2.5421004809094825</v>
      </c>
      <c r="AO262">
        <v>6.6736431464967012</v>
      </c>
      <c r="AP262">
        <v>7.1789688178318727</v>
      </c>
      <c r="AQ262">
        <v>0.64342500432313443</v>
      </c>
      <c r="AR262">
        <v>2.1948897178647826</v>
      </c>
      <c r="AS262">
        <v>2.1854343739738766</v>
      </c>
      <c r="AT262">
        <v>5.093044692444181</v>
      </c>
      <c r="AU262">
        <v>7.390129061729894</v>
      </c>
      <c r="AV262">
        <v>5.6519591989034836</v>
      </c>
      <c r="AW262">
        <v>5.2126289263414947</v>
      </c>
      <c r="AX262">
        <v>3.0872602379674987</v>
      </c>
      <c r="AY262">
        <v>6.6392036130073393</v>
      </c>
      <c r="AZ262">
        <v>2.132127146773513</v>
      </c>
      <c r="BA262">
        <v>0.48598255001725477</v>
      </c>
      <c r="BB262">
        <v>3.5561046739500028</v>
      </c>
      <c r="BC262">
        <v>-0.54167760183459279</v>
      </c>
      <c r="BD262">
        <v>6.1247199226124991</v>
      </c>
      <c r="BE262">
        <v>3.8490779466039555</v>
      </c>
      <c r="BF262">
        <v>-3.7321302089026602</v>
      </c>
      <c r="BG262">
        <v>0.10729327648893161</v>
      </c>
      <c r="BH262">
        <v>0.65992376878286052</v>
      </c>
      <c r="BI262">
        <v>3.8503618166493965</v>
      </c>
      <c r="BJ262">
        <v>7.9838628784712995</v>
      </c>
      <c r="BK262">
        <v>1.4062823997130067</v>
      </c>
      <c r="BL262">
        <v>-0.60964710338014072</v>
      </c>
      <c r="BM262">
        <v>4.4518589168869056</v>
      </c>
      <c r="BN262">
        <v>-3.108444010531386</v>
      </c>
      <c r="BO262">
        <v>-7.0788309429150758</v>
      </c>
      <c r="BP262">
        <v>-5.30629089966979</v>
      </c>
      <c r="BQ262">
        <v>8.5840912181733842</v>
      </c>
    </row>
    <row r="263" spans="1:69" x14ac:dyDescent="0.45">
      <c r="A263" t="s">
        <v>310</v>
      </c>
      <c r="B263" t="s">
        <v>151</v>
      </c>
      <c r="C263" t="e">
        <f>VLOOKUP(A263,Setup!$C$3:$D$46,2,FALSE)</f>
        <v>#N/A</v>
      </c>
      <c r="D263" t="s">
        <v>183</v>
      </c>
      <c r="E263" t="s">
        <v>353</v>
      </c>
      <c r="BC263">
        <v>5.0348541383989271</v>
      </c>
      <c r="BD263">
        <v>4.9399509596139524</v>
      </c>
      <c r="BE263">
        <v>6.3198102289676115</v>
      </c>
      <c r="BF263">
        <v>1.7121959589054825</v>
      </c>
      <c r="BG263">
        <v>5.3407991190027815</v>
      </c>
      <c r="BH263">
        <v>3.3488047843162292</v>
      </c>
      <c r="BI263">
        <v>5.916231283452106</v>
      </c>
      <c r="BJ263">
        <v>5.5717750473163221</v>
      </c>
      <c r="BK263">
        <v>4.8256556529805437</v>
      </c>
      <c r="BL263">
        <v>3.4066322705628522</v>
      </c>
      <c r="BM263">
        <v>4.7568005700783402</v>
      </c>
      <c r="BN263">
        <v>-5.3402754782616597</v>
      </c>
      <c r="BO263">
        <v>10.745656081958302</v>
      </c>
      <c r="BP263">
        <v>4.2784989582754349</v>
      </c>
      <c r="BQ263">
        <v>4.0676270143643762</v>
      </c>
    </row>
    <row r="264" spans="1:69" x14ac:dyDescent="0.45">
      <c r="A264" t="s">
        <v>507</v>
      </c>
      <c r="B264" t="s">
        <v>10</v>
      </c>
      <c r="C264" t="e">
        <f>VLOOKUP(A264,Setup!$C$3:$D$46,2,FALSE)</f>
        <v>#N/A</v>
      </c>
      <c r="D264" t="s">
        <v>183</v>
      </c>
      <c r="E264" t="s">
        <v>353</v>
      </c>
      <c r="AK264">
        <v>6.2934938599292707</v>
      </c>
      <c r="AL264">
        <v>8.2075981372268672</v>
      </c>
      <c r="AM264">
        <v>4.001966381266314</v>
      </c>
      <c r="AN264">
        <v>6.721949122316957</v>
      </c>
      <c r="AO264">
        <v>5.6693713222843343</v>
      </c>
      <c r="AP264">
        <v>4.6349673166895116</v>
      </c>
      <c r="AQ264">
        <v>5.2311120404037865</v>
      </c>
      <c r="AR264">
        <v>6.0066945987187665</v>
      </c>
      <c r="AS264">
        <v>3.7755304961263363</v>
      </c>
      <c r="AT264">
        <v>6.1819155928913005</v>
      </c>
      <c r="AU264">
        <v>3.8036458718812725</v>
      </c>
      <c r="AV264">
        <v>3.9352315052777982</v>
      </c>
      <c r="AW264">
        <v>3.7473981848911109</v>
      </c>
      <c r="AX264">
        <v>3.9726964011830006</v>
      </c>
      <c r="AY264">
        <v>5.5917480756326796</v>
      </c>
      <c r="AZ264">
        <v>3.1704093592236404</v>
      </c>
      <c r="BA264">
        <v>3.338427956050964</v>
      </c>
      <c r="BB264">
        <v>3.6475694701263279</v>
      </c>
      <c r="BC264">
        <v>3.8662295158774214</v>
      </c>
      <c r="BD264">
        <v>7.7023070396186455</v>
      </c>
      <c r="BE264">
        <v>-12.714896895411698</v>
      </c>
      <c r="BF264">
        <v>2.3929902093532007</v>
      </c>
      <c r="BG264">
        <v>4.8235190665053267</v>
      </c>
      <c r="BH264">
        <v>-0.18869023245090943</v>
      </c>
      <c r="BI264">
        <v>-27.994546253687517</v>
      </c>
      <c r="BJ264">
        <v>-9.375123817616938</v>
      </c>
      <c r="BK264">
        <v>-5.0717956388386654</v>
      </c>
      <c r="BL264">
        <v>0.75244758757912678</v>
      </c>
    </row>
    <row r="265" spans="1:69" x14ac:dyDescent="0.45">
      <c r="A265" t="s">
        <v>349</v>
      </c>
      <c r="B265" t="s">
        <v>278</v>
      </c>
      <c r="C265" t="str">
        <f>VLOOKUP(A265,Setup!$C$3:$D$46,2,FALSE)</f>
        <v>ZA</v>
      </c>
      <c r="D265" t="s">
        <v>183</v>
      </c>
      <c r="E265" t="s">
        <v>353</v>
      </c>
      <c r="G265">
        <v>3.8447341417408865</v>
      </c>
      <c r="H265">
        <v>6.1779308504274582</v>
      </c>
      <c r="I265">
        <v>7.3737092487722293</v>
      </c>
      <c r="J265">
        <v>7.9396086448067678</v>
      </c>
      <c r="K265">
        <v>6.1227980960144208</v>
      </c>
      <c r="L265">
        <v>4.4383860894688922</v>
      </c>
      <c r="M265">
        <v>7.196523065141065</v>
      </c>
      <c r="N265">
        <v>4.1533729829334618</v>
      </c>
      <c r="O265">
        <v>4.715902867222411</v>
      </c>
      <c r="P265">
        <v>5.2486614311829243</v>
      </c>
      <c r="Q265">
        <v>4.2789344029698242</v>
      </c>
      <c r="R265">
        <v>1.6548297088469894</v>
      </c>
      <c r="S265">
        <v>4.5719447463727079</v>
      </c>
      <c r="T265">
        <v>6.1111221037218826</v>
      </c>
      <c r="U265">
        <v>1.6954337793109886</v>
      </c>
      <c r="V265">
        <v>2.2498603291933392</v>
      </c>
      <c r="W265">
        <v>-9.3979116125581186E-2</v>
      </c>
      <c r="X265">
        <v>3.0144797791292319</v>
      </c>
      <c r="Y265">
        <v>3.7905192640578207</v>
      </c>
      <c r="Z265">
        <v>6.62058342724157</v>
      </c>
      <c r="AA265">
        <v>5.360791059640448</v>
      </c>
      <c r="AB265">
        <v>-0.3834191083754348</v>
      </c>
      <c r="AC265">
        <v>-1.8465577459506335</v>
      </c>
      <c r="AD265">
        <v>5.0991516300147737</v>
      </c>
      <c r="AE265">
        <v>-1.2115408824038667</v>
      </c>
      <c r="AF265">
        <v>1.7849240165219271E-2</v>
      </c>
      <c r="AG265">
        <v>2.1007290205367468</v>
      </c>
      <c r="AH265">
        <v>4.2001096483818685</v>
      </c>
      <c r="AI265">
        <v>2.3947951153840563</v>
      </c>
      <c r="AJ265">
        <v>-0.3177604265403744</v>
      </c>
      <c r="AK265">
        <v>-1.0182449675445042</v>
      </c>
      <c r="AL265">
        <v>-2.1370328450052085</v>
      </c>
      <c r="AM265">
        <v>1.233557938647408</v>
      </c>
      <c r="AN265">
        <v>3.2000000029717199</v>
      </c>
      <c r="AO265">
        <v>3.1000000005441137</v>
      </c>
      <c r="AP265">
        <v>4.2999999972679177</v>
      </c>
      <c r="AQ265">
        <v>2.6000000014634708</v>
      </c>
      <c r="AR265">
        <v>0.50000000034143</v>
      </c>
      <c r="AS265">
        <v>2.3999999974633823</v>
      </c>
      <c r="AT265">
        <v>4.2000000006782585</v>
      </c>
      <c r="AU265">
        <v>2.7000000001910394</v>
      </c>
      <c r="AV265">
        <v>3.7003744040666788</v>
      </c>
      <c r="AW265">
        <v>2.94907546754213</v>
      </c>
      <c r="AX265">
        <v>4.5545599072177367</v>
      </c>
      <c r="AY265">
        <v>5.2770519729546663</v>
      </c>
      <c r="AZ265">
        <v>5.6038064589588856</v>
      </c>
      <c r="BA265">
        <v>5.3604740539416156</v>
      </c>
      <c r="BB265">
        <v>3.1910438863287993</v>
      </c>
      <c r="BC265">
        <v>-1.5380891352558308</v>
      </c>
      <c r="BD265">
        <v>3.0397328812795621</v>
      </c>
      <c r="BE265">
        <v>3.1685562785881842</v>
      </c>
      <c r="BF265">
        <v>2.396232384657452</v>
      </c>
      <c r="BG265">
        <v>2.4854680082658831</v>
      </c>
      <c r="BH265">
        <v>1.4138264522379274</v>
      </c>
      <c r="BI265">
        <v>1.3218622367822945</v>
      </c>
      <c r="BJ265">
        <v>0.66455230785811636</v>
      </c>
      <c r="BK265">
        <v>1.1579469518173511</v>
      </c>
      <c r="BL265">
        <v>1.5567838472167637</v>
      </c>
      <c r="BM265">
        <v>0.25993557687633029</v>
      </c>
      <c r="BN265">
        <v>-6.1689177146757004</v>
      </c>
      <c r="BO265">
        <v>4.9550325944075553</v>
      </c>
      <c r="BP265">
        <v>1.9114799603350434</v>
      </c>
      <c r="BQ265">
        <v>0.69848519478803439</v>
      </c>
    </row>
    <row r="266" spans="1:69" x14ac:dyDescent="0.45">
      <c r="A266" t="s">
        <v>6</v>
      </c>
      <c r="B266" t="s">
        <v>307</v>
      </c>
      <c r="C266" t="e">
        <f>VLOOKUP(A266,Setup!$C$3:$D$46,2,FALSE)</f>
        <v>#N/A</v>
      </c>
      <c r="D266" t="s">
        <v>183</v>
      </c>
      <c r="E266" t="s">
        <v>353</v>
      </c>
      <c r="G266">
        <v>1.3613819914748859</v>
      </c>
      <c r="H266">
        <v>-2.4908394745487072</v>
      </c>
      <c r="I266">
        <v>3.2723928927252359</v>
      </c>
      <c r="J266">
        <v>12.214048017932271</v>
      </c>
      <c r="K266">
        <v>16.647455963212579</v>
      </c>
      <c r="L266">
        <v>-5.5703098086046623</v>
      </c>
      <c r="M266">
        <v>7.919696511998751</v>
      </c>
      <c r="N266">
        <v>1.2483299822279719</v>
      </c>
      <c r="O266">
        <v>-0.43691582308821353</v>
      </c>
      <c r="P266">
        <v>4.7971129031889603</v>
      </c>
      <c r="Q266">
        <v>-8.6039550867440084E-2</v>
      </c>
      <c r="R266">
        <v>9.2088651423127885</v>
      </c>
      <c r="S266">
        <v>-0.96204875642632715</v>
      </c>
      <c r="T266">
        <v>6.4281585489209618</v>
      </c>
      <c r="U266">
        <v>-2.2693289241895229</v>
      </c>
      <c r="V266">
        <v>6.2209752670717506</v>
      </c>
      <c r="W266">
        <v>-4.564236174365405</v>
      </c>
      <c r="X266">
        <v>0.55376384424840808</v>
      </c>
      <c r="Y266">
        <v>-3.0239310312180265</v>
      </c>
      <c r="Z266">
        <v>3.0356223506610576</v>
      </c>
      <c r="AA266">
        <v>6.1679574065058915</v>
      </c>
      <c r="AB266">
        <v>-2.8127826286889075</v>
      </c>
      <c r="AC266">
        <v>-1.9666892976213433</v>
      </c>
      <c r="AD266">
        <v>-0.33683489925601862</v>
      </c>
      <c r="AE266">
        <v>1.6153103675931106</v>
      </c>
      <c r="AF266">
        <v>0.72389395592391281</v>
      </c>
      <c r="AG266">
        <v>2.6756617134113299</v>
      </c>
      <c r="AH266">
        <v>6.280749008976926</v>
      </c>
      <c r="AI266">
        <v>-1.023501788698681</v>
      </c>
      <c r="AJ266">
        <v>-0.48107202778166425</v>
      </c>
      <c r="AK266">
        <v>-3.6133383882329895E-2</v>
      </c>
      <c r="AL266">
        <v>-1.7309221735256557</v>
      </c>
      <c r="AM266">
        <v>6.7972740490711772</v>
      </c>
      <c r="AN266">
        <v>-8.6254419523127694</v>
      </c>
      <c r="AO266">
        <v>2.8976688934169772</v>
      </c>
      <c r="AP266">
        <v>6.218546488942934</v>
      </c>
      <c r="AQ266">
        <v>3.8140074971835531</v>
      </c>
      <c r="AR266">
        <v>-0.38574614579034971</v>
      </c>
      <c r="AS266">
        <v>4.650189746374096</v>
      </c>
      <c r="AT266">
        <v>3.8973229434189562</v>
      </c>
      <c r="AU266">
        <v>5.3168682741841877</v>
      </c>
      <c r="AV266">
        <v>4.5060142803260419</v>
      </c>
      <c r="AW266">
        <v>6.9449739822122325</v>
      </c>
      <c r="AX266">
        <v>7.032395115152184</v>
      </c>
      <c r="AY266">
        <v>7.2355990065554323</v>
      </c>
      <c r="AZ266">
        <v>7.9036944448007915</v>
      </c>
      <c r="BA266">
        <v>8.3524362444740632</v>
      </c>
      <c r="BB266">
        <v>7.7738958154236286</v>
      </c>
      <c r="BC266">
        <v>9.2203484058663037</v>
      </c>
      <c r="BD266">
        <v>10.298223324121267</v>
      </c>
      <c r="BE266">
        <v>5.5692521926301879</v>
      </c>
      <c r="BF266">
        <v>7.597381049019944</v>
      </c>
      <c r="BG266">
        <v>5.0575369504725245</v>
      </c>
      <c r="BH266">
        <v>4.6932831637670489</v>
      </c>
      <c r="BI266">
        <v>2.9203751121796131</v>
      </c>
      <c r="BJ266">
        <v>3.7551003167898784</v>
      </c>
      <c r="BK266">
        <v>3.5258627714992627</v>
      </c>
      <c r="BL266">
        <v>4.0344938966716484</v>
      </c>
      <c r="BM266">
        <v>1.4413060260378501</v>
      </c>
      <c r="BN266">
        <v>-2.7850550654516724</v>
      </c>
      <c r="BO266">
        <v>6.234922047264476</v>
      </c>
      <c r="BP266">
        <v>5.2112236035624733</v>
      </c>
      <c r="BQ266">
        <v>5.3679428549305896</v>
      </c>
    </row>
    <row r="267" spans="1:69" x14ac:dyDescent="0.45">
      <c r="A267" t="s">
        <v>533</v>
      </c>
      <c r="B267" t="s">
        <v>243</v>
      </c>
      <c r="C267" t="e">
        <f>VLOOKUP(A267,Setup!$C$3:$D$46,2,FALSE)</f>
        <v>#N/A</v>
      </c>
      <c r="D267" t="s">
        <v>183</v>
      </c>
      <c r="E267" t="s">
        <v>353</v>
      </c>
      <c r="G267">
        <v>6.3161572666005554</v>
      </c>
      <c r="H267">
        <v>1.4344708894256826</v>
      </c>
      <c r="I267">
        <v>6.2443445062959029</v>
      </c>
      <c r="J267">
        <v>-1.1061718595308889</v>
      </c>
      <c r="K267">
        <v>4.9105705873968191</v>
      </c>
      <c r="L267">
        <v>1.5231300276943784</v>
      </c>
      <c r="M267">
        <v>8.3670089292911882</v>
      </c>
      <c r="N267">
        <v>1.9701349682177209</v>
      </c>
      <c r="O267">
        <v>12.428235836365758</v>
      </c>
      <c r="P267">
        <v>22.56515083928312</v>
      </c>
      <c r="Q267">
        <v>8.9175866424596109</v>
      </c>
      <c r="R267">
        <v>8.3297747263254394</v>
      </c>
      <c r="S267">
        <v>2.6047146972170623</v>
      </c>
      <c r="T267">
        <v>6.6251536182481203</v>
      </c>
      <c r="U267">
        <v>-1.9312232391126258</v>
      </c>
      <c r="V267">
        <v>0.46483890590562282</v>
      </c>
      <c r="W267">
        <v>-6.8607031941818519</v>
      </c>
      <c r="X267">
        <v>-2.7069224842873041</v>
      </c>
      <c r="Y267">
        <v>3.2970353994712838</v>
      </c>
      <c r="Z267">
        <v>14.420683908318082</v>
      </c>
      <c r="AA267">
        <v>12.525424852460574</v>
      </c>
      <c r="AB267">
        <v>2.6342971465493292</v>
      </c>
      <c r="AC267">
        <v>1.5853054617687548</v>
      </c>
      <c r="AD267">
        <v>-1.9073601101601412</v>
      </c>
      <c r="AE267">
        <v>6.9443877676078642</v>
      </c>
      <c r="AF267">
        <v>2.0990291255788662</v>
      </c>
      <c r="AG267">
        <v>1.1507372027159875</v>
      </c>
      <c r="AH267">
        <v>7.5523745104503632</v>
      </c>
      <c r="AI267">
        <v>5.1997664441249469</v>
      </c>
      <c r="AJ267">
        <v>6.9885529327934108</v>
      </c>
      <c r="AK267">
        <v>5.5317823738421765</v>
      </c>
      <c r="AL267">
        <v>-9.0155700749896397</v>
      </c>
      <c r="AM267">
        <v>1.0514586472234839</v>
      </c>
      <c r="AN267">
        <v>9.235198825207533</v>
      </c>
      <c r="AO267">
        <v>0.15802568718044085</v>
      </c>
      <c r="AP267">
        <v>10.360696766262606</v>
      </c>
      <c r="AQ267">
        <v>2.6805941787162908</v>
      </c>
      <c r="AR267">
        <v>2.8852117961966286</v>
      </c>
      <c r="AS267">
        <v>-0.81782103304510656</v>
      </c>
      <c r="AT267">
        <v>-3.0591897491863449</v>
      </c>
      <c r="AU267">
        <v>1.4396153957673619</v>
      </c>
      <c r="AV267">
        <v>-8.8940236314130914</v>
      </c>
      <c r="AW267">
        <v>-16.995074727662242</v>
      </c>
      <c r="AX267">
        <v>-5.807538022739493</v>
      </c>
      <c r="AY267">
        <v>-5.7110837065035298</v>
      </c>
      <c r="AZ267">
        <v>-3.4614951878137816</v>
      </c>
      <c r="BA267">
        <v>-3.6533268353550596</v>
      </c>
      <c r="BB267">
        <v>-17.668946330105427</v>
      </c>
      <c r="BC267">
        <v>12.019559974842281</v>
      </c>
      <c r="BD267">
        <v>21.452060918497054</v>
      </c>
      <c r="BE267">
        <v>14.620207255198665</v>
      </c>
      <c r="BF267">
        <v>15.744877080337645</v>
      </c>
      <c r="BG267">
        <v>3.1967308868620989</v>
      </c>
      <c r="BH267">
        <v>1.4845426216219266</v>
      </c>
      <c r="BI267">
        <v>2.0236499959287073</v>
      </c>
      <c r="BJ267">
        <v>0.90095539630850396</v>
      </c>
      <c r="BK267">
        <v>4.0802639033305326</v>
      </c>
      <c r="BL267">
        <v>5.0098667833022148</v>
      </c>
      <c r="BM267">
        <v>-6.3324464070335154</v>
      </c>
      <c r="BN267">
        <v>-7.8169506468136518</v>
      </c>
      <c r="BO267">
        <v>8.4680168975953052</v>
      </c>
      <c r="BP267">
        <v>6.1392632651323424</v>
      </c>
      <c r="BQ267">
        <v>5.336730495195269</v>
      </c>
    </row>
  </sheetData>
  <autoFilter ref="A1:BR267" xr:uid="{EE10DBD3-32E2-4BB1-87D4-6D4C9AB00B3C}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39CA-3DCB-43E9-9EEC-5BD9D1F0A362}">
  <dimension ref="A1:P2553"/>
  <sheetViews>
    <sheetView topLeftCell="F2530" workbookViewId="0">
      <selection activeCell="D2" sqref="D2:D2553"/>
    </sheetView>
  </sheetViews>
  <sheetFormatPr defaultRowHeight="14.25" x14ac:dyDescent="0.45"/>
  <cols>
    <col min="1" max="1" width="21.59765625" bestFit="1" customWidth="1"/>
    <col min="2" max="2" width="15.796875" bestFit="1" customWidth="1"/>
    <col min="3" max="3" width="13.73046875" bestFit="1" customWidth="1"/>
    <col min="4" max="4" width="30.3984375" bestFit="1" customWidth="1"/>
    <col min="5" max="5" width="13.19921875" bestFit="1" customWidth="1"/>
    <col min="6" max="6" width="27.9296875" bestFit="1" customWidth="1"/>
    <col min="7" max="7" width="23.1328125" bestFit="1" customWidth="1"/>
    <col min="8" max="8" width="28.9296875" bestFit="1" customWidth="1"/>
    <col min="9" max="9" width="15.19921875" bestFit="1" customWidth="1"/>
  </cols>
  <sheetData>
    <row r="1" spans="1:16" x14ac:dyDescent="0.45">
      <c r="A1" t="s">
        <v>535</v>
      </c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548</v>
      </c>
      <c r="O1" t="s">
        <v>549</v>
      </c>
      <c r="P1" t="s">
        <v>550</v>
      </c>
    </row>
    <row r="2" spans="1:16" x14ac:dyDescent="0.45">
      <c r="A2" t="s">
        <v>551</v>
      </c>
      <c r="B2" s="1" t="s">
        <v>552</v>
      </c>
      <c r="C2" t="s">
        <v>553</v>
      </c>
      <c r="D2" t="s">
        <v>554</v>
      </c>
      <c r="E2" t="s">
        <v>223</v>
      </c>
      <c r="F2" t="s">
        <v>555</v>
      </c>
      <c r="G2" t="s">
        <v>556</v>
      </c>
      <c r="H2" t="s">
        <v>557</v>
      </c>
      <c r="I2" t="s">
        <v>558</v>
      </c>
      <c r="J2" t="s">
        <v>559</v>
      </c>
      <c r="K2" t="s">
        <v>560</v>
      </c>
      <c r="L2" t="s">
        <v>561</v>
      </c>
      <c r="N2" t="s">
        <v>562</v>
      </c>
      <c r="O2">
        <v>-9.5</v>
      </c>
      <c r="P2" t="str">
        <f>VALUE(MID(K2,1,4))&amp;VLOOKUP(VALUE(MID(K2,6,2)),[1]Setup!$A$6:$B$17,2,FALSE)</f>
        <v>20101</v>
      </c>
    </row>
    <row r="3" spans="1:16" x14ac:dyDescent="0.45">
      <c r="A3" t="s">
        <v>551</v>
      </c>
      <c r="B3" s="1" t="s">
        <v>552</v>
      </c>
      <c r="C3" t="s">
        <v>553</v>
      </c>
      <c r="D3" t="s">
        <v>554</v>
      </c>
      <c r="E3" t="s">
        <v>223</v>
      </c>
      <c r="F3" t="s">
        <v>555</v>
      </c>
      <c r="G3" t="s">
        <v>556</v>
      </c>
      <c r="H3" t="s">
        <v>557</v>
      </c>
      <c r="I3" t="s">
        <v>558</v>
      </c>
      <c r="J3" t="s">
        <v>559</v>
      </c>
      <c r="K3" t="s">
        <v>563</v>
      </c>
      <c r="L3" t="s">
        <v>561</v>
      </c>
      <c r="N3" t="s">
        <v>562</v>
      </c>
      <c r="O3">
        <v>-9.3000000000000007</v>
      </c>
      <c r="P3" t="str">
        <f>VALUE(MID(K3,1,4))&amp;VLOOKUP(VALUE(MID(K3,6,2)),[1]Setup!$A$6:$B$17,2,FALSE)</f>
        <v>20102</v>
      </c>
    </row>
    <row r="4" spans="1:16" x14ac:dyDescent="0.45">
      <c r="A4" t="s">
        <v>551</v>
      </c>
      <c r="B4" s="1" t="s">
        <v>552</v>
      </c>
      <c r="C4" t="s">
        <v>553</v>
      </c>
      <c r="D4" t="s">
        <v>554</v>
      </c>
      <c r="E4" t="s">
        <v>223</v>
      </c>
      <c r="F4" t="s">
        <v>555</v>
      </c>
      <c r="G4" t="s">
        <v>556</v>
      </c>
      <c r="H4" t="s">
        <v>557</v>
      </c>
      <c r="I4" t="s">
        <v>558</v>
      </c>
      <c r="J4" t="s">
        <v>559</v>
      </c>
      <c r="K4" t="s">
        <v>564</v>
      </c>
      <c r="L4" t="s">
        <v>561</v>
      </c>
      <c r="N4" t="s">
        <v>562</v>
      </c>
      <c r="O4">
        <v>-9.1</v>
      </c>
      <c r="P4" t="str">
        <f>VALUE(MID(K4,1,4))&amp;VLOOKUP(VALUE(MID(K4,6,2)),[1]Setup!$A$6:$B$17,2,FALSE)</f>
        <v>20103</v>
      </c>
    </row>
    <row r="5" spans="1:16" x14ac:dyDescent="0.45">
      <c r="A5" t="s">
        <v>551</v>
      </c>
      <c r="B5" s="1" t="s">
        <v>552</v>
      </c>
      <c r="C5" t="s">
        <v>553</v>
      </c>
      <c r="D5" t="s">
        <v>554</v>
      </c>
      <c r="E5" t="s">
        <v>223</v>
      </c>
      <c r="F5" t="s">
        <v>555</v>
      </c>
      <c r="G5" t="s">
        <v>556</v>
      </c>
      <c r="H5" t="s">
        <v>557</v>
      </c>
      <c r="I5" t="s">
        <v>558</v>
      </c>
      <c r="J5" t="s">
        <v>559</v>
      </c>
      <c r="K5" t="s">
        <v>565</v>
      </c>
      <c r="L5" t="s">
        <v>561</v>
      </c>
      <c r="N5" t="s">
        <v>562</v>
      </c>
      <c r="O5">
        <v>-8.5</v>
      </c>
      <c r="P5" t="str">
        <f>VALUE(MID(K5,1,4))&amp;VLOOKUP(VALUE(MID(K5,6,2)),[1]Setup!$A$6:$B$17,2,FALSE)</f>
        <v>20104</v>
      </c>
    </row>
    <row r="6" spans="1:16" x14ac:dyDescent="0.45">
      <c r="A6" t="s">
        <v>551</v>
      </c>
      <c r="B6" s="1" t="s">
        <v>552</v>
      </c>
      <c r="C6" t="s">
        <v>553</v>
      </c>
      <c r="D6" t="s">
        <v>554</v>
      </c>
      <c r="E6" t="s">
        <v>223</v>
      </c>
      <c r="F6" t="s">
        <v>555</v>
      </c>
      <c r="G6" t="s">
        <v>556</v>
      </c>
      <c r="H6" t="s">
        <v>557</v>
      </c>
      <c r="I6" t="s">
        <v>558</v>
      </c>
      <c r="J6" t="s">
        <v>559</v>
      </c>
      <c r="K6" t="s">
        <v>566</v>
      </c>
      <c r="L6" t="s">
        <v>561</v>
      </c>
      <c r="N6" t="s">
        <v>562</v>
      </c>
      <c r="O6">
        <v>-8.3000000000000007</v>
      </c>
      <c r="P6" t="str">
        <f>VALUE(MID(K6,1,4))&amp;VLOOKUP(VALUE(MID(K6,6,2)),[1]Setup!$A$6:$B$17,2,FALSE)</f>
        <v>20111</v>
      </c>
    </row>
    <row r="7" spans="1:16" x14ac:dyDescent="0.45">
      <c r="A7" t="s">
        <v>551</v>
      </c>
      <c r="B7" s="1" t="s">
        <v>552</v>
      </c>
      <c r="C7" t="s">
        <v>553</v>
      </c>
      <c r="D7" t="s">
        <v>554</v>
      </c>
      <c r="E7" t="s">
        <v>223</v>
      </c>
      <c r="F7" t="s">
        <v>555</v>
      </c>
      <c r="G7" t="s">
        <v>556</v>
      </c>
      <c r="H7" t="s">
        <v>557</v>
      </c>
      <c r="I7" t="s">
        <v>558</v>
      </c>
      <c r="J7" t="s">
        <v>559</v>
      </c>
      <c r="K7" t="s">
        <v>567</v>
      </c>
      <c r="L7" t="s">
        <v>561</v>
      </c>
      <c r="N7" t="s">
        <v>562</v>
      </c>
      <c r="O7">
        <v>-7.7</v>
      </c>
      <c r="P7" t="str">
        <f>VALUE(MID(K7,1,4))&amp;VLOOKUP(VALUE(MID(K7,6,2)),[1]Setup!$A$6:$B$17,2,FALSE)</f>
        <v>20112</v>
      </c>
    </row>
    <row r="8" spans="1:16" x14ac:dyDescent="0.45">
      <c r="A8" t="s">
        <v>551</v>
      </c>
      <c r="B8" s="1" t="s">
        <v>552</v>
      </c>
      <c r="C8" t="s">
        <v>553</v>
      </c>
      <c r="D8" t="s">
        <v>554</v>
      </c>
      <c r="E8" t="s">
        <v>223</v>
      </c>
      <c r="F8" t="s">
        <v>555</v>
      </c>
      <c r="G8" t="s">
        <v>556</v>
      </c>
      <c r="H8" t="s">
        <v>557</v>
      </c>
      <c r="I8" t="s">
        <v>558</v>
      </c>
      <c r="J8" t="s">
        <v>559</v>
      </c>
      <c r="K8" t="s">
        <v>568</v>
      </c>
      <c r="L8" t="s">
        <v>561</v>
      </c>
      <c r="N8" t="s">
        <v>562</v>
      </c>
      <c r="O8">
        <v>-6.7</v>
      </c>
      <c r="P8" t="str">
        <f>VALUE(MID(K8,1,4))&amp;VLOOKUP(VALUE(MID(K8,6,2)),[1]Setup!$A$6:$B$17,2,FALSE)</f>
        <v>20113</v>
      </c>
    </row>
    <row r="9" spans="1:16" x14ac:dyDescent="0.45">
      <c r="A9" t="s">
        <v>551</v>
      </c>
      <c r="B9" s="1" t="s">
        <v>552</v>
      </c>
      <c r="C9" t="s">
        <v>553</v>
      </c>
      <c r="D9" t="s">
        <v>554</v>
      </c>
      <c r="E9" t="s">
        <v>223</v>
      </c>
      <c r="F9" t="s">
        <v>555</v>
      </c>
      <c r="G9" t="s">
        <v>556</v>
      </c>
      <c r="H9" t="s">
        <v>557</v>
      </c>
      <c r="I9" t="s">
        <v>558</v>
      </c>
      <c r="J9" t="s">
        <v>559</v>
      </c>
      <c r="K9" t="s">
        <v>569</v>
      </c>
      <c r="L9" t="s">
        <v>561</v>
      </c>
      <c r="N9" t="s">
        <v>562</v>
      </c>
      <c r="O9">
        <v>-6.4</v>
      </c>
      <c r="P9" t="str">
        <f>VALUE(MID(K9,1,4))&amp;VLOOKUP(VALUE(MID(K9,6,2)),[1]Setup!$A$6:$B$17,2,FALSE)</f>
        <v>20114</v>
      </c>
    </row>
    <row r="10" spans="1:16" x14ac:dyDescent="0.45">
      <c r="A10" t="s">
        <v>551</v>
      </c>
      <c r="B10" s="1" t="s">
        <v>552</v>
      </c>
      <c r="C10" t="s">
        <v>553</v>
      </c>
      <c r="D10" t="s">
        <v>554</v>
      </c>
      <c r="E10" t="s">
        <v>223</v>
      </c>
      <c r="F10" t="s">
        <v>555</v>
      </c>
      <c r="G10" t="s">
        <v>556</v>
      </c>
      <c r="H10" t="s">
        <v>557</v>
      </c>
      <c r="I10" t="s">
        <v>558</v>
      </c>
      <c r="J10" t="s">
        <v>559</v>
      </c>
      <c r="K10" t="s">
        <v>570</v>
      </c>
      <c r="L10" t="s">
        <v>561</v>
      </c>
      <c r="N10" t="s">
        <v>562</v>
      </c>
      <c r="O10">
        <v>-6.2</v>
      </c>
      <c r="P10" t="str">
        <f>VALUE(MID(K10,1,4))&amp;VLOOKUP(VALUE(MID(K10,6,2)),[1]Setup!$A$6:$B$17,2,FALSE)</f>
        <v>20121</v>
      </c>
    </row>
    <row r="11" spans="1:16" x14ac:dyDescent="0.45">
      <c r="A11" t="s">
        <v>551</v>
      </c>
      <c r="B11" s="1" t="s">
        <v>552</v>
      </c>
      <c r="C11" t="s">
        <v>553</v>
      </c>
      <c r="D11" t="s">
        <v>554</v>
      </c>
      <c r="E11" t="s">
        <v>223</v>
      </c>
      <c r="F11" t="s">
        <v>555</v>
      </c>
      <c r="G11" t="s">
        <v>556</v>
      </c>
      <c r="H11" t="s">
        <v>557</v>
      </c>
      <c r="I11" t="s">
        <v>558</v>
      </c>
      <c r="J11" t="s">
        <v>559</v>
      </c>
      <c r="K11" t="s">
        <v>571</v>
      </c>
      <c r="L11" t="s">
        <v>561</v>
      </c>
      <c r="N11" t="s">
        <v>562</v>
      </c>
      <c r="O11">
        <v>-5.5</v>
      </c>
      <c r="P11" t="str">
        <f>VALUE(MID(K11,1,4))&amp;VLOOKUP(VALUE(MID(K11,6,2)),[1]Setup!$A$6:$B$17,2,FALSE)</f>
        <v>20122</v>
      </c>
    </row>
    <row r="12" spans="1:16" x14ac:dyDescent="0.45">
      <c r="A12" t="s">
        <v>551</v>
      </c>
      <c r="B12" s="1" t="s">
        <v>552</v>
      </c>
      <c r="C12" t="s">
        <v>553</v>
      </c>
      <c r="D12" t="s">
        <v>554</v>
      </c>
      <c r="E12" t="s">
        <v>223</v>
      </c>
      <c r="F12" t="s">
        <v>555</v>
      </c>
      <c r="G12" t="s">
        <v>556</v>
      </c>
      <c r="H12" t="s">
        <v>557</v>
      </c>
      <c r="I12" t="s">
        <v>558</v>
      </c>
      <c r="J12" t="s">
        <v>559</v>
      </c>
      <c r="K12" t="s">
        <v>572</v>
      </c>
      <c r="L12" t="s">
        <v>561</v>
      </c>
      <c r="N12" t="s">
        <v>562</v>
      </c>
      <c r="O12">
        <v>-4.8</v>
      </c>
      <c r="P12" t="str">
        <f>VALUE(MID(K12,1,4))&amp;VLOOKUP(VALUE(MID(K12,6,2)),[1]Setup!$A$6:$B$17,2,FALSE)</f>
        <v>20123</v>
      </c>
    </row>
    <row r="13" spans="1:16" x14ac:dyDescent="0.45">
      <c r="A13" t="s">
        <v>551</v>
      </c>
      <c r="B13" s="1" t="s">
        <v>552</v>
      </c>
      <c r="C13" t="s">
        <v>553</v>
      </c>
      <c r="D13" t="s">
        <v>554</v>
      </c>
      <c r="E13" t="s">
        <v>223</v>
      </c>
      <c r="F13" t="s">
        <v>555</v>
      </c>
      <c r="G13" t="s">
        <v>556</v>
      </c>
      <c r="H13" t="s">
        <v>557</v>
      </c>
      <c r="I13" t="s">
        <v>558</v>
      </c>
      <c r="J13" t="s">
        <v>559</v>
      </c>
      <c r="K13" t="s">
        <v>573</v>
      </c>
      <c r="L13" t="s">
        <v>561</v>
      </c>
      <c r="N13" t="s">
        <v>562</v>
      </c>
      <c r="O13">
        <v>-3.6</v>
      </c>
      <c r="P13" t="str">
        <f>VALUE(MID(K13,1,4))&amp;VLOOKUP(VALUE(MID(K13,6,2)),[1]Setup!$A$6:$B$17,2,FALSE)</f>
        <v>20124</v>
      </c>
    </row>
    <row r="14" spans="1:16" x14ac:dyDescent="0.45">
      <c r="A14" t="s">
        <v>551</v>
      </c>
      <c r="B14" s="1" t="s">
        <v>552</v>
      </c>
      <c r="C14" t="s">
        <v>553</v>
      </c>
      <c r="D14" t="s">
        <v>554</v>
      </c>
      <c r="E14" t="s">
        <v>223</v>
      </c>
      <c r="F14" t="s">
        <v>555</v>
      </c>
      <c r="G14" t="s">
        <v>556</v>
      </c>
      <c r="H14" t="s">
        <v>557</v>
      </c>
      <c r="I14" t="s">
        <v>558</v>
      </c>
      <c r="J14" t="s">
        <v>559</v>
      </c>
      <c r="K14" t="s">
        <v>574</v>
      </c>
      <c r="L14" t="s">
        <v>561</v>
      </c>
      <c r="N14" t="s">
        <v>562</v>
      </c>
      <c r="O14">
        <v>-3.6</v>
      </c>
      <c r="P14" t="str">
        <f>VALUE(MID(K14,1,4))&amp;VLOOKUP(VALUE(MID(K14,6,2)),[1]Setup!$A$6:$B$17,2,FALSE)</f>
        <v>20131</v>
      </c>
    </row>
    <row r="15" spans="1:16" x14ac:dyDescent="0.45">
      <c r="A15" t="s">
        <v>551</v>
      </c>
      <c r="B15" s="1" t="s">
        <v>552</v>
      </c>
      <c r="C15" t="s">
        <v>553</v>
      </c>
      <c r="D15" t="s">
        <v>554</v>
      </c>
      <c r="E15" t="s">
        <v>223</v>
      </c>
      <c r="F15" t="s">
        <v>555</v>
      </c>
      <c r="G15" t="s">
        <v>556</v>
      </c>
      <c r="H15" t="s">
        <v>557</v>
      </c>
      <c r="I15" t="s">
        <v>558</v>
      </c>
      <c r="J15" t="s">
        <v>559</v>
      </c>
      <c r="K15" t="s">
        <v>575</v>
      </c>
      <c r="L15" t="s">
        <v>561</v>
      </c>
      <c r="N15" t="s">
        <v>562</v>
      </c>
      <c r="O15">
        <v>-3.1</v>
      </c>
      <c r="P15" t="str">
        <f>VALUE(MID(K15,1,4))&amp;VLOOKUP(VALUE(MID(K15,6,2)),[1]Setup!$A$6:$B$17,2,FALSE)</f>
        <v>20132</v>
      </c>
    </row>
    <row r="16" spans="1:16" x14ac:dyDescent="0.45">
      <c r="A16" t="s">
        <v>551</v>
      </c>
      <c r="B16" s="1" t="s">
        <v>552</v>
      </c>
      <c r="C16" t="s">
        <v>553</v>
      </c>
      <c r="D16" t="s">
        <v>554</v>
      </c>
      <c r="E16" t="s">
        <v>223</v>
      </c>
      <c r="F16" t="s">
        <v>555</v>
      </c>
      <c r="G16" t="s">
        <v>556</v>
      </c>
      <c r="H16" t="s">
        <v>557</v>
      </c>
      <c r="I16" t="s">
        <v>558</v>
      </c>
      <c r="J16" t="s">
        <v>559</v>
      </c>
      <c r="K16" t="s">
        <v>576</v>
      </c>
      <c r="L16" t="s">
        <v>561</v>
      </c>
      <c r="N16" t="s">
        <v>562</v>
      </c>
      <c r="O16">
        <v>-2.5</v>
      </c>
      <c r="P16" t="str">
        <f>VALUE(MID(K16,1,4))&amp;VLOOKUP(VALUE(MID(K16,6,2)),[1]Setup!$A$6:$B$17,2,FALSE)</f>
        <v>20133</v>
      </c>
    </row>
    <row r="17" spans="1:16" x14ac:dyDescent="0.45">
      <c r="A17" t="s">
        <v>551</v>
      </c>
      <c r="B17" s="1" t="s">
        <v>552</v>
      </c>
      <c r="C17" t="s">
        <v>553</v>
      </c>
      <c r="D17" t="s">
        <v>554</v>
      </c>
      <c r="E17" t="s">
        <v>223</v>
      </c>
      <c r="F17" t="s">
        <v>555</v>
      </c>
      <c r="G17" t="s">
        <v>556</v>
      </c>
      <c r="H17" t="s">
        <v>557</v>
      </c>
      <c r="I17" t="s">
        <v>558</v>
      </c>
      <c r="J17" t="s">
        <v>559</v>
      </c>
      <c r="K17" t="s">
        <v>577</v>
      </c>
      <c r="L17" t="s">
        <v>561</v>
      </c>
      <c r="N17" t="s">
        <v>562</v>
      </c>
      <c r="O17">
        <v>-1.5</v>
      </c>
      <c r="P17" t="str">
        <f>VALUE(MID(K17,1,4))&amp;VLOOKUP(VALUE(MID(K17,6,2)),[1]Setup!$A$6:$B$17,2,FALSE)</f>
        <v>20134</v>
      </c>
    </row>
    <row r="18" spans="1:16" x14ac:dyDescent="0.45">
      <c r="A18" t="s">
        <v>551</v>
      </c>
      <c r="B18" s="1" t="s">
        <v>552</v>
      </c>
      <c r="C18" t="s">
        <v>553</v>
      </c>
      <c r="D18" t="s">
        <v>554</v>
      </c>
      <c r="E18" t="s">
        <v>223</v>
      </c>
      <c r="F18" t="s">
        <v>555</v>
      </c>
      <c r="G18" t="s">
        <v>556</v>
      </c>
      <c r="H18" t="s">
        <v>557</v>
      </c>
      <c r="I18" t="s">
        <v>558</v>
      </c>
      <c r="J18" t="s">
        <v>559</v>
      </c>
      <c r="K18" t="s">
        <v>578</v>
      </c>
      <c r="L18" t="s">
        <v>561</v>
      </c>
      <c r="N18" t="s">
        <v>562</v>
      </c>
      <c r="O18">
        <v>-1.6</v>
      </c>
      <c r="P18" t="str">
        <f>VALUE(MID(K18,1,4))&amp;VLOOKUP(VALUE(MID(K18,6,2)),[1]Setup!$A$6:$B$17,2,FALSE)</f>
        <v>20141</v>
      </c>
    </row>
    <row r="19" spans="1:16" x14ac:dyDescent="0.45">
      <c r="A19" t="s">
        <v>551</v>
      </c>
      <c r="B19" s="1" t="s">
        <v>552</v>
      </c>
      <c r="C19" t="s">
        <v>553</v>
      </c>
      <c r="D19" t="s">
        <v>554</v>
      </c>
      <c r="E19" t="s">
        <v>223</v>
      </c>
      <c r="F19" t="s">
        <v>555</v>
      </c>
      <c r="G19" t="s">
        <v>556</v>
      </c>
      <c r="H19" t="s">
        <v>557</v>
      </c>
      <c r="I19" t="s">
        <v>558</v>
      </c>
      <c r="J19" t="s">
        <v>559</v>
      </c>
      <c r="K19" t="s">
        <v>579</v>
      </c>
      <c r="L19" t="s">
        <v>561</v>
      </c>
      <c r="N19" t="s">
        <v>562</v>
      </c>
      <c r="O19">
        <v>-2.8</v>
      </c>
      <c r="P19" t="str">
        <f>VALUE(MID(K19,1,4))&amp;VLOOKUP(VALUE(MID(K19,6,2)),[1]Setup!$A$6:$B$17,2,FALSE)</f>
        <v>20142</v>
      </c>
    </row>
    <row r="20" spans="1:16" x14ac:dyDescent="0.45">
      <c r="A20" t="s">
        <v>551</v>
      </c>
      <c r="B20" s="1" t="s">
        <v>552</v>
      </c>
      <c r="C20" t="s">
        <v>553</v>
      </c>
      <c r="D20" t="s">
        <v>554</v>
      </c>
      <c r="E20" t="s">
        <v>223</v>
      </c>
      <c r="F20" t="s">
        <v>555</v>
      </c>
      <c r="G20" t="s">
        <v>556</v>
      </c>
      <c r="H20" t="s">
        <v>557</v>
      </c>
      <c r="I20" t="s">
        <v>558</v>
      </c>
      <c r="J20" t="s">
        <v>559</v>
      </c>
      <c r="K20" t="s">
        <v>580</v>
      </c>
      <c r="L20" t="s">
        <v>561</v>
      </c>
      <c r="N20" t="s">
        <v>562</v>
      </c>
      <c r="O20">
        <v>-3.1</v>
      </c>
      <c r="P20" t="str">
        <f>VALUE(MID(K20,1,4))&amp;VLOOKUP(VALUE(MID(K20,6,2)),[1]Setup!$A$6:$B$17,2,FALSE)</f>
        <v>20143</v>
      </c>
    </row>
    <row r="21" spans="1:16" x14ac:dyDescent="0.45">
      <c r="A21" t="s">
        <v>551</v>
      </c>
      <c r="B21" s="1" t="s">
        <v>552</v>
      </c>
      <c r="C21" t="s">
        <v>553</v>
      </c>
      <c r="D21" t="s">
        <v>554</v>
      </c>
      <c r="E21" t="s">
        <v>223</v>
      </c>
      <c r="F21" t="s">
        <v>555</v>
      </c>
      <c r="G21" t="s">
        <v>556</v>
      </c>
      <c r="H21" t="s">
        <v>557</v>
      </c>
      <c r="I21" t="s">
        <v>558</v>
      </c>
      <c r="J21" t="s">
        <v>559</v>
      </c>
      <c r="K21" t="s">
        <v>581</v>
      </c>
      <c r="L21" t="s">
        <v>561</v>
      </c>
      <c r="N21" t="s">
        <v>562</v>
      </c>
      <c r="O21">
        <v>-3.2</v>
      </c>
      <c r="P21" t="str">
        <f>VALUE(MID(K21,1,4))&amp;VLOOKUP(VALUE(MID(K21,6,2)),[1]Setup!$A$6:$B$17,2,FALSE)</f>
        <v>20144</v>
      </c>
    </row>
    <row r="22" spans="1:16" x14ac:dyDescent="0.45">
      <c r="A22" t="s">
        <v>551</v>
      </c>
      <c r="B22" s="1" t="s">
        <v>552</v>
      </c>
      <c r="C22" t="s">
        <v>553</v>
      </c>
      <c r="D22" t="s">
        <v>554</v>
      </c>
      <c r="E22" t="s">
        <v>223</v>
      </c>
      <c r="F22" t="s">
        <v>555</v>
      </c>
      <c r="G22" t="s">
        <v>556</v>
      </c>
      <c r="H22" t="s">
        <v>557</v>
      </c>
      <c r="I22" t="s">
        <v>558</v>
      </c>
      <c r="J22" t="s">
        <v>559</v>
      </c>
      <c r="K22" t="s">
        <v>582</v>
      </c>
      <c r="L22" t="s">
        <v>561</v>
      </c>
      <c r="N22" t="s">
        <v>562</v>
      </c>
      <c r="O22">
        <v>-3.1</v>
      </c>
      <c r="P22" t="str">
        <f>VALUE(MID(K22,1,4))&amp;VLOOKUP(VALUE(MID(K22,6,2)),[1]Setup!$A$6:$B$17,2,FALSE)</f>
        <v>20151</v>
      </c>
    </row>
    <row r="23" spans="1:16" x14ac:dyDescent="0.45">
      <c r="A23" t="s">
        <v>551</v>
      </c>
      <c r="B23" s="1" t="s">
        <v>552</v>
      </c>
      <c r="C23" t="s">
        <v>553</v>
      </c>
      <c r="D23" t="s">
        <v>554</v>
      </c>
      <c r="E23" t="s">
        <v>223</v>
      </c>
      <c r="F23" t="s">
        <v>555</v>
      </c>
      <c r="G23" t="s">
        <v>556</v>
      </c>
      <c r="H23" t="s">
        <v>557</v>
      </c>
      <c r="I23" t="s">
        <v>558</v>
      </c>
      <c r="J23" t="s">
        <v>559</v>
      </c>
      <c r="K23" t="s">
        <v>583</v>
      </c>
      <c r="L23" t="s">
        <v>561</v>
      </c>
      <c r="N23" t="s">
        <v>562</v>
      </c>
      <c r="O23">
        <v>-2.4</v>
      </c>
      <c r="P23" t="str">
        <f>VALUE(MID(K23,1,4))&amp;VLOOKUP(VALUE(MID(K23,6,2)),[1]Setup!$A$6:$B$17,2,FALSE)</f>
        <v>20152</v>
      </c>
    </row>
    <row r="24" spans="1:16" x14ac:dyDescent="0.45">
      <c r="A24" t="s">
        <v>551</v>
      </c>
      <c r="B24" s="1" t="s">
        <v>552</v>
      </c>
      <c r="C24" t="s">
        <v>553</v>
      </c>
      <c r="D24" t="s">
        <v>554</v>
      </c>
      <c r="E24" t="s">
        <v>223</v>
      </c>
      <c r="F24" t="s">
        <v>555</v>
      </c>
      <c r="G24" t="s">
        <v>556</v>
      </c>
      <c r="H24" t="s">
        <v>557</v>
      </c>
      <c r="I24" t="s">
        <v>558</v>
      </c>
      <c r="J24" t="s">
        <v>559</v>
      </c>
      <c r="K24" t="s">
        <v>584</v>
      </c>
      <c r="L24" t="s">
        <v>561</v>
      </c>
      <c r="N24" t="s">
        <v>562</v>
      </c>
      <c r="O24">
        <v>-2.1</v>
      </c>
      <c r="P24" t="str">
        <f>VALUE(MID(K24,1,4))&amp;VLOOKUP(VALUE(MID(K24,6,2)),[1]Setup!$A$6:$B$17,2,FALSE)</f>
        <v>20153</v>
      </c>
    </row>
    <row r="25" spans="1:16" x14ac:dyDescent="0.45">
      <c r="A25" t="s">
        <v>551</v>
      </c>
      <c r="B25" s="1" t="s">
        <v>552</v>
      </c>
      <c r="C25" t="s">
        <v>553</v>
      </c>
      <c r="D25" t="s">
        <v>554</v>
      </c>
      <c r="E25" t="s">
        <v>223</v>
      </c>
      <c r="F25" t="s">
        <v>555</v>
      </c>
      <c r="G25" t="s">
        <v>556</v>
      </c>
      <c r="H25" t="s">
        <v>557</v>
      </c>
      <c r="I25" t="s">
        <v>558</v>
      </c>
      <c r="J25" t="s">
        <v>559</v>
      </c>
      <c r="K25" t="s">
        <v>585</v>
      </c>
      <c r="L25" t="s">
        <v>561</v>
      </c>
      <c r="N25" t="s">
        <v>562</v>
      </c>
      <c r="O25">
        <v>-0.1</v>
      </c>
      <c r="P25" t="str">
        <f>VALUE(MID(K25,1,4))&amp;VLOOKUP(VALUE(MID(K25,6,2)),[1]Setup!$A$6:$B$17,2,FALSE)</f>
        <v>20154</v>
      </c>
    </row>
    <row r="26" spans="1:16" x14ac:dyDescent="0.45">
      <c r="A26" t="s">
        <v>551</v>
      </c>
      <c r="B26" s="1" t="s">
        <v>552</v>
      </c>
      <c r="C26" t="s">
        <v>553</v>
      </c>
      <c r="D26" t="s">
        <v>554</v>
      </c>
      <c r="E26" t="s">
        <v>223</v>
      </c>
      <c r="F26" t="s">
        <v>555</v>
      </c>
      <c r="G26" t="s">
        <v>556</v>
      </c>
      <c r="H26" t="s">
        <v>557</v>
      </c>
      <c r="I26" t="s">
        <v>558</v>
      </c>
      <c r="J26" t="s">
        <v>559</v>
      </c>
      <c r="K26" t="s">
        <v>586</v>
      </c>
      <c r="L26" t="s">
        <v>561</v>
      </c>
      <c r="N26" t="s">
        <v>562</v>
      </c>
      <c r="O26">
        <v>-0.2</v>
      </c>
      <c r="P26" t="str">
        <f>VALUE(MID(K26,1,4))&amp;VLOOKUP(VALUE(MID(K26,6,2)),[1]Setup!$A$6:$B$17,2,FALSE)</f>
        <v>20161</v>
      </c>
    </row>
    <row r="27" spans="1:16" x14ac:dyDescent="0.45">
      <c r="A27" t="s">
        <v>551</v>
      </c>
      <c r="B27" s="1" t="s">
        <v>552</v>
      </c>
      <c r="C27" t="s">
        <v>553</v>
      </c>
      <c r="D27" t="s">
        <v>554</v>
      </c>
      <c r="E27" t="s">
        <v>223</v>
      </c>
      <c r="F27" t="s">
        <v>555</v>
      </c>
      <c r="G27" t="s">
        <v>556</v>
      </c>
      <c r="H27" t="s">
        <v>557</v>
      </c>
      <c r="I27" t="s">
        <v>558</v>
      </c>
      <c r="J27" t="s">
        <v>559</v>
      </c>
      <c r="K27" t="s">
        <v>587</v>
      </c>
      <c r="L27" t="s">
        <v>561</v>
      </c>
      <c r="N27" t="s">
        <v>562</v>
      </c>
      <c r="O27">
        <v>-0.5</v>
      </c>
      <c r="P27" t="str">
        <f>VALUE(MID(K27,1,4))&amp;VLOOKUP(VALUE(MID(K27,6,2)),[1]Setup!$A$6:$B$17,2,FALSE)</f>
        <v>20162</v>
      </c>
    </row>
    <row r="28" spans="1:16" x14ac:dyDescent="0.45">
      <c r="A28" t="s">
        <v>551</v>
      </c>
      <c r="B28" s="1" t="s">
        <v>552</v>
      </c>
      <c r="C28" t="s">
        <v>553</v>
      </c>
      <c r="D28" t="s">
        <v>554</v>
      </c>
      <c r="E28" t="s">
        <v>223</v>
      </c>
      <c r="F28" t="s">
        <v>555</v>
      </c>
      <c r="G28" t="s">
        <v>556</v>
      </c>
      <c r="H28" t="s">
        <v>557</v>
      </c>
      <c r="I28" t="s">
        <v>558</v>
      </c>
      <c r="J28" t="s">
        <v>559</v>
      </c>
      <c r="K28" t="s">
        <v>588</v>
      </c>
      <c r="L28" t="s">
        <v>561</v>
      </c>
      <c r="N28" t="s">
        <v>562</v>
      </c>
      <c r="O28">
        <v>-0.2</v>
      </c>
      <c r="P28" t="str">
        <f>VALUE(MID(K28,1,4))&amp;VLOOKUP(VALUE(MID(K28,6,2)),[1]Setup!$A$6:$B$17,2,FALSE)</f>
        <v>20163</v>
      </c>
    </row>
    <row r="29" spans="1:16" x14ac:dyDescent="0.45">
      <c r="A29" t="s">
        <v>551</v>
      </c>
      <c r="B29" s="1" t="s">
        <v>552</v>
      </c>
      <c r="C29" t="s">
        <v>553</v>
      </c>
      <c r="D29" t="s">
        <v>554</v>
      </c>
      <c r="E29" t="s">
        <v>223</v>
      </c>
      <c r="F29" t="s">
        <v>555</v>
      </c>
      <c r="G29" t="s">
        <v>556</v>
      </c>
      <c r="H29" t="s">
        <v>557</v>
      </c>
      <c r="I29" t="s">
        <v>558</v>
      </c>
      <c r="J29" t="s">
        <v>559</v>
      </c>
      <c r="K29" t="s">
        <v>589</v>
      </c>
      <c r="L29" t="s">
        <v>561</v>
      </c>
      <c r="N29" t="s">
        <v>562</v>
      </c>
      <c r="O29">
        <v>0.2</v>
      </c>
      <c r="P29" t="str">
        <f>VALUE(MID(K29,1,4))&amp;VLOOKUP(VALUE(MID(K29,6,2)),[1]Setup!$A$6:$B$17,2,FALSE)</f>
        <v>20164</v>
      </c>
    </row>
    <row r="30" spans="1:16" x14ac:dyDescent="0.45">
      <c r="A30" t="s">
        <v>551</v>
      </c>
      <c r="B30" s="1" t="s">
        <v>552</v>
      </c>
      <c r="C30" t="s">
        <v>553</v>
      </c>
      <c r="D30" t="s">
        <v>554</v>
      </c>
      <c r="E30" t="s">
        <v>223</v>
      </c>
      <c r="F30" t="s">
        <v>555</v>
      </c>
      <c r="G30" t="s">
        <v>556</v>
      </c>
      <c r="H30" t="s">
        <v>557</v>
      </c>
      <c r="I30" t="s">
        <v>558</v>
      </c>
      <c r="J30" t="s">
        <v>559</v>
      </c>
      <c r="K30" t="s">
        <v>590</v>
      </c>
      <c r="L30" t="s">
        <v>561</v>
      </c>
      <c r="N30" t="s">
        <v>562</v>
      </c>
      <c r="O30">
        <v>0</v>
      </c>
      <c r="P30" t="str">
        <f>VALUE(MID(K30,1,4))&amp;VLOOKUP(VALUE(MID(K30,6,2)),[1]Setup!$A$6:$B$17,2,FALSE)</f>
        <v>20171</v>
      </c>
    </row>
    <row r="31" spans="1:16" x14ac:dyDescent="0.45">
      <c r="A31" t="s">
        <v>551</v>
      </c>
      <c r="B31" s="1" t="s">
        <v>552</v>
      </c>
      <c r="C31" t="s">
        <v>553</v>
      </c>
      <c r="D31" t="s">
        <v>554</v>
      </c>
      <c r="E31" t="s">
        <v>223</v>
      </c>
      <c r="F31" t="s">
        <v>555</v>
      </c>
      <c r="G31" t="s">
        <v>556</v>
      </c>
      <c r="H31" t="s">
        <v>557</v>
      </c>
      <c r="I31" t="s">
        <v>558</v>
      </c>
      <c r="J31" t="s">
        <v>559</v>
      </c>
      <c r="K31" t="s">
        <v>591</v>
      </c>
      <c r="L31" t="s">
        <v>561</v>
      </c>
      <c r="N31" t="s">
        <v>562</v>
      </c>
      <c r="O31">
        <v>1.1000000000000001</v>
      </c>
      <c r="P31" t="str">
        <f>VALUE(MID(K31,1,4))&amp;VLOOKUP(VALUE(MID(K31,6,2)),[1]Setup!$A$6:$B$17,2,FALSE)</f>
        <v>20172</v>
      </c>
    </row>
    <row r="32" spans="1:16" x14ac:dyDescent="0.45">
      <c r="A32" t="s">
        <v>551</v>
      </c>
      <c r="B32" s="1" t="s">
        <v>552</v>
      </c>
      <c r="C32" t="s">
        <v>553</v>
      </c>
      <c r="D32" t="s">
        <v>554</v>
      </c>
      <c r="E32" t="s">
        <v>223</v>
      </c>
      <c r="F32" t="s">
        <v>555</v>
      </c>
      <c r="G32" t="s">
        <v>556</v>
      </c>
      <c r="H32" t="s">
        <v>557</v>
      </c>
      <c r="I32" t="s">
        <v>558</v>
      </c>
      <c r="J32" t="s">
        <v>559</v>
      </c>
      <c r="K32" t="s">
        <v>592</v>
      </c>
      <c r="L32" t="s">
        <v>561</v>
      </c>
      <c r="N32" t="s">
        <v>562</v>
      </c>
      <c r="O32">
        <v>2.4</v>
      </c>
      <c r="P32" t="str">
        <f>VALUE(MID(K32,1,4))&amp;VLOOKUP(VALUE(MID(K32,6,2)),[1]Setup!$A$6:$B$17,2,FALSE)</f>
        <v>20173</v>
      </c>
    </row>
    <row r="33" spans="1:16" x14ac:dyDescent="0.45">
      <c r="A33" t="s">
        <v>551</v>
      </c>
      <c r="B33" s="1" t="s">
        <v>552</v>
      </c>
      <c r="C33" t="s">
        <v>553</v>
      </c>
      <c r="D33" t="s">
        <v>554</v>
      </c>
      <c r="E33" t="s">
        <v>223</v>
      </c>
      <c r="F33" t="s">
        <v>555</v>
      </c>
      <c r="G33" t="s">
        <v>556</v>
      </c>
      <c r="H33" t="s">
        <v>557</v>
      </c>
      <c r="I33" t="s">
        <v>558</v>
      </c>
      <c r="J33" t="s">
        <v>559</v>
      </c>
      <c r="K33" t="s">
        <v>593</v>
      </c>
      <c r="L33" t="s">
        <v>561</v>
      </c>
      <c r="N33" t="s">
        <v>562</v>
      </c>
      <c r="O33">
        <v>4.7</v>
      </c>
      <c r="P33" t="str">
        <f>VALUE(MID(K33,1,4))&amp;VLOOKUP(VALUE(MID(K33,6,2)),[1]Setup!$A$6:$B$17,2,FALSE)</f>
        <v>20174</v>
      </c>
    </row>
    <row r="34" spans="1:16" x14ac:dyDescent="0.45">
      <c r="A34" t="s">
        <v>551</v>
      </c>
      <c r="B34" s="1" t="s">
        <v>552</v>
      </c>
      <c r="C34" t="s">
        <v>553</v>
      </c>
      <c r="D34" t="s">
        <v>554</v>
      </c>
      <c r="E34" t="s">
        <v>223</v>
      </c>
      <c r="F34" t="s">
        <v>555</v>
      </c>
      <c r="G34" t="s">
        <v>556</v>
      </c>
      <c r="H34" t="s">
        <v>557</v>
      </c>
      <c r="I34" t="s">
        <v>558</v>
      </c>
      <c r="J34" t="s">
        <v>559</v>
      </c>
      <c r="K34" t="s">
        <v>594</v>
      </c>
      <c r="L34" t="s">
        <v>561</v>
      </c>
      <c r="N34" t="s">
        <v>562</v>
      </c>
      <c r="O34">
        <v>5.0999999999999996</v>
      </c>
      <c r="P34" t="str">
        <f>VALUE(MID(K34,1,4))&amp;VLOOKUP(VALUE(MID(K34,6,2)),[1]Setup!$A$6:$B$17,2,FALSE)</f>
        <v>20181</v>
      </c>
    </row>
    <row r="35" spans="1:16" x14ac:dyDescent="0.45">
      <c r="A35" t="s">
        <v>551</v>
      </c>
      <c r="B35" s="1" t="s">
        <v>552</v>
      </c>
      <c r="C35" t="s">
        <v>553</v>
      </c>
      <c r="D35" t="s">
        <v>554</v>
      </c>
      <c r="E35" t="s">
        <v>223</v>
      </c>
      <c r="F35" t="s">
        <v>555</v>
      </c>
      <c r="G35" t="s">
        <v>556</v>
      </c>
      <c r="H35" t="s">
        <v>557</v>
      </c>
      <c r="I35" t="s">
        <v>558</v>
      </c>
      <c r="J35" t="s">
        <v>559</v>
      </c>
      <c r="K35" t="s">
        <v>595</v>
      </c>
      <c r="L35" t="s">
        <v>561</v>
      </c>
      <c r="N35" t="s">
        <v>562</v>
      </c>
      <c r="O35">
        <v>8.1999999999999993</v>
      </c>
      <c r="P35" t="str">
        <f>VALUE(MID(K35,1,4))&amp;VLOOKUP(VALUE(MID(K35,6,2)),[1]Setup!$A$6:$B$17,2,FALSE)</f>
        <v>20182</v>
      </c>
    </row>
    <row r="36" spans="1:16" x14ac:dyDescent="0.45">
      <c r="A36" t="s">
        <v>551</v>
      </c>
      <c r="B36" s="1" t="s">
        <v>552</v>
      </c>
      <c r="C36" t="s">
        <v>553</v>
      </c>
      <c r="D36" t="s">
        <v>554</v>
      </c>
      <c r="E36" t="s">
        <v>223</v>
      </c>
      <c r="F36" t="s">
        <v>555</v>
      </c>
      <c r="G36" t="s">
        <v>556</v>
      </c>
      <c r="H36" t="s">
        <v>557</v>
      </c>
      <c r="I36" t="s">
        <v>558</v>
      </c>
      <c r="J36" t="s">
        <v>559</v>
      </c>
      <c r="K36" t="s">
        <v>596</v>
      </c>
      <c r="L36" t="s">
        <v>561</v>
      </c>
      <c r="N36" t="s">
        <v>562</v>
      </c>
      <c r="O36">
        <v>12.2</v>
      </c>
      <c r="P36" t="str">
        <f>VALUE(MID(K36,1,4))&amp;VLOOKUP(VALUE(MID(K36,6,2)),[1]Setup!$A$6:$B$17,2,FALSE)</f>
        <v>20183</v>
      </c>
    </row>
    <row r="37" spans="1:16" x14ac:dyDescent="0.45">
      <c r="A37" t="s">
        <v>551</v>
      </c>
      <c r="B37" s="1" t="s">
        <v>552</v>
      </c>
      <c r="C37" t="s">
        <v>553</v>
      </c>
      <c r="D37" t="s">
        <v>554</v>
      </c>
      <c r="E37" t="s">
        <v>223</v>
      </c>
      <c r="F37" t="s">
        <v>555</v>
      </c>
      <c r="G37" t="s">
        <v>556</v>
      </c>
      <c r="H37" t="s">
        <v>557</v>
      </c>
      <c r="I37" t="s">
        <v>558</v>
      </c>
      <c r="J37" t="s">
        <v>559</v>
      </c>
      <c r="K37" t="s">
        <v>597</v>
      </c>
      <c r="L37" t="s">
        <v>561</v>
      </c>
      <c r="N37" t="s">
        <v>562</v>
      </c>
      <c r="O37">
        <v>7.7</v>
      </c>
      <c r="P37" t="str">
        <f>VALUE(MID(K37,1,4))&amp;VLOOKUP(VALUE(MID(K37,6,2)),[1]Setup!$A$6:$B$17,2,FALSE)</f>
        <v>20184</v>
      </c>
    </row>
    <row r="38" spans="1:16" x14ac:dyDescent="0.45">
      <c r="A38" t="s">
        <v>551</v>
      </c>
      <c r="B38" s="1" t="s">
        <v>552</v>
      </c>
      <c r="C38" t="s">
        <v>553</v>
      </c>
      <c r="D38" t="s">
        <v>554</v>
      </c>
      <c r="E38" t="s">
        <v>223</v>
      </c>
      <c r="F38" t="s">
        <v>555</v>
      </c>
      <c r="G38" t="s">
        <v>556</v>
      </c>
      <c r="H38" t="s">
        <v>557</v>
      </c>
      <c r="I38" t="s">
        <v>558</v>
      </c>
      <c r="J38" t="s">
        <v>559</v>
      </c>
      <c r="K38" t="s">
        <v>598</v>
      </c>
      <c r="L38" t="s">
        <v>561</v>
      </c>
      <c r="N38" t="s">
        <v>562</v>
      </c>
      <c r="O38">
        <v>7.6</v>
      </c>
      <c r="P38" t="str">
        <f>VALUE(MID(K38,1,4))&amp;VLOOKUP(VALUE(MID(K38,6,2)),[1]Setup!$A$6:$B$17,2,FALSE)</f>
        <v>20191</v>
      </c>
    </row>
    <row r="39" spans="1:16" x14ac:dyDescent="0.45">
      <c r="A39" t="s">
        <v>551</v>
      </c>
      <c r="B39" s="1" t="s">
        <v>552</v>
      </c>
      <c r="C39" t="s">
        <v>553</v>
      </c>
      <c r="D39" t="s">
        <v>554</v>
      </c>
      <c r="E39" t="s">
        <v>223</v>
      </c>
      <c r="F39" t="s">
        <v>555</v>
      </c>
      <c r="G39" t="s">
        <v>556</v>
      </c>
      <c r="H39" t="s">
        <v>557</v>
      </c>
      <c r="I39" t="s">
        <v>558</v>
      </c>
      <c r="J39" t="s">
        <v>559</v>
      </c>
      <c r="K39" t="s">
        <v>599</v>
      </c>
      <c r="L39" t="s">
        <v>561</v>
      </c>
      <c r="N39" t="s">
        <v>562</v>
      </c>
      <c r="O39">
        <v>5</v>
      </c>
      <c r="P39" t="str">
        <f>VALUE(MID(K39,1,4))&amp;VLOOKUP(VALUE(MID(K39,6,2)),[1]Setup!$A$6:$B$17,2,FALSE)</f>
        <v>20192</v>
      </c>
    </row>
    <row r="40" spans="1:16" x14ac:dyDescent="0.45">
      <c r="A40" t="s">
        <v>551</v>
      </c>
      <c r="B40" s="1" t="s">
        <v>552</v>
      </c>
      <c r="C40" t="s">
        <v>553</v>
      </c>
      <c r="D40" t="s">
        <v>554</v>
      </c>
      <c r="E40" t="s">
        <v>223</v>
      </c>
      <c r="F40" t="s">
        <v>555</v>
      </c>
      <c r="G40" t="s">
        <v>556</v>
      </c>
      <c r="H40" t="s">
        <v>557</v>
      </c>
      <c r="I40" t="s">
        <v>558</v>
      </c>
      <c r="J40" t="s">
        <v>559</v>
      </c>
      <c r="K40" t="s">
        <v>600</v>
      </c>
      <c r="L40" t="s">
        <v>561</v>
      </c>
      <c r="N40" t="s">
        <v>562</v>
      </c>
      <c r="O40">
        <v>8.3000000000000007</v>
      </c>
      <c r="P40" t="str">
        <f>VALUE(MID(K40,1,4))&amp;VLOOKUP(VALUE(MID(K40,6,2)),[1]Setup!$A$6:$B$17,2,FALSE)</f>
        <v>20193</v>
      </c>
    </row>
    <row r="41" spans="1:16" x14ac:dyDescent="0.45">
      <c r="A41" t="s">
        <v>551</v>
      </c>
      <c r="B41" s="1" t="s">
        <v>552</v>
      </c>
      <c r="C41" t="s">
        <v>553</v>
      </c>
      <c r="D41" t="s">
        <v>554</v>
      </c>
      <c r="E41" t="s">
        <v>223</v>
      </c>
      <c r="F41" t="s">
        <v>555</v>
      </c>
      <c r="G41" t="s">
        <v>556</v>
      </c>
      <c r="H41" t="s">
        <v>557</v>
      </c>
      <c r="I41" t="s">
        <v>558</v>
      </c>
      <c r="J41" t="s">
        <v>559</v>
      </c>
      <c r="K41" t="s">
        <v>601</v>
      </c>
      <c r="L41" t="s">
        <v>561</v>
      </c>
      <c r="N41" t="s">
        <v>562</v>
      </c>
      <c r="O41">
        <v>6</v>
      </c>
      <c r="P41" t="str">
        <f>VALUE(MID(K41,1,4))&amp;VLOOKUP(VALUE(MID(K41,6,2)),[1]Setup!$A$6:$B$17,2,FALSE)</f>
        <v>20194</v>
      </c>
    </row>
    <row r="42" spans="1:16" x14ac:dyDescent="0.45">
      <c r="A42" t="s">
        <v>551</v>
      </c>
      <c r="B42" s="1" t="s">
        <v>552</v>
      </c>
      <c r="C42" t="s">
        <v>553</v>
      </c>
      <c r="D42" t="s">
        <v>554</v>
      </c>
      <c r="E42" t="s">
        <v>223</v>
      </c>
      <c r="F42" t="s">
        <v>555</v>
      </c>
      <c r="G42" t="s">
        <v>556</v>
      </c>
      <c r="H42" t="s">
        <v>557</v>
      </c>
      <c r="I42" t="s">
        <v>558</v>
      </c>
      <c r="J42" t="s">
        <v>559</v>
      </c>
      <c r="K42" t="s">
        <v>602</v>
      </c>
      <c r="L42" t="s">
        <v>561</v>
      </c>
      <c r="N42" t="s">
        <v>562</v>
      </c>
      <c r="O42">
        <v>4.7</v>
      </c>
      <c r="P42" t="str">
        <f>VALUE(MID(K42,1,4))&amp;VLOOKUP(VALUE(MID(K42,6,2)),[1]Setup!$A$6:$B$17,2,FALSE)</f>
        <v>20201</v>
      </c>
    </row>
    <row r="43" spans="1:16" x14ac:dyDescent="0.45">
      <c r="A43" t="s">
        <v>551</v>
      </c>
      <c r="B43" s="1" t="s">
        <v>552</v>
      </c>
      <c r="C43" t="s">
        <v>553</v>
      </c>
      <c r="D43" t="s">
        <v>554</v>
      </c>
      <c r="E43" t="s">
        <v>223</v>
      </c>
      <c r="F43" t="s">
        <v>555</v>
      </c>
      <c r="G43" t="s">
        <v>556</v>
      </c>
      <c r="H43" t="s">
        <v>557</v>
      </c>
      <c r="I43" t="s">
        <v>558</v>
      </c>
      <c r="J43" t="s">
        <v>559</v>
      </c>
      <c r="K43" t="s">
        <v>603</v>
      </c>
      <c r="L43" t="s">
        <v>561</v>
      </c>
      <c r="N43" t="s">
        <v>562</v>
      </c>
      <c r="O43">
        <v>6.1</v>
      </c>
      <c r="P43" t="str">
        <f>VALUE(MID(K43,1,4))&amp;VLOOKUP(VALUE(MID(K43,6,2)),[1]Setup!$A$6:$B$17,2,FALSE)</f>
        <v>20202</v>
      </c>
    </row>
    <row r="44" spans="1:16" x14ac:dyDescent="0.45">
      <c r="A44" t="s">
        <v>551</v>
      </c>
      <c r="B44" s="1" t="s">
        <v>552</v>
      </c>
      <c r="C44" t="s">
        <v>553</v>
      </c>
      <c r="D44" t="s">
        <v>554</v>
      </c>
      <c r="E44" t="s">
        <v>223</v>
      </c>
      <c r="F44" t="s">
        <v>555</v>
      </c>
      <c r="G44" t="s">
        <v>556</v>
      </c>
      <c r="H44" t="s">
        <v>557</v>
      </c>
      <c r="I44" t="s">
        <v>558</v>
      </c>
      <c r="J44" t="s">
        <v>559</v>
      </c>
      <c r="K44" t="s">
        <v>604</v>
      </c>
      <c r="L44" t="s">
        <v>561</v>
      </c>
      <c r="N44" t="s">
        <v>562</v>
      </c>
      <c r="O44">
        <v>6</v>
      </c>
      <c r="P44" t="str">
        <f>VALUE(MID(K44,1,4))&amp;VLOOKUP(VALUE(MID(K44,6,2)),[1]Setup!$A$6:$B$17,2,FALSE)</f>
        <v>20203</v>
      </c>
    </row>
    <row r="45" spans="1:16" x14ac:dyDescent="0.45">
      <c r="A45" t="s">
        <v>551</v>
      </c>
      <c r="B45" s="1" t="s">
        <v>552</v>
      </c>
      <c r="C45" t="s">
        <v>553</v>
      </c>
      <c r="D45" t="s">
        <v>554</v>
      </c>
      <c r="E45" t="s">
        <v>223</v>
      </c>
      <c r="F45" t="s">
        <v>555</v>
      </c>
      <c r="G45" t="s">
        <v>556</v>
      </c>
      <c r="H45" t="s">
        <v>557</v>
      </c>
      <c r="I45" t="s">
        <v>558</v>
      </c>
      <c r="J45" t="s">
        <v>559</v>
      </c>
      <c r="K45" t="s">
        <v>605</v>
      </c>
      <c r="L45" t="s">
        <v>561</v>
      </c>
      <c r="N45" t="s">
        <v>562</v>
      </c>
      <c r="O45">
        <v>6.6</v>
      </c>
      <c r="P45" t="str">
        <f>VALUE(MID(K45,1,4))&amp;VLOOKUP(VALUE(MID(K45,6,2)),[1]Setup!$A$6:$B$17,2,FALSE)</f>
        <v>20204</v>
      </c>
    </row>
    <row r="46" spans="1:16" x14ac:dyDescent="0.45">
      <c r="A46" t="s">
        <v>551</v>
      </c>
      <c r="B46" s="1" t="s">
        <v>552</v>
      </c>
      <c r="C46" t="s">
        <v>553</v>
      </c>
      <c r="D46" t="s">
        <v>554</v>
      </c>
      <c r="E46" t="s">
        <v>223</v>
      </c>
      <c r="F46" t="s">
        <v>555</v>
      </c>
      <c r="G46" t="s">
        <v>556</v>
      </c>
      <c r="H46" t="s">
        <v>557</v>
      </c>
      <c r="I46" t="s">
        <v>558</v>
      </c>
      <c r="J46" t="s">
        <v>559</v>
      </c>
      <c r="K46" t="s">
        <v>606</v>
      </c>
      <c r="L46" t="s">
        <v>561</v>
      </c>
      <c r="N46" t="s">
        <v>562</v>
      </c>
      <c r="O46">
        <v>5.0999999999999996</v>
      </c>
      <c r="P46" t="str">
        <f>VALUE(MID(K46,1,4))&amp;VLOOKUP(VALUE(MID(K46,6,2)),[1]Setup!$A$6:$B$17,2,FALSE)</f>
        <v>20211</v>
      </c>
    </row>
    <row r="47" spans="1:16" x14ac:dyDescent="0.45">
      <c r="A47" t="s">
        <v>551</v>
      </c>
      <c r="B47" s="1" t="s">
        <v>552</v>
      </c>
      <c r="C47" t="s">
        <v>553</v>
      </c>
      <c r="D47" t="s">
        <v>554</v>
      </c>
      <c r="E47" t="s">
        <v>223</v>
      </c>
      <c r="F47" t="s">
        <v>555</v>
      </c>
      <c r="G47" t="s">
        <v>556</v>
      </c>
      <c r="H47" t="s">
        <v>557</v>
      </c>
      <c r="I47" t="s">
        <v>558</v>
      </c>
      <c r="J47" t="s">
        <v>559</v>
      </c>
      <c r="K47" t="s">
        <v>607</v>
      </c>
      <c r="L47" t="s">
        <v>561</v>
      </c>
      <c r="N47" t="s">
        <v>562</v>
      </c>
      <c r="O47">
        <v>2.2999999999999998</v>
      </c>
      <c r="P47" t="str">
        <f>VALUE(MID(K47,1,4))&amp;VLOOKUP(VALUE(MID(K47,6,2)),[1]Setup!$A$6:$B$17,2,FALSE)</f>
        <v>20212</v>
      </c>
    </row>
    <row r="48" spans="1:16" x14ac:dyDescent="0.45">
      <c r="A48" t="s">
        <v>551</v>
      </c>
      <c r="B48" s="1" t="s">
        <v>552</v>
      </c>
      <c r="C48" t="s">
        <v>553</v>
      </c>
      <c r="D48" t="s">
        <v>554</v>
      </c>
      <c r="E48" t="s">
        <v>223</v>
      </c>
      <c r="F48" t="s">
        <v>555</v>
      </c>
      <c r="G48" t="s">
        <v>556</v>
      </c>
      <c r="H48" t="s">
        <v>557</v>
      </c>
      <c r="I48" t="s">
        <v>558</v>
      </c>
      <c r="J48" t="s">
        <v>559</v>
      </c>
      <c r="K48" t="s">
        <v>608</v>
      </c>
      <c r="L48" t="s">
        <v>561</v>
      </c>
      <c r="N48" t="s">
        <v>562</v>
      </c>
      <c r="O48">
        <v>0.5</v>
      </c>
      <c r="P48" t="str">
        <f>VALUE(MID(K48,1,4))&amp;VLOOKUP(VALUE(MID(K48,6,2)),[1]Setup!$A$6:$B$17,2,FALSE)</f>
        <v>20213</v>
      </c>
    </row>
    <row r="49" spans="1:16" x14ac:dyDescent="0.45">
      <c r="A49" t="s">
        <v>551</v>
      </c>
      <c r="B49" s="1" t="s">
        <v>552</v>
      </c>
      <c r="C49" t="s">
        <v>553</v>
      </c>
      <c r="D49" t="s">
        <v>554</v>
      </c>
      <c r="E49" t="s">
        <v>223</v>
      </c>
      <c r="F49" t="s">
        <v>555</v>
      </c>
      <c r="G49" t="s">
        <v>556</v>
      </c>
      <c r="H49" t="s">
        <v>557</v>
      </c>
      <c r="I49" t="s">
        <v>558</v>
      </c>
      <c r="J49" t="s">
        <v>559</v>
      </c>
      <c r="K49" t="s">
        <v>609</v>
      </c>
      <c r="L49" t="s">
        <v>561</v>
      </c>
      <c r="N49" t="s">
        <v>562</v>
      </c>
      <c r="O49">
        <v>-0.5</v>
      </c>
      <c r="P49" t="str">
        <f>VALUE(MID(K49,1,4))&amp;VLOOKUP(VALUE(MID(K49,6,2)),[1]Setup!$A$6:$B$17,2,FALSE)</f>
        <v>20214</v>
      </c>
    </row>
    <row r="50" spans="1:16" x14ac:dyDescent="0.45">
      <c r="A50" t="s">
        <v>551</v>
      </c>
      <c r="B50" s="1" t="s">
        <v>552</v>
      </c>
      <c r="C50" t="s">
        <v>553</v>
      </c>
      <c r="D50" t="s">
        <v>554</v>
      </c>
      <c r="E50" t="s">
        <v>223</v>
      </c>
      <c r="F50" t="s">
        <v>555</v>
      </c>
      <c r="G50" t="s">
        <v>556</v>
      </c>
      <c r="H50" t="s">
        <v>557</v>
      </c>
      <c r="I50" t="s">
        <v>558</v>
      </c>
      <c r="J50" t="s">
        <v>559</v>
      </c>
      <c r="K50" t="s">
        <v>610</v>
      </c>
      <c r="L50" t="s">
        <v>561</v>
      </c>
      <c r="N50" t="s">
        <v>562</v>
      </c>
      <c r="O50">
        <v>-2</v>
      </c>
      <c r="P50" t="str">
        <f>VALUE(MID(K50,1,4))&amp;VLOOKUP(VALUE(MID(K50,6,2)),[1]Setup!$A$6:$B$17,2,FALSE)</f>
        <v>20221</v>
      </c>
    </row>
    <row r="51" spans="1:16" x14ac:dyDescent="0.45">
      <c r="A51" t="s">
        <v>551</v>
      </c>
      <c r="B51" s="1" t="s">
        <v>552</v>
      </c>
      <c r="C51" t="s">
        <v>553</v>
      </c>
      <c r="D51" t="s">
        <v>554</v>
      </c>
      <c r="E51" t="s">
        <v>223</v>
      </c>
      <c r="F51" t="s">
        <v>555</v>
      </c>
      <c r="G51" t="s">
        <v>556</v>
      </c>
      <c r="H51" t="s">
        <v>557</v>
      </c>
      <c r="I51" t="s">
        <v>558</v>
      </c>
      <c r="J51" t="s">
        <v>559</v>
      </c>
      <c r="K51" t="s">
        <v>611</v>
      </c>
      <c r="L51" t="s">
        <v>561</v>
      </c>
      <c r="N51" t="s">
        <v>562</v>
      </c>
      <c r="O51">
        <v>-0.7</v>
      </c>
      <c r="P51" t="str">
        <f>VALUE(MID(K51,1,4))&amp;VLOOKUP(VALUE(MID(K51,6,2)),[1]Setup!$A$6:$B$17,2,FALSE)</f>
        <v>20222</v>
      </c>
    </row>
    <row r="52" spans="1:16" x14ac:dyDescent="0.45">
      <c r="A52" t="s">
        <v>551</v>
      </c>
      <c r="B52" s="1" t="s">
        <v>552</v>
      </c>
      <c r="C52" t="s">
        <v>553</v>
      </c>
      <c r="D52" t="s">
        <v>554</v>
      </c>
      <c r="E52" t="s">
        <v>223</v>
      </c>
      <c r="F52" t="s">
        <v>555</v>
      </c>
      <c r="G52" t="s">
        <v>556</v>
      </c>
      <c r="H52" t="s">
        <v>557</v>
      </c>
      <c r="I52" t="s">
        <v>558</v>
      </c>
      <c r="J52" t="s">
        <v>559</v>
      </c>
      <c r="K52" t="s">
        <v>612</v>
      </c>
      <c r="L52" t="s">
        <v>561</v>
      </c>
      <c r="N52" t="s">
        <v>562</v>
      </c>
      <c r="O52">
        <v>-1.1000000000000001</v>
      </c>
      <c r="P52" t="str">
        <f>VALUE(MID(K52,1,4))&amp;VLOOKUP(VALUE(MID(K52,6,2)),[1]Setup!$A$6:$B$17,2,FALSE)</f>
        <v>20223</v>
      </c>
    </row>
    <row r="53" spans="1:16" x14ac:dyDescent="0.45">
      <c r="A53" t="s">
        <v>551</v>
      </c>
      <c r="B53" s="1" t="s">
        <v>552</v>
      </c>
      <c r="C53" t="s">
        <v>553</v>
      </c>
      <c r="D53" t="s">
        <v>554</v>
      </c>
      <c r="E53" t="s">
        <v>223</v>
      </c>
      <c r="F53" t="s">
        <v>555</v>
      </c>
      <c r="G53" t="s">
        <v>556</v>
      </c>
      <c r="H53" t="s">
        <v>557</v>
      </c>
      <c r="I53" t="s">
        <v>558</v>
      </c>
      <c r="J53" t="s">
        <v>559</v>
      </c>
      <c r="K53" t="s">
        <v>613</v>
      </c>
      <c r="L53" t="s">
        <v>561</v>
      </c>
      <c r="N53" t="s">
        <v>562</v>
      </c>
      <c r="O53">
        <v>-0.8</v>
      </c>
      <c r="P53" t="str">
        <f>VALUE(MID(K53,1,4))&amp;VLOOKUP(VALUE(MID(K53,6,2)),[1]Setup!$A$6:$B$17,2,FALSE)</f>
        <v>20224</v>
      </c>
    </row>
    <row r="54" spans="1:16" x14ac:dyDescent="0.45">
      <c r="A54" t="s">
        <v>551</v>
      </c>
      <c r="B54" s="1" t="s">
        <v>552</v>
      </c>
      <c r="C54" t="s">
        <v>553</v>
      </c>
      <c r="D54" t="s">
        <v>554</v>
      </c>
      <c r="E54" t="s">
        <v>223</v>
      </c>
      <c r="F54" t="s">
        <v>555</v>
      </c>
      <c r="G54" t="s">
        <v>556</v>
      </c>
      <c r="H54" t="s">
        <v>557</v>
      </c>
      <c r="I54" t="s">
        <v>558</v>
      </c>
      <c r="J54" t="s">
        <v>559</v>
      </c>
      <c r="K54" t="s">
        <v>614</v>
      </c>
      <c r="L54" t="s">
        <v>561</v>
      </c>
      <c r="N54" t="s">
        <v>562</v>
      </c>
      <c r="O54">
        <v>-0.8</v>
      </c>
      <c r="P54" t="str">
        <f>VALUE(MID(K54,1,4))&amp;VLOOKUP(VALUE(MID(K54,6,2)),[1]Setup!$A$6:$B$17,2,FALSE)</f>
        <v>20231</v>
      </c>
    </row>
    <row r="55" spans="1:16" x14ac:dyDescent="0.45">
      <c r="A55" t="s">
        <v>551</v>
      </c>
      <c r="B55" s="1" t="s">
        <v>552</v>
      </c>
      <c r="C55" t="s">
        <v>553</v>
      </c>
      <c r="D55" t="s">
        <v>554</v>
      </c>
      <c r="E55" t="s">
        <v>223</v>
      </c>
      <c r="F55" t="s">
        <v>555</v>
      </c>
      <c r="G55" t="s">
        <v>556</v>
      </c>
      <c r="H55" t="s">
        <v>557</v>
      </c>
      <c r="I55" t="s">
        <v>558</v>
      </c>
      <c r="J55" t="s">
        <v>559</v>
      </c>
      <c r="K55" t="s">
        <v>615</v>
      </c>
      <c r="L55" t="s">
        <v>561</v>
      </c>
      <c r="N55" t="s">
        <v>562</v>
      </c>
      <c r="O55">
        <v>0.2</v>
      </c>
      <c r="P55" t="str">
        <f>VALUE(MID(K55,1,4))&amp;VLOOKUP(VALUE(MID(K55,6,2)),[1]Setup!$A$6:$B$17,2,FALSE)</f>
        <v>20232</v>
      </c>
    </row>
    <row r="56" spans="1:16" x14ac:dyDescent="0.45">
      <c r="A56" t="s">
        <v>551</v>
      </c>
      <c r="B56" s="1" t="s">
        <v>552</v>
      </c>
      <c r="C56" t="s">
        <v>553</v>
      </c>
      <c r="D56" t="s">
        <v>554</v>
      </c>
      <c r="E56" t="s">
        <v>223</v>
      </c>
      <c r="F56" t="s">
        <v>555</v>
      </c>
      <c r="G56" t="s">
        <v>556</v>
      </c>
      <c r="H56" t="s">
        <v>557</v>
      </c>
      <c r="I56" t="s">
        <v>558</v>
      </c>
      <c r="J56" t="s">
        <v>559</v>
      </c>
      <c r="K56" t="s">
        <v>616</v>
      </c>
      <c r="L56" t="s">
        <v>561</v>
      </c>
      <c r="N56" t="s">
        <v>562</v>
      </c>
      <c r="O56">
        <v>1.3</v>
      </c>
      <c r="P56" t="str">
        <f>VALUE(MID(K56,1,4))&amp;VLOOKUP(VALUE(MID(K56,6,2)),[1]Setup!$A$6:$B$17,2,FALSE)</f>
        <v>20233</v>
      </c>
    </row>
    <row r="57" spans="1:16" x14ac:dyDescent="0.45">
      <c r="A57" t="s">
        <v>551</v>
      </c>
      <c r="B57" s="1" t="s">
        <v>552</v>
      </c>
      <c r="C57" t="s">
        <v>553</v>
      </c>
      <c r="D57" t="s">
        <v>554</v>
      </c>
      <c r="E57" t="s">
        <v>223</v>
      </c>
      <c r="F57" t="s">
        <v>555</v>
      </c>
      <c r="G57" t="s">
        <v>556</v>
      </c>
      <c r="H57" t="s">
        <v>557</v>
      </c>
      <c r="I57" t="s">
        <v>558</v>
      </c>
      <c r="J57" t="s">
        <v>559</v>
      </c>
      <c r="K57" t="s">
        <v>617</v>
      </c>
      <c r="L57" t="s">
        <v>561</v>
      </c>
      <c r="N57" t="s">
        <v>562</v>
      </c>
      <c r="O57">
        <v>11.7</v>
      </c>
      <c r="P57" t="str">
        <f>VALUE(MID(K57,1,4))&amp;VLOOKUP(VALUE(MID(K57,6,2)),[1]Setup!$A$6:$B$17,2,FALSE)</f>
        <v>20234</v>
      </c>
    </row>
    <row r="58" spans="1:16" x14ac:dyDescent="0.45">
      <c r="A58" t="s">
        <v>551</v>
      </c>
      <c r="B58" s="1" t="s">
        <v>552</v>
      </c>
      <c r="C58" t="s">
        <v>553</v>
      </c>
      <c r="D58" t="s">
        <v>554</v>
      </c>
      <c r="E58" t="s">
        <v>223</v>
      </c>
      <c r="F58" t="s">
        <v>555</v>
      </c>
      <c r="G58" t="s">
        <v>556</v>
      </c>
      <c r="H58" t="s">
        <v>557</v>
      </c>
      <c r="I58" t="s">
        <v>558</v>
      </c>
      <c r="J58" t="s">
        <v>559</v>
      </c>
      <c r="K58" t="s">
        <v>618</v>
      </c>
      <c r="L58" t="s">
        <v>561</v>
      </c>
      <c r="N58" t="s">
        <v>562</v>
      </c>
      <c r="O58">
        <v>5.0999999999999996</v>
      </c>
      <c r="P58" t="str">
        <f>VALUE(MID(K58,1,4))&amp;VLOOKUP(VALUE(MID(K58,6,2)),[1]Setup!$A$6:$B$17,2,FALSE)</f>
        <v>20241</v>
      </c>
    </row>
    <row r="59" spans="1:16" x14ac:dyDescent="0.45">
      <c r="A59" t="s">
        <v>551</v>
      </c>
      <c r="B59" s="1" t="s">
        <v>552</v>
      </c>
      <c r="C59" t="s">
        <v>553</v>
      </c>
      <c r="D59" t="s">
        <v>554</v>
      </c>
      <c r="E59" t="s">
        <v>223</v>
      </c>
      <c r="F59" t="s">
        <v>555</v>
      </c>
      <c r="G59" t="s">
        <v>556</v>
      </c>
      <c r="H59" t="s">
        <v>557</v>
      </c>
      <c r="I59" t="s">
        <v>558</v>
      </c>
      <c r="J59" t="s">
        <v>559</v>
      </c>
      <c r="K59" t="s">
        <v>619</v>
      </c>
      <c r="L59" t="s">
        <v>561</v>
      </c>
      <c r="N59" t="s">
        <v>562</v>
      </c>
      <c r="O59">
        <v>1.6</v>
      </c>
      <c r="P59" t="str">
        <f>VALUE(MID(K59,1,4))&amp;VLOOKUP(VALUE(MID(K59,6,2)),[1]Setup!$A$6:$B$17,2,FALSE)</f>
        <v>20242</v>
      </c>
    </row>
    <row r="60" spans="1:16" x14ac:dyDescent="0.45">
      <c r="A60" t="s">
        <v>551</v>
      </c>
      <c r="B60" s="1" t="s">
        <v>620</v>
      </c>
      <c r="C60" t="s">
        <v>553</v>
      </c>
      <c r="D60" t="s">
        <v>621</v>
      </c>
      <c r="E60" t="s">
        <v>42</v>
      </c>
      <c r="F60" t="s">
        <v>555</v>
      </c>
      <c r="G60" t="s">
        <v>556</v>
      </c>
      <c r="H60" t="s">
        <v>557</v>
      </c>
      <c r="I60" t="s">
        <v>558</v>
      </c>
      <c r="J60" t="s">
        <v>559</v>
      </c>
      <c r="K60" t="s">
        <v>560</v>
      </c>
      <c r="L60" t="s">
        <v>561</v>
      </c>
      <c r="N60" t="s">
        <v>562</v>
      </c>
      <c r="O60">
        <v>-0.2</v>
      </c>
      <c r="P60" t="str">
        <f>VALUE(MID(K60,1,4))&amp;VLOOKUP(VALUE(MID(K60,6,2)),[1]Setup!$A$6:$B$17,2,FALSE)</f>
        <v>20101</v>
      </c>
    </row>
    <row r="61" spans="1:16" x14ac:dyDescent="0.45">
      <c r="A61" t="s">
        <v>551</v>
      </c>
      <c r="B61" s="1" t="s">
        <v>620</v>
      </c>
      <c r="C61" t="s">
        <v>553</v>
      </c>
      <c r="D61" t="s">
        <v>621</v>
      </c>
      <c r="E61" t="s">
        <v>42</v>
      </c>
      <c r="F61" t="s">
        <v>555</v>
      </c>
      <c r="G61" t="s">
        <v>556</v>
      </c>
      <c r="H61" t="s">
        <v>557</v>
      </c>
      <c r="I61" t="s">
        <v>558</v>
      </c>
      <c r="J61" t="s">
        <v>559</v>
      </c>
      <c r="K61" t="s">
        <v>563</v>
      </c>
      <c r="L61" t="s">
        <v>561</v>
      </c>
      <c r="N61" t="s">
        <v>562</v>
      </c>
      <c r="O61">
        <v>0.6</v>
      </c>
      <c r="P61" t="str">
        <f>VALUE(MID(K61,1,4))&amp;VLOOKUP(VALUE(MID(K61,6,2)),[1]Setup!$A$6:$B$17,2,FALSE)</f>
        <v>20102</v>
      </c>
    </row>
    <row r="62" spans="1:16" x14ac:dyDescent="0.45">
      <c r="A62" t="s">
        <v>551</v>
      </c>
      <c r="B62" s="1" t="s">
        <v>620</v>
      </c>
      <c r="C62" t="s">
        <v>553</v>
      </c>
      <c r="D62" t="s">
        <v>621</v>
      </c>
      <c r="E62" t="s">
        <v>42</v>
      </c>
      <c r="F62" t="s">
        <v>555</v>
      </c>
      <c r="G62" t="s">
        <v>556</v>
      </c>
      <c r="H62" t="s">
        <v>557</v>
      </c>
      <c r="I62" t="s">
        <v>558</v>
      </c>
      <c r="J62" t="s">
        <v>559</v>
      </c>
      <c r="K62" t="s">
        <v>564</v>
      </c>
      <c r="L62" t="s">
        <v>561</v>
      </c>
      <c r="N62" t="s">
        <v>562</v>
      </c>
      <c r="O62">
        <v>-0.2</v>
      </c>
      <c r="P62" t="str">
        <f>VALUE(MID(K62,1,4))&amp;VLOOKUP(VALUE(MID(K62,6,2)),[1]Setup!$A$6:$B$17,2,FALSE)</f>
        <v>20103</v>
      </c>
    </row>
    <row r="63" spans="1:16" x14ac:dyDescent="0.45">
      <c r="A63" t="s">
        <v>551</v>
      </c>
      <c r="B63" s="1" t="s">
        <v>620</v>
      </c>
      <c r="C63" t="s">
        <v>553</v>
      </c>
      <c r="D63" t="s">
        <v>621</v>
      </c>
      <c r="E63" t="s">
        <v>42</v>
      </c>
      <c r="F63" t="s">
        <v>555</v>
      </c>
      <c r="G63" t="s">
        <v>556</v>
      </c>
      <c r="H63" t="s">
        <v>557</v>
      </c>
      <c r="I63" t="s">
        <v>558</v>
      </c>
      <c r="J63" t="s">
        <v>559</v>
      </c>
      <c r="K63" t="s">
        <v>565</v>
      </c>
      <c r="L63" t="s">
        <v>561</v>
      </c>
      <c r="N63" t="s">
        <v>562</v>
      </c>
      <c r="O63">
        <v>-0.5</v>
      </c>
      <c r="P63" t="str">
        <f>VALUE(MID(K63,1,4))&amp;VLOOKUP(VALUE(MID(K63,6,2)),[1]Setup!$A$6:$B$17,2,FALSE)</f>
        <v>20104</v>
      </c>
    </row>
    <row r="64" spans="1:16" x14ac:dyDescent="0.45">
      <c r="A64" t="s">
        <v>551</v>
      </c>
      <c r="B64" s="1" t="s">
        <v>620</v>
      </c>
      <c r="C64" t="s">
        <v>553</v>
      </c>
      <c r="D64" t="s">
        <v>621</v>
      </c>
      <c r="E64" t="s">
        <v>42</v>
      </c>
      <c r="F64" t="s">
        <v>555</v>
      </c>
      <c r="G64" t="s">
        <v>556</v>
      </c>
      <c r="H64" t="s">
        <v>557</v>
      </c>
      <c r="I64" t="s">
        <v>558</v>
      </c>
      <c r="J64" t="s">
        <v>559</v>
      </c>
      <c r="K64" t="s">
        <v>566</v>
      </c>
      <c r="L64" t="s">
        <v>561</v>
      </c>
      <c r="N64" t="s">
        <v>562</v>
      </c>
      <c r="O64">
        <v>-3.5</v>
      </c>
      <c r="P64" t="str">
        <f>VALUE(MID(K64,1,4))&amp;VLOOKUP(VALUE(MID(K64,6,2)),[1]Setup!$A$6:$B$17,2,FALSE)</f>
        <v>20111</v>
      </c>
    </row>
    <row r="65" spans="1:16" x14ac:dyDescent="0.45">
      <c r="A65" t="s">
        <v>551</v>
      </c>
      <c r="B65" s="1" t="s">
        <v>620</v>
      </c>
      <c r="C65" t="s">
        <v>553</v>
      </c>
      <c r="D65" t="s">
        <v>621</v>
      </c>
      <c r="E65" t="s">
        <v>42</v>
      </c>
      <c r="F65" t="s">
        <v>555</v>
      </c>
      <c r="G65" t="s">
        <v>556</v>
      </c>
      <c r="H65" t="s">
        <v>557</v>
      </c>
      <c r="I65" t="s">
        <v>558</v>
      </c>
      <c r="J65" t="s">
        <v>559</v>
      </c>
      <c r="K65" t="s">
        <v>567</v>
      </c>
      <c r="L65" t="s">
        <v>561</v>
      </c>
      <c r="N65" t="s">
        <v>562</v>
      </c>
      <c r="O65">
        <v>-3.7</v>
      </c>
      <c r="P65" t="str">
        <f>VALUE(MID(K65,1,4))&amp;VLOOKUP(VALUE(MID(K65,6,2)),[1]Setup!$A$6:$B$17,2,FALSE)</f>
        <v>20112</v>
      </c>
    </row>
    <row r="66" spans="1:16" x14ac:dyDescent="0.45">
      <c r="A66" t="s">
        <v>551</v>
      </c>
      <c r="B66" s="1" t="s">
        <v>620</v>
      </c>
      <c r="C66" t="s">
        <v>553</v>
      </c>
      <c r="D66" t="s">
        <v>621</v>
      </c>
      <c r="E66" t="s">
        <v>42</v>
      </c>
      <c r="F66" t="s">
        <v>555</v>
      </c>
      <c r="G66" t="s">
        <v>556</v>
      </c>
      <c r="H66" t="s">
        <v>557</v>
      </c>
      <c r="I66" t="s">
        <v>558</v>
      </c>
      <c r="J66" t="s">
        <v>559</v>
      </c>
      <c r="K66" t="s">
        <v>568</v>
      </c>
      <c r="L66" t="s">
        <v>561</v>
      </c>
      <c r="N66" t="s">
        <v>562</v>
      </c>
      <c r="O66">
        <v>-4.5999999999999996</v>
      </c>
      <c r="P66" t="str">
        <f>VALUE(MID(K66,1,4))&amp;VLOOKUP(VALUE(MID(K66,6,2)),[1]Setup!$A$6:$B$17,2,FALSE)</f>
        <v>20113</v>
      </c>
    </row>
    <row r="67" spans="1:16" x14ac:dyDescent="0.45">
      <c r="A67" t="s">
        <v>551</v>
      </c>
      <c r="B67" s="1" t="s">
        <v>620</v>
      </c>
      <c r="C67" t="s">
        <v>553</v>
      </c>
      <c r="D67" t="s">
        <v>621</v>
      </c>
      <c r="E67" t="s">
        <v>42</v>
      </c>
      <c r="F67" t="s">
        <v>555</v>
      </c>
      <c r="G67" t="s">
        <v>556</v>
      </c>
      <c r="H67" t="s">
        <v>557</v>
      </c>
      <c r="I67" t="s">
        <v>558</v>
      </c>
      <c r="J67" t="s">
        <v>559</v>
      </c>
      <c r="K67" t="s">
        <v>569</v>
      </c>
      <c r="L67" t="s">
        <v>561</v>
      </c>
      <c r="N67" t="s">
        <v>562</v>
      </c>
      <c r="O67">
        <v>-4.5999999999999996</v>
      </c>
      <c r="P67" t="str">
        <f>VALUE(MID(K67,1,4))&amp;VLOOKUP(VALUE(MID(K67,6,2)),[1]Setup!$A$6:$B$17,2,FALSE)</f>
        <v>20114</v>
      </c>
    </row>
    <row r="68" spans="1:16" x14ac:dyDescent="0.45">
      <c r="A68" t="s">
        <v>551</v>
      </c>
      <c r="B68" s="1" t="s">
        <v>620</v>
      </c>
      <c r="C68" t="s">
        <v>553</v>
      </c>
      <c r="D68" t="s">
        <v>621</v>
      </c>
      <c r="E68" t="s">
        <v>42</v>
      </c>
      <c r="F68" t="s">
        <v>555</v>
      </c>
      <c r="G68" t="s">
        <v>556</v>
      </c>
      <c r="H68" t="s">
        <v>557</v>
      </c>
      <c r="I68" t="s">
        <v>558</v>
      </c>
      <c r="J68" t="s">
        <v>559</v>
      </c>
      <c r="K68" t="s">
        <v>570</v>
      </c>
      <c r="L68" t="s">
        <v>561</v>
      </c>
      <c r="N68" t="s">
        <v>562</v>
      </c>
      <c r="O68">
        <v>-5.2</v>
      </c>
      <c r="P68" t="str">
        <f>VALUE(MID(K68,1,4))&amp;VLOOKUP(VALUE(MID(K68,6,2)),[1]Setup!$A$6:$B$17,2,FALSE)</f>
        <v>20121</v>
      </c>
    </row>
    <row r="69" spans="1:16" x14ac:dyDescent="0.45">
      <c r="A69" t="s">
        <v>551</v>
      </c>
      <c r="B69" s="1" t="s">
        <v>620</v>
      </c>
      <c r="C69" t="s">
        <v>553</v>
      </c>
      <c r="D69" t="s">
        <v>621</v>
      </c>
      <c r="E69" t="s">
        <v>42</v>
      </c>
      <c r="F69" t="s">
        <v>555</v>
      </c>
      <c r="G69" t="s">
        <v>556</v>
      </c>
      <c r="H69" t="s">
        <v>557</v>
      </c>
      <c r="I69" t="s">
        <v>558</v>
      </c>
      <c r="J69" t="s">
        <v>559</v>
      </c>
      <c r="K69" t="s">
        <v>571</v>
      </c>
      <c r="L69" t="s">
        <v>561</v>
      </c>
      <c r="N69" t="s">
        <v>562</v>
      </c>
      <c r="O69">
        <v>-4.7</v>
      </c>
      <c r="P69" t="str">
        <f>VALUE(MID(K69,1,4))&amp;VLOOKUP(VALUE(MID(K69,6,2)),[1]Setup!$A$6:$B$17,2,FALSE)</f>
        <v>20122</v>
      </c>
    </row>
    <row r="70" spans="1:16" x14ac:dyDescent="0.45">
      <c r="A70" t="s">
        <v>551</v>
      </c>
      <c r="B70" s="1" t="s">
        <v>620</v>
      </c>
      <c r="C70" t="s">
        <v>553</v>
      </c>
      <c r="D70" t="s">
        <v>621</v>
      </c>
      <c r="E70" t="s">
        <v>42</v>
      </c>
      <c r="F70" t="s">
        <v>555</v>
      </c>
      <c r="G70" t="s">
        <v>556</v>
      </c>
      <c r="H70" t="s">
        <v>557</v>
      </c>
      <c r="I70" t="s">
        <v>558</v>
      </c>
      <c r="J70" t="s">
        <v>559</v>
      </c>
      <c r="K70" t="s">
        <v>572</v>
      </c>
      <c r="L70" t="s">
        <v>561</v>
      </c>
      <c r="N70" t="s">
        <v>562</v>
      </c>
      <c r="O70">
        <v>-5.4</v>
      </c>
      <c r="P70" t="str">
        <f>VALUE(MID(K70,1,4))&amp;VLOOKUP(VALUE(MID(K70,6,2)),[1]Setup!$A$6:$B$17,2,FALSE)</f>
        <v>20123</v>
      </c>
    </row>
    <row r="71" spans="1:16" x14ac:dyDescent="0.45">
      <c r="A71" t="s">
        <v>551</v>
      </c>
      <c r="B71" s="1" t="s">
        <v>620</v>
      </c>
      <c r="C71" t="s">
        <v>553</v>
      </c>
      <c r="D71" t="s">
        <v>621</v>
      </c>
      <c r="E71" t="s">
        <v>42</v>
      </c>
      <c r="F71" t="s">
        <v>555</v>
      </c>
      <c r="G71" t="s">
        <v>556</v>
      </c>
      <c r="H71" t="s">
        <v>557</v>
      </c>
      <c r="I71" t="s">
        <v>558</v>
      </c>
      <c r="J71" t="s">
        <v>559</v>
      </c>
      <c r="K71" t="s">
        <v>573</v>
      </c>
      <c r="L71" t="s">
        <v>561</v>
      </c>
      <c r="N71" t="s">
        <v>562</v>
      </c>
      <c r="O71">
        <v>-7.5</v>
      </c>
      <c r="P71" t="str">
        <f>VALUE(MID(K71,1,4))&amp;VLOOKUP(VALUE(MID(K71,6,2)),[1]Setup!$A$6:$B$17,2,FALSE)</f>
        <v>20124</v>
      </c>
    </row>
    <row r="72" spans="1:16" x14ac:dyDescent="0.45">
      <c r="A72" t="s">
        <v>551</v>
      </c>
      <c r="B72" s="1" t="s">
        <v>620</v>
      </c>
      <c r="C72" t="s">
        <v>553</v>
      </c>
      <c r="D72" t="s">
        <v>621</v>
      </c>
      <c r="E72" t="s">
        <v>42</v>
      </c>
      <c r="F72" t="s">
        <v>555</v>
      </c>
      <c r="G72" t="s">
        <v>556</v>
      </c>
      <c r="H72" t="s">
        <v>557</v>
      </c>
      <c r="I72" t="s">
        <v>558</v>
      </c>
      <c r="J72" t="s">
        <v>559</v>
      </c>
      <c r="K72" t="s">
        <v>574</v>
      </c>
      <c r="L72" t="s">
        <v>561</v>
      </c>
      <c r="N72" t="s">
        <v>562</v>
      </c>
      <c r="O72">
        <v>-7.1</v>
      </c>
      <c r="P72" t="str">
        <f>VALUE(MID(K72,1,4))&amp;VLOOKUP(VALUE(MID(K72,6,2)),[1]Setup!$A$6:$B$17,2,FALSE)</f>
        <v>20131</v>
      </c>
    </row>
    <row r="73" spans="1:16" x14ac:dyDescent="0.45">
      <c r="A73" t="s">
        <v>551</v>
      </c>
      <c r="B73" s="1" t="s">
        <v>620</v>
      </c>
      <c r="C73" t="s">
        <v>553</v>
      </c>
      <c r="D73" t="s">
        <v>621</v>
      </c>
      <c r="E73" t="s">
        <v>42</v>
      </c>
      <c r="F73" t="s">
        <v>555</v>
      </c>
      <c r="G73" t="s">
        <v>556</v>
      </c>
      <c r="H73" t="s">
        <v>557</v>
      </c>
      <c r="I73" t="s">
        <v>558</v>
      </c>
      <c r="J73" t="s">
        <v>559</v>
      </c>
      <c r="K73" t="s">
        <v>575</v>
      </c>
      <c r="L73" t="s">
        <v>561</v>
      </c>
      <c r="N73" t="s">
        <v>562</v>
      </c>
      <c r="O73">
        <v>-7.7</v>
      </c>
      <c r="P73" t="str">
        <f>VALUE(MID(K73,1,4))&amp;VLOOKUP(VALUE(MID(K73,6,2)),[1]Setup!$A$6:$B$17,2,FALSE)</f>
        <v>20132</v>
      </c>
    </row>
    <row r="74" spans="1:16" x14ac:dyDescent="0.45">
      <c r="A74" t="s">
        <v>551</v>
      </c>
      <c r="B74" s="1" t="s">
        <v>620</v>
      </c>
      <c r="C74" t="s">
        <v>553</v>
      </c>
      <c r="D74" t="s">
        <v>621</v>
      </c>
      <c r="E74" t="s">
        <v>42</v>
      </c>
      <c r="F74" t="s">
        <v>555</v>
      </c>
      <c r="G74" t="s">
        <v>556</v>
      </c>
      <c r="H74" t="s">
        <v>557</v>
      </c>
      <c r="I74" t="s">
        <v>558</v>
      </c>
      <c r="J74" t="s">
        <v>559</v>
      </c>
      <c r="K74" t="s">
        <v>576</v>
      </c>
      <c r="L74" t="s">
        <v>561</v>
      </c>
      <c r="N74" t="s">
        <v>562</v>
      </c>
      <c r="O74">
        <v>-8.1</v>
      </c>
      <c r="P74" t="str">
        <f>VALUE(MID(K74,1,4))&amp;VLOOKUP(VALUE(MID(K74,6,2)),[1]Setup!$A$6:$B$17,2,FALSE)</f>
        <v>20133</v>
      </c>
    </row>
    <row r="75" spans="1:16" x14ac:dyDescent="0.45">
      <c r="A75" t="s">
        <v>551</v>
      </c>
      <c r="B75" s="1" t="s">
        <v>620</v>
      </c>
      <c r="C75" t="s">
        <v>553</v>
      </c>
      <c r="D75" t="s">
        <v>621</v>
      </c>
      <c r="E75" t="s">
        <v>42</v>
      </c>
      <c r="F75" t="s">
        <v>555</v>
      </c>
      <c r="G75" t="s">
        <v>556</v>
      </c>
      <c r="H75" t="s">
        <v>557</v>
      </c>
      <c r="I75" t="s">
        <v>558</v>
      </c>
      <c r="J75" t="s">
        <v>559</v>
      </c>
      <c r="K75" t="s">
        <v>577</v>
      </c>
      <c r="L75" t="s">
        <v>561</v>
      </c>
      <c r="N75" t="s">
        <v>562</v>
      </c>
      <c r="O75">
        <v>-3.9</v>
      </c>
      <c r="P75" t="str">
        <f>VALUE(MID(K75,1,4))&amp;VLOOKUP(VALUE(MID(K75,6,2)),[1]Setup!$A$6:$B$17,2,FALSE)</f>
        <v>20134</v>
      </c>
    </row>
    <row r="76" spans="1:16" x14ac:dyDescent="0.45">
      <c r="A76" t="s">
        <v>551</v>
      </c>
      <c r="B76" s="1" t="s">
        <v>620</v>
      </c>
      <c r="C76" t="s">
        <v>553</v>
      </c>
      <c r="D76" t="s">
        <v>621</v>
      </c>
      <c r="E76" t="s">
        <v>42</v>
      </c>
      <c r="F76" t="s">
        <v>555</v>
      </c>
      <c r="G76" t="s">
        <v>556</v>
      </c>
      <c r="H76" t="s">
        <v>557</v>
      </c>
      <c r="I76" t="s">
        <v>558</v>
      </c>
      <c r="J76" t="s">
        <v>559</v>
      </c>
      <c r="K76" t="s">
        <v>578</v>
      </c>
      <c r="L76" t="s">
        <v>561</v>
      </c>
      <c r="N76" t="s">
        <v>562</v>
      </c>
      <c r="O76">
        <v>-5.5</v>
      </c>
      <c r="P76" t="str">
        <f>VALUE(MID(K76,1,4))&amp;VLOOKUP(VALUE(MID(K76,6,2)),[1]Setup!$A$6:$B$17,2,FALSE)</f>
        <v>20141</v>
      </c>
    </row>
    <row r="77" spans="1:16" x14ac:dyDescent="0.45">
      <c r="A77" t="s">
        <v>551</v>
      </c>
      <c r="B77" s="1" t="s">
        <v>620</v>
      </c>
      <c r="C77" t="s">
        <v>553</v>
      </c>
      <c r="D77" t="s">
        <v>621</v>
      </c>
      <c r="E77" t="s">
        <v>42</v>
      </c>
      <c r="F77" t="s">
        <v>555</v>
      </c>
      <c r="G77" t="s">
        <v>556</v>
      </c>
      <c r="H77" t="s">
        <v>557</v>
      </c>
      <c r="I77" t="s">
        <v>558</v>
      </c>
      <c r="J77" t="s">
        <v>559</v>
      </c>
      <c r="K77" t="s">
        <v>579</v>
      </c>
      <c r="L77" t="s">
        <v>561</v>
      </c>
      <c r="N77" t="s">
        <v>562</v>
      </c>
      <c r="O77">
        <v>-5.4</v>
      </c>
      <c r="P77" t="str">
        <f>VALUE(MID(K77,1,4))&amp;VLOOKUP(VALUE(MID(K77,6,2)),[1]Setup!$A$6:$B$17,2,FALSE)</f>
        <v>20142</v>
      </c>
    </row>
    <row r="78" spans="1:16" x14ac:dyDescent="0.45">
      <c r="A78" t="s">
        <v>551</v>
      </c>
      <c r="B78" s="1" t="s">
        <v>620</v>
      </c>
      <c r="C78" t="s">
        <v>553</v>
      </c>
      <c r="D78" t="s">
        <v>621</v>
      </c>
      <c r="E78" t="s">
        <v>42</v>
      </c>
      <c r="F78" t="s">
        <v>555</v>
      </c>
      <c r="G78" t="s">
        <v>556</v>
      </c>
      <c r="H78" t="s">
        <v>557</v>
      </c>
      <c r="I78" t="s">
        <v>558</v>
      </c>
      <c r="J78" t="s">
        <v>559</v>
      </c>
      <c r="K78" t="s">
        <v>580</v>
      </c>
      <c r="L78" t="s">
        <v>561</v>
      </c>
      <c r="N78" t="s">
        <v>562</v>
      </c>
      <c r="O78">
        <v>-5.6</v>
      </c>
      <c r="P78" t="str">
        <f>VALUE(MID(K78,1,4))&amp;VLOOKUP(VALUE(MID(K78,6,2)),[1]Setup!$A$6:$B$17,2,FALSE)</f>
        <v>20143</v>
      </c>
    </row>
    <row r="79" spans="1:16" x14ac:dyDescent="0.45">
      <c r="A79" t="s">
        <v>551</v>
      </c>
      <c r="B79" s="1" t="s">
        <v>620</v>
      </c>
      <c r="C79" t="s">
        <v>553</v>
      </c>
      <c r="D79" t="s">
        <v>621</v>
      </c>
      <c r="E79" t="s">
        <v>42</v>
      </c>
      <c r="F79" t="s">
        <v>555</v>
      </c>
      <c r="G79" t="s">
        <v>556</v>
      </c>
      <c r="H79" t="s">
        <v>557</v>
      </c>
      <c r="I79" t="s">
        <v>558</v>
      </c>
      <c r="J79" t="s">
        <v>559</v>
      </c>
      <c r="K79" t="s">
        <v>581</v>
      </c>
      <c r="L79" t="s">
        <v>561</v>
      </c>
      <c r="N79" t="s">
        <v>562</v>
      </c>
      <c r="O79">
        <v>-9.1</v>
      </c>
      <c r="P79" t="str">
        <f>VALUE(MID(K79,1,4))&amp;VLOOKUP(VALUE(MID(K79,6,2)),[1]Setup!$A$6:$B$17,2,FALSE)</f>
        <v>20144</v>
      </c>
    </row>
    <row r="80" spans="1:16" x14ac:dyDescent="0.45">
      <c r="A80" t="s">
        <v>551</v>
      </c>
      <c r="B80" s="1" t="s">
        <v>620</v>
      </c>
      <c r="C80" t="s">
        <v>553</v>
      </c>
      <c r="D80" t="s">
        <v>621</v>
      </c>
      <c r="E80" t="s">
        <v>42</v>
      </c>
      <c r="F80" t="s">
        <v>555</v>
      </c>
      <c r="G80" t="s">
        <v>556</v>
      </c>
      <c r="H80" t="s">
        <v>557</v>
      </c>
      <c r="I80" t="s">
        <v>558</v>
      </c>
      <c r="J80" t="s">
        <v>559</v>
      </c>
      <c r="K80" t="s">
        <v>582</v>
      </c>
      <c r="L80" t="s">
        <v>561</v>
      </c>
      <c r="N80" t="s">
        <v>562</v>
      </c>
      <c r="O80">
        <v>-7.4</v>
      </c>
      <c r="P80" t="str">
        <f>VALUE(MID(K80,1,4))&amp;VLOOKUP(VALUE(MID(K80,6,2)),[1]Setup!$A$6:$B$17,2,FALSE)</f>
        <v>20151</v>
      </c>
    </row>
    <row r="81" spans="1:16" x14ac:dyDescent="0.45">
      <c r="A81" t="s">
        <v>551</v>
      </c>
      <c r="B81" s="1" t="s">
        <v>620</v>
      </c>
      <c r="C81" t="s">
        <v>553</v>
      </c>
      <c r="D81" t="s">
        <v>621</v>
      </c>
      <c r="E81" t="s">
        <v>42</v>
      </c>
      <c r="F81" t="s">
        <v>555</v>
      </c>
      <c r="G81" t="s">
        <v>556</v>
      </c>
      <c r="H81" t="s">
        <v>557</v>
      </c>
      <c r="I81" t="s">
        <v>558</v>
      </c>
      <c r="J81" t="s">
        <v>559</v>
      </c>
      <c r="K81" t="s">
        <v>583</v>
      </c>
      <c r="L81" t="s">
        <v>561</v>
      </c>
      <c r="N81" t="s">
        <v>562</v>
      </c>
      <c r="O81">
        <v>-9.3000000000000007</v>
      </c>
      <c r="P81" t="str">
        <f>VALUE(MID(K81,1,4))&amp;VLOOKUP(VALUE(MID(K81,6,2)),[1]Setup!$A$6:$B$17,2,FALSE)</f>
        <v>20152</v>
      </c>
    </row>
    <row r="82" spans="1:16" x14ac:dyDescent="0.45">
      <c r="A82" t="s">
        <v>551</v>
      </c>
      <c r="B82" s="1" t="s">
        <v>620</v>
      </c>
      <c r="C82" t="s">
        <v>553</v>
      </c>
      <c r="D82" t="s">
        <v>621</v>
      </c>
      <c r="E82" t="s">
        <v>42</v>
      </c>
      <c r="F82" t="s">
        <v>555</v>
      </c>
      <c r="G82" t="s">
        <v>556</v>
      </c>
      <c r="H82" t="s">
        <v>557</v>
      </c>
      <c r="I82" t="s">
        <v>558</v>
      </c>
      <c r="J82" t="s">
        <v>559</v>
      </c>
      <c r="K82" t="s">
        <v>584</v>
      </c>
      <c r="L82" t="s">
        <v>561</v>
      </c>
      <c r="N82" t="s">
        <v>562</v>
      </c>
      <c r="O82">
        <v>-9.3000000000000007</v>
      </c>
      <c r="P82" t="str">
        <f>VALUE(MID(K82,1,4))&amp;VLOOKUP(VALUE(MID(K82,6,2)),[1]Setup!$A$6:$B$17,2,FALSE)</f>
        <v>20153</v>
      </c>
    </row>
    <row r="83" spans="1:16" x14ac:dyDescent="0.45">
      <c r="A83" t="s">
        <v>551</v>
      </c>
      <c r="B83" s="1" t="s">
        <v>620</v>
      </c>
      <c r="C83" t="s">
        <v>553</v>
      </c>
      <c r="D83" t="s">
        <v>621</v>
      </c>
      <c r="E83" t="s">
        <v>42</v>
      </c>
      <c r="F83" t="s">
        <v>555</v>
      </c>
      <c r="G83" t="s">
        <v>556</v>
      </c>
      <c r="H83" t="s">
        <v>557</v>
      </c>
      <c r="I83" t="s">
        <v>558</v>
      </c>
      <c r="J83" t="s">
        <v>559</v>
      </c>
      <c r="K83" t="s">
        <v>585</v>
      </c>
      <c r="L83" t="s">
        <v>561</v>
      </c>
      <c r="N83" t="s">
        <v>562</v>
      </c>
      <c r="O83">
        <v>-9.6</v>
      </c>
      <c r="P83" t="str">
        <f>VALUE(MID(K83,1,4))&amp;VLOOKUP(VALUE(MID(K83,6,2)),[1]Setup!$A$6:$B$17,2,FALSE)</f>
        <v>20154</v>
      </c>
    </row>
    <row r="84" spans="1:16" x14ac:dyDescent="0.45">
      <c r="A84" t="s">
        <v>551</v>
      </c>
      <c r="B84" s="1" t="s">
        <v>620</v>
      </c>
      <c r="C84" t="s">
        <v>553</v>
      </c>
      <c r="D84" t="s">
        <v>621</v>
      </c>
      <c r="E84" t="s">
        <v>42</v>
      </c>
      <c r="F84" t="s">
        <v>555</v>
      </c>
      <c r="G84" t="s">
        <v>556</v>
      </c>
      <c r="H84" t="s">
        <v>557</v>
      </c>
      <c r="I84" t="s">
        <v>558</v>
      </c>
      <c r="J84" t="s">
        <v>559</v>
      </c>
      <c r="K84" t="s">
        <v>586</v>
      </c>
      <c r="L84" t="s">
        <v>561</v>
      </c>
      <c r="N84" t="s">
        <v>562</v>
      </c>
      <c r="O84">
        <v>-10.6</v>
      </c>
      <c r="P84" t="str">
        <f>VALUE(MID(K84,1,4))&amp;VLOOKUP(VALUE(MID(K84,6,2)),[1]Setup!$A$6:$B$17,2,FALSE)</f>
        <v>20161</v>
      </c>
    </row>
    <row r="85" spans="1:16" x14ac:dyDescent="0.45">
      <c r="A85" t="s">
        <v>551</v>
      </c>
      <c r="B85" s="1" t="s">
        <v>620</v>
      </c>
      <c r="C85" t="s">
        <v>553</v>
      </c>
      <c r="D85" t="s">
        <v>621</v>
      </c>
      <c r="E85" t="s">
        <v>42</v>
      </c>
      <c r="F85" t="s">
        <v>555</v>
      </c>
      <c r="G85" t="s">
        <v>556</v>
      </c>
      <c r="H85" t="s">
        <v>557</v>
      </c>
      <c r="I85" t="s">
        <v>558</v>
      </c>
      <c r="J85" t="s">
        <v>559</v>
      </c>
      <c r="K85" t="s">
        <v>587</v>
      </c>
      <c r="L85" t="s">
        <v>561</v>
      </c>
      <c r="N85" t="s">
        <v>562</v>
      </c>
      <c r="O85">
        <v>-10.9</v>
      </c>
      <c r="P85" t="str">
        <f>VALUE(MID(K85,1,4))&amp;VLOOKUP(VALUE(MID(K85,6,2)),[1]Setup!$A$6:$B$17,2,FALSE)</f>
        <v>20162</v>
      </c>
    </row>
    <row r="86" spans="1:16" x14ac:dyDescent="0.45">
      <c r="A86" t="s">
        <v>551</v>
      </c>
      <c r="B86" s="1" t="s">
        <v>620</v>
      </c>
      <c r="C86" t="s">
        <v>553</v>
      </c>
      <c r="D86" t="s">
        <v>621</v>
      </c>
      <c r="E86" t="s">
        <v>42</v>
      </c>
      <c r="F86" t="s">
        <v>555</v>
      </c>
      <c r="G86" t="s">
        <v>556</v>
      </c>
      <c r="H86" t="s">
        <v>557</v>
      </c>
      <c r="I86" t="s">
        <v>558</v>
      </c>
      <c r="J86" t="s">
        <v>559</v>
      </c>
      <c r="K86" t="s">
        <v>588</v>
      </c>
      <c r="L86" t="s">
        <v>561</v>
      </c>
      <c r="N86" t="s">
        <v>562</v>
      </c>
      <c r="O86">
        <v>-9.8000000000000007</v>
      </c>
      <c r="P86" t="str">
        <f>VALUE(MID(K86,1,4))&amp;VLOOKUP(VALUE(MID(K86,6,2)),[1]Setup!$A$6:$B$17,2,FALSE)</f>
        <v>20163</v>
      </c>
    </row>
    <row r="87" spans="1:16" x14ac:dyDescent="0.45">
      <c r="A87" t="s">
        <v>551</v>
      </c>
      <c r="B87" s="1" t="s">
        <v>620</v>
      </c>
      <c r="C87" t="s">
        <v>553</v>
      </c>
      <c r="D87" t="s">
        <v>621</v>
      </c>
      <c r="E87" t="s">
        <v>42</v>
      </c>
      <c r="F87" t="s">
        <v>555</v>
      </c>
      <c r="G87" t="s">
        <v>556</v>
      </c>
      <c r="H87" t="s">
        <v>557</v>
      </c>
      <c r="I87" t="s">
        <v>558</v>
      </c>
      <c r="J87" t="s">
        <v>559</v>
      </c>
      <c r="K87" t="s">
        <v>589</v>
      </c>
      <c r="L87" t="s">
        <v>561</v>
      </c>
      <c r="N87" t="s">
        <v>562</v>
      </c>
      <c r="O87">
        <v>-9.5</v>
      </c>
      <c r="P87" t="str">
        <f>VALUE(MID(K87,1,4))&amp;VLOOKUP(VALUE(MID(K87,6,2)),[1]Setup!$A$6:$B$17,2,FALSE)</f>
        <v>20164</v>
      </c>
    </row>
    <row r="88" spans="1:16" x14ac:dyDescent="0.45">
      <c r="A88" t="s">
        <v>551</v>
      </c>
      <c r="B88" s="1" t="s">
        <v>620</v>
      </c>
      <c r="C88" t="s">
        <v>553</v>
      </c>
      <c r="D88" t="s">
        <v>621</v>
      </c>
      <c r="E88" t="s">
        <v>42</v>
      </c>
      <c r="F88" t="s">
        <v>555</v>
      </c>
      <c r="G88" t="s">
        <v>556</v>
      </c>
      <c r="H88" t="s">
        <v>557</v>
      </c>
      <c r="I88" t="s">
        <v>558</v>
      </c>
      <c r="J88" t="s">
        <v>559</v>
      </c>
      <c r="K88" t="s">
        <v>590</v>
      </c>
      <c r="L88" t="s">
        <v>561</v>
      </c>
      <c r="N88" t="s">
        <v>562</v>
      </c>
      <c r="O88">
        <v>-8.9</v>
      </c>
      <c r="P88" t="str">
        <f>VALUE(MID(K88,1,4))&amp;VLOOKUP(VALUE(MID(K88,6,2)),[1]Setup!$A$6:$B$17,2,FALSE)</f>
        <v>20171</v>
      </c>
    </row>
    <row r="89" spans="1:16" x14ac:dyDescent="0.45">
      <c r="A89" t="s">
        <v>551</v>
      </c>
      <c r="B89" s="1" t="s">
        <v>620</v>
      </c>
      <c r="C89" t="s">
        <v>553</v>
      </c>
      <c r="D89" t="s">
        <v>621</v>
      </c>
      <c r="E89" t="s">
        <v>42</v>
      </c>
      <c r="F89" t="s">
        <v>555</v>
      </c>
      <c r="G89" t="s">
        <v>556</v>
      </c>
      <c r="H89" t="s">
        <v>557</v>
      </c>
      <c r="I89" t="s">
        <v>558</v>
      </c>
      <c r="J89" t="s">
        <v>559</v>
      </c>
      <c r="K89" t="s">
        <v>591</v>
      </c>
      <c r="L89" t="s">
        <v>561</v>
      </c>
      <c r="N89" t="s">
        <v>562</v>
      </c>
      <c r="O89">
        <v>-9.9</v>
      </c>
      <c r="P89" t="str">
        <f>VALUE(MID(K89,1,4))&amp;VLOOKUP(VALUE(MID(K89,6,2)),[1]Setup!$A$6:$B$17,2,FALSE)</f>
        <v>20172</v>
      </c>
    </row>
    <row r="90" spans="1:16" x14ac:dyDescent="0.45">
      <c r="A90" t="s">
        <v>551</v>
      </c>
      <c r="B90" s="1" t="s">
        <v>620</v>
      </c>
      <c r="C90" t="s">
        <v>553</v>
      </c>
      <c r="D90" t="s">
        <v>621</v>
      </c>
      <c r="E90" t="s">
        <v>42</v>
      </c>
      <c r="F90" t="s">
        <v>555</v>
      </c>
      <c r="G90" t="s">
        <v>556</v>
      </c>
      <c r="H90" t="s">
        <v>557</v>
      </c>
      <c r="I90" t="s">
        <v>558</v>
      </c>
      <c r="J90" t="s">
        <v>559</v>
      </c>
      <c r="K90" t="s">
        <v>592</v>
      </c>
      <c r="L90" t="s">
        <v>561</v>
      </c>
      <c r="N90" t="s">
        <v>562</v>
      </c>
      <c r="O90">
        <v>-9.9</v>
      </c>
      <c r="P90" t="str">
        <f>VALUE(MID(K90,1,4))&amp;VLOOKUP(VALUE(MID(K90,6,2)),[1]Setup!$A$6:$B$17,2,FALSE)</f>
        <v>20173</v>
      </c>
    </row>
    <row r="91" spans="1:16" x14ac:dyDescent="0.45">
      <c r="A91" t="s">
        <v>551</v>
      </c>
      <c r="B91" s="1" t="s">
        <v>620</v>
      </c>
      <c r="C91" t="s">
        <v>553</v>
      </c>
      <c r="D91" t="s">
        <v>621</v>
      </c>
      <c r="E91" t="s">
        <v>42</v>
      </c>
      <c r="F91" t="s">
        <v>555</v>
      </c>
      <c r="G91" t="s">
        <v>556</v>
      </c>
      <c r="H91" t="s">
        <v>557</v>
      </c>
      <c r="I91" t="s">
        <v>558</v>
      </c>
      <c r="J91" t="s">
        <v>559</v>
      </c>
      <c r="K91" t="s">
        <v>593</v>
      </c>
      <c r="L91" t="s">
        <v>561</v>
      </c>
      <c r="N91" t="s">
        <v>562</v>
      </c>
      <c r="O91">
        <v>-9.9</v>
      </c>
      <c r="P91" t="str">
        <f>VALUE(MID(K91,1,4))&amp;VLOOKUP(VALUE(MID(K91,6,2)),[1]Setup!$A$6:$B$17,2,FALSE)</f>
        <v>20174</v>
      </c>
    </row>
    <row r="92" spans="1:16" x14ac:dyDescent="0.45">
      <c r="A92" t="s">
        <v>551</v>
      </c>
      <c r="B92" s="1" t="s">
        <v>620</v>
      </c>
      <c r="C92" t="s">
        <v>553</v>
      </c>
      <c r="D92" t="s">
        <v>621</v>
      </c>
      <c r="E92" t="s">
        <v>42</v>
      </c>
      <c r="F92" t="s">
        <v>555</v>
      </c>
      <c r="G92" t="s">
        <v>556</v>
      </c>
      <c r="H92" t="s">
        <v>557</v>
      </c>
      <c r="I92" t="s">
        <v>558</v>
      </c>
      <c r="J92" t="s">
        <v>559</v>
      </c>
      <c r="K92" t="s">
        <v>594</v>
      </c>
      <c r="L92" t="s">
        <v>561</v>
      </c>
      <c r="N92" t="s">
        <v>562</v>
      </c>
      <c r="O92">
        <v>-9</v>
      </c>
      <c r="P92" t="str">
        <f>VALUE(MID(K92,1,4))&amp;VLOOKUP(VALUE(MID(K92,6,2)),[1]Setup!$A$6:$B$17,2,FALSE)</f>
        <v>20181</v>
      </c>
    </row>
    <row r="93" spans="1:16" x14ac:dyDescent="0.45">
      <c r="A93" t="s">
        <v>551</v>
      </c>
      <c r="B93" s="1" t="s">
        <v>620</v>
      </c>
      <c r="C93" t="s">
        <v>553</v>
      </c>
      <c r="D93" t="s">
        <v>621</v>
      </c>
      <c r="E93" t="s">
        <v>42</v>
      </c>
      <c r="F93" t="s">
        <v>555</v>
      </c>
      <c r="G93" t="s">
        <v>556</v>
      </c>
      <c r="H93" t="s">
        <v>557</v>
      </c>
      <c r="I93" t="s">
        <v>558</v>
      </c>
      <c r="J93" t="s">
        <v>559</v>
      </c>
      <c r="K93" t="s">
        <v>595</v>
      </c>
      <c r="L93" t="s">
        <v>561</v>
      </c>
      <c r="N93" t="s">
        <v>562</v>
      </c>
      <c r="O93">
        <v>-9.4</v>
      </c>
      <c r="P93" t="str">
        <f>VALUE(MID(K93,1,4))&amp;VLOOKUP(VALUE(MID(K93,6,2)),[1]Setup!$A$6:$B$17,2,FALSE)</f>
        <v>20182</v>
      </c>
    </row>
    <row r="94" spans="1:16" x14ac:dyDescent="0.45">
      <c r="A94" t="s">
        <v>551</v>
      </c>
      <c r="B94" s="1" t="s">
        <v>620</v>
      </c>
      <c r="C94" t="s">
        <v>553</v>
      </c>
      <c r="D94" t="s">
        <v>621</v>
      </c>
      <c r="E94" t="s">
        <v>42</v>
      </c>
      <c r="F94" t="s">
        <v>555</v>
      </c>
      <c r="G94" t="s">
        <v>556</v>
      </c>
      <c r="H94" t="s">
        <v>557</v>
      </c>
      <c r="I94" t="s">
        <v>558</v>
      </c>
      <c r="J94" t="s">
        <v>559</v>
      </c>
      <c r="K94" t="s">
        <v>596</v>
      </c>
      <c r="L94" t="s">
        <v>561</v>
      </c>
      <c r="N94" t="s">
        <v>562</v>
      </c>
      <c r="O94">
        <v>-9</v>
      </c>
      <c r="P94" t="str">
        <f>VALUE(MID(K94,1,4))&amp;VLOOKUP(VALUE(MID(K94,6,2)),[1]Setup!$A$6:$B$17,2,FALSE)</f>
        <v>20183</v>
      </c>
    </row>
    <row r="95" spans="1:16" x14ac:dyDescent="0.45">
      <c r="A95" t="s">
        <v>551</v>
      </c>
      <c r="B95" s="1" t="s">
        <v>620</v>
      </c>
      <c r="C95" t="s">
        <v>553</v>
      </c>
      <c r="D95" t="s">
        <v>621</v>
      </c>
      <c r="E95" t="s">
        <v>42</v>
      </c>
      <c r="F95" t="s">
        <v>555</v>
      </c>
      <c r="G95" t="s">
        <v>556</v>
      </c>
      <c r="H95" t="s">
        <v>557</v>
      </c>
      <c r="I95" t="s">
        <v>558</v>
      </c>
      <c r="J95" t="s">
        <v>559</v>
      </c>
      <c r="K95" t="s">
        <v>597</v>
      </c>
      <c r="L95" t="s">
        <v>561</v>
      </c>
      <c r="N95" t="s">
        <v>562</v>
      </c>
      <c r="O95">
        <v>-8.8000000000000007</v>
      </c>
      <c r="P95" t="str">
        <f>VALUE(MID(K95,1,4))&amp;VLOOKUP(VALUE(MID(K95,6,2)),[1]Setup!$A$6:$B$17,2,FALSE)</f>
        <v>20184</v>
      </c>
    </row>
    <row r="96" spans="1:16" x14ac:dyDescent="0.45">
      <c r="A96" t="s">
        <v>551</v>
      </c>
      <c r="B96" s="1" t="s">
        <v>620</v>
      </c>
      <c r="C96" t="s">
        <v>553</v>
      </c>
      <c r="D96" t="s">
        <v>621</v>
      </c>
      <c r="E96" t="s">
        <v>42</v>
      </c>
      <c r="F96" t="s">
        <v>555</v>
      </c>
      <c r="G96" t="s">
        <v>556</v>
      </c>
      <c r="H96" t="s">
        <v>557</v>
      </c>
      <c r="I96" t="s">
        <v>558</v>
      </c>
      <c r="J96" t="s">
        <v>559</v>
      </c>
      <c r="K96" t="s">
        <v>598</v>
      </c>
      <c r="L96" t="s">
        <v>561</v>
      </c>
      <c r="N96" t="s">
        <v>562</v>
      </c>
      <c r="O96">
        <v>-7.9</v>
      </c>
      <c r="P96" t="str">
        <f>VALUE(MID(K96,1,4))&amp;VLOOKUP(VALUE(MID(K96,6,2)),[1]Setup!$A$6:$B$17,2,FALSE)</f>
        <v>20191</v>
      </c>
    </row>
    <row r="97" spans="1:16" x14ac:dyDescent="0.45">
      <c r="A97" t="s">
        <v>551</v>
      </c>
      <c r="B97" s="1" t="s">
        <v>620</v>
      </c>
      <c r="C97" t="s">
        <v>553</v>
      </c>
      <c r="D97" t="s">
        <v>621</v>
      </c>
      <c r="E97" t="s">
        <v>42</v>
      </c>
      <c r="F97" t="s">
        <v>555</v>
      </c>
      <c r="G97" t="s">
        <v>556</v>
      </c>
      <c r="H97" t="s">
        <v>557</v>
      </c>
      <c r="I97" t="s">
        <v>558</v>
      </c>
      <c r="J97" t="s">
        <v>559</v>
      </c>
      <c r="K97" t="s">
        <v>599</v>
      </c>
      <c r="L97" t="s">
        <v>561</v>
      </c>
      <c r="N97" t="s">
        <v>562</v>
      </c>
      <c r="O97">
        <v>-6.8</v>
      </c>
      <c r="P97" t="str">
        <f>VALUE(MID(K97,1,4))&amp;VLOOKUP(VALUE(MID(K97,6,2)),[1]Setup!$A$6:$B$17,2,FALSE)</f>
        <v>20192</v>
      </c>
    </row>
    <row r="98" spans="1:16" x14ac:dyDescent="0.45">
      <c r="A98" t="s">
        <v>551</v>
      </c>
      <c r="B98" s="1" t="s">
        <v>620</v>
      </c>
      <c r="C98" t="s">
        <v>553</v>
      </c>
      <c r="D98" t="s">
        <v>621</v>
      </c>
      <c r="E98" t="s">
        <v>42</v>
      </c>
      <c r="F98" t="s">
        <v>555</v>
      </c>
      <c r="G98" t="s">
        <v>556</v>
      </c>
      <c r="H98" t="s">
        <v>557</v>
      </c>
      <c r="I98" t="s">
        <v>558</v>
      </c>
      <c r="J98" t="s">
        <v>559</v>
      </c>
      <c r="K98" t="s">
        <v>600</v>
      </c>
      <c r="L98" t="s">
        <v>561</v>
      </c>
      <c r="N98" t="s">
        <v>562</v>
      </c>
      <c r="O98">
        <v>-8.5</v>
      </c>
      <c r="P98" t="str">
        <f>VALUE(MID(K98,1,4))&amp;VLOOKUP(VALUE(MID(K98,6,2)),[1]Setup!$A$6:$B$17,2,FALSE)</f>
        <v>20193</v>
      </c>
    </row>
    <row r="99" spans="1:16" x14ac:dyDescent="0.45">
      <c r="A99" t="s">
        <v>551</v>
      </c>
      <c r="B99" s="1" t="s">
        <v>620</v>
      </c>
      <c r="C99" t="s">
        <v>553</v>
      </c>
      <c r="D99" t="s">
        <v>621</v>
      </c>
      <c r="E99" t="s">
        <v>42</v>
      </c>
      <c r="F99" t="s">
        <v>555</v>
      </c>
      <c r="G99" t="s">
        <v>556</v>
      </c>
      <c r="H99" t="s">
        <v>557</v>
      </c>
      <c r="I99" t="s">
        <v>558</v>
      </c>
      <c r="J99" t="s">
        <v>559</v>
      </c>
      <c r="K99" t="s">
        <v>601</v>
      </c>
      <c r="L99" t="s">
        <v>561</v>
      </c>
      <c r="N99" t="s">
        <v>562</v>
      </c>
      <c r="O99">
        <v>-8.4</v>
      </c>
      <c r="P99" t="str">
        <f>VALUE(MID(K99,1,4))&amp;VLOOKUP(VALUE(MID(K99,6,2)),[1]Setup!$A$6:$B$17,2,FALSE)</f>
        <v>20194</v>
      </c>
    </row>
    <row r="100" spans="1:16" x14ac:dyDescent="0.45">
      <c r="A100" t="s">
        <v>551</v>
      </c>
      <c r="B100" s="1" t="s">
        <v>620</v>
      </c>
      <c r="C100" t="s">
        <v>553</v>
      </c>
      <c r="D100" t="s">
        <v>621</v>
      </c>
      <c r="E100" t="s">
        <v>42</v>
      </c>
      <c r="F100" t="s">
        <v>555</v>
      </c>
      <c r="G100" t="s">
        <v>556</v>
      </c>
      <c r="H100" t="s">
        <v>557</v>
      </c>
      <c r="I100" t="s">
        <v>558</v>
      </c>
      <c r="J100" t="s">
        <v>559</v>
      </c>
      <c r="K100" t="s">
        <v>602</v>
      </c>
      <c r="L100" t="s">
        <v>561</v>
      </c>
      <c r="N100" t="s">
        <v>562</v>
      </c>
      <c r="O100">
        <v>-6.5</v>
      </c>
      <c r="P100" t="str">
        <f>VALUE(MID(K100,1,4))&amp;VLOOKUP(VALUE(MID(K100,6,2)),[1]Setup!$A$6:$B$17,2,FALSE)</f>
        <v>20201</v>
      </c>
    </row>
    <row r="101" spans="1:16" x14ac:dyDescent="0.45">
      <c r="A101" t="s">
        <v>551</v>
      </c>
      <c r="B101" s="1" t="s">
        <v>620</v>
      </c>
      <c r="C101" t="s">
        <v>553</v>
      </c>
      <c r="D101" t="s">
        <v>621</v>
      </c>
      <c r="E101" t="s">
        <v>42</v>
      </c>
      <c r="F101" t="s">
        <v>555</v>
      </c>
      <c r="G101" t="s">
        <v>556</v>
      </c>
      <c r="H101" t="s">
        <v>557</v>
      </c>
      <c r="I101" t="s">
        <v>558</v>
      </c>
      <c r="J101" t="s">
        <v>559</v>
      </c>
      <c r="K101" t="s">
        <v>603</v>
      </c>
      <c r="L101" t="s">
        <v>561</v>
      </c>
      <c r="N101" t="s">
        <v>562</v>
      </c>
      <c r="O101">
        <v>-0.8</v>
      </c>
      <c r="P101" t="str">
        <f>VALUE(MID(K101,1,4))&amp;VLOOKUP(VALUE(MID(K101,6,2)),[1]Setup!$A$6:$B$17,2,FALSE)</f>
        <v>20202</v>
      </c>
    </row>
    <row r="102" spans="1:16" x14ac:dyDescent="0.45">
      <c r="A102" t="s">
        <v>551</v>
      </c>
      <c r="B102" s="1" t="s">
        <v>620</v>
      </c>
      <c r="C102" t="s">
        <v>553</v>
      </c>
      <c r="D102" t="s">
        <v>621</v>
      </c>
      <c r="E102" t="s">
        <v>42</v>
      </c>
      <c r="F102" t="s">
        <v>555</v>
      </c>
      <c r="G102" t="s">
        <v>556</v>
      </c>
      <c r="H102" t="s">
        <v>557</v>
      </c>
      <c r="I102" t="s">
        <v>558</v>
      </c>
      <c r="J102" t="s">
        <v>559</v>
      </c>
      <c r="K102" t="s">
        <v>604</v>
      </c>
      <c r="L102" t="s">
        <v>561</v>
      </c>
      <c r="N102" t="s">
        <v>562</v>
      </c>
      <c r="O102">
        <v>0.9</v>
      </c>
      <c r="P102" t="str">
        <f>VALUE(MID(K102,1,4))&amp;VLOOKUP(VALUE(MID(K102,6,2)),[1]Setup!$A$6:$B$17,2,FALSE)</f>
        <v>20203</v>
      </c>
    </row>
    <row r="103" spans="1:16" x14ac:dyDescent="0.45">
      <c r="A103" t="s">
        <v>551</v>
      </c>
      <c r="B103" s="1" t="s">
        <v>620</v>
      </c>
      <c r="C103" t="s">
        <v>553</v>
      </c>
      <c r="D103" t="s">
        <v>621</v>
      </c>
      <c r="E103" t="s">
        <v>42</v>
      </c>
      <c r="F103" t="s">
        <v>555</v>
      </c>
      <c r="G103" t="s">
        <v>556</v>
      </c>
      <c r="H103" t="s">
        <v>557</v>
      </c>
      <c r="I103" t="s">
        <v>558</v>
      </c>
      <c r="J103" t="s">
        <v>559</v>
      </c>
      <c r="K103" t="s">
        <v>605</v>
      </c>
      <c r="L103" t="s">
        <v>561</v>
      </c>
      <c r="N103" t="s">
        <v>562</v>
      </c>
      <c r="O103">
        <v>1.7</v>
      </c>
      <c r="P103" t="str">
        <f>VALUE(MID(K103,1,4))&amp;VLOOKUP(VALUE(MID(K103,6,2)),[1]Setup!$A$6:$B$17,2,FALSE)</f>
        <v>20204</v>
      </c>
    </row>
    <row r="104" spans="1:16" x14ac:dyDescent="0.45">
      <c r="A104" t="s">
        <v>551</v>
      </c>
      <c r="B104" s="1" t="s">
        <v>620</v>
      </c>
      <c r="C104" t="s">
        <v>553</v>
      </c>
      <c r="D104" t="s">
        <v>621</v>
      </c>
      <c r="E104" t="s">
        <v>42</v>
      </c>
      <c r="F104" t="s">
        <v>555</v>
      </c>
      <c r="G104" t="s">
        <v>556</v>
      </c>
      <c r="H104" t="s">
        <v>557</v>
      </c>
      <c r="I104" t="s">
        <v>558</v>
      </c>
      <c r="J104" t="s">
        <v>559</v>
      </c>
      <c r="K104" t="s">
        <v>606</v>
      </c>
      <c r="L104" t="s">
        <v>561</v>
      </c>
      <c r="N104" t="s">
        <v>562</v>
      </c>
      <c r="O104">
        <v>5.7</v>
      </c>
      <c r="P104" t="str">
        <f>VALUE(MID(K104,1,4))&amp;VLOOKUP(VALUE(MID(K104,6,2)),[1]Setup!$A$6:$B$17,2,FALSE)</f>
        <v>20211</v>
      </c>
    </row>
    <row r="105" spans="1:16" x14ac:dyDescent="0.45">
      <c r="A105" t="s">
        <v>551</v>
      </c>
      <c r="B105" s="1" t="s">
        <v>620</v>
      </c>
      <c r="C105" t="s">
        <v>553</v>
      </c>
      <c r="D105" t="s">
        <v>621</v>
      </c>
      <c r="E105" t="s">
        <v>42</v>
      </c>
      <c r="F105" t="s">
        <v>555</v>
      </c>
      <c r="G105" t="s">
        <v>556</v>
      </c>
      <c r="H105" t="s">
        <v>557</v>
      </c>
      <c r="I105" t="s">
        <v>558</v>
      </c>
      <c r="J105" t="s">
        <v>559</v>
      </c>
      <c r="K105" t="s">
        <v>607</v>
      </c>
      <c r="L105" t="s">
        <v>561</v>
      </c>
      <c r="N105" t="s">
        <v>562</v>
      </c>
      <c r="O105">
        <v>1.3</v>
      </c>
      <c r="P105" t="str">
        <f>VALUE(MID(K105,1,4))&amp;VLOOKUP(VALUE(MID(K105,6,2)),[1]Setup!$A$6:$B$17,2,FALSE)</f>
        <v>20212</v>
      </c>
    </row>
    <row r="106" spans="1:16" x14ac:dyDescent="0.45">
      <c r="A106" t="s">
        <v>551</v>
      </c>
      <c r="B106" s="1" t="s">
        <v>620</v>
      </c>
      <c r="C106" t="s">
        <v>553</v>
      </c>
      <c r="D106" t="s">
        <v>621</v>
      </c>
      <c r="E106" t="s">
        <v>42</v>
      </c>
      <c r="F106" t="s">
        <v>555</v>
      </c>
      <c r="G106" t="s">
        <v>556</v>
      </c>
      <c r="H106" t="s">
        <v>557</v>
      </c>
      <c r="I106" t="s">
        <v>558</v>
      </c>
      <c r="J106" t="s">
        <v>559</v>
      </c>
      <c r="K106" t="s">
        <v>608</v>
      </c>
      <c r="L106" t="s">
        <v>561</v>
      </c>
      <c r="N106" t="s">
        <v>562</v>
      </c>
      <c r="O106">
        <v>0.8</v>
      </c>
      <c r="P106" t="str">
        <f>VALUE(MID(K106,1,4))&amp;VLOOKUP(VALUE(MID(K106,6,2)),[1]Setup!$A$6:$B$17,2,FALSE)</f>
        <v>20213</v>
      </c>
    </row>
    <row r="107" spans="1:16" x14ac:dyDescent="0.45">
      <c r="A107" t="s">
        <v>551</v>
      </c>
      <c r="B107" s="1" t="s">
        <v>620</v>
      </c>
      <c r="C107" t="s">
        <v>553</v>
      </c>
      <c r="D107" t="s">
        <v>621</v>
      </c>
      <c r="E107" t="s">
        <v>42</v>
      </c>
      <c r="F107" t="s">
        <v>555</v>
      </c>
      <c r="G107" t="s">
        <v>556</v>
      </c>
      <c r="H107" t="s">
        <v>557</v>
      </c>
      <c r="I107" t="s">
        <v>558</v>
      </c>
      <c r="J107" t="s">
        <v>559</v>
      </c>
      <c r="K107" t="s">
        <v>609</v>
      </c>
      <c r="L107" t="s">
        <v>561</v>
      </c>
      <c r="N107" t="s">
        <v>562</v>
      </c>
      <c r="O107">
        <v>0.2</v>
      </c>
      <c r="P107" t="str">
        <f>VALUE(MID(K107,1,4))&amp;VLOOKUP(VALUE(MID(K107,6,2)),[1]Setup!$A$6:$B$17,2,FALSE)</f>
        <v>20214</v>
      </c>
    </row>
    <row r="108" spans="1:16" x14ac:dyDescent="0.45">
      <c r="A108" t="s">
        <v>551</v>
      </c>
      <c r="B108" s="1" t="s">
        <v>620</v>
      </c>
      <c r="C108" t="s">
        <v>553</v>
      </c>
      <c r="D108" t="s">
        <v>621</v>
      </c>
      <c r="E108" t="s">
        <v>42</v>
      </c>
      <c r="F108" t="s">
        <v>555</v>
      </c>
      <c r="G108" t="s">
        <v>556</v>
      </c>
      <c r="H108" t="s">
        <v>557</v>
      </c>
      <c r="I108" t="s">
        <v>558</v>
      </c>
      <c r="J108" t="s">
        <v>559</v>
      </c>
      <c r="K108" t="s">
        <v>610</v>
      </c>
      <c r="L108" t="s">
        <v>561</v>
      </c>
      <c r="N108" t="s">
        <v>562</v>
      </c>
      <c r="O108">
        <v>-3.3</v>
      </c>
      <c r="P108" t="str">
        <f>VALUE(MID(K108,1,4))&amp;VLOOKUP(VALUE(MID(K108,6,2)),[1]Setup!$A$6:$B$17,2,FALSE)</f>
        <v>20221</v>
      </c>
    </row>
    <row r="109" spans="1:16" x14ac:dyDescent="0.45">
      <c r="A109" t="s">
        <v>551</v>
      </c>
      <c r="B109" s="1" t="s">
        <v>620</v>
      </c>
      <c r="C109" t="s">
        <v>553</v>
      </c>
      <c r="D109" t="s">
        <v>621</v>
      </c>
      <c r="E109" t="s">
        <v>42</v>
      </c>
      <c r="F109" t="s">
        <v>555</v>
      </c>
      <c r="G109" t="s">
        <v>556</v>
      </c>
      <c r="H109" t="s">
        <v>557</v>
      </c>
      <c r="I109" t="s">
        <v>558</v>
      </c>
      <c r="J109" t="s">
        <v>559</v>
      </c>
      <c r="K109" t="s">
        <v>611</v>
      </c>
      <c r="L109" t="s">
        <v>561</v>
      </c>
      <c r="N109" t="s">
        <v>562</v>
      </c>
      <c r="O109">
        <v>-5.9</v>
      </c>
      <c r="P109" t="str">
        <f>VALUE(MID(K109,1,4))&amp;VLOOKUP(VALUE(MID(K109,6,2)),[1]Setup!$A$6:$B$17,2,FALSE)</f>
        <v>20222</v>
      </c>
    </row>
    <row r="110" spans="1:16" x14ac:dyDescent="0.45">
      <c r="A110" t="s">
        <v>551</v>
      </c>
      <c r="B110" s="1" t="s">
        <v>620</v>
      </c>
      <c r="C110" t="s">
        <v>553</v>
      </c>
      <c r="D110" t="s">
        <v>621</v>
      </c>
      <c r="E110" t="s">
        <v>42</v>
      </c>
      <c r="F110" t="s">
        <v>555</v>
      </c>
      <c r="G110" t="s">
        <v>556</v>
      </c>
      <c r="H110" t="s">
        <v>557</v>
      </c>
      <c r="I110" t="s">
        <v>558</v>
      </c>
      <c r="J110" t="s">
        <v>559</v>
      </c>
      <c r="K110" t="s">
        <v>612</v>
      </c>
      <c r="L110" t="s">
        <v>561</v>
      </c>
      <c r="N110" t="s">
        <v>562</v>
      </c>
      <c r="O110">
        <v>-8.1</v>
      </c>
      <c r="P110" t="str">
        <f>VALUE(MID(K110,1,4))&amp;VLOOKUP(VALUE(MID(K110,6,2)),[1]Setup!$A$6:$B$17,2,FALSE)</f>
        <v>20223</v>
      </c>
    </row>
    <row r="111" spans="1:16" x14ac:dyDescent="0.45">
      <c r="A111" t="s">
        <v>551</v>
      </c>
      <c r="B111" s="1" t="s">
        <v>620</v>
      </c>
      <c r="C111" t="s">
        <v>553</v>
      </c>
      <c r="D111" t="s">
        <v>621</v>
      </c>
      <c r="E111" t="s">
        <v>42</v>
      </c>
      <c r="F111" t="s">
        <v>555</v>
      </c>
      <c r="G111" t="s">
        <v>556</v>
      </c>
      <c r="H111" t="s">
        <v>557</v>
      </c>
      <c r="I111" t="s">
        <v>558</v>
      </c>
      <c r="J111" t="s">
        <v>559</v>
      </c>
      <c r="K111" t="s">
        <v>613</v>
      </c>
      <c r="L111" t="s">
        <v>561</v>
      </c>
      <c r="N111" t="s">
        <v>562</v>
      </c>
      <c r="O111">
        <v>-10.7</v>
      </c>
      <c r="P111" t="str">
        <f>VALUE(MID(K111,1,4))&amp;VLOOKUP(VALUE(MID(K111,6,2)),[1]Setup!$A$6:$B$17,2,FALSE)</f>
        <v>20224</v>
      </c>
    </row>
    <row r="112" spans="1:16" x14ac:dyDescent="0.45">
      <c r="A112" t="s">
        <v>551</v>
      </c>
      <c r="B112" s="1" t="s">
        <v>620</v>
      </c>
      <c r="C112" t="s">
        <v>553</v>
      </c>
      <c r="D112" t="s">
        <v>621</v>
      </c>
      <c r="E112" t="s">
        <v>42</v>
      </c>
      <c r="F112" t="s">
        <v>555</v>
      </c>
      <c r="G112" t="s">
        <v>556</v>
      </c>
      <c r="H112" t="s">
        <v>557</v>
      </c>
      <c r="I112" t="s">
        <v>558</v>
      </c>
      <c r="J112" t="s">
        <v>559</v>
      </c>
      <c r="K112" t="s">
        <v>614</v>
      </c>
      <c r="L112" t="s">
        <v>561</v>
      </c>
      <c r="N112" t="s">
        <v>562</v>
      </c>
      <c r="O112">
        <v>-13.7</v>
      </c>
      <c r="P112" t="str">
        <f>VALUE(MID(K112,1,4))&amp;VLOOKUP(VALUE(MID(K112,6,2)),[1]Setup!$A$6:$B$17,2,FALSE)</f>
        <v>20231</v>
      </c>
    </row>
    <row r="113" spans="1:16" x14ac:dyDescent="0.45">
      <c r="A113" t="s">
        <v>551</v>
      </c>
      <c r="B113" s="1" t="s">
        <v>620</v>
      </c>
      <c r="C113" t="s">
        <v>553</v>
      </c>
      <c r="D113" t="s">
        <v>621</v>
      </c>
      <c r="E113" t="s">
        <v>42</v>
      </c>
      <c r="F113" t="s">
        <v>555</v>
      </c>
      <c r="G113" t="s">
        <v>556</v>
      </c>
      <c r="H113" t="s">
        <v>557</v>
      </c>
      <c r="I113" t="s">
        <v>558</v>
      </c>
      <c r="J113" t="s">
        <v>559</v>
      </c>
      <c r="K113" t="s">
        <v>615</v>
      </c>
      <c r="L113" t="s">
        <v>561</v>
      </c>
      <c r="N113" t="s">
        <v>562</v>
      </c>
      <c r="O113">
        <v>-15</v>
      </c>
      <c r="P113" t="str">
        <f>VALUE(MID(K113,1,4))&amp;VLOOKUP(VALUE(MID(K113,6,2)),[1]Setup!$A$6:$B$17,2,FALSE)</f>
        <v>20232</v>
      </c>
    </row>
    <row r="114" spans="1:16" x14ac:dyDescent="0.45">
      <c r="A114" t="s">
        <v>551</v>
      </c>
      <c r="B114" s="1" t="s">
        <v>620</v>
      </c>
      <c r="C114" t="s">
        <v>553</v>
      </c>
      <c r="D114" t="s">
        <v>621</v>
      </c>
      <c r="E114" t="s">
        <v>42</v>
      </c>
      <c r="F114" t="s">
        <v>555</v>
      </c>
      <c r="G114" t="s">
        <v>556</v>
      </c>
      <c r="H114" t="s">
        <v>557</v>
      </c>
      <c r="I114" t="s">
        <v>558</v>
      </c>
      <c r="J114" t="s">
        <v>559</v>
      </c>
      <c r="K114" t="s">
        <v>616</v>
      </c>
      <c r="L114" t="s">
        <v>561</v>
      </c>
      <c r="N114" t="s">
        <v>562</v>
      </c>
      <c r="O114">
        <v>-14.6</v>
      </c>
      <c r="P114" t="str">
        <f>VALUE(MID(K114,1,4))&amp;VLOOKUP(VALUE(MID(K114,6,2)),[1]Setup!$A$6:$B$17,2,FALSE)</f>
        <v>20233</v>
      </c>
    </row>
    <row r="115" spans="1:16" x14ac:dyDescent="0.45">
      <c r="A115" t="s">
        <v>551</v>
      </c>
      <c r="B115" s="1" t="s">
        <v>620</v>
      </c>
      <c r="C115" t="s">
        <v>553</v>
      </c>
      <c r="D115" t="s">
        <v>621</v>
      </c>
      <c r="E115" t="s">
        <v>42</v>
      </c>
      <c r="F115" t="s">
        <v>555</v>
      </c>
      <c r="G115" t="s">
        <v>556</v>
      </c>
      <c r="H115" t="s">
        <v>557</v>
      </c>
      <c r="I115" t="s">
        <v>558</v>
      </c>
      <c r="J115" t="s">
        <v>559</v>
      </c>
      <c r="K115" t="s">
        <v>617</v>
      </c>
      <c r="L115" t="s">
        <v>561</v>
      </c>
      <c r="N115" t="s">
        <v>562</v>
      </c>
      <c r="O115">
        <v>-15.4</v>
      </c>
      <c r="P115" t="str">
        <f>VALUE(MID(K115,1,4))&amp;VLOOKUP(VALUE(MID(K115,6,2)),[1]Setup!$A$6:$B$17,2,FALSE)</f>
        <v>20234</v>
      </c>
    </row>
    <row r="116" spans="1:16" x14ac:dyDescent="0.45">
      <c r="A116" t="s">
        <v>551</v>
      </c>
      <c r="B116" s="1" t="s">
        <v>620</v>
      </c>
      <c r="C116" t="s">
        <v>553</v>
      </c>
      <c r="D116" t="s">
        <v>621</v>
      </c>
      <c r="E116" t="s">
        <v>42</v>
      </c>
      <c r="F116" t="s">
        <v>555</v>
      </c>
      <c r="G116" t="s">
        <v>556</v>
      </c>
      <c r="H116" t="s">
        <v>557</v>
      </c>
      <c r="I116" t="s">
        <v>558</v>
      </c>
      <c r="J116" t="s">
        <v>559</v>
      </c>
      <c r="K116" t="s">
        <v>618</v>
      </c>
      <c r="L116" t="s">
        <v>561</v>
      </c>
      <c r="N116" t="s">
        <v>562</v>
      </c>
      <c r="O116">
        <v>-14.1</v>
      </c>
      <c r="P116" t="str">
        <f>VALUE(MID(K116,1,4))&amp;VLOOKUP(VALUE(MID(K116,6,2)),[1]Setup!$A$6:$B$17,2,FALSE)</f>
        <v>20241</v>
      </c>
    </row>
    <row r="117" spans="1:16" x14ac:dyDescent="0.45">
      <c r="A117" t="s">
        <v>551</v>
      </c>
      <c r="B117" s="1" t="s">
        <v>620</v>
      </c>
      <c r="C117" t="s">
        <v>553</v>
      </c>
      <c r="D117" t="s">
        <v>621</v>
      </c>
      <c r="E117" t="s">
        <v>42</v>
      </c>
      <c r="F117" t="s">
        <v>555</v>
      </c>
      <c r="G117" t="s">
        <v>556</v>
      </c>
      <c r="H117" t="s">
        <v>557</v>
      </c>
      <c r="I117" t="s">
        <v>558</v>
      </c>
      <c r="J117" t="s">
        <v>559</v>
      </c>
      <c r="K117" t="s">
        <v>619</v>
      </c>
      <c r="L117" t="s">
        <v>561</v>
      </c>
      <c r="N117" t="s">
        <v>562</v>
      </c>
      <c r="O117">
        <v>-14.3</v>
      </c>
      <c r="P117" t="str">
        <f>VALUE(MID(K117,1,4))&amp;VLOOKUP(VALUE(MID(K117,6,2)),[1]Setup!$A$6:$B$17,2,FALSE)</f>
        <v>20242</v>
      </c>
    </row>
    <row r="118" spans="1:16" x14ac:dyDescent="0.45">
      <c r="A118" t="s">
        <v>551</v>
      </c>
      <c r="B118" s="1" t="s">
        <v>622</v>
      </c>
      <c r="C118" t="s">
        <v>553</v>
      </c>
      <c r="D118" t="s">
        <v>623</v>
      </c>
      <c r="E118" t="s">
        <v>308</v>
      </c>
      <c r="F118" t="s">
        <v>555</v>
      </c>
      <c r="G118" t="s">
        <v>556</v>
      </c>
      <c r="H118" t="s">
        <v>557</v>
      </c>
      <c r="I118" t="s">
        <v>558</v>
      </c>
      <c r="J118" t="s">
        <v>559</v>
      </c>
      <c r="K118" t="s">
        <v>560</v>
      </c>
      <c r="L118" t="s">
        <v>561</v>
      </c>
      <c r="N118" t="s">
        <v>562</v>
      </c>
      <c r="O118">
        <v>2</v>
      </c>
      <c r="P118" t="str">
        <f>VALUE(MID(K118,1,4))&amp;VLOOKUP(VALUE(MID(K118,6,2)),[1]Setup!$A$6:$B$17,2,FALSE)</f>
        <v>20101</v>
      </c>
    </row>
    <row r="119" spans="1:16" x14ac:dyDescent="0.45">
      <c r="A119" t="s">
        <v>551</v>
      </c>
      <c r="B119" s="1" t="s">
        <v>622</v>
      </c>
      <c r="C119" t="s">
        <v>553</v>
      </c>
      <c r="D119" t="s">
        <v>623</v>
      </c>
      <c r="E119" t="s">
        <v>308</v>
      </c>
      <c r="F119" t="s">
        <v>555</v>
      </c>
      <c r="G119" t="s">
        <v>556</v>
      </c>
      <c r="H119" t="s">
        <v>557</v>
      </c>
      <c r="I119" t="s">
        <v>558</v>
      </c>
      <c r="J119" t="s">
        <v>559</v>
      </c>
      <c r="K119" t="s">
        <v>563</v>
      </c>
      <c r="L119" t="s">
        <v>561</v>
      </c>
      <c r="N119" t="s">
        <v>562</v>
      </c>
      <c r="O119">
        <v>-0.7</v>
      </c>
      <c r="P119" t="str">
        <f>VALUE(MID(K119,1,4))&amp;VLOOKUP(VALUE(MID(K119,6,2)),[1]Setup!$A$6:$B$17,2,FALSE)</f>
        <v>20102</v>
      </c>
    </row>
    <row r="120" spans="1:16" x14ac:dyDescent="0.45">
      <c r="A120" t="s">
        <v>551</v>
      </c>
      <c r="B120" s="1" t="s">
        <v>622</v>
      </c>
      <c r="C120" t="s">
        <v>553</v>
      </c>
      <c r="D120" t="s">
        <v>623</v>
      </c>
      <c r="E120" t="s">
        <v>308</v>
      </c>
      <c r="F120" t="s">
        <v>555</v>
      </c>
      <c r="G120" t="s">
        <v>556</v>
      </c>
      <c r="H120" t="s">
        <v>557</v>
      </c>
      <c r="I120" t="s">
        <v>558</v>
      </c>
      <c r="J120" t="s">
        <v>559</v>
      </c>
      <c r="K120" t="s">
        <v>564</v>
      </c>
      <c r="L120" t="s">
        <v>561</v>
      </c>
      <c r="N120" t="s">
        <v>562</v>
      </c>
      <c r="O120">
        <v>-4.4000000000000004</v>
      </c>
      <c r="P120" t="str">
        <f>VALUE(MID(K120,1,4))&amp;VLOOKUP(VALUE(MID(K120,6,2)),[1]Setup!$A$6:$B$17,2,FALSE)</f>
        <v>20103</v>
      </c>
    </row>
    <row r="121" spans="1:16" x14ac:dyDescent="0.45">
      <c r="A121" t="s">
        <v>551</v>
      </c>
      <c r="B121" s="1" t="s">
        <v>622</v>
      </c>
      <c r="C121" t="s">
        <v>553</v>
      </c>
      <c r="D121" t="s">
        <v>623</v>
      </c>
      <c r="E121" t="s">
        <v>308</v>
      </c>
      <c r="F121" t="s">
        <v>555</v>
      </c>
      <c r="G121" t="s">
        <v>556</v>
      </c>
      <c r="H121" t="s">
        <v>557</v>
      </c>
      <c r="I121" t="s">
        <v>558</v>
      </c>
      <c r="J121" t="s">
        <v>559</v>
      </c>
      <c r="K121" t="s">
        <v>565</v>
      </c>
      <c r="L121" t="s">
        <v>561</v>
      </c>
      <c r="N121" t="s">
        <v>562</v>
      </c>
      <c r="O121">
        <v>-8.6999999999999993</v>
      </c>
      <c r="P121" t="str">
        <f>VALUE(MID(K121,1,4))&amp;VLOOKUP(VALUE(MID(K121,6,2)),[1]Setup!$A$6:$B$17,2,FALSE)</f>
        <v>20104</v>
      </c>
    </row>
    <row r="122" spans="1:16" x14ac:dyDescent="0.45">
      <c r="A122" t="s">
        <v>551</v>
      </c>
      <c r="B122" s="1" t="s">
        <v>622</v>
      </c>
      <c r="C122" t="s">
        <v>553</v>
      </c>
      <c r="D122" t="s">
        <v>623</v>
      </c>
      <c r="E122" t="s">
        <v>308</v>
      </c>
      <c r="F122" t="s">
        <v>555</v>
      </c>
      <c r="G122" t="s">
        <v>556</v>
      </c>
      <c r="H122" t="s">
        <v>557</v>
      </c>
      <c r="I122" t="s">
        <v>558</v>
      </c>
      <c r="J122" t="s">
        <v>559</v>
      </c>
      <c r="K122" t="s">
        <v>566</v>
      </c>
      <c r="L122" t="s">
        <v>561</v>
      </c>
      <c r="N122" t="s">
        <v>562</v>
      </c>
      <c r="O122">
        <v>-10.6</v>
      </c>
      <c r="P122" t="str">
        <f>VALUE(MID(K122,1,4))&amp;VLOOKUP(VALUE(MID(K122,6,2)),[1]Setup!$A$6:$B$17,2,FALSE)</f>
        <v>20111</v>
      </c>
    </row>
    <row r="123" spans="1:16" x14ac:dyDescent="0.45">
      <c r="A123" t="s">
        <v>551</v>
      </c>
      <c r="B123" s="1" t="s">
        <v>622</v>
      </c>
      <c r="C123" t="s">
        <v>553</v>
      </c>
      <c r="D123" t="s">
        <v>623</v>
      </c>
      <c r="E123" t="s">
        <v>308</v>
      </c>
      <c r="F123" t="s">
        <v>555</v>
      </c>
      <c r="G123" t="s">
        <v>556</v>
      </c>
      <c r="H123" t="s">
        <v>557</v>
      </c>
      <c r="I123" t="s">
        <v>558</v>
      </c>
      <c r="J123" t="s">
        <v>559</v>
      </c>
      <c r="K123" t="s">
        <v>567</v>
      </c>
      <c r="L123" t="s">
        <v>561</v>
      </c>
      <c r="N123" t="s">
        <v>562</v>
      </c>
      <c r="O123">
        <v>-12.9</v>
      </c>
      <c r="P123" t="str">
        <f>VALUE(MID(K123,1,4))&amp;VLOOKUP(VALUE(MID(K123,6,2)),[1]Setup!$A$6:$B$17,2,FALSE)</f>
        <v>20112</v>
      </c>
    </row>
    <row r="124" spans="1:16" x14ac:dyDescent="0.45">
      <c r="A124" t="s">
        <v>551</v>
      </c>
      <c r="B124" s="1" t="s">
        <v>622</v>
      </c>
      <c r="C124" t="s">
        <v>553</v>
      </c>
      <c r="D124" t="s">
        <v>623</v>
      </c>
      <c r="E124" t="s">
        <v>308</v>
      </c>
      <c r="F124" t="s">
        <v>555</v>
      </c>
      <c r="G124" t="s">
        <v>556</v>
      </c>
      <c r="H124" t="s">
        <v>557</v>
      </c>
      <c r="I124" t="s">
        <v>558</v>
      </c>
      <c r="J124" t="s">
        <v>559</v>
      </c>
      <c r="K124" t="s">
        <v>568</v>
      </c>
      <c r="L124" t="s">
        <v>561</v>
      </c>
      <c r="N124" t="s">
        <v>562</v>
      </c>
      <c r="O124">
        <v>-13.2</v>
      </c>
      <c r="P124" t="str">
        <f>VALUE(MID(K124,1,4))&amp;VLOOKUP(VALUE(MID(K124,6,2)),[1]Setup!$A$6:$B$17,2,FALSE)</f>
        <v>20113</v>
      </c>
    </row>
    <row r="125" spans="1:16" x14ac:dyDescent="0.45">
      <c r="A125" t="s">
        <v>551</v>
      </c>
      <c r="B125" s="1" t="s">
        <v>622</v>
      </c>
      <c r="C125" t="s">
        <v>553</v>
      </c>
      <c r="D125" t="s">
        <v>623</v>
      </c>
      <c r="E125" t="s">
        <v>308</v>
      </c>
      <c r="F125" t="s">
        <v>555</v>
      </c>
      <c r="G125" t="s">
        <v>556</v>
      </c>
      <c r="H125" t="s">
        <v>557</v>
      </c>
      <c r="I125" t="s">
        <v>558</v>
      </c>
      <c r="J125" t="s">
        <v>559</v>
      </c>
      <c r="K125" t="s">
        <v>569</v>
      </c>
      <c r="L125" t="s">
        <v>561</v>
      </c>
      <c r="N125" t="s">
        <v>562</v>
      </c>
      <c r="O125">
        <v>-14.7</v>
      </c>
      <c r="P125" t="str">
        <f>VALUE(MID(K125,1,4))&amp;VLOOKUP(VALUE(MID(K125,6,2)),[1]Setup!$A$6:$B$17,2,FALSE)</f>
        <v>20114</v>
      </c>
    </row>
    <row r="126" spans="1:16" x14ac:dyDescent="0.45">
      <c r="A126" t="s">
        <v>551</v>
      </c>
      <c r="B126" s="1" t="s">
        <v>622</v>
      </c>
      <c r="C126" t="s">
        <v>553</v>
      </c>
      <c r="D126" t="s">
        <v>623</v>
      </c>
      <c r="E126" t="s">
        <v>308</v>
      </c>
      <c r="F126" t="s">
        <v>555</v>
      </c>
      <c r="G126" t="s">
        <v>556</v>
      </c>
      <c r="H126" t="s">
        <v>557</v>
      </c>
      <c r="I126" t="s">
        <v>558</v>
      </c>
      <c r="J126" t="s">
        <v>559</v>
      </c>
      <c r="K126" t="s">
        <v>570</v>
      </c>
      <c r="L126" t="s">
        <v>561</v>
      </c>
      <c r="N126" t="s">
        <v>562</v>
      </c>
      <c r="O126">
        <v>-14.9</v>
      </c>
      <c r="P126" t="str">
        <f>VALUE(MID(K126,1,4))&amp;VLOOKUP(VALUE(MID(K126,6,2)),[1]Setup!$A$6:$B$17,2,FALSE)</f>
        <v>20121</v>
      </c>
    </row>
    <row r="127" spans="1:16" x14ac:dyDescent="0.45">
      <c r="A127" t="s">
        <v>551</v>
      </c>
      <c r="B127" s="1" t="s">
        <v>622</v>
      </c>
      <c r="C127" t="s">
        <v>553</v>
      </c>
      <c r="D127" t="s">
        <v>623</v>
      </c>
      <c r="E127" t="s">
        <v>308</v>
      </c>
      <c r="F127" t="s">
        <v>555</v>
      </c>
      <c r="G127" t="s">
        <v>556</v>
      </c>
      <c r="H127" t="s">
        <v>557</v>
      </c>
      <c r="I127" t="s">
        <v>558</v>
      </c>
      <c r="J127" t="s">
        <v>559</v>
      </c>
      <c r="K127" t="s">
        <v>571</v>
      </c>
      <c r="L127" t="s">
        <v>561</v>
      </c>
      <c r="N127" t="s">
        <v>562</v>
      </c>
      <c r="O127">
        <v>-14.1</v>
      </c>
      <c r="P127" t="str">
        <f>VALUE(MID(K127,1,4))&amp;VLOOKUP(VALUE(MID(K127,6,2)),[1]Setup!$A$6:$B$17,2,FALSE)</f>
        <v>20122</v>
      </c>
    </row>
    <row r="128" spans="1:16" x14ac:dyDescent="0.45">
      <c r="A128" t="s">
        <v>551</v>
      </c>
      <c r="B128" s="1" t="s">
        <v>622</v>
      </c>
      <c r="C128" t="s">
        <v>553</v>
      </c>
      <c r="D128" t="s">
        <v>623</v>
      </c>
      <c r="E128" t="s">
        <v>308</v>
      </c>
      <c r="F128" t="s">
        <v>555</v>
      </c>
      <c r="G128" t="s">
        <v>556</v>
      </c>
      <c r="H128" t="s">
        <v>557</v>
      </c>
      <c r="I128" t="s">
        <v>558</v>
      </c>
      <c r="J128" t="s">
        <v>559</v>
      </c>
      <c r="K128" t="s">
        <v>572</v>
      </c>
      <c r="L128" t="s">
        <v>561</v>
      </c>
      <c r="N128" t="s">
        <v>562</v>
      </c>
      <c r="O128">
        <v>-13.9</v>
      </c>
      <c r="P128" t="str">
        <f>VALUE(MID(K128,1,4))&amp;VLOOKUP(VALUE(MID(K128,6,2)),[1]Setup!$A$6:$B$17,2,FALSE)</f>
        <v>20123</v>
      </c>
    </row>
    <row r="129" spans="1:16" x14ac:dyDescent="0.45">
      <c r="A129" t="s">
        <v>551</v>
      </c>
      <c r="B129" s="1" t="s">
        <v>622</v>
      </c>
      <c r="C129" t="s">
        <v>553</v>
      </c>
      <c r="D129" t="s">
        <v>623</v>
      </c>
      <c r="E129" t="s">
        <v>308</v>
      </c>
      <c r="F129" t="s">
        <v>555</v>
      </c>
      <c r="G129" t="s">
        <v>556</v>
      </c>
      <c r="H129" t="s">
        <v>557</v>
      </c>
      <c r="I129" t="s">
        <v>558</v>
      </c>
      <c r="J129" t="s">
        <v>559</v>
      </c>
      <c r="K129" t="s">
        <v>573</v>
      </c>
      <c r="L129" t="s">
        <v>561</v>
      </c>
      <c r="N129" t="s">
        <v>562</v>
      </c>
      <c r="O129">
        <v>-13.4</v>
      </c>
      <c r="P129" t="str">
        <f>VALUE(MID(K129,1,4))&amp;VLOOKUP(VALUE(MID(K129,6,2)),[1]Setup!$A$6:$B$17,2,FALSE)</f>
        <v>20124</v>
      </c>
    </row>
    <row r="130" spans="1:16" x14ac:dyDescent="0.45">
      <c r="A130" t="s">
        <v>551</v>
      </c>
      <c r="B130" s="1" t="s">
        <v>622</v>
      </c>
      <c r="C130" t="s">
        <v>553</v>
      </c>
      <c r="D130" t="s">
        <v>623</v>
      </c>
      <c r="E130" t="s">
        <v>308</v>
      </c>
      <c r="F130" t="s">
        <v>555</v>
      </c>
      <c r="G130" t="s">
        <v>556</v>
      </c>
      <c r="H130" t="s">
        <v>557</v>
      </c>
      <c r="I130" t="s">
        <v>558</v>
      </c>
      <c r="J130" t="s">
        <v>559</v>
      </c>
      <c r="K130" t="s">
        <v>574</v>
      </c>
      <c r="L130" t="s">
        <v>561</v>
      </c>
      <c r="N130" t="s">
        <v>562</v>
      </c>
      <c r="O130">
        <v>-13.3</v>
      </c>
      <c r="P130" t="str">
        <f>VALUE(MID(K130,1,4))&amp;VLOOKUP(VALUE(MID(K130,6,2)),[1]Setup!$A$6:$B$17,2,FALSE)</f>
        <v>20131</v>
      </c>
    </row>
    <row r="131" spans="1:16" x14ac:dyDescent="0.45">
      <c r="A131" t="s">
        <v>551</v>
      </c>
      <c r="B131" s="1" t="s">
        <v>622</v>
      </c>
      <c r="C131" t="s">
        <v>553</v>
      </c>
      <c r="D131" t="s">
        <v>623</v>
      </c>
      <c r="E131" t="s">
        <v>308</v>
      </c>
      <c r="F131" t="s">
        <v>555</v>
      </c>
      <c r="G131" t="s">
        <v>556</v>
      </c>
      <c r="H131" t="s">
        <v>557</v>
      </c>
      <c r="I131" t="s">
        <v>558</v>
      </c>
      <c r="J131" t="s">
        <v>559</v>
      </c>
      <c r="K131" t="s">
        <v>575</v>
      </c>
      <c r="L131" t="s">
        <v>561</v>
      </c>
      <c r="N131" t="s">
        <v>562</v>
      </c>
      <c r="O131">
        <v>-10.199999999999999</v>
      </c>
      <c r="P131" t="str">
        <f>VALUE(MID(K131,1,4))&amp;VLOOKUP(VALUE(MID(K131,6,2)),[1]Setup!$A$6:$B$17,2,FALSE)</f>
        <v>20132</v>
      </c>
    </row>
    <row r="132" spans="1:16" x14ac:dyDescent="0.45">
      <c r="A132" t="s">
        <v>551</v>
      </c>
      <c r="B132" s="1" t="s">
        <v>622</v>
      </c>
      <c r="C132" t="s">
        <v>553</v>
      </c>
      <c r="D132" t="s">
        <v>623</v>
      </c>
      <c r="E132" t="s">
        <v>308</v>
      </c>
      <c r="F132" t="s">
        <v>555</v>
      </c>
      <c r="G132" t="s">
        <v>556</v>
      </c>
      <c r="H132" t="s">
        <v>557</v>
      </c>
      <c r="I132" t="s">
        <v>558</v>
      </c>
      <c r="J132" t="s">
        <v>559</v>
      </c>
      <c r="K132" t="s">
        <v>576</v>
      </c>
      <c r="L132" t="s">
        <v>561</v>
      </c>
      <c r="N132" t="s">
        <v>562</v>
      </c>
      <c r="O132">
        <v>-10.7</v>
      </c>
      <c r="P132" t="str">
        <f>VALUE(MID(K132,1,4))&amp;VLOOKUP(VALUE(MID(K132,6,2)),[1]Setup!$A$6:$B$17,2,FALSE)</f>
        <v>20133</v>
      </c>
    </row>
    <row r="133" spans="1:16" x14ac:dyDescent="0.45">
      <c r="A133" t="s">
        <v>551</v>
      </c>
      <c r="B133" s="1" t="s">
        <v>622</v>
      </c>
      <c r="C133" t="s">
        <v>553</v>
      </c>
      <c r="D133" t="s">
        <v>623</v>
      </c>
      <c r="E133" t="s">
        <v>308</v>
      </c>
      <c r="F133" t="s">
        <v>555</v>
      </c>
      <c r="G133" t="s">
        <v>556</v>
      </c>
      <c r="H133" t="s">
        <v>557</v>
      </c>
      <c r="I133" t="s">
        <v>558</v>
      </c>
      <c r="J133" t="s">
        <v>559</v>
      </c>
      <c r="K133" t="s">
        <v>577</v>
      </c>
      <c r="L133" t="s">
        <v>561</v>
      </c>
      <c r="N133" t="s">
        <v>562</v>
      </c>
      <c r="O133">
        <v>-8.6999999999999993</v>
      </c>
      <c r="P133" t="str">
        <f>VALUE(MID(K133,1,4))&amp;VLOOKUP(VALUE(MID(K133,6,2)),[1]Setup!$A$6:$B$17,2,FALSE)</f>
        <v>20134</v>
      </c>
    </row>
    <row r="134" spans="1:16" x14ac:dyDescent="0.45">
      <c r="A134" t="s">
        <v>551</v>
      </c>
      <c r="B134" s="1" t="s">
        <v>622</v>
      </c>
      <c r="C134" t="s">
        <v>553</v>
      </c>
      <c r="D134" t="s">
        <v>623</v>
      </c>
      <c r="E134" t="s">
        <v>308</v>
      </c>
      <c r="F134" t="s">
        <v>555</v>
      </c>
      <c r="G134" t="s">
        <v>556</v>
      </c>
      <c r="H134" t="s">
        <v>557</v>
      </c>
      <c r="I134" t="s">
        <v>558</v>
      </c>
      <c r="J134" t="s">
        <v>559</v>
      </c>
      <c r="K134" t="s">
        <v>578</v>
      </c>
      <c r="L134" t="s">
        <v>561</v>
      </c>
      <c r="N134" t="s">
        <v>562</v>
      </c>
      <c r="O134">
        <v>-10.1</v>
      </c>
      <c r="P134" t="str">
        <f>VALUE(MID(K134,1,4))&amp;VLOOKUP(VALUE(MID(K134,6,2)),[1]Setup!$A$6:$B$17,2,FALSE)</f>
        <v>20141</v>
      </c>
    </row>
    <row r="135" spans="1:16" x14ac:dyDescent="0.45">
      <c r="A135" t="s">
        <v>551</v>
      </c>
      <c r="B135" s="1" t="s">
        <v>622</v>
      </c>
      <c r="C135" t="s">
        <v>553</v>
      </c>
      <c r="D135" t="s">
        <v>623</v>
      </c>
      <c r="E135" t="s">
        <v>308</v>
      </c>
      <c r="F135" t="s">
        <v>555</v>
      </c>
      <c r="G135" t="s">
        <v>556</v>
      </c>
      <c r="H135" t="s">
        <v>557</v>
      </c>
      <c r="I135" t="s">
        <v>558</v>
      </c>
      <c r="J135" t="s">
        <v>559</v>
      </c>
      <c r="K135" t="s">
        <v>579</v>
      </c>
      <c r="L135" t="s">
        <v>561</v>
      </c>
      <c r="N135" t="s">
        <v>562</v>
      </c>
      <c r="O135">
        <v>-8.5</v>
      </c>
      <c r="P135" t="str">
        <f>VALUE(MID(K135,1,4))&amp;VLOOKUP(VALUE(MID(K135,6,2)),[1]Setup!$A$6:$B$17,2,FALSE)</f>
        <v>20142</v>
      </c>
    </row>
    <row r="136" spans="1:16" x14ac:dyDescent="0.45">
      <c r="A136" t="s">
        <v>551</v>
      </c>
      <c r="B136" s="1" t="s">
        <v>622</v>
      </c>
      <c r="C136" t="s">
        <v>553</v>
      </c>
      <c r="D136" t="s">
        <v>623</v>
      </c>
      <c r="E136" t="s">
        <v>308</v>
      </c>
      <c r="F136" t="s">
        <v>555</v>
      </c>
      <c r="G136" t="s">
        <v>556</v>
      </c>
      <c r="H136" t="s">
        <v>557</v>
      </c>
      <c r="I136" t="s">
        <v>558</v>
      </c>
      <c r="J136" t="s">
        <v>559</v>
      </c>
      <c r="K136" t="s">
        <v>580</v>
      </c>
      <c r="L136" t="s">
        <v>561</v>
      </c>
      <c r="N136" t="s">
        <v>562</v>
      </c>
      <c r="O136">
        <v>-7</v>
      </c>
      <c r="P136" t="str">
        <f>VALUE(MID(K136,1,4))&amp;VLOOKUP(VALUE(MID(K136,6,2)),[1]Setup!$A$6:$B$17,2,FALSE)</f>
        <v>20143</v>
      </c>
    </row>
    <row r="137" spans="1:16" x14ac:dyDescent="0.45">
      <c r="A137" t="s">
        <v>551</v>
      </c>
      <c r="B137" s="1" t="s">
        <v>622</v>
      </c>
      <c r="C137" t="s">
        <v>553</v>
      </c>
      <c r="D137" t="s">
        <v>623</v>
      </c>
      <c r="E137" t="s">
        <v>308</v>
      </c>
      <c r="F137" t="s">
        <v>555</v>
      </c>
      <c r="G137" t="s">
        <v>556</v>
      </c>
      <c r="H137" t="s">
        <v>557</v>
      </c>
      <c r="I137" t="s">
        <v>558</v>
      </c>
      <c r="J137" t="s">
        <v>559</v>
      </c>
      <c r="K137" t="s">
        <v>581</v>
      </c>
      <c r="L137" t="s">
        <v>561</v>
      </c>
      <c r="N137" t="s">
        <v>562</v>
      </c>
      <c r="O137">
        <v>-5</v>
      </c>
      <c r="P137" t="str">
        <f>VALUE(MID(K137,1,4))&amp;VLOOKUP(VALUE(MID(K137,6,2)),[1]Setup!$A$6:$B$17,2,FALSE)</f>
        <v>20144</v>
      </c>
    </row>
    <row r="138" spans="1:16" x14ac:dyDescent="0.45">
      <c r="A138" t="s">
        <v>551</v>
      </c>
      <c r="B138" s="1" t="s">
        <v>622</v>
      </c>
      <c r="C138" t="s">
        <v>553</v>
      </c>
      <c r="D138" t="s">
        <v>623</v>
      </c>
      <c r="E138" t="s">
        <v>308</v>
      </c>
      <c r="F138" t="s">
        <v>555</v>
      </c>
      <c r="G138" t="s">
        <v>556</v>
      </c>
      <c r="H138" t="s">
        <v>557</v>
      </c>
      <c r="I138" t="s">
        <v>558</v>
      </c>
      <c r="J138" t="s">
        <v>559</v>
      </c>
      <c r="K138" t="s">
        <v>582</v>
      </c>
      <c r="L138" t="s">
        <v>561</v>
      </c>
      <c r="N138" t="s">
        <v>562</v>
      </c>
      <c r="O138">
        <v>-1.6</v>
      </c>
      <c r="P138" t="str">
        <f>VALUE(MID(K138,1,4))&amp;VLOOKUP(VALUE(MID(K138,6,2)),[1]Setup!$A$6:$B$17,2,FALSE)</f>
        <v>20151</v>
      </c>
    </row>
    <row r="139" spans="1:16" x14ac:dyDescent="0.45">
      <c r="A139" t="s">
        <v>551</v>
      </c>
      <c r="B139" s="1" t="s">
        <v>622</v>
      </c>
      <c r="C139" t="s">
        <v>553</v>
      </c>
      <c r="D139" t="s">
        <v>623</v>
      </c>
      <c r="E139" t="s">
        <v>308</v>
      </c>
      <c r="F139" t="s">
        <v>555</v>
      </c>
      <c r="G139" t="s">
        <v>556</v>
      </c>
      <c r="H139" t="s">
        <v>557</v>
      </c>
      <c r="I139" t="s">
        <v>558</v>
      </c>
      <c r="J139" t="s">
        <v>559</v>
      </c>
      <c r="K139" t="s">
        <v>583</v>
      </c>
      <c r="L139" t="s">
        <v>561</v>
      </c>
      <c r="N139" t="s">
        <v>562</v>
      </c>
      <c r="O139">
        <v>0.2</v>
      </c>
      <c r="P139" t="str">
        <f>VALUE(MID(K139,1,4))&amp;VLOOKUP(VALUE(MID(K139,6,2)),[1]Setup!$A$6:$B$17,2,FALSE)</f>
        <v>20152</v>
      </c>
    </row>
    <row r="140" spans="1:16" x14ac:dyDescent="0.45">
      <c r="A140" t="s">
        <v>551</v>
      </c>
      <c r="B140" s="1" t="s">
        <v>622</v>
      </c>
      <c r="C140" t="s">
        <v>553</v>
      </c>
      <c r="D140" t="s">
        <v>623</v>
      </c>
      <c r="E140" t="s">
        <v>308</v>
      </c>
      <c r="F140" t="s">
        <v>555</v>
      </c>
      <c r="G140" t="s">
        <v>556</v>
      </c>
      <c r="H140" t="s">
        <v>557</v>
      </c>
      <c r="I140" t="s">
        <v>558</v>
      </c>
      <c r="J140" t="s">
        <v>559</v>
      </c>
      <c r="K140" t="s">
        <v>584</v>
      </c>
      <c r="L140" t="s">
        <v>561</v>
      </c>
      <c r="N140" t="s">
        <v>562</v>
      </c>
      <c r="O140">
        <v>1.7</v>
      </c>
      <c r="P140" t="str">
        <f>VALUE(MID(K140,1,4))&amp;VLOOKUP(VALUE(MID(K140,6,2)),[1]Setup!$A$6:$B$17,2,FALSE)</f>
        <v>20153</v>
      </c>
    </row>
    <row r="141" spans="1:16" x14ac:dyDescent="0.45">
      <c r="A141" t="s">
        <v>551</v>
      </c>
      <c r="B141" s="1" t="s">
        <v>622</v>
      </c>
      <c r="C141" t="s">
        <v>553</v>
      </c>
      <c r="D141" t="s">
        <v>623</v>
      </c>
      <c r="E141" t="s">
        <v>308</v>
      </c>
      <c r="F141" t="s">
        <v>555</v>
      </c>
      <c r="G141" t="s">
        <v>556</v>
      </c>
      <c r="H141" t="s">
        <v>557</v>
      </c>
      <c r="I141" t="s">
        <v>558</v>
      </c>
      <c r="J141" t="s">
        <v>559</v>
      </c>
      <c r="K141" t="s">
        <v>585</v>
      </c>
      <c r="L141" t="s">
        <v>561</v>
      </c>
      <c r="N141" t="s">
        <v>562</v>
      </c>
      <c r="O141">
        <v>1.8</v>
      </c>
      <c r="P141" t="str">
        <f>VALUE(MID(K141,1,4))&amp;VLOOKUP(VALUE(MID(K141,6,2)),[1]Setup!$A$6:$B$17,2,FALSE)</f>
        <v>20154</v>
      </c>
    </row>
    <row r="142" spans="1:16" x14ac:dyDescent="0.45">
      <c r="A142" t="s">
        <v>551</v>
      </c>
      <c r="B142" s="1" t="s">
        <v>622</v>
      </c>
      <c r="C142" t="s">
        <v>553</v>
      </c>
      <c r="D142" t="s">
        <v>623</v>
      </c>
      <c r="E142" t="s">
        <v>308</v>
      </c>
      <c r="F142" t="s">
        <v>555</v>
      </c>
      <c r="G142" t="s">
        <v>556</v>
      </c>
      <c r="H142" t="s">
        <v>557</v>
      </c>
      <c r="I142" t="s">
        <v>558</v>
      </c>
      <c r="J142" t="s">
        <v>559</v>
      </c>
      <c r="K142" t="s">
        <v>586</v>
      </c>
      <c r="L142" t="s">
        <v>561</v>
      </c>
      <c r="N142" t="s">
        <v>562</v>
      </c>
      <c r="O142">
        <v>2.4</v>
      </c>
      <c r="P142" t="str">
        <f>VALUE(MID(K142,1,4))&amp;VLOOKUP(VALUE(MID(K142,6,2)),[1]Setup!$A$6:$B$17,2,FALSE)</f>
        <v>20161</v>
      </c>
    </row>
    <row r="143" spans="1:16" x14ac:dyDescent="0.45">
      <c r="A143" t="s">
        <v>551</v>
      </c>
      <c r="B143" s="1" t="s">
        <v>622</v>
      </c>
      <c r="C143" t="s">
        <v>553</v>
      </c>
      <c r="D143" t="s">
        <v>623</v>
      </c>
      <c r="E143" t="s">
        <v>308</v>
      </c>
      <c r="F143" t="s">
        <v>555</v>
      </c>
      <c r="G143" t="s">
        <v>556</v>
      </c>
      <c r="H143" t="s">
        <v>557</v>
      </c>
      <c r="I143" t="s">
        <v>558</v>
      </c>
      <c r="J143" t="s">
        <v>559</v>
      </c>
      <c r="K143" t="s">
        <v>587</v>
      </c>
      <c r="L143" t="s">
        <v>561</v>
      </c>
      <c r="N143" t="s">
        <v>562</v>
      </c>
      <c r="O143">
        <v>2.7</v>
      </c>
      <c r="P143" t="str">
        <f>VALUE(MID(K143,1,4))&amp;VLOOKUP(VALUE(MID(K143,6,2)),[1]Setup!$A$6:$B$17,2,FALSE)</f>
        <v>20162</v>
      </c>
    </row>
    <row r="144" spans="1:16" x14ac:dyDescent="0.45">
      <c r="A144" t="s">
        <v>551</v>
      </c>
      <c r="B144" s="1" t="s">
        <v>622</v>
      </c>
      <c r="C144" t="s">
        <v>553</v>
      </c>
      <c r="D144" t="s">
        <v>623</v>
      </c>
      <c r="E144" t="s">
        <v>308</v>
      </c>
      <c r="F144" t="s">
        <v>555</v>
      </c>
      <c r="G144" t="s">
        <v>556</v>
      </c>
      <c r="H144" t="s">
        <v>557</v>
      </c>
      <c r="I144" t="s">
        <v>558</v>
      </c>
      <c r="J144" t="s">
        <v>559</v>
      </c>
      <c r="K144" t="s">
        <v>588</v>
      </c>
      <c r="L144" t="s">
        <v>561</v>
      </c>
      <c r="N144" t="s">
        <v>562</v>
      </c>
      <c r="O144">
        <v>1.8</v>
      </c>
      <c r="P144" t="str">
        <f>VALUE(MID(K144,1,4))&amp;VLOOKUP(VALUE(MID(K144,6,2)),[1]Setup!$A$6:$B$17,2,FALSE)</f>
        <v>20163</v>
      </c>
    </row>
    <row r="145" spans="1:16" x14ac:dyDescent="0.45">
      <c r="A145" t="s">
        <v>551</v>
      </c>
      <c r="B145" s="1" t="s">
        <v>622</v>
      </c>
      <c r="C145" t="s">
        <v>553</v>
      </c>
      <c r="D145" t="s">
        <v>623</v>
      </c>
      <c r="E145" t="s">
        <v>308</v>
      </c>
      <c r="F145" t="s">
        <v>555</v>
      </c>
      <c r="G145" t="s">
        <v>556</v>
      </c>
      <c r="H145" t="s">
        <v>557</v>
      </c>
      <c r="I145" t="s">
        <v>558</v>
      </c>
      <c r="J145" t="s">
        <v>559</v>
      </c>
      <c r="K145" t="s">
        <v>589</v>
      </c>
      <c r="L145" t="s">
        <v>561</v>
      </c>
      <c r="N145" t="s">
        <v>562</v>
      </c>
      <c r="O145">
        <v>-0.3</v>
      </c>
      <c r="P145" t="str">
        <f>VALUE(MID(K145,1,4))&amp;VLOOKUP(VALUE(MID(K145,6,2)),[1]Setup!$A$6:$B$17,2,FALSE)</f>
        <v>20164</v>
      </c>
    </row>
    <row r="146" spans="1:16" x14ac:dyDescent="0.45">
      <c r="A146" t="s">
        <v>551</v>
      </c>
      <c r="B146" s="1" t="s">
        <v>622</v>
      </c>
      <c r="C146" t="s">
        <v>553</v>
      </c>
      <c r="D146" t="s">
        <v>623</v>
      </c>
      <c r="E146" t="s">
        <v>308</v>
      </c>
      <c r="F146" t="s">
        <v>555</v>
      </c>
      <c r="G146" t="s">
        <v>556</v>
      </c>
      <c r="H146" t="s">
        <v>557</v>
      </c>
      <c r="I146" t="s">
        <v>558</v>
      </c>
      <c r="J146" t="s">
        <v>559</v>
      </c>
      <c r="K146" t="s">
        <v>590</v>
      </c>
      <c r="L146" t="s">
        <v>561</v>
      </c>
      <c r="N146" t="s">
        <v>562</v>
      </c>
      <c r="O146">
        <v>-4.3</v>
      </c>
      <c r="P146" t="str">
        <f>VALUE(MID(K146,1,4))&amp;VLOOKUP(VALUE(MID(K146,6,2)),[1]Setup!$A$6:$B$17,2,FALSE)</f>
        <v>20171</v>
      </c>
    </row>
    <row r="147" spans="1:16" x14ac:dyDescent="0.45">
      <c r="A147" t="s">
        <v>551</v>
      </c>
      <c r="B147" s="1" t="s">
        <v>622</v>
      </c>
      <c r="C147" t="s">
        <v>553</v>
      </c>
      <c r="D147" t="s">
        <v>623</v>
      </c>
      <c r="E147" t="s">
        <v>308</v>
      </c>
      <c r="F147" t="s">
        <v>555</v>
      </c>
      <c r="G147" t="s">
        <v>556</v>
      </c>
      <c r="H147" t="s">
        <v>557</v>
      </c>
      <c r="I147" t="s">
        <v>558</v>
      </c>
      <c r="J147" t="s">
        <v>559</v>
      </c>
      <c r="K147" t="s">
        <v>591</v>
      </c>
      <c r="L147" t="s">
        <v>561</v>
      </c>
      <c r="N147" t="s">
        <v>562</v>
      </c>
      <c r="O147">
        <v>-5.0999999999999996</v>
      </c>
      <c r="P147" t="str">
        <f>VALUE(MID(K147,1,4))&amp;VLOOKUP(VALUE(MID(K147,6,2)),[1]Setup!$A$6:$B$17,2,FALSE)</f>
        <v>20172</v>
      </c>
    </row>
    <row r="148" spans="1:16" x14ac:dyDescent="0.45">
      <c r="A148" t="s">
        <v>551</v>
      </c>
      <c r="B148" s="1" t="s">
        <v>622</v>
      </c>
      <c r="C148" t="s">
        <v>553</v>
      </c>
      <c r="D148" t="s">
        <v>623</v>
      </c>
      <c r="E148" t="s">
        <v>308</v>
      </c>
      <c r="F148" t="s">
        <v>555</v>
      </c>
      <c r="G148" t="s">
        <v>556</v>
      </c>
      <c r="H148" t="s">
        <v>557</v>
      </c>
      <c r="I148" t="s">
        <v>558</v>
      </c>
      <c r="J148" t="s">
        <v>559</v>
      </c>
      <c r="K148" t="s">
        <v>592</v>
      </c>
      <c r="L148" t="s">
        <v>561</v>
      </c>
      <c r="N148" t="s">
        <v>562</v>
      </c>
      <c r="O148">
        <v>-7.2</v>
      </c>
      <c r="P148" t="str">
        <f>VALUE(MID(K148,1,4))&amp;VLOOKUP(VALUE(MID(K148,6,2)),[1]Setup!$A$6:$B$17,2,FALSE)</f>
        <v>20173</v>
      </c>
    </row>
    <row r="149" spans="1:16" x14ac:dyDescent="0.45">
      <c r="A149" t="s">
        <v>551</v>
      </c>
      <c r="B149" s="1" t="s">
        <v>622</v>
      </c>
      <c r="C149" t="s">
        <v>553</v>
      </c>
      <c r="D149" t="s">
        <v>623</v>
      </c>
      <c r="E149" t="s">
        <v>308</v>
      </c>
      <c r="F149" t="s">
        <v>555</v>
      </c>
      <c r="G149" t="s">
        <v>556</v>
      </c>
      <c r="H149" t="s">
        <v>557</v>
      </c>
      <c r="I149" t="s">
        <v>558</v>
      </c>
      <c r="J149" t="s">
        <v>559</v>
      </c>
      <c r="K149" t="s">
        <v>593</v>
      </c>
      <c r="L149" t="s">
        <v>561</v>
      </c>
      <c r="N149" t="s">
        <v>562</v>
      </c>
      <c r="O149">
        <v>-7.1</v>
      </c>
      <c r="P149" t="str">
        <f>VALUE(MID(K149,1,4))&amp;VLOOKUP(VALUE(MID(K149,6,2)),[1]Setup!$A$6:$B$17,2,FALSE)</f>
        <v>20174</v>
      </c>
    </row>
    <row r="150" spans="1:16" x14ac:dyDescent="0.45">
      <c r="A150" t="s">
        <v>551</v>
      </c>
      <c r="B150" s="1" t="s">
        <v>622</v>
      </c>
      <c r="C150" t="s">
        <v>553</v>
      </c>
      <c r="D150" t="s">
        <v>623</v>
      </c>
      <c r="E150" t="s">
        <v>308</v>
      </c>
      <c r="F150" t="s">
        <v>555</v>
      </c>
      <c r="G150" t="s">
        <v>556</v>
      </c>
      <c r="H150" t="s">
        <v>557</v>
      </c>
      <c r="I150" t="s">
        <v>558</v>
      </c>
      <c r="J150" t="s">
        <v>559</v>
      </c>
      <c r="K150" t="s">
        <v>594</v>
      </c>
      <c r="L150" t="s">
        <v>561</v>
      </c>
      <c r="N150" t="s">
        <v>562</v>
      </c>
      <c r="O150">
        <v>-6.8</v>
      </c>
      <c r="P150" t="str">
        <f>VALUE(MID(K150,1,4))&amp;VLOOKUP(VALUE(MID(K150,6,2)),[1]Setup!$A$6:$B$17,2,FALSE)</f>
        <v>20181</v>
      </c>
    </row>
    <row r="151" spans="1:16" x14ac:dyDescent="0.45">
      <c r="A151" t="s">
        <v>551</v>
      </c>
      <c r="B151" s="1" t="s">
        <v>622</v>
      </c>
      <c r="C151" t="s">
        <v>553</v>
      </c>
      <c r="D151" t="s">
        <v>623</v>
      </c>
      <c r="E151" t="s">
        <v>308</v>
      </c>
      <c r="F151" t="s">
        <v>555</v>
      </c>
      <c r="G151" t="s">
        <v>556</v>
      </c>
      <c r="H151" t="s">
        <v>557</v>
      </c>
      <c r="I151" t="s">
        <v>558</v>
      </c>
      <c r="J151" t="s">
        <v>559</v>
      </c>
      <c r="K151" t="s">
        <v>595</v>
      </c>
      <c r="L151" t="s">
        <v>561</v>
      </c>
      <c r="N151" t="s">
        <v>562</v>
      </c>
      <c r="O151">
        <v>-7.9</v>
      </c>
      <c r="P151" t="str">
        <f>VALUE(MID(K151,1,4))&amp;VLOOKUP(VALUE(MID(K151,6,2)),[1]Setup!$A$6:$B$17,2,FALSE)</f>
        <v>20182</v>
      </c>
    </row>
    <row r="152" spans="1:16" x14ac:dyDescent="0.45">
      <c r="A152" t="s">
        <v>551</v>
      </c>
      <c r="B152" s="1" t="s">
        <v>622</v>
      </c>
      <c r="C152" t="s">
        <v>553</v>
      </c>
      <c r="D152" t="s">
        <v>623</v>
      </c>
      <c r="E152" t="s">
        <v>308</v>
      </c>
      <c r="F152" t="s">
        <v>555</v>
      </c>
      <c r="G152" t="s">
        <v>556</v>
      </c>
      <c r="H152" t="s">
        <v>557</v>
      </c>
      <c r="I152" t="s">
        <v>558</v>
      </c>
      <c r="J152" t="s">
        <v>559</v>
      </c>
      <c r="K152" t="s">
        <v>596</v>
      </c>
      <c r="L152" t="s">
        <v>561</v>
      </c>
      <c r="N152" t="s">
        <v>562</v>
      </c>
      <c r="O152">
        <v>-8.1</v>
      </c>
      <c r="P152" t="str">
        <f>VALUE(MID(K152,1,4))&amp;VLOOKUP(VALUE(MID(K152,6,2)),[1]Setup!$A$6:$B$17,2,FALSE)</f>
        <v>20183</v>
      </c>
    </row>
    <row r="153" spans="1:16" x14ac:dyDescent="0.45">
      <c r="A153" t="s">
        <v>551</v>
      </c>
      <c r="B153" s="1" t="s">
        <v>622</v>
      </c>
      <c r="C153" t="s">
        <v>553</v>
      </c>
      <c r="D153" t="s">
        <v>623</v>
      </c>
      <c r="E153" t="s">
        <v>308</v>
      </c>
      <c r="F153" t="s">
        <v>555</v>
      </c>
      <c r="G153" t="s">
        <v>556</v>
      </c>
      <c r="H153" t="s">
        <v>557</v>
      </c>
      <c r="I153" t="s">
        <v>558</v>
      </c>
      <c r="J153" t="s">
        <v>559</v>
      </c>
      <c r="K153" t="s">
        <v>597</v>
      </c>
      <c r="L153" t="s">
        <v>561</v>
      </c>
      <c r="N153" t="s">
        <v>562</v>
      </c>
      <c r="O153">
        <v>-8.9</v>
      </c>
      <c r="P153" t="str">
        <f>VALUE(MID(K153,1,4))&amp;VLOOKUP(VALUE(MID(K153,6,2)),[1]Setup!$A$6:$B$17,2,FALSE)</f>
        <v>20184</v>
      </c>
    </row>
    <row r="154" spans="1:16" x14ac:dyDescent="0.45">
      <c r="A154" t="s">
        <v>551</v>
      </c>
      <c r="B154" s="1" t="s">
        <v>622</v>
      </c>
      <c r="C154" t="s">
        <v>553</v>
      </c>
      <c r="D154" t="s">
        <v>623</v>
      </c>
      <c r="E154" t="s">
        <v>308</v>
      </c>
      <c r="F154" t="s">
        <v>555</v>
      </c>
      <c r="G154" t="s">
        <v>556</v>
      </c>
      <c r="H154" t="s">
        <v>557</v>
      </c>
      <c r="I154" t="s">
        <v>558</v>
      </c>
      <c r="J154" t="s">
        <v>559</v>
      </c>
      <c r="K154" t="s">
        <v>598</v>
      </c>
      <c r="L154" t="s">
        <v>561</v>
      </c>
      <c r="N154" t="s">
        <v>562</v>
      </c>
      <c r="O154">
        <v>-9.6999999999999993</v>
      </c>
      <c r="P154" t="str">
        <f>VALUE(MID(K154,1,4))&amp;VLOOKUP(VALUE(MID(K154,6,2)),[1]Setup!$A$6:$B$17,2,FALSE)</f>
        <v>20191</v>
      </c>
    </row>
    <row r="155" spans="1:16" x14ac:dyDescent="0.45">
      <c r="A155" t="s">
        <v>551</v>
      </c>
      <c r="B155" s="1" t="s">
        <v>622</v>
      </c>
      <c r="C155" t="s">
        <v>553</v>
      </c>
      <c r="D155" t="s">
        <v>623</v>
      </c>
      <c r="E155" t="s">
        <v>308</v>
      </c>
      <c r="F155" t="s">
        <v>555</v>
      </c>
      <c r="G155" t="s">
        <v>556</v>
      </c>
      <c r="H155" t="s">
        <v>557</v>
      </c>
      <c r="I155" t="s">
        <v>558</v>
      </c>
      <c r="J155" t="s">
        <v>559</v>
      </c>
      <c r="K155" t="s">
        <v>599</v>
      </c>
      <c r="L155" t="s">
        <v>561</v>
      </c>
      <c r="N155" t="s">
        <v>562</v>
      </c>
      <c r="O155">
        <v>-10.9</v>
      </c>
      <c r="P155" t="str">
        <f>VALUE(MID(K155,1,4))&amp;VLOOKUP(VALUE(MID(K155,6,2)),[1]Setup!$A$6:$B$17,2,FALSE)</f>
        <v>20192</v>
      </c>
    </row>
    <row r="156" spans="1:16" x14ac:dyDescent="0.45">
      <c r="A156" t="s">
        <v>551</v>
      </c>
      <c r="B156" s="1" t="s">
        <v>622</v>
      </c>
      <c r="C156" t="s">
        <v>553</v>
      </c>
      <c r="D156" t="s">
        <v>623</v>
      </c>
      <c r="E156" t="s">
        <v>308</v>
      </c>
      <c r="F156" t="s">
        <v>555</v>
      </c>
      <c r="G156" t="s">
        <v>556</v>
      </c>
      <c r="H156" t="s">
        <v>557</v>
      </c>
      <c r="I156" t="s">
        <v>558</v>
      </c>
      <c r="J156" t="s">
        <v>559</v>
      </c>
      <c r="K156" t="s">
        <v>600</v>
      </c>
      <c r="L156" t="s">
        <v>561</v>
      </c>
      <c r="N156" t="s">
        <v>562</v>
      </c>
      <c r="O156">
        <v>-12.2</v>
      </c>
      <c r="P156" t="str">
        <f>VALUE(MID(K156,1,4))&amp;VLOOKUP(VALUE(MID(K156,6,2)),[1]Setup!$A$6:$B$17,2,FALSE)</f>
        <v>20193</v>
      </c>
    </row>
    <row r="157" spans="1:16" x14ac:dyDescent="0.45">
      <c r="A157" t="s">
        <v>551</v>
      </c>
      <c r="B157" s="1" t="s">
        <v>622</v>
      </c>
      <c r="C157" t="s">
        <v>553</v>
      </c>
      <c r="D157" t="s">
        <v>623</v>
      </c>
      <c r="E157" t="s">
        <v>308</v>
      </c>
      <c r="F157" t="s">
        <v>555</v>
      </c>
      <c r="G157" t="s">
        <v>556</v>
      </c>
      <c r="H157" t="s">
        <v>557</v>
      </c>
      <c r="I157" t="s">
        <v>558</v>
      </c>
      <c r="J157" t="s">
        <v>559</v>
      </c>
      <c r="K157" t="s">
        <v>601</v>
      </c>
      <c r="L157" t="s">
        <v>561</v>
      </c>
      <c r="N157" t="s">
        <v>562</v>
      </c>
      <c r="O157">
        <v>-13.4</v>
      </c>
      <c r="P157" t="str">
        <f>VALUE(MID(K157,1,4))&amp;VLOOKUP(VALUE(MID(K157,6,2)),[1]Setup!$A$6:$B$17,2,FALSE)</f>
        <v>20194</v>
      </c>
    </row>
    <row r="158" spans="1:16" x14ac:dyDescent="0.45">
      <c r="A158" t="s">
        <v>551</v>
      </c>
      <c r="B158" s="1" t="s">
        <v>622</v>
      </c>
      <c r="C158" t="s">
        <v>553</v>
      </c>
      <c r="D158" t="s">
        <v>623</v>
      </c>
      <c r="E158" t="s">
        <v>308</v>
      </c>
      <c r="F158" t="s">
        <v>555</v>
      </c>
      <c r="G158" t="s">
        <v>556</v>
      </c>
      <c r="H158" t="s">
        <v>557</v>
      </c>
      <c r="I158" t="s">
        <v>558</v>
      </c>
      <c r="J158" t="s">
        <v>559</v>
      </c>
      <c r="K158" t="s">
        <v>602</v>
      </c>
      <c r="L158" t="s">
        <v>561</v>
      </c>
      <c r="N158" t="s">
        <v>562</v>
      </c>
      <c r="O158">
        <v>-10.4</v>
      </c>
      <c r="P158" t="str">
        <f>VALUE(MID(K158,1,4))&amp;VLOOKUP(VALUE(MID(K158,6,2)),[1]Setup!$A$6:$B$17,2,FALSE)</f>
        <v>20201</v>
      </c>
    </row>
    <row r="159" spans="1:16" x14ac:dyDescent="0.45">
      <c r="A159" t="s">
        <v>551</v>
      </c>
      <c r="B159" s="1" t="s">
        <v>622</v>
      </c>
      <c r="C159" t="s">
        <v>553</v>
      </c>
      <c r="D159" t="s">
        <v>623</v>
      </c>
      <c r="E159" t="s">
        <v>308</v>
      </c>
      <c r="F159" t="s">
        <v>555</v>
      </c>
      <c r="G159" t="s">
        <v>556</v>
      </c>
      <c r="H159" t="s">
        <v>557</v>
      </c>
      <c r="I159" t="s">
        <v>558</v>
      </c>
      <c r="J159" t="s">
        <v>559</v>
      </c>
      <c r="K159" t="s">
        <v>603</v>
      </c>
      <c r="L159" t="s">
        <v>561</v>
      </c>
      <c r="N159" t="s">
        <v>562</v>
      </c>
      <c r="O159">
        <v>-10.199999999999999</v>
      </c>
      <c r="P159" t="str">
        <f>VALUE(MID(K159,1,4))&amp;VLOOKUP(VALUE(MID(K159,6,2)),[1]Setup!$A$6:$B$17,2,FALSE)</f>
        <v>20202</v>
      </c>
    </row>
    <row r="160" spans="1:16" x14ac:dyDescent="0.45">
      <c r="A160" t="s">
        <v>551</v>
      </c>
      <c r="B160" s="1" t="s">
        <v>622</v>
      </c>
      <c r="C160" t="s">
        <v>553</v>
      </c>
      <c r="D160" t="s">
        <v>623</v>
      </c>
      <c r="E160" t="s">
        <v>308</v>
      </c>
      <c r="F160" t="s">
        <v>555</v>
      </c>
      <c r="G160" t="s">
        <v>556</v>
      </c>
      <c r="H160" t="s">
        <v>557</v>
      </c>
      <c r="I160" t="s">
        <v>558</v>
      </c>
      <c r="J160" t="s">
        <v>559</v>
      </c>
      <c r="K160" t="s">
        <v>604</v>
      </c>
      <c r="L160" t="s">
        <v>561</v>
      </c>
      <c r="N160" t="s">
        <v>562</v>
      </c>
      <c r="O160">
        <v>-9.9</v>
      </c>
      <c r="P160" t="str">
        <f>VALUE(MID(K160,1,4))&amp;VLOOKUP(VALUE(MID(K160,6,2)),[1]Setup!$A$6:$B$17,2,FALSE)</f>
        <v>20203</v>
      </c>
    </row>
    <row r="161" spans="1:16" x14ac:dyDescent="0.45">
      <c r="A161" t="s">
        <v>551</v>
      </c>
      <c r="B161" s="1" t="s">
        <v>622</v>
      </c>
      <c r="C161" t="s">
        <v>553</v>
      </c>
      <c r="D161" t="s">
        <v>623</v>
      </c>
      <c r="E161" t="s">
        <v>308</v>
      </c>
      <c r="F161" t="s">
        <v>555</v>
      </c>
      <c r="G161" t="s">
        <v>556</v>
      </c>
      <c r="H161" t="s">
        <v>557</v>
      </c>
      <c r="I161" t="s">
        <v>558</v>
      </c>
      <c r="J161" t="s">
        <v>559</v>
      </c>
      <c r="K161" t="s">
        <v>605</v>
      </c>
      <c r="L161" t="s">
        <v>561</v>
      </c>
      <c r="N161" t="s">
        <v>562</v>
      </c>
      <c r="O161">
        <v>-11.5</v>
      </c>
      <c r="P161" t="str">
        <f>VALUE(MID(K161,1,4))&amp;VLOOKUP(VALUE(MID(K161,6,2)),[1]Setup!$A$6:$B$17,2,FALSE)</f>
        <v>20204</v>
      </c>
    </row>
    <row r="162" spans="1:16" x14ac:dyDescent="0.45">
      <c r="A162" t="s">
        <v>551</v>
      </c>
      <c r="B162" s="1" t="s">
        <v>622</v>
      </c>
      <c r="C162" t="s">
        <v>553</v>
      </c>
      <c r="D162" t="s">
        <v>623</v>
      </c>
      <c r="E162" t="s">
        <v>308</v>
      </c>
      <c r="F162" t="s">
        <v>555</v>
      </c>
      <c r="G162" t="s">
        <v>556</v>
      </c>
      <c r="H162" t="s">
        <v>557</v>
      </c>
      <c r="I162" t="s">
        <v>558</v>
      </c>
      <c r="J162" t="s">
        <v>559</v>
      </c>
      <c r="K162" t="s">
        <v>606</v>
      </c>
      <c r="L162" t="s">
        <v>561</v>
      </c>
      <c r="N162" t="s">
        <v>562</v>
      </c>
      <c r="O162">
        <v>-12.2</v>
      </c>
      <c r="P162" t="str">
        <f>VALUE(MID(K162,1,4))&amp;VLOOKUP(VALUE(MID(K162,6,2)),[1]Setup!$A$6:$B$17,2,FALSE)</f>
        <v>20211</v>
      </c>
    </row>
    <row r="163" spans="1:16" x14ac:dyDescent="0.45">
      <c r="A163" t="s">
        <v>551</v>
      </c>
      <c r="B163" s="1" t="s">
        <v>622</v>
      </c>
      <c r="C163" t="s">
        <v>553</v>
      </c>
      <c r="D163" t="s">
        <v>623</v>
      </c>
      <c r="E163" t="s">
        <v>308</v>
      </c>
      <c r="F163" t="s">
        <v>555</v>
      </c>
      <c r="G163" t="s">
        <v>556</v>
      </c>
      <c r="H163" t="s">
        <v>557</v>
      </c>
      <c r="I163" t="s">
        <v>558</v>
      </c>
      <c r="J163" t="s">
        <v>559</v>
      </c>
      <c r="K163" t="s">
        <v>607</v>
      </c>
      <c r="L163" t="s">
        <v>561</v>
      </c>
      <c r="N163" t="s">
        <v>562</v>
      </c>
      <c r="O163">
        <v>-16.600000000000001</v>
      </c>
      <c r="P163" t="str">
        <f>VALUE(MID(K163,1,4))&amp;VLOOKUP(VALUE(MID(K163,6,2)),[1]Setup!$A$6:$B$17,2,FALSE)</f>
        <v>20212</v>
      </c>
    </row>
    <row r="164" spans="1:16" x14ac:dyDescent="0.45">
      <c r="A164" t="s">
        <v>551</v>
      </c>
      <c r="B164" s="1" t="s">
        <v>622</v>
      </c>
      <c r="C164" t="s">
        <v>553</v>
      </c>
      <c r="D164" t="s">
        <v>623</v>
      </c>
      <c r="E164" t="s">
        <v>308</v>
      </c>
      <c r="F164" t="s">
        <v>555</v>
      </c>
      <c r="G164" t="s">
        <v>556</v>
      </c>
      <c r="H164" t="s">
        <v>557</v>
      </c>
      <c r="I164" t="s">
        <v>558</v>
      </c>
      <c r="J164" t="s">
        <v>559</v>
      </c>
      <c r="K164" t="s">
        <v>608</v>
      </c>
      <c r="L164" t="s">
        <v>561</v>
      </c>
      <c r="N164" t="s">
        <v>562</v>
      </c>
      <c r="O164">
        <v>-18.5</v>
      </c>
      <c r="P164" t="str">
        <f>VALUE(MID(K164,1,4))&amp;VLOOKUP(VALUE(MID(K164,6,2)),[1]Setup!$A$6:$B$17,2,FALSE)</f>
        <v>20213</v>
      </c>
    </row>
    <row r="165" spans="1:16" x14ac:dyDescent="0.45">
      <c r="A165" t="s">
        <v>551</v>
      </c>
      <c r="B165" s="1" t="s">
        <v>622</v>
      </c>
      <c r="C165" t="s">
        <v>553</v>
      </c>
      <c r="D165" t="s">
        <v>623</v>
      </c>
      <c r="E165" t="s">
        <v>308</v>
      </c>
      <c r="F165" t="s">
        <v>555</v>
      </c>
      <c r="G165" t="s">
        <v>556</v>
      </c>
      <c r="H165" t="s">
        <v>557</v>
      </c>
      <c r="I165" t="s">
        <v>558</v>
      </c>
      <c r="J165" t="s">
        <v>559</v>
      </c>
      <c r="K165" t="s">
        <v>609</v>
      </c>
      <c r="L165" t="s">
        <v>561</v>
      </c>
      <c r="N165" t="s">
        <v>562</v>
      </c>
      <c r="O165">
        <v>-20.2</v>
      </c>
      <c r="P165" t="str">
        <f>VALUE(MID(K165,1,4))&amp;VLOOKUP(VALUE(MID(K165,6,2)),[1]Setup!$A$6:$B$17,2,FALSE)</f>
        <v>20214</v>
      </c>
    </row>
    <row r="166" spans="1:16" x14ac:dyDescent="0.45">
      <c r="A166" t="s">
        <v>551</v>
      </c>
      <c r="B166" s="1" t="s">
        <v>622</v>
      </c>
      <c r="C166" t="s">
        <v>553</v>
      </c>
      <c r="D166" t="s">
        <v>623</v>
      </c>
      <c r="E166" t="s">
        <v>308</v>
      </c>
      <c r="F166" t="s">
        <v>555</v>
      </c>
      <c r="G166" t="s">
        <v>556</v>
      </c>
      <c r="H166" t="s">
        <v>557</v>
      </c>
      <c r="I166" t="s">
        <v>558</v>
      </c>
      <c r="J166" t="s">
        <v>559</v>
      </c>
      <c r="K166" t="s">
        <v>610</v>
      </c>
      <c r="L166" t="s">
        <v>561</v>
      </c>
      <c r="N166" t="s">
        <v>562</v>
      </c>
      <c r="O166">
        <v>-22.3</v>
      </c>
      <c r="P166" t="str">
        <f>VALUE(MID(K166,1,4))&amp;VLOOKUP(VALUE(MID(K166,6,2)),[1]Setup!$A$6:$B$17,2,FALSE)</f>
        <v>20221</v>
      </c>
    </row>
    <row r="167" spans="1:16" x14ac:dyDescent="0.45">
      <c r="A167" t="s">
        <v>551</v>
      </c>
      <c r="B167" s="1" t="s">
        <v>622</v>
      </c>
      <c r="C167" t="s">
        <v>553</v>
      </c>
      <c r="D167" t="s">
        <v>623</v>
      </c>
      <c r="E167" t="s">
        <v>308</v>
      </c>
      <c r="F167" t="s">
        <v>555</v>
      </c>
      <c r="G167" t="s">
        <v>556</v>
      </c>
      <c r="H167" t="s">
        <v>557</v>
      </c>
      <c r="I167" t="s">
        <v>558</v>
      </c>
      <c r="J167" t="s">
        <v>559</v>
      </c>
      <c r="K167" t="s">
        <v>611</v>
      </c>
      <c r="L167" t="s">
        <v>561</v>
      </c>
      <c r="N167" t="s">
        <v>562</v>
      </c>
      <c r="O167">
        <v>-22.6</v>
      </c>
      <c r="P167" t="str">
        <f>VALUE(MID(K167,1,4))&amp;VLOOKUP(VALUE(MID(K167,6,2)),[1]Setup!$A$6:$B$17,2,FALSE)</f>
        <v>20222</v>
      </c>
    </row>
    <row r="168" spans="1:16" x14ac:dyDescent="0.45">
      <c r="A168" t="s">
        <v>551</v>
      </c>
      <c r="B168" s="1" t="s">
        <v>622</v>
      </c>
      <c r="C168" t="s">
        <v>553</v>
      </c>
      <c r="D168" t="s">
        <v>623</v>
      </c>
      <c r="E168" t="s">
        <v>308</v>
      </c>
      <c r="F168" t="s">
        <v>555</v>
      </c>
      <c r="G168" t="s">
        <v>556</v>
      </c>
      <c r="H168" t="s">
        <v>557</v>
      </c>
      <c r="I168" t="s">
        <v>558</v>
      </c>
      <c r="J168" t="s">
        <v>559</v>
      </c>
      <c r="K168" t="s">
        <v>612</v>
      </c>
      <c r="L168" t="s">
        <v>561</v>
      </c>
      <c r="N168" t="s">
        <v>562</v>
      </c>
      <c r="O168">
        <v>-24.2</v>
      </c>
      <c r="P168" t="str">
        <f>VALUE(MID(K168,1,4))&amp;VLOOKUP(VALUE(MID(K168,6,2)),[1]Setup!$A$6:$B$17,2,FALSE)</f>
        <v>20223</v>
      </c>
    </row>
    <row r="169" spans="1:16" x14ac:dyDescent="0.45">
      <c r="A169" t="s">
        <v>551</v>
      </c>
      <c r="B169" s="1" t="s">
        <v>622</v>
      </c>
      <c r="C169" t="s">
        <v>553</v>
      </c>
      <c r="D169" t="s">
        <v>623</v>
      </c>
      <c r="E169" t="s">
        <v>308</v>
      </c>
      <c r="F169" t="s">
        <v>555</v>
      </c>
      <c r="G169" t="s">
        <v>556</v>
      </c>
      <c r="H169" t="s">
        <v>557</v>
      </c>
      <c r="I169" t="s">
        <v>558</v>
      </c>
      <c r="J169" t="s">
        <v>559</v>
      </c>
      <c r="K169" t="s">
        <v>613</v>
      </c>
      <c r="L169" t="s">
        <v>561</v>
      </c>
      <c r="N169" t="s">
        <v>562</v>
      </c>
      <c r="O169">
        <v>-26.7</v>
      </c>
      <c r="P169" t="str">
        <f>VALUE(MID(K169,1,4))&amp;VLOOKUP(VALUE(MID(K169,6,2)),[1]Setup!$A$6:$B$17,2,FALSE)</f>
        <v>20224</v>
      </c>
    </row>
    <row r="170" spans="1:16" x14ac:dyDescent="0.45">
      <c r="A170" t="s">
        <v>551</v>
      </c>
      <c r="B170" s="1" t="s">
        <v>622</v>
      </c>
      <c r="C170" t="s">
        <v>553</v>
      </c>
      <c r="D170" t="s">
        <v>623</v>
      </c>
      <c r="E170" t="s">
        <v>308</v>
      </c>
      <c r="F170" t="s">
        <v>555</v>
      </c>
      <c r="G170" t="s">
        <v>556</v>
      </c>
      <c r="H170" t="s">
        <v>557</v>
      </c>
      <c r="I170" t="s">
        <v>558</v>
      </c>
      <c r="J170" t="s">
        <v>559</v>
      </c>
      <c r="K170" t="s">
        <v>614</v>
      </c>
      <c r="L170" t="s">
        <v>561</v>
      </c>
      <c r="N170" t="s">
        <v>562</v>
      </c>
      <c r="O170">
        <v>-27.1</v>
      </c>
      <c r="P170" t="str">
        <f>VALUE(MID(K170,1,4))&amp;VLOOKUP(VALUE(MID(K170,6,2)),[1]Setup!$A$6:$B$17,2,FALSE)</f>
        <v>20231</v>
      </c>
    </row>
    <row r="171" spans="1:16" x14ac:dyDescent="0.45">
      <c r="A171" t="s">
        <v>551</v>
      </c>
      <c r="B171" s="1" t="s">
        <v>622</v>
      </c>
      <c r="C171" t="s">
        <v>553</v>
      </c>
      <c r="D171" t="s">
        <v>623</v>
      </c>
      <c r="E171" t="s">
        <v>308</v>
      </c>
      <c r="F171" t="s">
        <v>555</v>
      </c>
      <c r="G171" t="s">
        <v>556</v>
      </c>
      <c r="H171" t="s">
        <v>557</v>
      </c>
      <c r="I171" t="s">
        <v>558</v>
      </c>
      <c r="J171" t="s">
        <v>559</v>
      </c>
      <c r="K171" t="s">
        <v>615</v>
      </c>
      <c r="L171" t="s">
        <v>561</v>
      </c>
      <c r="N171" t="s">
        <v>562</v>
      </c>
      <c r="O171">
        <v>-25.6</v>
      </c>
      <c r="P171" t="str">
        <f>VALUE(MID(K171,1,4))&amp;VLOOKUP(VALUE(MID(K171,6,2)),[1]Setup!$A$6:$B$17,2,FALSE)</f>
        <v>20232</v>
      </c>
    </row>
    <row r="172" spans="1:16" x14ac:dyDescent="0.45">
      <c r="A172" t="s">
        <v>551</v>
      </c>
      <c r="B172" s="1" t="s">
        <v>622</v>
      </c>
      <c r="C172" t="s">
        <v>553</v>
      </c>
      <c r="D172" t="s">
        <v>623</v>
      </c>
      <c r="E172" t="s">
        <v>308</v>
      </c>
      <c r="F172" t="s">
        <v>555</v>
      </c>
      <c r="G172" t="s">
        <v>556</v>
      </c>
      <c r="H172" t="s">
        <v>557</v>
      </c>
      <c r="I172" t="s">
        <v>558</v>
      </c>
      <c r="J172" t="s">
        <v>559</v>
      </c>
      <c r="K172" t="s">
        <v>616</v>
      </c>
      <c r="L172" t="s">
        <v>561</v>
      </c>
      <c r="N172" t="s">
        <v>562</v>
      </c>
      <c r="O172">
        <v>-24.6</v>
      </c>
      <c r="P172" t="str">
        <f>VALUE(MID(K172,1,4))&amp;VLOOKUP(VALUE(MID(K172,6,2)),[1]Setup!$A$6:$B$17,2,FALSE)</f>
        <v>20233</v>
      </c>
    </row>
    <row r="173" spans="1:16" x14ac:dyDescent="0.45">
      <c r="A173" t="s">
        <v>551</v>
      </c>
      <c r="B173" s="1" t="s">
        <v>622</v>
      </c>
      <c r="C173" t="s">
        <v>553</v>
      </c>
      <c r="D173" t="s">
        <v>623</v>
      </c>
      <c r="E173" t="s">
        <v>308</v>
      </c>
      <c r="F173" t="s">
        <v>555</v>
      </c>
      <c r="G173" t="s">
        <v>556</v>
      </c>
      <c r="H173" t="s">
        <v>557</v>
      </c>
      <c r="I173" t="s">
        <v>558</v>
      </c>
      <c r="J173" t="s">
        <v>559</v>
      </c>
      <c r="K173" t="s">
        <v>617</v>
      </c>
      <c r="L173" t="s">
        <v>561</v>
      </c>
      <c r="N173" t="s">
        <v>562</v>
      </c>
      <c r="O173">
        <v>-23.6</v>
      </c>
      <c r="P173" t="str">
        <f>VALUE(MID(K173,1,4))&amp;VLOOKUP(VALUE(MID(K173,6,2)),[1]Setup!$A$6:$B$17,2,FALSE)</f>
        <v>20234</v>
      </c>
    </row>
    <row r="174" spans="1:16" x14ac:dyDescent="0.45">
      <c r="A174" t="s">
        <v>551</v>
      </c>
      <c r="B174" s="1" t="s">
        <v>622</v>
      </c>
      <c r="C174" t="s">
        <v>553</v>
      </c>
      <c r="D174" t="s">
        <v>623</v>
      </c>
      <c r="E174" t="s">
        <v>308</v>
      </c>
      <c r="F174" t="s">
        <v>555</v>
      </c>
      <c r="G174" t="s">
        <v>556</v>
      </c>
      <c r="H174" t="s">
        <v>557</v>
      </c>
      <c r="I174" t="s">
        <v>558</v>
      </c>
      <c r="J174" t="s">
        <v>559</v>
      </c>
      <c r="K174" t="s">
        <v>618</v>
      </c>
      <c r="L174" t="s">
        <v>561</v>
      </c>
      <c r="N174" t="s">
        <v>562</v>
      </c>
      <c r="O174">
        <v>-21.3</v>
      </c>
      <c r="P174" t="str">
        <f>VALUE(MID(K174,1,4))&amp;VLOOKUP(VALUE(MID(K174,6,2)),[1]Setup!$A$6:$B$17,2,FALSE)</f>
        <v>20241</v>
      </c>
    </row>
    <row r="175" spans="1:16" x14ac:dyDescent="0.45">
      <c r="A175" t="s">
        <v>551</v>
      </c>
      <c r="B175" s="1" t="s">
        <v>622</v>
      </c>
      <c r="C175" t="s">
        <v>553</v>
      </c>
      <c r="D175" t="s">
        <v>623</v>
      </c>
      <c r="E175" t="s">
        <v>308</v>
      </c>
      <c r="F175" t="s">
        <v>555</v>
      </c>
      <c r="G175" t="s">
        <v>556</v>
      </c>
      <c r="H175" t="s">
        <v>557</v>
      </c>
      <c r="I175" t="s">
        <v>558</v>
      </c>
      <c r="J175" t="s">
        <v>559</v>
      </c>
      <c r="K175" t="s">
        <v>619</v>
      </c>
      <c r="L175" t="s">
        <v>561</v>
      </c>
      <c r="N175" t="s">
        <v>562</v>
      </c>
      <c r="O175">
        <v>-19.7</v>
      </c>
      <c r="P175" t="str">
        <f>VALUE(MID(K175,1,4))&amp;VLOOKUP(VALUE(MID(K175,6,2)),[1]Setup!$A$6:$B$17,2,FALSE)</f>
        <v>20242</v>
      </c>
    </row>
    <row r="176" spans="1:16" x14ac:dyDescent="0.45">
      <c r="A176" t="s">
        <v>551</v>
      </c>
      <c r="B176" s="1" t="s">
        <v>624</v>
      </c>
      <c r="C176" t="s">
        <v>553</v>
      </c>
      <c r="D176" t="s">
        <v>625</v>
      </c>
      <c r="E176" t="s">
        <v>466</v>
      </c>
      <c r="F176" t="s">
        <v>555</v>
      </c>
      <c r="G176" t="s">
        <v>556</v>
      </c>
      <c r="H176" t="s">
        <v>557</v>
      </c>
      <c r="I176" t="s">
        <v>558</v>
      </c>
      <c r="J176" t="s">
        <v>559</v>
      </c>
      <c r="K176" t="s">
        <v>560</v>
      </c>
      <c r="L176" t="s">
        <v>561</v>
      </c>
      <c r="N176" t="s">
        <v>562</v>
      </c>
      <c r="O176">
        <v>14.2</v>
      </c>
      <c r="P176" t="str">
        <f>VALUE(MID(K176,1,4))&amp;VLOOKUP(VALUE(MID(K176,6,2)),[1]Setup!$A$6:$B$17,2,FALSE)</f>
        <v>20101</v>
      </c>
    </row>
    <row r="177" spans="1:16" x14ac:dyDescent="0.45">
      <c r="A177" t="s">
        <v>551</v>
      </c>
      <c r="B177" s="1" t="s">
        <v>624</v>
      </c>
      <c r="C177" t="s">
        <v>553</v>
      </c>
      <c r="D177" t="s">
        <v>625</v>
      </c>
      <c r="E177" t="s">
        <v>466</v>
      </c>
      <c r="F177" t="s">
        <v>555</v>
      </c>
      <c r="G177" t="s">
        <v>556</v>
      </c>
      <c r="H177" t="s">
        <v>557</v>
      </c>
      <c r="I177" t="s">
        <v>558</v>
      </c>
      <c r="J177" t="s">
        <v>559</v>
      </c>
      <c r="K177" t="s">
        <v>563</v>
      </c>
      <c r="L177" t="s">
        <v>561</v>
      </c>
      <c r="N177" t="s">
        <v>562</v>
      </c>
      <c r="O177">
        <v>11.1</v>
      </c>
      <c r="P177" t="str">
        <f>VALUE(MID(K177,1,4))&amp;VLOOKUP(VALUE(MID(K177,6,2)),[1]Setup!$A$6:$B$17,2,FALSE)</f>
        <v>20102</v>
      </c>
    </row>
    <row r="178" spans="1:16" x14ac:dyDescent="0.45">
      <c r="A178" t="s">
        <v>551</v>
      </c>
      <c r="B178" s="1" t="s">
        <v>624</v>
      </c>
      <c r="C178" t="s">
        <v>553</v>
      </c>
      <c r="D178" t="s">
        <v>625</v>
      </c>
      <c r="E178" t="s">
        <v>466</v>
      </c>
      <c r="F178" t="s">
        <v>555</v>
      </c>
      <c r="G178" t="s">
        <v>556</v>
      </c>
      <c r="H178" t="s">
        <v>557</v>
      </c>
      <c r="I178" t="s">
        <v>558</v>
      </c>
      <c r="J178" t="s">
        <v>559</v>
      </c>
      <c r="K178" t="s">
        <v>564</v>
      </c>
      <c r="L178" t="s">
        <v>561</v>
      </c>
      <c r="N178" t="s">
        <v>562</v>
      </c>
      <c r="O178">
        <v>4.4000000000000004</v>
      </c>
      <c r="P178" t="str">
        <f>VALUE(MID(K178,1,4))&amp;VLOOKUP(VALUE(MID(K178,6,2)),[1]Setup!$A$6:$B$17,2,FALSE)</f>
        <v>20103</v>
      </c>
    </row>
    <row r="179" spans="1:16" x14ac:dyDescent="0.45">
      <c r="A179" t="s">
        <v>551</v>
      </c>
      <c r="B179" s="1" t="s">
        <v>624</v>
      </c>
      <c r="C179" t="s">
        <v>553</v>
      </c>
      <c r="D179" t="s">
        <v>625</v>
      </c>
      <c r="E179" t="s">
        <v>466</v>
      </c>
      <c r="F179" t="s">
        <v>555</v>
      </c>
      <c r="G179" t="s">
        <v>556</v>
      </c>
      <c r="H179" t="s">
        <v>557</v>
      </c>
      <c r="I179" t="s">
        <v>558</v>
      </c>
      <c r="J179" t="s">
        <v>559</v>
      </c>
      <c r="K179" t="s">
        <v>565</v>
      </c>
      <c r="L179" t="s">
        <v>561</v>
      </c>
      <c r="N179" t="s">
        <v>562</v>
      </c>
      <c r="O179">
        <v>0</v>
      </c>
      <c r="P179" t="str">
        <f>VALUE(MID(K179,1,4))&amp;VLOOKUP(VALUE(MID(K179,6,2)),[1]Setup!$A$6:$B$17,2,FALSE)</f>
        <v>20104</v>
      </c>
    </row>
    <row r="180" spans="1:16" x14ac:dyDescent="0.45">
      <c r="A180" t="s">
        <v>551</v>
      </c>
      <c r="B180" s="1" t="s">
        <v>624</v>
      </c>
      <c r="C180" t="s">
        <v>553</v>
      </c>
      <c r="D180" t="s">
        <v>625</v>
      </c>
      <c r="E180" t="s">
        <v>466</v>
      </c>
      <c r="F180" t="s">
        <v>555</v>
      </c>
      <c r="G180" t="s">
        <v>556</v>
      </c>
      <c r="H180" t="s">
        <v>557</v>
      </c>
      <c r="I180" t="s">
        <v>558</v>
      </c>
      <c r="J180" t="s">
        <v>559</v>
      </c>
      <c r="K180" t="s">
        <v>566</v>
      </c>
      <c r="L180" t="s">
        <v>561</v>
      </c>
      <c r="N180" t="s">
        <v>562</v>
      </c>
      <c r="O180">
        <v>0.2</v>
      </c>
      <c r="P180" t="str">
        <f>VALUE(MID(K180,1,4))&amp;VLOOKUP(VALUE(MID(K180,6,2)),[1]Setup!$A$6:$B$17,2,FALSE)</f>
        <v>20111</v>
      </c>
    </row>
    <row r="181" spans="1:16" x14ac:dyDescent="0.45">
      <c r="A181" t="s">
        <v>551</v>
      </c>
      <c r="B181" s="1" t="s">
        <v>624</v>
      </c>
      <c r="C181" t="s">
        <v>553</v>
      </c>
      <c r="D181" t="s">
        <v>625</v>
      </c>
      <c r="E181" t="s">
        <v>466</v>
      </c>
      <c r="F181" t="s">
        <v>555</v>
      </c>
      <c r="G181" t="s">
        <v>556</v>
      </c>
      <c r="H181" t="s">
        <v>557</v>
      </c>
      <c r="I181" t="s">
        <v>558</v>
      </c>
      <c r="J181" t="s">
        <v>559</v>
      </c>
      <c r="K181" t="s">
        <v>567</v>
      </c>
      <c r="L181" t="s">
        <v>561</v>
      </c>
      <c r="N181" t="s">
        <v>562</v>
      </c>
      <c r="O181">
        <v>2.4</v>
      </c>
      <c r="P181" t="str">
        <f>VALUE(MID(K181,1,4))&amp;VLOOKUP(VALUE(MID(K181,6,2)),[1]Setup!$A$6:$B$17,2,FALSE)</f>
        <v>20112</v>
      </c>
    </row>
    <row r="182" spans="1:16" x14ac:dyDescent="0.45">
      <c r="A182" t="s">
        <v>551</v>
      </c>
      <c r="B182" s="1" t="s">
        <v>624</v>
      </c>
      <c r="C182" t="s">
        <v>553</v>
      </c>
      <c r="D182" t="s">
        <v>625</v>
      </c>
      <c r="E182" t="s">
        <v>466</v>
      </c>
      <c r="F182" t="s">
        <v>555</v>
      </c>
      <c r="G182" t="s">
        <v>556</v>
      </c>
      <c r="H182" t="s">
        <v>557</v>
      </c>
      <c r="I182" t="s">
        <v>558</v>
      </c>
      <c r="J182" t="s">
        <v>559</v>
      </c>
      <c r="K182" t="s">
        <v>568</v>
      </c>
      <c r="L182" t="s">
        <v>561</v>
      </c>
      <c r="N182" t="s">
        <v>562</v>
      </c>
      <c r="O182">
        <v>2.6</v>
      </c>
      <c r="P182" t="str">
        <f>VALUE(MID(K182,1,4))&amp;VLOOKUP(VALUE(MID(K182,6,2)),[1]Setup!$A$6:$B$17,2,FALSE)</f>
        <v>20113</v>
      </c>
    </row>
    <row r="183" spans="1:16" x14ac:dyDescent="0.45">
      <c r="A183" t="s">
        <v>551</v>
      </c>
      <c r="B183" s="1" t="s">
        <v>624</v>
      </c>
      <c r="C183" t="s">
        <v>553</v>
      </c>
      <c r="D183" t="s">
        <v>625</v>
      </c>
      <c r="E183" t="s">
        <v>466</v>
      </c>
      <c r="F183" t="s">
        <v>555</v>
      </c>
      <c r="G183" t="s">
        <v>556</v>
      </c>
      <c r="H183" t="s">
        <v>557</v>
      </c>
      <c r="I183" t="s">
        <v>558</v>
      </c>
      <c r="J183" t="s">
        <v>559</v>
      </c>
      <c r="K183" t="s">
        <v>569</v>
      </c>
      <c r="L183" t="s">
        <v>561</v>
      </c>
      <c r="N183" t="s">
        <v>562</v>
      </c>
      <c r="O183">
        <v>4.3</v>
      </c>
      <c r="P183" t="str">
        <f>VALUE(MID(K183,1,4))&amp;VLOOKUP(VALUE(MID(K183,6,2)),[1]Setup!$A$6:$B$17,2,FALSE)</f>
        <v>20114</v>
      </c>
    </row>
    <row r="184" spans="1:16" x14ac:dyDescent="0.45">
      <c r="A184" t="s">
        <v>551</v>
      </c>
      <c r="B184" s="1" t="s">
        <v>624</v>
      </c>
      <c r="C184" t="s">
        <v>553</v>
      </c>
      <c r="D184" t="s">
        <v>625</v>
      </c>
      <c r="E184" t="s">
        <v>466</v>
      </c>
      <c r="F184" t="s">
        <v>555</v>
      </c>
      <c r="G184" t="s">
        <v>556</v>
      </c>
      <c r="H184" t="s">
        <v>557</v>
      </c>
      <c r="I184" t="s">
        <v>558</v>
      </c>
      <c r="J184" t="s">
        <v>559</v>
      </c>
      <c r="K184" t="s">
        <v>570</v>
      </c>
      <c r="L184" t="s">
        <v>561</v>
      </c>
      <c r="N184" t="s">
        <v>562</v>
      </c>
      <c r="O184">
        <v>6.4</v>
      </c>
      <c r="P184" t="str">
        <f>VALUE(MID(K184,1,4))&amp;VLOOKUP(VALUE(MID(K184,6,2)),[1]Setup!$A$6:$B$17,2,FALSE)</f>
        <v>20121</v>
      </c>
    </row>
    <row r="185" spans="1:16" x14ac:dyDescent="0.45">
      <c r="A185" t="s">
        <v>551</v>
      </c>
      <c r="B185" s="1" t="s">
        <v>624</v>
      </c>
      <c r="C185" t="s">
        <v>553</v>
      </c>
      <c r="D185" t="s">
        <v>625</v>
      </c>
      <c r="E185" t="s">
        <v>466</v>
      </c>
      <c r="F185" t="s">
        <v>555</v>
      </c>
      <c r="G185" t="s">
        <v>556</v>
      </c>
      <c r="H185" t="s">
        <v>557</v>
      </c>
      <c r="I185" t="s">
        <v>558</v>
      </c>
      <c r="J185" t="s">
        <v>559</v>
      </c>
      <c r="K185" t="s">
        <v>571</v>
      </c>
      <c r="L185" t="s">
        <v>561</v>
      </c>
      <c r="N185" t="s">
        <v>562</v>
      </c>
      <c r="O185">
        <v>8</v>
      </c>
      <c r="P185" t="str">
        <f>VALUE(MID(K185,1,4))&amp;VLOOKUP(VALUE(MID(K185,6,2)),[1]Setup!$A$6:$B$17,2,FALSE)</f>
        <v>20122</v>
      </c>
    </row>
    <row r="186" spans="1:16" x14ac:dyDescent="0.45">
      <c r="A186" t="s">
        <v>551</v>
      </c>
      <c r="B186" s="1" t="s">
        <v>624</v>
      </c>
      <c r="C186" t="s">
        <v>553</v>
      </c>
      <c r="D186" t="s">
        <v>625</v>
      </c>
      <c r="E186" t="s">
        <v>466</v>
      </c>
      <c r="F186" t="s">
        <v>555</v>
      </c>
      <c r="G186" t="s">
        <v>556</v>
      </c>
      <c r="H186" t="s">
        <v>557</v>
      </c>
      <c r="I186" t="s">
        <v>558</v>
      </c>
      <c r="J186" t="s">
        <v>559</v>
      </c>
      <c r="K186" t="s">
        <v>572</v>
      </c>
      <c r="L186" t="s">
        <v>561</v>
      </c>
      <c r="N186" t="s">
        <v>562</v>
      </c>
      <c r="O186">
        <v>5.8</v>
      </c>
      <c r="P186" t="str">
        <f>VALUE(MID(K186,1,4))&amp;VLOOKUP(VALUE(MID(K186,6,2)),[1]Setup!$A$6:$B$17,2,FALSE)</f>
        <v>20123</v>
      </c>
    </row>
    <row r="187" spans="1:16" x14ac:dyDescent="0.45">
      <c r="A187" t="s">
        <v>551</v>
      </c>
      <c r="B187" s="1" t="s">
        <v>624</v>
      </c>
      <c r="C187" t="s">
        <v>553</v>
      </c>
      <c r="D187" t="s">
        <v>625</v>
      </c>
      <c r="E187" t="s">
        <v>466</v>
      </c>
      <c r="F187" t="s">
        <v>555</v>
      </c>
      <c r="G187" t="s">
        <v>556</v>
      </c>
      <c r="H187" t="s">
        <v>557</v>
      </c>
      <c r="I187" t="s">
        <v>558</v>
      </c>
      <c r="J187" t="s">
        <v>559</v>
      </c>
      <c r="K187" t="s">
        <v>573</v>
      </c>
      <c r="L187" t="s">
        <v>561</v>
      </c>
      <c r="N187" t="s">
        <v>562</v>
      </c>
      <c r="O187">
        <v>2</v>
      </c>
      <c r="P187" t="str">
        <f>VALUE(MID(K187,1,4))&amp;VLOOKUP(VALUE(MID(K187,6,2)),[1]Setup!$A$6:$B$17,2,FALSE)</f>
        <v>20124</v>
      </c>
    </row>
    <row r="188" spans="1:16" x14ac:dyDescent="0.45">
      <c r="A188" t="s">
        <v>551</v>
      </c>
      <c r="B188" s="1" t="s">
        <v>624</v>
      </c>
      <c r="C188" t="s">
        <v>553</v>
      </c>
      <c r="D188" t="s">
        <v>625</v>
      </c>
      <c r="E188" t="s">
        <v>466</v>
      </c>
      <c r="F188" t="s">
        <v>555</v>
      </c>
      <c r="G188" t="s">
        <v>556</v>
      </c>
      <c r="H188" t="s">
        <v>557</v>
      </c>
      <c r="I188" t="s">
        <v>558</v>
      </c>
      <c r="J188" t="s">
        <v>559</v>
      </c>
      <c r="K188" t="s">
        <v>574</v>
      </c>
      <c r="L188" t="s">
        <v>561</v>
      </c>
      <c r="N188" t="s">
        <v>562</v>
      </c>
      <c r="O188">
        <v>3.6</v>
      </c>
      <c r="P188" t="str">
        <f>VALUE(MID(K188,1,4))&amp;VLOOKUP(VALUE(MID(K188,6,2)),[1]Setup!$A$6:$B$17,2,FALSE)</f>
        <v>20131</v>
      </c>
    </row>
    <row r="189" spans="1:16" x14ac:dyDescent="0.45">
      <c r="A189" t="s">
        <v>551</v>
      </c>
      <c r="B189" s="1" t="s">
        <v>624</v>
      </c>
      <c r="C189" t="s">
        <v>553</v>
      </c>
      <c r="D189" t="s">
        <v>625</v>
      </c>
      <c r="E189" t="s">
        <v>466</v>
      </c>
      <c r="F189" t="s">
        <v>555</v>
      </c>
      <c r="G189" t="s">
        <v>556</v>
      </c>
      <c r="H189" t="s">
        <v>557</v>
      </c>
      <c r="I189" t="s">
        <v>558</v>
      </c>
      <c r="J189" t="s">
        <v>559</v>
      </c>
      <c r="K189" t="s">
        <v>575</v>
      </c>
      <c r="L189" t="s">
        <v>561</v>
      </c>
      <c r="N189" t="s">
        <v>562</v>
      </c>
      <c r="O189">
        <v>5.7</v>
      </c>
      <c r="P189" t="str">
        <f>VALUE(MID(K189,1,4))&amp;VLOOKUP(VALUE(MID(K189,6,2)),[1]Setup!$A$6:$B$17,2,FALSE)</f>
        <v>20132</v>
      </c>
    </row>
    <row r="190" spans="1:16" x14ac:dyDescent="0.45">
      <c r="A190" t="s">
        <v>551</v>
      </c>
      <c r="B190" s="1" t="s">
        <v>624</v>
      </c>
      <c r="C190" t="s">
        <v>553</v>
      </c>
      <c r="D190" t="s">
        <v>625</v>
      </c>
      <c r="E190" t="s">
        <v>466</v>
      </c>
      <c r="F190" t="s">
        <v>555</v>
      </c>
      <c r="G190" t="s">
        <v>556</v>
      </c>
      <c r="H190" t="s">
        <v>557</v>
      </c>
      <c r="I190" t="s">
        <v>558</v>
      </c>
      <c r="J190" t="s">
        <v>559</v>
      </c>
      <c r="K190" t="s">
        <v>576</v>
      </c>
      <c r="L190" t="s">
        <v>561</v>
      </c>
      <c r="N190" t="s">
        <v>562</v>
      </c>
      <c r="O190">
        <v>-0.2</v>
      </c>
      <c r="P190" t="str">
        <f>VALUE(MID(K190,1,4))&amp;VLOOKUP(VALUE(MID(K190,6,2)),[1]Setup!$A$6:$B$17,2,FALSE)</f>
        <v>20133</v>
      </c>
    </row>
    <row r="191" spans="1:16" x14ac:dyDescent="0.45">
      <c r="A191" t="s">
        <v>551</v>
      </c>
      <c r="B191" s="1" t="s">
        <v>624</v>
      </c>
      <c r="C191" t="s">
        <v>553</v>
      </c>
      <c r="D191" t="s">
        <v>625</v>
      </c>
      <c r="E191" t="s">
        <v>466</v>
      </c>
      <c r="F191" t="s">
        <v>555</v>
      </c>
      <c r="G191" t="s">
        <v>556</v>
      </c>
      <c r="H191" t="s">
        <v>557</v>
      </c>
      <c r="I191" t="s">
        <v>558</v>
      </c>
      <c r="J191" t="s">
        <v>559</v>
      </c>
      <c r="K191" t="s">
        <v>577</v>
      </c>
      <c r="L191" t="s">
        <v>561</v>
      </c>
      <c r="N191" t="s">
        <v>562</v>
      </c>
      <c r="O191">
        <v>-3.1</v>
      </c>
      <c r="P191" t="str">
        <f>VALUE(MID(K191,1,4))&amp;VLOOKUP(VALUE(MID(K191,6,2)),[1]Setup!$A$6:$B$17,2,FALSE)</f>
        <v>20134</v>
      </c>
    </row>
    <row r="192" spans="1:16" x14ac:dyDescent="0.45">
      <c r="A192" t="s">
        <v>551</v>
      </c>
      <c r="B192" s="1" t="s">
        <v>624</v>
      </c>
      <c r="C192" t="s">
        <v>553</v>
      </c>
      <c r="D192" t="s">
        <v>625</v>
      </c>
      <c r="E192" t="s">
        <v>466</v>
      </c>
      <c r="F192" t="s">
        <v>555</v>
      </c>
      <c r="G192" t="s">
        <v>556</v>
      </c>
      <c r="H192" t="s">
        <v>557</v>
      </c>
      <c r="I192" t="s">
        <v>558</v>
      </c>
      <c r="J192" t="s">
        <v>559</v>
      </c>
      <c r="K192" t="s">
        <v>578</v>
      </c>
      <c r="L192" t="s">
        <v>561</v>
      </c>
      <c r="N192" t="s">
        <v>562</v>
      </c>
      <c r="O192">
        <v>-9.4</v>
      </c>
      <c r="P192" t="str">
        <f>VALUE(MID(K192,1,4))&amp;VLOOKUP(VALUE(MID(K192,6,2)),[1]Setup!$A$6:$B$17,2,FALSE)</f>
        <v>20141</v>
      </c>
    </row>
    <row r="193" spans="1:16" x14ac:dyDescent="0.45">
      <c r="A193" t="s">
        <v>551</v>
      </c>
      <c r="B193" s="1" t="s">
        <v>624</v>
      </c>
      <c r="C193" t="s">
        <v>553</v>
      </c>
      <c r="D193" t="s">
        <v>625</v>
      </c>
      <c r="E193" t="s">
        <v>466</v>
      </c>
      <c r="F193" t="s">
        <v>555</v>
      </c>
      <c r="G193" t="s">
        <v>556</v>
      </c>
      <c r="H193" t="s">
        <v>557</v>
      </c>
      <c r="I193" t="s">
        <v>558</v>
      </c>
      <c r="J193" t="s">
        <v>559</v>
      </c>
      <c r="K193" t="s">
        <v>579</v>
      </c>
      <c r="L193" t="s">
        <v>561</v>
      </c>
      <c r="N193" t="s">
        <v>562</v>
      </c>
      <c r="O193">
        <v>-9.6999999999999993</v>
      </c>
      <c r="P193" t="str">
        <f>VALUE(MID(K193,1,4))&amp;VLOOKUP(VALUE(MID(K193,6,2)),[1]Setup!$A$6:$B$17,2,FALSE)</f>
        <v>20142</v>
      </c>
    </row>
    <row r="194" spans="1:16" x14ac:dyDescent="0.45">
      <c r="A194" t="s">
        <v>551</v>
      </c>
      <c r="B194" s="1" t="s">
        <v>624</v>
      </c>
      <c r="C194" t="s">
        <v>553</v>
      </c>
      <c r="D194" t="s">
        <v>625</v>
      </c>
      <c r="E194" t="s">
        <v>466</v>
      </c>
      <c r="F194" t="s">
        <v>555</v>
      </c>
      <c r="G194" t="s">
        <v>556</v>
      </c>
      <c r="H194" t="s">
        <v>557</v>
      </c>
      <c r="I194" t="s">
        <v>558</v>
      </c>
      <c r="J194" t="s">
        <v>559</v>
      </c>
      <c r="K194" t="s">
        <v>580</v>
      </c>
      <c r="L194" t="s">
        <v>561</v>
      </c>
      <c r="N194" t="s">
        <v>562</v>
      </c>
      <c r="O194">
        <v>-9</v>
      </c>
      <c r="P194" t="str">
        <f>VALUE(MID(K194,1,4))&amp;VLOOKUP(VALUE(MID(K194,6,2)),[1]Setup!$A$6:$B$17,2,FALSE)</f>
        <v>20143</v>
      </c>
    </row>
    <row r="195" spans="1:16" x14ac:dyDescent="0.45">
      <c r="A195" t="s">
        <v>551</v>
      </c>
      <c r="B195" s="1" t="s">
        <v>624</v>
      </c>
      <c r="C195" t="s">
        <v>553</v>
      </c>
      <c r="D195" t="s">
        <v>625</v>
      </c>
      <c r="E195" t="s">
        <v>466</v>
      </c>
      <c r="F195" t="s">
        <v>555</v>
      </c>
      <c r="G195" t="s">
        <v>556</v>
      </c>
      <c r="H195" t="s">
        <v>557</v>
      </c>
      <c r="I195" t="s">
        <v>558</v>
      </c>
      <c r="J195" t="s">
        <v>559</v>
      </c>
      <c r="K195" t="s">
        <v>581</v>
      </c>
      <c r="L195" t="s">
        <v>561</v>
      </c>
      <c r="N195" t="s">
        <v>562</v>
      </c>
      <c r="O195">
        <v>-6.2</v>
      </c>
      <c r="P195" t="str">
        <f>VALUE(MID(K195,1,4))&amp;VLOOKUP(VALUE(MID(K195,6,2)),[1]Setup!$A$6:$B$17,2,FALSE)</f>
        <v>20144</v>
      </c>
    </row>
    <row r="196" spans="1:16" x14ac:dyDescent="0.45">
      <c r="A196" t="s">
        <v>551</v>
      </c>
      <c r="B196" s="1" t="s">
        <v>624</v>
      </c>
      <c r="C196" t="s">
        <v>553</v>
      </c>
      <c r="D196" t="s">
        <v>625</v>
      </c>
      <c r="E196" t="s">
        <v>466</v>
      </c>
      <c r="F196" t="s">
        <v>555</v>
      </c>
      <c r="G196" t="s">
        <v>556</v>
      </c>
      <c r="H196" t="s">
        <v>557</v>
      </c>
      <c r="I196" t="s">
        <v>558</v>
      </c>
      <c r="J196" t="s">
        <v>559</v>
      </c>
      <c r="K196" t="s">
        <v>582</v>
      </c>
      <c r="L196" t="s">
        <v>561</v>
      </c>
      <c r="N196" t="s">
        <v>562</v>
      </c>
      <c r="O196">
        <v>1.3</v>
      </c>
      <c r="P196" t="str">
        <f>VALUE(MID(K196,1,4))&amp;VLOOKUP(VALUE(MID(K196,6,2)),[1]Setup!$A$6:$B$17,2,FALSE)</f>
        <v>20151</v>
      </c>
    </row>
    <row r="197" spans="1:16" x14ac:dyDescent="0.45">
      <c r="A197" t="s">
        <v>551</v>
      </c>
      <c r="B197" s="1" t="s">
        <v>624</v>
      </c>
      <c r="C197" t="s">
        <v>553</v>
      </c>
      <c r="D197" t="s">
        <v>625</v>
      </c>
      <c r="E197" t="s">
        <v>466</v>
      </c>
      <c r="F197" t="s">
        <v>555</v>
      </c>
      <c r="G197" t="s">
        <v>556</v>
      </c>
      <c r="H197" t="s">
        <v>557</v>
      </c>
      <c r="I197" t="s">
        <v>558</v>
      </c>
      <c r="J197" t="s">
        <v>559</v>
      </c>
      <c r="K197" t="s">
        <v>583</v>
      </c>
      <c r="L197" t="s">
        <v>561</v>
      </c>
      <c r="N197" t="s">
        <v>562</v>
      </c>
      <c r="O197">
        <v>-8.6</v>
      </c>
      <c r="P197" t="str">
        <f>VALUE(MID(K197,1,4))&amp;VLOOKUP(VALUE(MID(K197,6,2)),[1]Setup!$A$6:$B$17,2,FALSE)</f>
        <v>20152</v>
      </c>
    </row>
    <row r="198" spans="1:16" x14ac:dyDescent="0.45">
      <c r="A198" t="s">
        <v>551</v>
      </c>
      <c r="B198" s="1" t="s">
        <v>624</v>
      </c>
      <c r="C198" t="s">
        <v>553</v>
      </c>
      <c r="D198" t="s">
        <v>625</v>
      </c>
      <c r="E198" t="s">
        <v>466</v>
      </c>
      <c r="F198" t="s">
        <v>555</v>
      </c>
      <c r="G198" t="s">
        <v>556</v>
      </c>
      <c r="H198" t="s">
        <v>557</v>
      </c>
      <c r="I198" t="s">
        <v>558</v>
      </c>
      <c r="J198" t="s">
        <v>559</v>
      </c>
      <c r="K198" t="s">
        <v>584</v>
      </c>
      <c r="L198" t="s">
        <v>561</v>
      </c>
      <c r="N198" t="s">
        <v>562</v>
      </c>
      <c r="O198">
        <v>-3.6</v>
      </c>
      <c r="P198" t="str">
        <f>VALUE(MID(K198,1,4))&amp;VLOOKUP(VALUE(MID(K198,6,2)),[1]Setup!$A$6:$B$17,2,FALSE)</f>
        <v>20153</v>
      </c>
    </row>
    <row r="199" spans="1:16" x14ac:dyDescent="0.45">
      <c r="A199" t="s">
        <v>551</v>
      </c>
      <c r="B199" s="1" t="s">
        <v>624</v>
      </c>
      <c r="C199" t="s">
        <v>553</v>
      </c>
      <c r="D199" t="s">
        <v>625</v>
      </c>
      <c r="E199" t="s">
        <v>466</v>
      </c>
      <c r="F199" t="s">
        <v>555</v>
      </c>
      <c r="G199" t="s">
        <v>556</v>
      </c>
      <c r="H199" t="s">
        <v>557</v>
      </c>
      <c r="I199" t="s">
        <v>558</v>
      </c>
      <c r="J199" t="s">
        <v>559</v>
      </c>
      <c r="K199" t="s">
        <v>585</v>
      </c>
      <c r="L199" t="s">
        <v>561</v>
      </c>
      <c r="N199" t="s">
        <v>562</v>
      </c>
      <c r="O199">
        <v>-8.6999999999999993</v>
      </c>
      <c r="P199" t="str">
        <f>VALUE(MID(K199,1,4))&amp;VLOOKUP(VALUE(MID(K199,6,2)),[1]Setup!$A$6:$B$17,2,FALSE)</f>
        <v>20154</v>
      </c>
    </row>
    <row r="200" spans="1:16" x14ac:dyDescent="0.45">
      <c r="A200" t="s">
        <v>551</v>
      </c>
      <c r="B200" s="1" t="s">
        <v>624</v>
      </c>
      <c r="C200" t="s">
        <v>553</v>
      </c>
      <c r="D200" t="s">
        <v>625</v>
      </c>
      <c r="E200" t="s">
        <v>466</v>
      </c>
      <c r="F200" t="s">
        <v>555</v>
      </c>
      <c r="G200" t="s">
        <v>556</v>
      </c>
      <c r="H200" t="s">
        <v>557</v>
      </c>
      <c r="I200" t="s">
        <v>558</v>
      </c>
      <c r="J200" t="s">
        <v>559</v>
      </c>
      <c r="K200" t="s">
        <v>586</v>
      </c>
      <c r="L200" t="s">
        <v>561</v>
      </c>
      <c r="N200" t="s">
        <v>562</v>
      </c>
      <c r="O200">
        <v>6.4</v>
      </c>
      <c r="P200" t="str">
        <f>VALUE(MID(K200,1,4))&amp;VLOOKUP(VALUE(MID(K200,6,2)),[1]Setup!$A$6:$B$17,2,FALSE)</f>
        <v>20161</v>
      </c>
    </row>
    <row r="201" spans="1:16" x14ac:dyDescent="0.45">
      <c r="A201" t="s">
        <v>551</v>
      </c>
      <c r="B201" s="1" t="s">
        <v>624</v>
      </c>
      <c r="C201" t="s">
        <v>553</v>
      </c>
      <c r="D201" t="s">
        <v>625</v>
      </c>
      <c r="E201" t="s">
        <v>466</v>
      </c>
      <c r="F201" t="s">
        <v>555</v>
      </c>
      <c r="G201" t="s">
        <v>556</v>
      </c>
      <c r="H201" t="s">
        <v>557</v>
      </c>
      <c r="I201" t="s">
        <v>558</v>
      </c>
      <c r="J201" t="s">
        <v>559</v>
      </c>
      <c r="K201" t="s">
        <v>587</v>
      </c>
      <c r="L201" t="s">
        <v>561</v>
      </c>
      <c r="N201" t="s">
        <v>562</v>
      </c>
      <c r="O201">
        <v>9.1999999999999993</v>
      </c>
      <c r="P201" t="str">
        <f>VALUE(MID(K201,1,4))&amp;VLOOKUP(VALUE(MID(K201,6,2)),[1]Setup!$A$6:$B$17,2,FALSE)</f>
        <v>20162</v>
      </c>
    </row>
    <row r="202" spans="1:16" x14ac:dyDescent="0.45">
      <c r="A202" t="s">
        <v>551</v>
      </c>
      <c r="B202" s="1" t="s">
        <v>624</v>
      </c>
      <c r="C202" t="s">
        <v>553</v>
      </c>
      <c r="D202" t="s">
        <v>625</v>
      </c>
      <c r="E202" t="s">
        <v>466</v>
      </c>
      <c r="F202" t="s">
        <v>555</v>
      </c>
      <c r="G202" t="s">
        <v>556</v>
      </c>
      <c r="H202" t="s">
        <v>557</v>
      </c>
      <c r="I202" t="s">
        <v>558</v>
      </c>
      <c r="J202" t="s">
        <v>559</v>
      </c>
      <c r="K202" t="s">
        <v>588</v>
      </c>
      <c r="L202" t="s">
        <v>561</v>
      </c>
      <c r="N202" t="s">
        <v>562</v>
      </c>
      <c r="O202">
        <v>6.4</v>
      </c>
      <c r="P202" t="str">
        <f>VALUE(MID(K202,1,4))&amp;VLOOKUP(VALUE(MID(K202,6,2)),[1]Setup!$A$6:$B$17,2,FALSE)</f>
        <v>20163</v>
      </c>
    </row>
    <row r="203" spans="1:16" x14ac:dyDescent="0.45">
      <c r="A203" t="s">
        <v>551</v>
      </c>
      <c r="B203" s="1" t="s">
        <v>624</v>
      </c>
      <c r="C203" t="s">
        <v>553</v>
      </c>
      <c r="D203" t="s">
        <v>625</v>
      </c>
      <c r="E203" t="s">
        <v>466</v>
      </c>
      <c r="F203" t="s">
        <v>555</v>
      </c>
      <c r="G203" t="s">
        <v>556</v>
      </c>
      <c r="H203" t="s">
        <v>557</v>
      </c>
      <c r="I203" t="s">
        <v>558</v>
      </c>
      <c r="J203" t="s">
        <v>559</v>
      </c>
      <c r="K203" t="s">
        <v>589</v>
      </c>
      <c r="L203" t="s">
        <v>561</v>
      </c>
      <c r="N203" t="s">
        <v>562</v>
      </c>
      <c r="O203">
        <v>5.0999999999999996</v>
      </c>
      <c r="P203" t="str">
        <f>VALUE(MID(K203,1,4))&amp;VLOOKUP(VALUE(MID(K203,6,2)),[1]Setup!$A$6:$B$17,2,FALSE)</f>
        <v>20164</v>
      </c>
    </row>
    <row r="204" spans="1:16" x14ac:dyDescent="0.45">
      <c r="A204" t="s">
        <v>551</v>
      </c>
      <c r="B204" s="1" t="s">
        <v>624</v>
      </c>
      <c r="C204" t="s">
        <v>553</v>
      </c>
      <c r="D204" t="s">
        <v>625</v>
      </c>
      <c r="E204" t="s">
        <v>466</v>
      </c>
      <c r="F204" t="s">
        <v>555</v>
      </c>
      <c r="G204" t="s">
        <v>556</v>
      </c>
      <c r="H204" t="s">
        <v>557</v>
      </c>
      <c r="I204" t="s">
        <v>558</v>
      </c>
      <c r="J204" t="s">
        <v>559</v>
      </c>
      <c r="K204" t="s">
        <v>590</v>
      </c>
      <c r="L204" t="s">
        <v>561</v>
      </c>
      <c r="N204" t="s">
        <v>562</v>
      </c>
      <c r="O204">
        <v>-1.5</v>
      </c>
      <c r="P204" t="str">
        <f>VALUE(MID(K204,1,4))&amp;VLOOKUP(VALUE(MID(K204,6,2)),[1]Setup!$A$6:$B$17,2,FALSE)</f>
        <v>20171</v>
      </c>
    </row>
    <row r="205" spans="1:16" x14ac:dyDescent="0.45">
      <c r="A205" t="s">
        <v>551</v>
      </c>
      <c r="B205" s="1" t="s">
        <v>624</v>
      </c>
      <c r="C205" t="s">
        <v>553</v>
      </c>
      <c r="D205" t="s">
        <v>625</v>
      </c>
      <c r="E205" t="s">
        <v>466</v>
      </c>
      <c r="F205" t="s">
        <v>555</v>
      </c>
      <c r="G205" t="s">
        <v>556</v>
      </c>
      <c r="H205" t="s">
        <v>557</v>
      </c>
      <c r="I205" t="s">
        <v>558</v>
      </c>
      <c r="J205" t="s">
        <v>559</v>
      </c>
      <c r="K205" t="s">
        <v>591</v>
      </c>
      <c r="L205" t="s">
        <v>561</v>
      </c>
      <c r="N205" t="s">
        <v>562</v>
      </c>
      <c r="O205">
        <v>-5.5</v>
      </c>
      <c r="P205" t="str">
        <f>VALUE(MID(K205,1,4))&amp;VLOOKUP(VALUE(MID(K205,6,2)),[1]Setup!$A$6:$B$17,2,FALSE)</f>
        <v>20172</v>
      </c>
    </row>
    <row r="206" spans="1:16" x14ac:dyDescent="0.45">
      <c r="A206" t="s">
        <v>551</v>
      </c>
      <c r="B206" s="1" t="s">
        <v>624</v>
      </c>
      <c r="C206" t="s">
        <v>553</v>
      </c>
      <c r="D206" t="s">
        <v>625</v>
      </c>
      <c r="E206" t="s">
        <v>466</v>
      </c>
      <c r="F206" t="s">
        <v>555</v>
      </c>
      <c r="G206" t="s">
        <v>556</v>
      </c>
      <c r="H206" t="s">
        <v>557</v>
      </c>
      <c r="I206" t="s">
        <v>558</v>
      </c>
      <c r="J206" t="s">
        <v>559</v>
      </c>
      <c r="K206" t="s">
        <v>592</v>
      </c>
      <c r="L206" t="s">
        <v>561</v>
      </c>
      <c r="N206" t="s">
        <v>562</v>
      </c>
      <c r="O206">
        <v>-10.7</v>
      </c>
      <c r="P206" t="str">
        <f>VALUE(MID(K206,1,4))&amp;VLOOKUP(VALUE(MID(K206,6,2)),[1]Setup!$A$6:$B$17,2,FALSE)</f>
        <v>20173</v>
      </c>
    </row>
    <row r="207" spans="1:16" x14ac:dyDescent="0.45">
      <c r="A207" t="s">
        <v>551</v>
      </c>
      <c r="B207" s="1" t="s">
        <v>624</v>
      </c>
      <c r="C207" t="s">
        <v>553</v>
      </c>
      <c r="D207" t="s">
        <v>625</v>
      </c>
      <c r="E207" t="s">
        <v>466</v>
      </c>
      <c r="F207" t="s">
        <v>555</v>
      </c>
      <c r="G207" t="s">
        <v>556</v>
      </c>
      <c r="H207" t="s">
        <v>557</v>
      </c>
      <c r="I207" t="s">
        <v>558</v>
      </c>
      <c r="J207" t="s">
        <v>559</v>
      </c>
      <c r="K207" t="s">
        <v>593</v>
      </c>
      <c r="L207" t="s">
        <v>561</v>
      </c>
      <c r="N207" t="s">
        <v>562</v>
      </c>
      <c r="O207">
        <v>-10.8</v>
      </c>
      <c r="P207" t="str">
        <f>VALUE(MID(K207,1,4))&amp;VLOOKUP(VALUE(MID(K207,6,2)),[1]Setup!$A$6:$B$17,2,FALSE)</f>
        <v>20174</v>
      </c>
    </row>
    <row r="208" spans="1:16" x14ac:dyDescent="0.45">
      <c r="A208" t="s">
        <v>551</v>
      </c>
      <c r="B208" s="1" t="s">
        <v>624</v>
      </c>
      <c r="C208" t="s">
        <v>553</v>
      </c>
      <c r="D208" t="s">
        <v>625</v>
      </c>
      <c r="E208" t="s">
        <v>466</v>
      </c>
      <c r="F208" t="s">
        <v>555</v>
      </c>
      <c r="G208" t="s">
        <v>556</v>
      </c>
      <c r="H208" t="s">
        <v>557</v>
      </c>
      <c r="I208" t="s">
        <v>558</v>
      </c>
      <c r="J208" t="s">
        <v>559</v>
      </c>
      <c r="K208" t="s">
        <v>594</v>
      </c>
      <c r="L208" t="s">
        <v>561</v>
      </c>
      <c r="N208" t="s">
        <v>562</v>
      </c>
      <c r="O208">
        <v>-14.7</v>
      </c>
      <c r="P208" t="str">
        <f>VALUE(MID(K208,1,4))&amp;VLOOKUP(VALUE(MID(K208,6,2)),[1]Setup!$A$6:$B$17,2,FALSE)</f>
        <v>20181</v>
      </c>
    </row>
    <row r="209" spans="1:16" x14ac:dyDescent="0.45">
      <c r="A209" t="s">
        <v>551</v>
      </c>
      <c r="B209" s="1" t="s">
        <v>624</v>
      </c>
      <c r="C209" t="s">
        <v>553</v>
      </c>
      <c r="D209" t="s">
        <v>625</v>
      </c>
      <c r="E209" t="s">
        <v>466</v>
      </c>
      <c r="F209" t="s">
        <v>555</v>
      </c>
      <c r="G209" t="s">
        <v>556</v>
      </c>
      <c r="H209" t="s">
        <v>557</v>
      </c>
      <c r="I209" t="s">
        <v>558</v>
      </c>
      <c r="J209" t="s">
        <v>559</v>
      </c>
      <c r="K209" t="s">
        <v>595</v>
      </c>
      <c r="L209" t="s">
        <v>561</v>
      </c>
      <c r="N209" t="s">
        <v>562</v>
      </c>
      <c r="O209">
        <v>-14.5</v>
      </c>
      <c r="P209" t="str">
        <f>VALUE(MID(K209,1,4))&amp;VLOOKUP(VALUE(MID(K209,6,2)),[1]Setup!$A$6:$B$17,2,FALSE)</f>
        <v>20182</v>
      </c>
    </row>
    <row r="210" spans="1:16" x14ac:dyDescent="0.45">
      <c r="A210" t="s">
        <v>551</v>
      </c>
      <c r="B210" s="1" t="s">
        <v>624</v>
      </c>
      <c r="C210" t="s">
        <v>553</v>
      </c>
      <c r="D210" t="s">
        <v>625</v>
      </c>
      <c r="E210" t="s">
        <v>466</v>
      </c>
      <c r="F210" t="s">
        <v>555</v>
      </c>
      <c r="G210" t="s">
        <v>556</v>
      </c>
      <c r="H210" t="s">
        <v>557</v>
      </c>
      <c r="I210" t="s">
        <v>558</v>
      </c>
      <c r="J210" t="s">
        <v>559</v>
      </c>
      <c r="K210" t="s">
        <v>596</v>
      </c>
      <c r="L210" t="s">
        <v>561</v>
      </c>
      <c r="N210" t="s">
        <v>562</v>
      </c>
      <c r="O210">
        <v>-18.2</v>
      </c>
      <c r="P210" t="str">
        <f>VALUE(MID(K210,1,4))&amp;VLOOKUP(VALUE(MID(K210,6,2)),[1]Setup!$A$6:$B$17,2,FALSE)</f>
        <v>20183</v>
      </c>
    </row>
    <row r="211" spans="1:16" x14ac:dyDescent="0.45">
      <c r="A211" t="s">
        <v>551</v>
      </c>
      <c r="B211" s="1" t="s">
        <v>624</v>
      </c>
      <c r="C211" t="s">
        <v>553</v>
      </c>
      <c r="D211" t="s">
        <v>625</v>
      </c>
      <c r="E211" t="s">
        <v>466</v>
      </c>
      <c r="F211" t="s">
        <v>555</v>
      </c>
      <c r="G211" t="s">
        <v>556</v>
      </c>
      <c r="H211" t="s">
        <v>557</v>
      </c>
      <c r="I211" t="s">
        <v>558</v>
      </c>
      <c r="J211" t="s">
        <v>559</v>
      </c>
      <c r="K211" t="s">
        <v>597</v>
      </c>
      <c r="L211" t="s">
        <v>561</v>
      </c>
      <c r="N211" t="s">
        <v>562</v>
      </c>
      <c r="O211">
        <v>-17.100000000000001</v>
      </c>
      <c r="P211" t="str">
        <f>VALUE(MID(K211,1,4))&amp;VLOOKUP(VALUE(MID(K211,6,2)),[1]Setup!$A$6:$B$17,2,FALSE)</f>
        <v>20184</v>
      </c>
    </row>
    <row r="212" spans="1:16" x14ac:dyDescent="0.45">
      <c r="A212" t="s">
        <v>551</v>
      </c>
      <c r="B212" s="1" t="s">
        <v>624</v>
      </c>
      <c r="C212" t="s">
        <v>553</v>
      </c>
      <c r="D212" t="s">
        <v>625</v>
      </c>
      <c r="E212" t="s">
        <v>466</v>
      </c>
      <c r="F212" t="s">
        <v>555</v>
      </c>
      <c r="G212" t="s">
        <v>556</v>
      </c>
      <c r="H212" t="s">
        <v>557</v>
      </c>
      <c r="I212" t="s">
        <v>558</v>
      </c>
      <c r="J212" t="s">
        <v>559</v>
      </c>
      <c r="K212" t="s">
        <v>598</v>
      </c>
      <c r="L212" t="s">
        <v>561</v>
      </c>
      <c r="N212" t="s">
        <v>562</v>
      </c>
      <c r="O212">
        <v>-15.4</v>
      </c>
      <c r="P212" t="str">
        <f>VALUE(MID(K212,1,4))&amp;VLOOKUP(VALUE(MID(K212,6,2)),[1]Setup!$A$6:$B$17,2,FALSE)</f>
        <v>20191</v>
      </c>
    </row>
    <row r="213" spans="1:16" x14ac:dyDescent="0.45">
      <c r="A213" t="s">
        <v>551</v>
      </c>
      <c r="B213" s="1" t="s">
        <v>624</v>
      </c>
      <c r="C213" t="s">
        <v>553</v>
      </c>
      <c r="D213" t="s">
        <v>625</v>
      </c>
      <c r="E213" t="s">
        <v>466</v>
      </c>
      <c r="F213" t="s">
        <v>555</v>
      </c>
      <c r="G213" t="s">
        <v>556</v>
      </c>
      <c r="H213" t="s">
        <v>557</v>
      </c>
      <c r="I213" t="s">
        <v>558</v>
      </c>
      <c r="J213" t="s">
        <v>559</v>
      </c>
      <c r="K213" t="s">
        <v>599</v>
      </c>
      <c r="L213" t="s">
        <v>561</v>
      </c>
      <c r="N213" t="s">
        <v>562</v>
      </c>
      <c r="O213">
        <v>-17.2</v>
      </c>
      <c r="P213" t="str">
        <f>VALUE(MID(K213,1,4))&amp;VLOOKUP(VALUE(MID(K213,6,2)),[1]Setup!$A$6:$B$17,2,FALSE)</f>
        <v>20192</v>
      </c>
    </row>
    <row r="214" spans="1:16" x14ac:dyDescent="0.45">
      <c r="A214" t="s">
        <v>551</v>
      </c>
      <c r="B214" s="1" t="s">
        <v>624</v>
      </c>
      <c r="C214" t="s">
        <v>553</v>
      </c>
      <c r="D214" t="s">
        <v>625</v>
      </c>
      <c r="E214" t="s">
        <v>466</v>
      </c>
      <c r="F214" t="s">
        <v>555</v>
      </c>
      <c r="G214" t="s">
        <v>556</v>
      </c>
      <c r="H214" t="s">
        <v>557</v>
      </c>
      <c r="I214" t="s">
        <v>558</v>
      </c>
      <c r="J214" t="s">
        <v>559</v>
      </c>
      <c r="K214" t="s">
        <v>600</v>
      </c>
      <c r="L214" t="s">
        <v>561</v>
      </c>
      <c r="N214" t="s">
        <v>562</v>
      </c>
      <c r="O214">
        <v>-13.4</v>
      </c>
      <c r="P214" t="str">
        <f>VALUE(MID(K214,1,4))&amp;VLOOKUP(VALUE(MID(K214,6,2)),[1]Setup!$A$6:$B$17,2,FALSE)</f>
        <v>20193</v>
      </c>
    </row>
    <row r="215" spans="1:16" x14ac:dyDescent="0.45">
      <c r="A215" t="s">
        <v>551</v>
      </c>
      <c r="B215" s="1" t="s">
        <v>624</v>
      </c>
      <c r="C215" t="s">
        <v>553</v>
      </c>
      <c r="D215" t="s">
        <v>625</v>
      </c>
      <c r="E215" t="s">
        <v>466</v>
      </c>
      <c r="F215" t="s">
        <v>555</v>
      </c>
      <c r="G215" t="s">
        <v>556</v>
      </c>
      <c r="H215" t="s">
        <v>557</v>
      </c>
      <c r="I215" t="s">
        <v>558</v>
      </c>
      <c r="J215" t="s">
        <v>559</v>
      </c>
      <c r="K215" t="s">
        <v>601</v>
      </c>
      <c r="L215" t="s">
        <v>561</v>
      </c>
      <c r="N215" t="s">
        <v>562</v>
      </c>
      <c r="O215">
        <v>-17</v>
      </c>
      <c r="P215" t="str">
        <f>VALUE(MID(K215,1,4))&amp;VLOOKUP(VALUE(MID(K215,6,2)),[1]Setup!$A$6:$B$17,2,FALSE)</f>
        <v>20194</v>
      </c>
    </row>
    <row r="216" spans="1:16" x14ac:dyDescent="0.45">
      <c r="A216" t="s">
        <v>551</v>
      </c>
      <c r="B216" s="1" t="s">
        <v>624</v>
      </c>
      <c r="C216" t="s">
        <v>553</v>
      </c>
      <c r="D216" t="s">
        <v>625</v>
      </c>
      <c r="E216" t="s">
        <v>466</v>
      </c>
      <c r="F216" t="s">
        <v>555</v>
      </c>
      <c r="G216" t="s">
        <v>556</v>
      </c>
      <c r="H216" t="s">
        <v>557</v>
      </c>
      <c r="I216" t="s">
        <v>558</v>
      </c>
      <c r="J216" t="s">
        <v>559</v>
      </c>
      <c r="K216" t="s">
        <v>602</v>
      </c>
      <c r="L216" t="s">
        <v>561</v>
      </c>
      <c r="N216" t="s">
        <v>562</v>
      </c>
      <c r="O216">
        <v>-18.899999999999999</v>
      </c>
      <c r="P216" t="str">
        <f>VALUE(MID(K216,1,4))&amp;VLOOKUP(VALUE(MID(K216,6,2)),[1]Setup!$A$6:$B$17,2,FALSE)</f>
        <v>20201</v>
      </c>
    </row>
    <row r="217" spans="1:16" x14ac:dyDescent="0.45">
      <c r="A217" t="s">
        <v>551</v>
      </c>
      <c r="B217" s="1" t="s">
        <v>624</v>
      </c>
      <c r="C217" t="s">
        <v>553</v>
      </c>
      <c r="D217" t="s">
        <v>625</v>
      </c>
      <c r="E217" t="s">
        <v>466</v>
      </c>
      <c r="F217" t="s">
        <v>555</v>
      </c>
      <c r="G217" t="s">
        <v>556</v>
      </c>
      <c r="H217" t="s">
        <v>557</v>
      </c>
      <c r="I217" t="s">
        <v>558</v>
      </c>
      <c r="J217" t="s">
        <v>559</v>
      </c>
      <c r="K217" t="s">
        <v>603</v>
      </c>
      <c r="L217" t="s">
        <v>561</v>
      </c>
      <c r="N217" t="s">
        <v>562</v>
      </c>
      <c r="O217">
        <v>-14.4</v>
      </c>
      <c r="P217" t="str">
        <f>VALUE(MID(K217,1,4))&amp;VLOOKUP(VALUE(MID(K217,6,2)),[1]Setup!$A$6:$B$17,2,FALSE)</f>
        <v>20202</v>
      </c>
    </row>
    <row r="218" spans="1:16" x14ac:dyDescent="0.45">
      <c r="A218" t="s">
        <v>551</v>
      </c>
      <c r="B218" s="1" t="s">
        <v>624</v>
      </c>
      <c r="C218" t="s">
        <v>553</v>
      </c>
      <c r="D218" t="s">
        <v>625</v>
      </c>
      <c r="E218" t="s">
        <v>466</v>
      </c>
      <c r="F218" t="s">
        <v>555</v>
      </c>
      <c r="G218" t="s">
        <v>556</v>
      </c>
      <c r="H218" t="s">
        <v>557</v>
      </c>
      <c r="I218" t="s">
        <v>558</v>
      </c>
      <c r="J218" t="s">
        <v>559</v>
      </c>
      <c r="K218" t="s">
        <v>604</v>
      </c>
      <c r="L218" t="s">
        <v>561</v>
      </c>
      <c r="N218" t="s">
        <v>562</v>
      </c>
      <c r="O218">
        <v>-14.5</v>
      </c>
      <c r="P218" t="str">
        <f>VALUE(MID(K218,1,4))&amp;VLOOKUP(VALUE(MID(K218,6,2)),[1]Setup!$A$6:$B$17,2,FALSE)</f>
        <v>20203</v>
      </c>
    </row>
    <row r="219" spans="1:16" x14ac:dyDescent="0.45">
      <c r="A219" t="s">
        <v>551</v>
      </c>
      <c r="B219" s="1" t="s">
        <v>624</v>
      </c>
      <c r="C219" t="s">
        <v>553</v>
      </c>
      <c r="D219" t="s">
        <v>625</v>
      </c>
      <c r="E219" t="s">
        <v>466</v>
      </c>
      <c r="F219" t="s">
        <v>555</v>
      </c>
      <c r="G219" t="s">
        <v>556</v>
      </c>
      <c r="H219" t="s">
        <v>557</v>
      </c>
      <c r="I219" t="s">
        <v>558</v>
      </c>
      <c r="J219" t="s">
        <v>559</v>
      </c>
      <c r="K219" t="s">
        <v>605</v>
      </c>
      <c r="L219" t="s">
        <v>561</v>
      </c>
      <c r="N219" t="s">
        <v>562</v>
      </c>
      <c r="O219">
        <v>-7.5</v>
      </c>
      <c r="P219" t="str">
        <f>VALUE(MID(K219,1,4))&amp;VLOOKUP(VALUE(MID(K219,6,2)),[1]Setup!$A$6:$B$17,2,FALSE)</f>
        <v>20204</v>
      </c>
    </row>
    <row r="220" spans="1:16" x14ac:dyDescent="0.45">
      <c r="A220" t="s">
        <v>551</v>
      </c>
      <c r="B220" s="1" t="s">
        <v>624</v>
      </c>
      <c r="C220" t="s">
        <v>553</v>
      </c>
      <c r="D220" t="s">
        <v>625</v>
      </c>
      <c r="E220" t="s">
        <v>466</v>
      </c>
      <c r="F220" t="s">
        <v>555</v>
      </c>
      <c r="G220" t="s">
        <v>556</v>
      </c>
      <c r="H220" t="s">
        <v>557</v>
      </c>
      <c r="I220" t="s">
        <v>558</v>
      </c>
      <c r="J220" t="s">
        <v>559</v>
      </c>
      <c r="K220" t="s">
        <v>606</v>
      </c>
      <c r="L220" t="s">
        <v>561</v>
      </c>
      <c r="N220" t="s">
        <v>562</v>
      </c>
      <c r="O220">
        <v>-7.2</v>
      </c>
      <c r="P220" t="str">
        <f>VALUE(MID(K220,1,4))&amp;VLOOKUP(VALUE(MID(K220,6,2)),[1]Setup!$A$6:$B$17,2,FALSE)</f>
        <v>20211</v>
      </c>
    </row>
    <row r="221" spans="1:16" x14ac:dyDescent="0.45">
      <c r="A221" t="s">
        <v>551</v>
      </c>
      <c r="B221" s="1" t="s">
        <v>624</v>
      </c>
      <c r="C221" t="s">
        <v>553</v>
      </c>
      <c r="D221" t="s">
        <v>625</v>
      </c>
      <c r="E221" t="s">
        <v>466</v>
      </c>
      <c r="F221" t="s">
        <v>555</v>
      </c>
      <c r="G221" t="s">
        <v>556</v>
      </c>
      <c r="H221" t="s">
        <v>557</v>
      </c>
      <c r="I221" t="s">
        <v>558</v>
      </c>
      <c r="J221" t="s">
        <v>559</v>
      </c>
      <c r="K221" t="s">
        <v>607</v>
      </c>
      <c r="L221" t="s">
        <v>561</v>
      </c>
      <c r="N221" t="s">
        <v>562</v>
      </c>
      <c r="O221">
        <v>-17.899999999999999</v>
      </c>
      <c r="P221" t="str">
        <f>VALUE(MID(K221,1,4))&amp;VLOOKUP(VALUE(MID(K221,6,2)),[1]Setup!$A$6:$B$17,2,FALSE)</f>
        <v>20212</v>
      </c>
    </row>
    <row r="222" spans="1:16" x14ac:dyDescent="0.45">
      <c r="A222" t="s">
        <v>551</v>
      </c>
      <c r="B222" s="1" t="s">
        <v>624</v>
      </c>
      <c r="C222" t="s">
        <v>553</v>
      </c>
      <c r="D222" t="s">
        <v>625</v>
      </c>
      <c r="E222" t="s">
        <v>466</v>
      </c>
      <c r="F222" t="s">
        <v>555</v>
      </c>
      <c r="G222" t="s">
        <v>556</v>
      </c>
      <c r="H222" t="s">
        <v>557</v>
      </c>
      <c r="I222" t="s">
        <v>558</v>
      </c>
      <c r="J222" t="s">
        <v>559</v>
      </c>
      <c r="K222" t="s">
        <v>608</v>
      </c>
      <c r="L222" t="s">
        <v>561</v>
      </c>
      <c r="N222" t="s">
        <v>562</v>
      </c>
      <c r="O222">
        <v>-19.3</v>
      </c>
      <c r="P222" t="str">
        <f>VALUE(MID(K222,1,4))&amp;VLOOKUP(VALUE(MID(K222,6,2)),[1]Setup!$A$6:$B$17,2,FALSE)</f>
        <v>20213</v>
      </c>
    </row>
    <row r="223" spans="1:16" x14ac:dyDescent="0.45">
      <c r="A223" t="s">
        <v>551</v>
      </c>
      <c r="B223" s="1" t="s">
        <v>624</v>
      </c>
      <c r="C223" t="s">
        <v>553</v>
      </c>
      <c r="D223" t="s">
        <v>625</v>
      </c>
      <c r="E223" t="s">
        <v>466</v>
      </c>
      <c r="F223" t="s">
        <v>555</v>
      </c>
      <c r="G223" t="s">
        <v>556</v>
      </c>
      <c r="H223" t="s">
        <v>557</v>
      </c>
      <c r="I223" t="s">
        <v>558</v>
      </c>
      <c r="J223" t="s">
        <v>559</v>
      </c>
      <c r="K223" t="s">
        <v>609</v>
      </c>
      <c r="L223" t="s">
        <v>561</v>
      </c>
      <c r="N223" t="s">
        <v>562</v>
      </c>
      <c r="O223">
        <v>-23.8</v>
      </c>
      <c r="P223" t="str">
        <f>VALUE(MID(K223,1,4))&amp;VLOOKUP(VALUE(MID(K223,6,2)),[1]Setup!$A$6:$B$17,2,FALSE)</f>
        <v>20214</v>
      </c>
    </row>
    <row r="224" spans="1:16" x14ac:dyDescent="0.45">
      <c r="A224" t="s">
        <v>551</v>
      </c>
      <c r="B224" s="1" t="s">
        <v>624</v>
      </c>
      <c r="C224" t="s">
        <v>553</v>
      </c>
      <c r="D224" t="s">
        <v>625</v>
      </c>
      <c r="E224" t="s">
        <v>466</v>
      </c>
      <c r="F224" t="s">
        <v>555</v>
      </c>
      <c r="G224" t="s">
        <v>556</v>
      </c>
      <c r="H224" t="s">
        <v>557</v>
      </c>
      <c r="I224" t="s">
        <v>558</v>
      </c>
      <c r="J224" t="s">
        <v>559</v>
      </c>
      <c r="K224" t="s">
        <v>610</v>
      </c>
      <c r="L224" t="s">
        <v>561</v>
      </c>
      <c r="N224" t="s">
        <v>562</v>
      </c>
      <c r="O224">
        <v>-29</v>
      </c>
      <c r="P224" t="str">
        <f>VALUE(MID(K224,1,4))&amp;VLOOKUP(VALUE(MID(K224,6,2)),[1]Setup!$A$6:$B$17,2,FALSE)</f>
        <v>20221</v>
      </c>
    </row>
    <row r="225" spans="1:16" x14ac:dyDescent="0.45">
      <c r="A225" t="s">
        <v>551</v>
      </c>
      <c r="B225" s="1" t="s">
        <v>624</v>
      </c>
      <c r="C225" t="s">
        <v>553</v>
      </c>
      <c r="D225" t="s">
        <v>625</v>
      </c>
      <c r="E225" t="s">
        <v>466</v>
      </c>
      <c r="F225" t="s">
        <v>555</v>
      </c>
      <c r="G225" t="s">
        <v>556</v>
      </c>
      <c r="H225" t="s">
        <v>557</v>
      </c>
      <c r="I225" t="s">
        <v>558</v>
      </c>
      <c r="J225" t="s">
        <v>559</v>
      </c>
      <c r="K225" t="s">
        <v>611</v>
      </c>
      <c r="L225" t="s">
        <v>561</v>
      </c>
      <c r="N225" t="s">
        <v>562</v>
      </c>
      <c r="O225">
        <v>-30</v>
      </c>
      <c r="P225" t="str">
        <f>VALUE(MID(K225,1,4))&amp;VLOOKUP(VALUE(MID(K225,6,2)),[1]Setup!$A$6:$B$17,2,FALSE)</f>
        <v>20222</v>
      </c>
    </row>
    <row r="226" spans="1:16" x14ac:dyDescent="0.45">
      <c r="A226" t="s">
        <v>551</v>
      </c>
      <c r="B226" s="1" t="s">
        <v>624</v>
      </c>
      <c r="C226" t="s">
        <v>553</v>
      </c>
      <c r="D226" t="s">
        <v>625</v>
      </c>
      <c r="E226" t="s">
        <v>466</v>
      </c>
      <c r="F226" t="s">
        <v>555</v>
      </c>
      <c r="G226" t="s">
        <v>556</v>
      </c>
      <c r="H226" t="s">
        <v>557</v>
      </c>
      <c r="I226" t="s">
        <v>558</v>
      </c>
      <c r="J226" t="s">
        <v>559</v>
      </c>
      <c r="K226" t="s">
        <v>612</v>
      </c>
      <c r="L226" t="s">
        <v>561</v>
      </c>
      <c r="N226" t="s">
        <v>562</v>
      </c>
      <c r="O226">
        <v>-30.2</v>
      </c>
      <c r="P226" t="str">
        <f>VALUE(MID(K226,1,4))&amp;VLOOKUP(VALUE(MID(K226,6,2)),[1]Setup!$A$6:$B$17,2,FALSE)</f>
        <v>20223</v>
      </c>
    </row>
    <row r="227" spans="1:16" x14ac:dyDescent="0.45">
      <c r="A227" t="s">
        <v>551</v>
      </c>
      <c r="B227" s="1" t="s">
        <v>624</v>
      </c>
      <c r="C227" t="s">
        <v>553</v>
      </c>
      <c r="D227" t="s">
        <v>625</v>
      </c>
      <c r="E227" t="s">
        <v>466</v>
      </c>
      <c r="F227" t="s">
        <v>555</v>
      </c>
      <c r="G227" t="s">
        <v>556</v>
      </c>
      <c r="H227" t="s">
        <v>557</v>
      </c>
      <c r="I227" t="s">
        <v>558</v>
      </c>
      <c r="J227" t="s">
        <v>559</v>
      </c>
      <c r="K227" t="s">
        <v>613</v>
      </c>
      <c r="L227" t="s">
        <v>561</v>
      </c>
      <c r="N227" t="s">
        <v>562</v>
      </c>
      <c r="O227">
        <v>-32.1</v>
      </c>
      <c r="P227" t="str">
        <f>VALUE(MID(K227,1,4))&amp;VLOOKUP(VALUE(MID(K227,6,2)),[1]Setup!$A$6:$B$17,2,FALSE)</f>
        <v>20224</v>
      </c>
    </row>
    <row r="228" spans="1:16" x14ac:dyDescent="0.45">
      <c r="A228" t="s">
        <v>551</v>
      </c>
      <c r="B228" s="1" t="s">
        <v>624</v>
      </c>
      <c r="C228" t="s">
        <v>553</v>
      </c>
      <c r="D228" t="s">
        <v>625</v>
      </c>
      <c r="E228" t="s">
        <v>466</v>
      </c>
      <c r="F228" t="s">
        <v>555</v>
      </c>
      <c r="G228" t="s">
        <v>556</v>
      </c>
      <c r="H228" t="s">
        <v>557</v>
      </c>
      <c r="I228" t="s">
        <v>558</v>
      </c>
      <c r="J228" t="s">
        <v>559</v>
      </c>
      <c r="K228" t="s">
        <v>614</v>
      </c>
      <c r="L228" t="s">
        <v>561</v>
      </c>
      <c r="N228" t="s">
        <v>562</v>
      </c>
      <c r="O228">
        <v>-32.9</v>
      </c>
      <c r="P228" t="str">
        <f>VALUE(MID(K228,1,4))&amp;VLOOKUP(VALUE(MID(K228,6,2)),[1]Setup!$A$6:$B$17,2,FALSE)</f>
        <v>20231</v>
      </c>
    </row>
    <row r="229" spans="1:16" x14ac:dyDescent="0.45">
      <c r="A229" t="s">
        <v>551</v>
      </c>
      <c r="B229" s="1" t="s">
        <v>624</v>
      </c>
      <c r="C229" t="s">
        <v>553</v>
      </c>
      <c r="D229" t="s">
        <v>625</v>
      </c>
      <c r="E229" t="s">
        <v>466</v>
      </c>
      <c r="F229" t="s">
        <v>555</v>
      </c>
      <c r="G229" t="s">
        <v>556</v>
      </c>
      <c r="H229" t="s">
        <v>557</v>
      </c>
      <c r="I229" t="s">
        <v>558</v>
      </c>
      <c r="J229" t="s">
        <v>559</v>
      </c>
      <c r="K229" t="s">
        <v>615</v>
      </c>
      <c r="L229" t="s">
        <v>561</v>
      </c>
      <c r="N229" t="s">
        <v>562</v>
      </c>
      <c r="O229">
        <v>-33.700000000000003</v>
      </c>
      <c r="P229" t="str">
        <f>VALUE(MID(K229,1,4))&amp;VLOOKUP(VALUE(MID(K229,6,2)),[1]Setup!$A$6:$B$17,2,FALSE)</f>
        <v>20232</v>
      </c>
    </row>
    <row r="230" spans="1:16" x14ac:dyDescent="0.45">
      <c r="A230" t="s">
        <v>551</v>
      </c>
      <c r="B230" s="1" t="s">
        <v>624</v>
      </c>
      <c r="C230" t="s">
        <v>553</v>
      </c>
      <c r="D230" t="s">
        <v>625</v>
      </c>
      <c r="E230" t="s">
        <v>466</v>
      </c>
      <c r="F230" t="s">
        <v>555</v>
      </c>
      <c r="G230" t="s">
        <v>556</v>
      </c>
      <c r="H230" t="s">
        <v>557</v>
      </c>
      <c r="I230" t="s">
        <v>558</v>
      </c>
      <c r="J230" t="s">
        <v>559</v>
      </c>
      <c r="K230" t="s">
        <v>616</v>
      </c>
      <c r="L230" t="s">
        <v>561</v>
      </c>
      <c r="N230" t="s">
        <v>562</v>
      </c>
      <c r="O230">
        <v>-34.700000000000003</v>
      </c>
      <c r="P230" t="str">
        <f>VALUE(MID(K230,1,4))&amp;VLOOKUP(VALUE(MID(K230,6,2)),[1]Setup!$A$6:$B$17,2,FALSE)</f>
        <v>20233</v>
      </c>
    </row>
    <row r="231" spans="1:16" x14ac:dyDescent="0.45">
      <c r="A231" t="s">
        <v>551</v>
      </c>
      <c r="B231" s="1" t="s">
        <v>624</v>
      </c>
      <c r="C231" t="s">
        <v>553</v>
      </c>
      <c r="D231" t="s">
        <v>625</v>
      </c>
      <c r="E231" t="s">
        <v>466</v>
      </c>
      <c r="F231" t="s">
        <v>555</v>
      </c>
      <c r="G231" t="s">
        <v>556</v>
      </c>
      <c r="H231" t="s">
        <v>557</v>
      </c>
      <c r="I231" t="s">
        <v>558</v>
      </c>
      <c r="J231" t="s">
        <v>559</v>
      </c>
      <c r="K231" t="s">
        <v>617</v>
      </c>
      <c r="L231" t="s">
        <v>561</v>
      </c>
      <c r="N231" t="s">
        <v>562</v>
      </c>
      <c r="O231">
        <v>-34.200000000000003</v>
      </c>
      <c r="P231" t="str">
        <f>VALUE(MID(K231,1,4))&amp;VLOOKUP(VALUE(MID(K231,6,2)),[1]Setup!$A$6:$B$17,2,FALSE)</f>
        <v>20234</v>
      </c>
    </row>
    <row r="232" spans="1:16" x14ac:dyDescent="0.45">
      <c r="A232" t="s">
        <v>551</v>
      </c>
      <c r="B232" s="1" t="s">
        <v>624</v>
      </c>
      <c r="C232" t="s">
        <v>553</v>
      </c>
      <c r="D232" t="s">
        <v>625</v>
      </c>
      <c r="E232" t="s">
        <v>466</v>
      </c>
      <c r="F232" t="s">
        <v>555</v>
      </c>
      <c r="G232" t="s">
        <v>556</v>
      </c>
      <c r="H232" t="s">
        <v>557</v>
      </c>
      <c r="I232" t="s">
        <v>558</v>
      </c>
      <c r="J232" t="s">
        <v>559</v>
      </c>
      <c r="K232" t="s">
        <v>618</v>
      </c>
      <c r="L232" t="s">
        <v>561</v>
      </c>
      <c r="N232" t="s">
        <v>562</v>
      </c>
      <c r="O232">
        <v>-32.5</v>
      </c>
      <c r="P232" t="str">
        <f>VALUE(MID(K232,1,4))&amp;VLOOKUP(VALUE(MID(K232,6,2)),[1]Setup!$A$6:$B$17,2,FALSE)</f>
        <v>20241</v>
      </c>
    </row>
    <row r="233" spans="1:16" x14ac:dyDescent="0.45">
      <c r="A233" t="s">
        <v>551</v>
      </c>
      <c r="B233" s="1" t="s">
        <v>624</v>
      </c>
      <c r="C233" t="s">
        <v>553</v>
      </c>
      <c r="D233" t="s">
        <v>625</v>
      </c>
      <c r="E233" t="s">
        <v>466</v>
      </c>
      <c r="F233" t="s">
        <v>555</v>
      </c>
      <c r="G233" t="s">
        <v>556</v>
      </c>
      <c r="H233" t="s">
        <v>557</v>
      </c>
      <c r="I233" t="s">
        <v>558</v>
      </c>
      <c r="J233" t="s">
        <v>559</v>
      </c>
      <c r="K233" t="s">
        <v>619</v>
      </c>
      <c r="L233" t="s">
        <v>561</v>
      </c>
      <c r="N233" t="s">
        <v>562</v>
      </c>
      <c r="O233">
        <v>-33.700000000000003</v>
      </c>
      <c r="P233" t="str">
        <f>VALUE(MID(K233,1,4))&amp;VLOOKUP(VALUE(MID(K233,6,2)),[1]Setup!$A$6:$B$17,2,FALSE)</f>
        <v>20242</v>
      </c>
    </row>
    <row r="234" spans="1:16" x14ac:dyDescent="0.45">
      <c r="A234" t="s">
        <v>551</v>
      </c>
      <c r="B234" s="1" t="s">
        <v>626</v>
      </c>
      <c r="C234" t="s">
        <v>553</v>
      </c>
      <c r="D234" t="s">
        <v>627</v>
      </c>
      <c r="E234" t="s">
        <v>434</v>
      </c>
      <c r="F234" t="s">
        <v>555</v>
      </c>
      <c r="G234" t="s">
        <v>556</v>
      </c>
      <c r="H234" t="s">
        <v>557</v>
      </c>
      <c r="I234" t="s">
        <v>558</v>
      </c>
      <c r="J234" t="s">
        <v>559</v>
      </c>
      <c r="K234" t="s">
        <v>560</v>
      </c>
      <c r="L234" t="s">
        <v>561</v>
      </c>
      <c r="N234" t="s">
        <v>562</v>
      </c>
      <c r="O234">
        <v>4.5999999999999996</v>
      </c>
      <c r="P234" t="str">
        <f>VALUE(MID(K234,1,4))&amp;VLOOKUP(VALUE(MID(K234,6,2)),[1]Setup!$A$6:$B$17,2,FALSE)</f>
        <v>20101</v>
      </c>
    </row>
    <row r="235" spans="1:16" x14ac:dyDescent="0.45">
      <c r="A235" t="s">
        <v>551</v>
      </c>
      <c r="B235" s="1" t="s">
        <v>626</v>
      </c>
      <c r="C235" t="s">
        <v>553</v>
      </c>
      <c r="D235" t="s">
        <v>627</v>
      </c>
      <c r="E235" t="s">
        <v>434</v>
      </c>
      <c r="F235" t="s">
        <v>555</v>
      </c>
      <c r="G235" t="s">
        <v>556</v>
      </c>
      <c r="H235" t="s">
        <v>557</v>
      </c>
      <c r="I235" t="s">
        <v>558</v>
      </c>
      <c r="J235" t="s">
        <v>559</v>
      </c>
      <c r="K235" t="s">
        <v>563</v>
      </c>
      <c r="L235" t="s">
        <v>561</v>
      </c>
      <c r="N235" t="s">
        <v>562</v>
      </c>
      <c r="O235">
        <v>3.6</v>
      </c>
      <c r="P235" t="str">
        <f>VALUE(MID(K235,1,4))&amp;VLOOKUP(VALUE(MID(K235,6,2)),[1]Setup!$A$6:$B$17,2,FALSE)</f>
        <v>20102</v>
      </c>
    </row>
    <row r="236" spans="1:16" x14ac:dyDescent="0.45">
      <c r="A236" t="s">
        <v>551</v>
      </c>
      <c r="B236" s="1" t="s">
        <v>626</v>
      </c>
      <c r="C236" t="s">
        <v>553</v>
      </c>
      <c r="D236" t="s">
        <v>627</v>
      </c>
      <c r="E236" t="s">
        <v>434</v>
      </c>
      <c r="F236" t="s">
        <v>555</v>
      </c>
      <c r="G236" t="s">
        <v>556</v>
      </c>
      <c r="H236" t="s">
        <v>557</v>
      </c>
      <c r="I236" t="s">
        <v>558</v>
      </c>
      <c r="J236" t="s">
        <v>559</v>
      </c>
      <c r="K236" t="s">
        <v>564</v>
      </c>
      <c r="L236" t="s">
        <v>561</v>
      </c>
      <c r="N236" t="s">
        <v>562</v>
      </c>
      <c r="O236">
        <v>5.0999999999999996</v>
      </c>
      <c r="P236" t="str">
        <f>VALUE(MID(K236,1,4))&amp;VLOOKUP(VALUE(MID(K236,6,2)),[1]Setup!$A$6:$B$17,2,FALSE)</f>
        <v>20103</v>
      </c>
    </row>
    <row r="237" spans="1:16" x14ac:dyDescent="0.45">
      <c r="A237" t="s">
        <v>551</v>
      </c>
      <c r="B237" s="1" t="s">
        <v>626</v>
      </c>
      <c r="C237" t="s">
        <v>553</v>
      </c>
      <c r="D237" t="s">
        <v>627</v>
      </c>
      <c r="E237" t="s">
        <v>434</v>
      </c>
      <c r="F237" t="s">
        <v>555</v>
      </c>
      <c r="G237" t="s">
        <v>556</v>
      </c>
      <c r="H237" t="s">
        <v>557</v>
      </c>
      <c r="I237" t="s">
        <v>558</v>
      </c>
      <c r="J237" t="s">
        <v>559</v>
      </c>
      <c r="K237" t="s">
        <v>565</v>
      </c>
      <c r="L237" t="s">
        <v>561</v>
      </c>
      <c r="N237" t="s">
        <v>562</v>
      </c>
      <c r="O237">
        <v>6</v>
      </c>
      <c r="P237" t="str">
        <f>VALUE(MID(K237,1,4))&amp;VLOOKUP(VALUE(MID(K237,6,2)),[1]Setup!$A$6:$B$17,2,FALSE)</f>
        <v>20104</v>
      </c>
    </row>
    <row r="238" spans="1:16" x14ac:dyDescent="0.45">
      <c r="A238" t="s">
        <v>551</v>
      </c>
      <c r="B238" s="1" t="s">
        <v>626</v>
      </c>
      <c r="C238" t="s">
        <v>553</v>
      </c>
      <c r="D238" t="s">
        <v>627</v>
      </c>
      <c r="E238" t="s">
        <v>434</v>
      </c>
      <c r="F238" t="s">
        <v>555</v>
      </c>
      <c r="G238" t="s">
        <v>556</v>
      </c>
      <c r="H238" t="s">
        <v>557</v>
      </c>
      <c r="I238" t="s">
        <v>558</v>
      </c>
      <c r="J238" t="s">
        <v>559</v>
      </c>
      <c r="K238" t="s">
        <v>566</v>
      </c>
      <c r="L238" t="s">
        <v>561</v>
      </c>
      <c r="N238" t="s">
        <v>562</v>
      </c>
      <c r="O238">
        <v>5.4</v>
      </c>
      <c r="P238" t="str">
        <f>VALUE(MID(K238,1,4))&amp;VLOOKUP(VALUE(MID(K238,6,2)),[1]Setup!$A$6:$B$17,2,FALSE)</f>
        <v>20111</v>
      </c>
    </row>
    <row r="239" spans="1:16" x14ac:dyDescent="0.45">
      <c r="A239" t="s">
        <v>551</v>
      </c>
      <c r="B239" s="1" t="s">
        <v>626</v>
      </c>
      <c r="C239" t="s">
        <v>553</v>
      </c>
      <c r="D239" t="s">
        <v>627</v>
      </c>
      <c r="E239" t="s">
        <v>434</v>
      </c>
      <c r="F239" t="s">
        <v>555</v>
      </c>
      <c r="G239" t="s">
        <v>556</v>
      </c>
      <c r="H239" t="s">
        <v>557</v>
      </c>
      <c r="I239" t="s">
        <v>558</v>
      </c>
      <c r="J239" t="s">
        <v>559</v>
      </c>
      <c r="K239" t="s">
        <v>567</v>
      </c>
      <c r="L239" t="s">
        <v>561</v>
      </c>
      <c r="N239" t="s">
        <v>562</v>
      </c>
      <c r="O239">
        <v>5.3</v>
      </c>
      <c r="P239" t="str">
        <f>VALUE(MID(K239,1,4))&amp;VLOOKUP(VALUE(MID(K239,6,2)),[1]Setup!$A$6:$B$17,2,FALSE)</f>
        <v>20112</v>
      </c>
    </row>
    <row r="240" spans="1:16" x14ac:dyDescent="0.45">
      <c r="A240" t="s">
        <v>551</v>
      </c>
      <c r="B240" s="1" t="s">
        <v>626</v>
      </c>
      <c r="C240" t="s">
        <v>553</v>
      </c>
      <c r="D240" t="s">
        <v>627</v>
      </c>
      <c r="E240" t="s">
        <v>434</v>
      </c>
      <c r="F240" t="s">
        <v>555</v>
      </c>
      <c r="G240" t="s">
        <v>556</v>
      </c>
      <c r="H240" t="s">
        <v>557</v>
      </c>
      <c r="I240" t="s">
        <v>558</v>
      </c>
      <c r="J240" t="s">
        <v>559</v>
      </c>
      <c r="K240" t="s">
        <v>568</v>
      </c>
      <c r="L240" t="s">
        <v>561</v>
      </c>
      <c r="N240" t="s">
        <v>562</v>
      </c>
      <c r="O240">
        <v>5.4</v>
      </c>
      <c r="P240" t="str">
        <f>VALUE(MID(K240,1,4))&amp;VLOOKUP(VALUE(MID(K240,6,2)),[1]Setup!$A$6:$B$17,2,FALSE)</f>
        <v>20113</v>
      </c>
    </row>
    <row r="241" spans="1:16" x14ac:dyDescent="0.45">
      <c r="A241" t="s">
        <v>551</v>
      </c>
      <c r="B241" s="1" t="s">
        <v>626</v>
      </c>
      <c r="C241" t="s">
        <v>553</v>
      </c>
      <c r="D241" t="s">
        <v>627</v>
      </c>
      <c r="E241" t="s">
        <v>434</v>
      </c>
      <c r="F241" t="s">
        <v>555</v>
      </c>
      <c r="G241" t="s">
        <v>556</v>
      </c>
      <c r="H241" t="s">
        <v>557</v>
      </c>
      <c r="I241" t="s">
        <v>558</v>
      </c>
      <c r="J241" t="s">
        <v>559</v>
      </c>
      <c r="K241" t="s">
        <v>569</v>
      </c>
      <c r="L241" t="s">
        <v>561</v>
      </c>
      <c r="N241" t="s">
        <v>562</v>
      </c>
      <c r="O241">
        <v>7</v>
      </c>
      <c r="P241" t="str">
        <f>VALUE(MID(K241,1,4))&amp;VLOOKUP(VALUE(MID(K241,6,2)),[1]Setup!$A$6:$B$17,2,FALSE)</f>
        <v>20114</v>
      </c>
    </row>
    <row r="242" spans="1:16" x14ac:dyDescent="0.45">
      <c r="A242" t="s">
        <v>551</v>
      </c>
      <c r="B242" s="1" t="s">
        <v>626</v>
      </c>
      <c r="C242" t="s">
        <v>553</v>
      </c>
      <c r="D242" t="s">
        <v>627</v>
      </c>
      <c r="E242" t="s">
        <v>434</v>
      </c>
      <c r="F242" t="s">
        <v>555</v>
      </c>
      <c r="G242" t="s">
        <v>556</v>
      </c>
      <c r="H242" t="s">
        <v>557</v>
      </c>
      <c r="I242" t="s">
        <v>558</v>
      </c>
      <c r="J242" t="s">
        <v>559</v>
      </c>
      <c r="K242" t="s">
        <v>570</v>
      </c>
      <c r="L242" t="s">
        <v>561</v>
      </c>
      <c r="N242" t="s">
        <v>562</v>
      </c>
      <c r="O242">
        <v>6.6</v>
      </c>
      <c r="P242" t="str">
        <f>VALUE(MID(K242,1,4))&amp;VLOOKUP(VALUE(MID(K242,6,2)),[1]Setup!$A$6:$B$17,2,FALSE)</f>
        <v>20121</v>
      </c>
    </row>
    <row r="243" spans="1:16" x14ac:dyDescent="0.45">
      <c r="A243" t="s">
        <v>551</v>
      </c>
      <c r="B243" s="1" t="s">
        <v>626</v>
      </c>
      <c r="C243" t="s">
        <v>553</v>
      </c>
      <c r="D243" t="s">
        <v>627</v>
      </c>
      <c r="E243" t="s">
        <v>434</v>
      </c>
      <c r="F243" t="s">
        <v>555</v>
      </c>
      <c r="G243" t="s">
        <v>556</v>
      </c>
      <c r="H243" t="s">
        <v>557</v>
      </c>
      <c r="I243" t="s">
        <v>558</v>
      </c>
      <c r="J243" t="s">
        <v>559</v>
      </c>
      <c r="K243" t="s">
        <v>571</v>
      </c>
      <c r="L243" t="s">
        <v>561</v>
      </c>
      <c r="N243" t="s">
        <v>562</v>
      </c>
      <c r="O243">
        <v>7.7</v>
      </c>
      <c r="P243" t="str">
        <f>VALUE(MID(K243,1,4))&amp;VLOOKUP(VALUE(MID(K243,6,2)),[1]Setup!$A$6:$B$17,2,FALSE)</f>
        <v>20122</v>
      </c>
    </row>
    <row r="244" spans="1:16" x14ac:dyDescent="0.45">
      <c r="A244" t="s">
        <v>551</v>
      </c>
      <c r="B244" s="1" t="s">
        <v>626</v>
      </c>
      <c r="C244" t="s">
        <v>553</v>
      </c>
      <c r="D244" t="s">
        <v>627</v>
      </c>
      <c r="E244" t="s">
        <v>434</v>
      </c>
      <c r="F244" t="s">
        <v>555</v>
      </c>
      <c r="G244" t="s">
        <v>556</v>
      </c>
      <c r="H244" t="s">
        <v>557</v>
      </c>
      <c r="I244" t="s">
        <v>558</v>
      </c>
      <c r="J244" t="s">
        <v>559</v>
      </c>
      <c r="K244" t="s">
        <v>572</v>
      </c>
      <c r="L244" t="s">
        <v>561</v>
      </c>
      <c r="N244" t="s">
        <v>562</v>
      </c>
      <c r="O244">
        <v>7.4</v>
      </c>
      <c r="P244" t="str">
        <f>VALUE(MID(K244,1,4))&amp;VLOOKUP(VALUE(MID(K244,6,2)),[1]Setup!$A$6:$B$17,2,FALSE)</f>
        <v>20123</v>
      </c>
    </row>
    <row r="245" spans="1:16" x14ac:dyDescent="0.45">
      <c r="A245" t="s">
        <v>551</v>
      </c>
      <c r="B245" s="1" t="s">
        <v>626</v>
      </c>
      <c r="C245" t="s">
        <v>553</v>
      </c>
      <c r="D245" t="s">
        <v>627</v>
      </c>
      <c r="E245" t="s">
        <v>434</v>
      </c>
      <c r="F245" t="s">
        <v>555</v>
      </c>
      <c r="G245" t="s">
        <v>556</v>
      </c>
      <c r="H245" t="s">
        <v>557</v>
      </c>
      <c r="I245" t="s">
        <v>558</v>
      </c>
      <c r="J245" t="s">
        <v>559</v>
      </c>
      <c r="K245" t="s">
        <v>573</v>
      </c>
      <c r="L245" t="s">
        <v>561</v>
      </c>
      <c r="N245" t="s">
        <v>562</v>
      </c>
      <c r="O245">
        <v>8.5</v>
      </c>
      <c r="P245" t="str">
        <f>VALUE(MID(K245,1,4))&amp;VLOOKUP(VALUE(MID(K245,6,2)),[1]Setup!$A$6:$B$17,2,FALSE)</f>
        <v>20124</v>
      </c>
    </row>
    <row r="246" spans="1:16" x14ac:dyDescent="0.45">
      <c r="A246" t="s">
        <v>551</v>
      </c>
      <c r="B246" s="1" t="s">
        <v>626</v>
      </c>
      <c r="C246" t="s">
        <v>553</v>
      </c>
      <c r="D246" t="s">
        <v>627</v>
      </c>
      <c r="E246" t="s">
        <v>434</v>
      </c>
      <c r="F246" t="s">
        <v>555</v>
      </c>
      <c r="G246" t="s">
        <v>556</v>
      </c>
      <c r="H246" t="s">
        <v>557</v>
      </c>
      <c r="I246" t="s">
        <v>558</v>
      </c>
      <c r="J246" t="s">
        <v>559</v>
      </c>
      <c r="K246" t="s">
        <v>574</v>
      </c>
      <c r="L246" t="s">
        <v>561</v>
      </c>
      <c r="N246" t="s">
        <v>562</v>
      </c>
      <c r="O246">
        <v>7.7</v>
      </c>
      <c r="P246" t="str">
        <f>VALUE(MID(K246,1,4))&amp;VLOOKUP(VALUE(MID(K246,6,2)),[1]Setup!$A$6:$B$17,2,FALSE)</f>
        <v>20131</v>
      </c>
    </row>
    <row r="247" spans="1:16" x14ac:dyDescent="0.45">
      <c r="A247" t="s">
        <v>551</v>
      </c>
      <c r="B247" s="1" t="s">
        <v>626</v>
      </c>
      <c r="C247" t="s">
        <v>553</v>
      </c>
      <c r="D247" t="s">
        <v>627</v>
      </c>
      <c r="E247" t="s">
        <v>434</v>
      </c>
      <c r="F247" t="s">
        <v>555</v>
      </c>
      <c r="G247" t="s">
        <v>556</v>
      </c>
      <c r="H247" t="s">
        <v>557</v>
      </c>
      <c r="I247" t="s">
        <v>558</v>
      </c>
      <c r="J247" t="s">
        <v>559</v>
      </c>
      <c r="K247" t="s">
        <v>575</v>
      </c>
      <c r="L247" t="s">
        <v>561</v>
      </c>
      <c r="N247" t="s">
        <v>562</v>
      </c>
      <c r="O247">
        <v>9.4</v>
      </c>
      <c r="P247" t="str">
        <f>VALUE(MID(K247,1,4))&amp;VLOOKUP(VALUE(MID(K247,6,2)),[1]Setup!$A$6:$B$17,2,FALSE)</f>
        <v>20132</v>
      </c>
    </row>
    <row r="248" spans="1:16" x14ac:dyDescent="0.45">
      <c r="A248" t="s">
        <v>551</v>
      </c>
      <c r="B248" s="1" t="s">
        <v>626</v>
      </c>
      <c r="C248" t="s">
        <v>553</v>
      </c>
      <c r="D248" t="s">
        <v>627</v>
      </c>
      <c r="E248" t="s">
        <v>434</v>
      </c>
      <c r="F248" t="s">
        <v>555</v>
      </c>
      <c r="G248" t="s">
        <v>556</v>
      </c>
      <c r="H248" t="s">
        <v>557</v>
      </c>
      <c r="I248" t="s">
        <v>558</v>
      </c>
      <c r="J248" t="s">
        <v>559</v>
      </c>
      <c r="K248" t="s">
        <v>576</v>
      </c>
      <c r="L248" t="s">
        <v>561</v>
      </c>
      <c r="N248" t="s">
        <v>562</v>
      </c>
      <c r="O248">
        <v>8.4</v>
      </c>
      <c r="P248" t="str">
        <f>VALUE(MID(K248,1,4))&amp;VLOOKUP(VALUE(MID(K248,6,2)),[1]Setup!$A$6:$B$17,2,FALSE)</f>
        <v>20133</v>
      </c>
    </row>
    <row r="249" spans="1:16" x14ac:dyDescent="0.45">
      <c r="A249" t="s">
        <v>551</v>
      </c>
      <c r="B249" s="1" t="s">
        <v>626</v>
      </c>
      <c r="C249" t="s">
        <v>553</v>
      </c>
      <c r="D249" t="s">
        <v>627</v>
      </c>
      <c r="E249" t="s">
        <v>434</v>
      </c>
      <c r="F249" t="s">
        <v>555</v>
      </c>
      <c r="G249" t="s">
        <v>556</v>
      </c>
      <c r="H249" t="s">
        <v>557</v>
      </c>
      <c r="I249" t="s">
        <v>558</v>
      </c>
      <c r="J249" t="s">
        <v>559</v>
      </c>
      <c r="K249" t="s">
        <v>577</v>
      </c>
      <c r="L249" t="s">
        <v>561</v>
      </c>
      <c r="N249" t="s">
        <v>562</v>
      </c>
      <c r="O249">
        <v>9.1999999999999993</v>
      </c>
      <c r="P249" t="str">
        <f>VALUE(MID(K249,1,4))&amp;VLOOKUP(VALUE(MID(K249,6,2)),[1]Setup!$A$6:$B$17,2,FALSE)</f>
        <v>20134</v>
      </c>
    </row>
    <row r="250" spans="1:16" x14ac:dyDescent="0.45">
      <c r="A250" t="s">
        <v>551</v>
      </c>
      <c r="B250" s="1" t="s">
        <v>626</v>
      </c>
      <c r="C250" t="s">
        <v>553</v>
      </c>
      <c r="D250" t="s">
        <v>627</v>
      </c>
      <c r="E250" t="s">
        <v>434</v>
      </c>
      <c r="F250" t="s">
        <v>555</v>
      </c>
      <c r="G250" t="s">
        <v>556</v>
      </c>
      <c r="H250" t="s">
        <v>557</v>
      </c>
      <c r="I250" t="s">
        <v>558</v>
      </c>
      <c r="J250" t="s">
        <v>559</v>
      </c>
      <c r="K250" t="s">
        <v>578</v>
      </c>
      <c r="L250" t="s">
        <v>561</v>
      </c>
      <c r="N250" t="s">
        <v>562</v>
      </c>
      <c r="O250">
        <v>7.5</v>
      </c>
      <c r="P250" t="str">
        <f>VALUE(MID(K250,1,4))&amp;VLOOKUP(VALUE(MID(K250,6,2)),[1]Setup!$A$6:$B$17,2,FALSE)</f>
        <v>20141</v>
      </c>
    </row>
    <row r="251" spans="1:16" x14ac:dyDescent="0.45">
      <c r="A251" t="s">
        <v>551</v>
      </c>
      <c r="B251" s="1" t="s">
        <v>626</v>
      </c>
      <c r="C251" t="s">
        <v>553</v>
      </c>
      <c r="D251" t="s">
        <v>627</v>
      </c>
      <c r="E251" t="s">
        <v>434</v>
      </c>
      <c r="F251" t="s">
        <v>555</v>
      </c>
      <c r="G251" t="s">
        <v>556</v>
      </c>
      <c r="H251" t="s">
        <v>557</v>
      </c>
      <c r="I251" t="s">
        <v>558</v>
      </c>
      <c r="J251" t="s">
        <v>559</v>
      </c>
      <c r="K251" t="s">
        <v>579</v>
      </c>
      <c r="L251" t="s">
        <v>561</v>
      </c>
      <c r="N251" t="s">
        <v>562</v>
      </c>
      <c r="O251">
        <v>7</v>
      </c>
      <c r="P251" t="str">
        <f>VALUE(MID(K251,1,4))&amp;VLOOKUP(VALUE(MID(K251,6,2)),[1]Setup!$A$6:$B$17,2,FALSE)</f>
        <v>20142</v>
      </c>
    </row>
    <row r="252" spans="1:16" x14ac:dyDescent="0.45">
      <c r="A252" t="s">
        <v>551</v>
      </c>
      <c r="B252" s="1" t="s">
        <v>626</v>
      </c>
      <c r="C252" t="s">
        <v>553</v>
      </c>
      <c r="D252" t="s">
        <v>627</v>
      </c>
      <c r="E252" t="s">
        <v>434</v>
      </c>
      <c r="F252" t="s">
        <v>555</v>
      </c>
      <c r="G252" t="s">
        <v>556</v>
      </c>
      <c r="H252" t="s">
        <v>557</v>
      </c>
      <c r="I252" t="s">
        <v>558</v>
      </c>
      <c r="J252" t="s">
        <v>559</v>
      </c>
      <c r="K252" t="s">
        <v>580</v>
      </c>
      <c r="L252" t="s">
        <v>561</v>
      </c>
      <c r="N252" t="s">
        <v>562</v>
      </c>
      <c r="O252">
        <v>7.8</v>
      </c>
      <c r="P252" t="str">
        <f>VALUE(MID(K252,1,4))&amp;VLOOKUP(VALUE(MID(K252,6,2)),[1]Setup!$A$6:$B$17,2,FALSE)</f>
        <v>20143</v>
      </c>
    </row>
    <row r="253" spans="1:16" x14ac:dyDescent="0.45">
      <c r="A253" t="s">
        <v>551</v>
      </c>
      <c r="B253" s="1" t="s">
        <v>626</v>
      </c>
      <c r="C253" t="s">
        <v>553</v>
      </c>
      <c r="D253" t="s">
        <v>627</v>
      </c>
      <c r="E253" t="s">
        <v>434</v>
      </c>
      <c r="F253" t="s">
        <v>555</v>
      </c>
      <c r="G253" t="s">
        <v>556</v>
      </c>
      <c r="H253" t="s">
        <v>557</v>
      </c>
      <c r="I253" t="s">
        <v>558</v>
      </c>
      <c r="J253" t="s">
        <v>559</v>
      </c>
      <c r="K253" t="s">
        <v>581</v>
      </c>
      <c r="L253" t="s">
        <v>561</v>
      </c>
      <c r="N253" t="s">
        <v>562</v>
      </c>
      <c r="O253">
        <v>9.5</v>
      </c>
      <c r="P253" t="str">
        <f>VALUE(MID(K253,1,4))&amp;VLOOKUP(VALUE(MID(K253,6,2)),[1]Setup!$A$6:$B$17,2,FALSE)</f>
        <v>20144</v>
      </c>
    </row>
    <row r="254" spans="1:16" x14ac:dyDescent="0.45">
      <c r="A254" t="s">
        <v>551</v>
      </c>
      <c r="B254" s="1" t="s">
        <v>626</v>
      </c>
      <c r="C254" t="s">
        <v>553</v>
      </c>
      <c r="D254" t="s">
        <v>627</v>
      </c>
      <c r="E254" t="s">
        <v>434</v>
      </c>
      <c r="F254" t="s">
        <v>555</v>
      </c>
      <c r="G254" t="s">
        <v>556</v>
      </c>
      <c r="H254" t="s">
        <v>557</v>
      </c>
      <c r="I254" t="s">
        <v>558</v>
      </c>
      <c r="J254" t="s">
        <v>559</v>
      </c>
      <c r="K254" t="s">
        <v>582</v>
      </c>
      <c r="L254" t="s">
        <v>561</v>
      </c>
      <c r="N254" t="s">
        <v>562</v>
      </c>
      <c r="O254">
        <v>11.4</v>
      </c>
      <c r="P254" t="str">
        <f>VALUE(MID(K254,1,4))&amp;VLOOKUP(VALUE(MID(K254,6,2)),[1]Setup!$A$6:$B$17,2,FALSE)</f>
        <v>20151</v>
      </c>
    </row>
    <row r="255" spans="1:16" x14ac:dyDescent="0.45">
      <c r="A255" t="s">
        <v>551</v>
      </c>
      <c r="B255" s="1" t="s">
        <v>626</v>
      </c>
      <c r="C255" t="s">
        <v>553</v>
      </c>
      <c r="D255" t="s">
        <v>627</v>
      </c>
      <c r="E255" t="s">
        <v>434</v>
      </c>
      <c r="F255" t="s">
        <v>555</v>
      </c>
      <c r="G255" t="s">
        <v>556</v>
      </c>
      <c r="H255" t="s">
        <v>557</v>
      </c>
      <c r="I255" t="s">
        <v>558</v>
      </c>
      <c r="J255" t="s">
        <v>559</v>
      </c>
      <c r="K255" t="s">
        <v>583</v>
      </c>
      <c r="L255" t="s">
        <v>561</v>
      </c>
      <c r="N255" t="s">
        <v>562</v>
      </c>
      <c r="O255">
        <v>9.9</v>
      </c>
      <c r="P255" t="str">
        <f>VALUE(MID(K255,1,4))&amp;VLOOKUP(VALUE(MID(K255,6,2)),[1]Setup!$A$6:$B$17,2,FALSE)</f>
        <v>20152</v>
      </c>
    </row>
    <row r="256" spans="1:16" x14ac:dyDescent="0.45">
      <c r="A256" t="s">
        <v>551</v>
      </c>
      <c r="B256" s="1" t="s">
        <v>626</v>
      </c>
      <c r="C256" t="s">
        <v>553</v>
      </c>
      <c r="D256" t="s">
        <v>627</v>
      </c>
      <c r="E256" t="s">
        <v>434</v>
      </c>
      <c r="F256" t="s">
        <v>555</v>
      </c>
      <c r="G256" t="s">
        <v>556</v>
      </c>
      <c r="H256" t="s">
        <v>557</v>
      </c>
      <c r="I256" t="s">
        <v>558</v>
      </c>
      <c r="J256" t="s">
        <v>559</v>
      </c>
      <c r="K256" t="s">
        <v>584</v>
      </c>
      <c r="L256" t="s">
        <v>561</v>
      </c>
      <c r="N256" t="s">
        <v>562</v>
      </c>
      <c r="O256">
        <v>13.4</v>
      </c>
      <c r="P256" t="str">
        <f>VALUE(MID(K256,1,4))&amp;VLOOKUP(VALUE(MID(K256,6,2)),[1]Setup!$A$6:$B$17,2,FALSE)</f>
        <v>20153</v>
      </c>
    </row>
    <row r="257" spans="1:16" x14ac:dyDescent="0.45">
      <c r="A257" t="s">
        <v>551</v>
      </c>
      <c r="B257" s="1" t="s">
        <v>626</v>
      </c>
      <c r="C257" t="s">
        <v>553</v>
      </c>
      <c r="D257" t="s">
        <v>627</v>
      </c>
      <c r="E257" t="s">
        <v>434</v>
      </c>
      <c r="F257" t="s">
        <v>555</v>
      </c>
      <c r="G257" t="s">
        <v>556</v>
      </c>
      <c r="H257" t="s">
        <v>557</v>
      </c>
      <c r="I257" t="s">
        <v>558</v>
      </c>
      <c r="J257" t="s">
        <v>559</v>
      </c>
      <c r="K257" t="s">
        <v>585</v>
      </c>
      <c r="L257" t="s">
        <v>561</v>
      </c>
      <c r="N257" t="s">
        <v>562</v>
      </c>
      <c r="O257">
        <v>12.4</v>
      </c>
      <c r="P257" t="str">
        <f>VALUE(MID(K257,1,4))&amp;VLOOKUP(VALUE(MID(K257,6,2)),[1]Setup!$A$6:$B$17,2,FALSE)</f>
        <v>20154</v>
      </c>
    </row>
    <row r="258" spans="1:16" x14ac:dyDescent="0.45">
      <c r="A258" t="s">
        <v>551</v>
      </c>
      <c r="B258" s="1" t="s">
        <v>626</v>
      </c>
      <c r="C258" t="s">
        <v>553</v>
      </c>
      <c r="D258" t="s">
        <v>627</v>
      </c>
      <c r="E258" t="s">
        <v>434</v>
      </c>
      <c r="F258" t="s">
        <v>555</v>
      </c>
      <c r="G258" t="s">
        <v>556</v>
      </c>
      <c r="H258" t="s">
        <v>557</v>
      </c>
      <c r="I258" t="s">
        <v>558</v>
      </c>
      <c r="J258" t="s">
        <v>559</v>
      </c>
      <c r="K258" t="s">
        <v>586</v>
      </c>
      <c r="L258" t="s">
        <v>561</v>
      </c>
      <c r="N258" t="s">
        <v>562</v>
      </c>
      <c r="O258">
        <v>8.4</v>
      </c>
      <c r="P258" t="str">
        <f>VALUE(MID(K258,1,4))&amp;VLOOKUP(VALUE(MID(K258,6,2)),[1]Setup!$A$6:$B$17,2,FALSE)</f>
        <v>20161</v>
      </c>
    </row>
    <row r="259" spans="1:16" x14ac:dyDescent="0.45">
      <c r="A259" t="s">
        <v>551</v>
      </c>
      <c r="B259" s="1" t="s">
        <v>626</v>
      </c>
      <c r="C259" t="s">
        <v>553</v>
      </c>
      <c r="D259" t="s">
        <v>627</v>
      </c>
      <c r="E259" t="s">
        <v>434</v>
      </c>
      <c r="F259" t="s">
        <v>555</v>
      </c>
      <c r="G259" t="s">
        <v>556</v>
      </c>
      <c r="H259" t="s">
        <v>557</v>
      </c>
      <c r="I259" t="s">
        <v>558</v>
      </c>
      <c r="J259" t="s">
        <v>559</v>
      </c>
      <c r="K259" t="s">
        <v>587</v>
      </c>
      <c r="L259" t="s">
        <v>561</v>
      </c>
      <c r="N259" t="s">
        <v>562</v>
      </c>
      <c r="O259">
        <v>4.5</v>
      </c>
      <c r="P259" t="str">
        <f>VALUE(MID(K259,1,4))&amp;VLOOKUP(VALUE(MID(K259,6,2)),[1]Setup!$A$6:$B$17,2,FALSE)</f>
        <v>20162</v>
      </c>
    </row>
    <row r="260" spans="1:16" x14ac:dyDescent="0.45">
      <c r="A260" t="s">
        <v>551</v>
      </c>
      <c r="B260" s="1" t="s">
        <v>626</v>
      </c>
      <c r="C260" t="s">
        <v>553</v>
      </c>
      <c r="D260" t="s">
        <v>627</v>
      </c>
      <c r="E260" t="s">
        <v>434</v>
      </c>
      <c r="F260" t="s">
        <v>555</v>
      </c>
      <c r="G260" t="s">
        <v>556</v>
      </c>
      <c r="H260" t="s">
        <v>557</v>
      </c>
      <c r="I260" t="s">
        <v>558</v>
      </c>
      <c r="J260" t="s">
        <v>559</v>
      </c>
      <c r="K260" t="s">
        <v>588</v>
      </c>
      <c r="L260" t="s">
        <v>561</v>
      </c>
      <c r="N260" t="s">
        <v>562</v>
      </c>
      <c r="O260">
        <v>3</v>
      </c>
      <c r="P260" t="str">
        <f>VALUE(MID(K260,1,4))&amp;VLOOKUP(VALUE(MID(K260,6,2)),[1]Setup!$A$6:$B$17,2,FALSE)</f>
        <v>20163</v>
      </c>
    </row>
    <row r="261" spans="1:16" x14ac:dyDescent="0.45">
      <c r="A261" t="s">
        <v>551</v>
      </c>
      <c r="B261" s="1" t="s">
        <v>626</v>
      </c>
      <c r="C261" t="s">
        <v>553</v>
      </c>
      <c r="D261" t="s">
        <v>627</v>
      </c>
      <c r="E261" t="s">
        <v>434</v>
      </c>
      <c r="F261" t="s">
        <v>555</v>
      </c>
      <c r="G261" t="s">
        <v>556</v>
      </c>
      <c r="H261" t="s">
        <v>557</v>
      </c>
      <c r="I261" t="s">
        <v>558</v>
      </c>
      <c r="J261" t="s">
        <v>559</v>
      </c>
      <c r="K261" t="s">
        <v>589</v>
      </c>
      <c r="L261" t="s">
        <v>561</v>
      </c>
      <c r="N261" t="s">
        <v>562</v>
      </c>
      <c r="O261">
        <v>2</v>
      </c>
      <c r="P261" t="str">
        <f>VALUE(MID(K261,1,4))&amp;VLOOKUP(VALUE(MID(K261,6,2)),[1]Setup!$A$6:$B$17,2,FALSE)</f>
        <v>20164</v>
      </c>
    </row>
    <row r="262" spans="1:16" x14ac:dyDescent="0.45">
      <c r="A262" t="s">
        <v>551</v>
      </c>
      <c r="B262" s="1" t="s">
        <v>626</v>
      </c>
      <c r="C262" t="s">
        <v>553</v>
      </c>
      <c r="D262" t="s">
        <v>627</v>
      </c>
      <c r="E262" t="s">
        <v>434</v>
      </c>
      <c r="F262" t="s">
        <v>555</v>
      </c>
      <c r="G262" t="s">
        <v>556</v>
      </c>
      <c r="H262" t="s">
        <v>557</v>
      </c>
      <c r="I262" t="s">
        <v>558</v>
      </c>
      <c r="J262" t="s">
        <v>559</v>
      </c>
      <c r="K262" t="s">
        <v>590</v>
      </c>
      <c r="L262" t="s">
        <v>561</v>
      </c>
      <c r="N262" t="s">
        <v>562</v>
      </c>
      <c r="O262">
        <v>-0.1</v>
      </c>
      <c r="P262" t="str">
        <f>VALUE(MID(K262,1,4))&amp;VLOOKUP(VALUE(MID(K262,6,2)),[1]Setup!$A$6:$B$17,2,FALSE)</f>
        <v>20171</v>
      </c>
    </row>
    <row r="263" spans="1:16" x14ac:dyDescent="0.45">
      <c r="A263" t="s">
        <v>551</v>
      </c>
      <c r="B263" s="1" t="s">
        <v>626</v>
      </c>
      <c r="C263" t="s">
        <v>553</v>
      </c>
      <c r="D263" t="s">
        <v>627</v>
      </c>
      <c r="E263" t="s">
        <v>434</v>
      </c>
      <c r="F263" t="s">
        <v>555</v>
      </c>
      <c r="G263" t="s">
        <v>556</v>
      </c>
      <c r="H263" t="s">
        <v>557</v>
      </c>
      <c r="I263" t="s">
        <v>558</v>
      </c>
      <c r="J263" t="s">
        <v>559</v>
      </c>
      <c r="K263" t="s">
        <v>591</v>
      </c>
      <c r="L263" t="s">
        <v>561</v>
      </c>
      <c r="N263" t="s">
        <v>562</v>
      </c>
      <c r="O263">
        <v>-0.6</v>
      </c>
      <c r="P263" t="str">
        <f>VALUE(MID(K263,1,4))&amp;VLOOKUP(VALUE(MID(K263,6,2)),[1]Setup!$A$6:$B$17,2,FALSE)</f>
        <v>20172</v>
      </c>
    </row>
    <row r="264" spans="1:16" x14ac:dyDescent="0.45">
      <c r="A264" t="s">
        <v>551</v>
      </c>
      <c r="B264" s="1" t="s">
        <v>626</v>
      </c>
      <c r="C264" t="s">
        <v>553</v>
      </c>
      <c r="D264" t="s">
        <v>627</v>
      </c>
      <c r="E264" t="s">
        <v>434</v>
      </c>
      <c r="F264" t="s">
        <v>555</v>
      </c>
      <c r="G264" t="s">
        <v>556</v>
      </c>
      <c r="H264" t="s">
        <v>557</v>
      </c>
      <c r="I264" t="s">
        <v>558</v>
      </c>
      <c r="J264" t="s">
        <v>559</v>
      </c>
      <c r="K264" t="s">
        <v>592</v>
      </c>
      <c r="L264" t="s">
        <v>561</v>
      </c>
      <c r="N264" t="s">
        <v>562</v>
      </c>
      <c r="O264">
        <v>-2.2999999999999998</v>
      </c>
      <c r="P264" t="str">
        <f>VALUE(MID(K264,1,4))&amp;VLOOKUP(VALUE(MID(K264,6,2)),[1]Setup!$A$6:$B$17,2,FALSE)</f>
        <v>20173</v>
      </c>
    </row>
    <row r="265" spans="1:16" x14ac:dyDescent="0.45">
      <c r="A265" t="s">
        <v>551</v>
      </c>
      <c r="B265" s="1" t="s">
        <v>626</v>
      </c>
      <c r="C265" t="s">
        <v>553</v>
      </c>
      <c r="D265" t="s">
        <v>627</v>
      </c>
      <c r="E265" t="s">
        <v>434</v>
      </c>
      <c r="F265" t="s">
        <v>555</v>
      </c>
      <c r="G265" t="s">
        <v>556</v>
      </c>
      <c r="H265" t="s">
        <v>557</v>
      </c>
      <c r="I265" t="s">
        <v>558</v>
      </c>
      <c r="J265" t="s">
        <v>559</v>
      </c>
      <c r="K265" t="s">
        <v>593</v>
      </c>
      <c r="L265" t="s">
        <v>561</v>
      </c>
      <c r="N265" t="s">
        <v>562</v>
      </c>
      <c r="O265">
        <v>-1.5</v>
      </c>
      <c r="P265" t="str">
        <f>VALUE(MID(K265,1,4))&amp;VLOOKUP(VALUE(MID(K265,6,2)),[1]Setup!$A$6:$B$17,2,FALSE)</f>
        <v>20174</v>
      </c>
    </row>
    <row r="266" spans="1:16" x14ac:dyDescent="0.45">
      <c r="A266" t="s">
        <v>551</v>
      </c>
      <c r="B266" s="1" t="s">
        <v>626</v>
      </c>
      <c r="C266" t="s">
        <v>553</v>
      </c>
      <c r="D266" t="s">
        <v>627</v>
      </c>
      <c r="E266" t="s">
        <v>434</v>
      </c>
      <c r="F266" t="s">
        <v>555</v>
      </c>
      <c r="G266" t="s">
        <v>556</v>
      </c>
      <c r="H266" t="s">
        <v>557</v>
      </c>
      <c r="I266" t="s">
        <v>558</v>
      </c>
      <c r="J266" t="s">
        <v>559</v>
      </c>
      <c r="K266" t="s">
        <v>594</v>
      </c>
      <c r="L266" t="s">
        <v>561</v>
      </c>
      <c r="N266" t="s">
        <v>562</v>
      </c>
      <c r="O266">
        <v>-3.6</v>
      </c>
      <c r="P266" t="str">
        <f>VALUE(MID(K266,1,4))&amp;VLOOKUP(VALUE(MID(K266,6,2)),[1]Setup!$A$6:$B$17,2,FALSE)</f>
        <v>20181</v>
      </c>
    </row>
    <row r="267" spans="1:16" x14ac:dyDescent="0.45">
      <c r="A267" t="s">
        <v>551</v>
      </c>
      <c r="B267" s="1" t="s">
        <v>626</v>
      </c>
      <c r="C267" t="s">
        <v>553</v>
      </c>
      <c r="D267" t="s">
        <v>627</v>
      </c>
      <c r="E267" t="s">
        <v>434</v>
      </c>
      <c r="F267" t="s">
        <v>555</v>
      </c>
      <c r="G267" t="s">
        <v>556</v>
      </c>
      <c r="H267" t="s">
        <v>557</v>
      </c>
      <c r="I267" t="s">
        <v>558</v>
      </c>
      <c r="J267" t="s">
        <v>559</v>
      </c>
      <c r="K267" t="s">
        <v>595</v>
      </c>
      <c r="L267" t="s">
        <v>561</v>
      </c>
      <c r="N267" t="s">
        <v>562</v>
      </c>
      <c r="O267">
        <v>-1.9</v>
      </c>
      <c r="P267" t="str">
        <f>VALUE(MID(K267,1,4))&amp;VLOOKUP(VALUE(MID(K267,6,2)),[1]Setup!$A$6:$B$17,2,FALSE)</f>
        <v>20182</v>
      </c>
    </row>
    <row r="268" spans="1:16" x14ac:dyDescent="0.45">
      <c r="A268" t="s">
        <v>551</v>
      </c>
      <c r="B268" s="1" t="s">
        <v>626</v>
      </c>
      <c r="C268" t="s">
        <v>553</v>
      </c>
      <c r="D268" t="s">
        <v>627</v>
      </c>
      <c r="E268" t="s">
        <v>434</v>
      </c>
      <c r="F268" t="s">
        <v>555</v>
      </c>
      <c r="G268" t="s">
        <v>556</v>
      </c>
      <c r="H268" t="s">
        <v>557</v>
      </c>
      <c r="I268" t="s">
        <v>558</v>
      </c>
      <c r="J268" t="s">
        <v>559</v>
      </c>
      <c r="K268" t="s">
        <v>596</v>
      </c>
      <c r="L268" t="s">
        <v>561</v>
      </c>
      <c r="N268" t="s">
        <v>562</v>
      </c>
      <c r="O268">
        <v>-1.7</v>
      </c>
      <c r="P268" t="str">
        <f>VALUE(MID(K268,1,4))&amp;VLOOKUP(VALUE(MID(K268,6,2)),[1]Setup!$A$6:$B$17,2,FALSE)</f>
        <v>20183</v>
      </c>
    </row>
    <row r="269" spans="1:16" x14ac:dyDescent="0.45">
      <c r="A269" t="s">
        <v>551</v>
      </c>
      <c r="B269" s="1" t="s">
        <v>626</v>
      </c>
      <c r="C269" t="s">
        <v>553</v>
      </c>
      <c r="D269" t="s">
        <v>627</v>
      </c>
      <c r="E269" t="s">
        <v>434</v>
      </c>
      <c r="F269" t="s">
        <v>555</v>
      </c>
      <c r="G269" t="s">
        <v>556</v>
      </c>
      <c r="H269" t="s">
        <v>557</v>
      </c>
      <c r="I269" t="s">
        <v>558</v>
      </c>
      <c r="J269" t="s">
        <v>559</v>
      </c>
      <c r="K269" t="s">
        <v>597</v>
      </c>
      <c r="L269" t="s">
        <v>561</v>
      </c>
      <c r="N269" t="s">
        <v>562</v>
      </c>
      <c r="O269">
        <v>-0.9</v>
      </c>
      <c r="P269" t="str">
        <f>VALUE(MID(K269,1,4))&amp;VLOOKUP(VALUE(MID(K269,6,2)),[1]Setup!$A$6:$B$17,2,FALSE)</f>
        <v>20184</v>
      </c>
    </row>
    <row r="270" spans="1:16" x14ac:dyDescent="0.45">
      <c r="A270" t="s">
        <v>551</v>
      </c>
      <c r="B270" s="1" t="s">
        <v>626</v>
      </c>
      <c r="C270" t="s">
        <v>553</v>
      </c>
      <c r="D270" t="s">
        <v>627</v>
      </c>
      <c r="E270" t="s">
        <v>434</v>
      </c>
      <c r="F270" t="s">
        <v>555</v>
      </c>
      <c r="G270" t="s">
        <v>556</v>
      </c>
      <c r="H270" t="s">
        <v>557</v>
      </c>
      <c r="I270" t="s">
        <v>558</v>
      </c>
      <c r="J270" t="s">
        <v>559</v>
      </c>
      <c r="K270" t="s">
        <v>598</v>
      </c>
      <c r="L270" t="s">
        <v>561</v>
      </c>
      <c r="N270" t="s">
        <v>562</v>
      </c>
      <c r="O270">
        <v>-1.2</v>
      </c>
      <c r="P270" t="str">
        <f>VALUE(MID(K270,1,4))&amp;VLOOKUP(VALUE(MID(K270,6,2)),[1]Setup!$A$6:$B$17,2,FALSE)</f>
        <v>20191</v>
      </c>
    </row>
    <row r="271" spans="1:16" x14ac:dyDescent="0.45">
      <c r="A271" t="s">
        <v>551</v>
      </c>
      <c r="B271" s="1" t="s">
        <v>626</v>
      </c>
      <c r="C271" t="s">
        <v>553</v>
      </c>
      <c r="D271" t="s">
        <v>627</v>
      </c>
      <c r="E271" t="s">
        <v>434</v>
      </c>
      <c r="F271" t="s">
        <v>555</v>
      </c>
      <c r="G271" t="s">
        <v>556</v>
      </c>
      <c r="H271" t="s">
        <v>557</v>
      </c>
      <c r="I271" t="s">
        <v>558</v>
      </c>
      <c r="J271" t="s">
        <v>559</v>
      </c>
      <c r="K271" t="s">
        <v>599</v>
      </c>
      <c r="L271" t="s">
        <v>561</v>
      </c>
      <c r="N271" t="s">
        <v>562</v>
      </c>
      <c r="O271">
        <v>-1.1000000000000001</v>
      </c>
      <c r="P271" t="str">
        <f>VALUE(MID(K271,1,4))&amp;VLOOKUP(VALUE(MID(K271,6,2)),[1]Setup!$A$6:$B$17,2,FALSE)</f>
        <v>20192</v>
      </c>
    </row>
    <row r="272" spans="1:16" x14ac:dyDescent="0.45">
      <c r="A272" t="s">
        <v>551</v>
      </c>
      <c r="B272" s="1" t="s">
        <v>626</v>
      </c>
      <c r="C272" t="s">
        <v>553</v>
      </c>
      <c r="D272" t="s">
        <v>627</v>
      </c>
      <c r="E272" t="s">
        <v>434</v>
      </c>
      <c r="F272" t="s">
        <v>555</v>
      </c>
      <c r="G272" t="s">
        <v>556</v>
      </c>
      <c r="H272" t="s">
        <v>557</v>
      </c>
      <c r="I272" t="s">
        <v>558</v>
      </c>
      <c r="J272" t="s">
        <v>559</v>
      </c>
      <c r="K272" t="s">
        <v>600</v>
      </c>
      <c r="L272" t="s">
        <v>561</v>
      </c>
      <c r="N272" t="s">
        <v>562</v>
      </c>
      <c r="O272">
        <v>-0.2</v>
      </c>
      <c r="P272" t="str">
        <f>VALUE(MID(K272,1,4))&amp;VLOOKUP(VALUE(MID(K272,6,2)),[1]Setup!$A$6:$B$17,2,FALSE)</f>
        <v>20193</v>
      </c>
    </row>
    <row r="273" spans="1:16" x14ac:dyDescent="0.45">
      <c r="A273" t="s">
        <v>551</v>
      </c>
      <c r="B273" s="1" t="s">
        <v>626</v>
      </c>
      <c r="C273" t="s">
        <v>553</v>
      </c>
      <c r="D273" t="s">
        <v>627</v>
      </c>
      <c r="E273" t="s">
        <v>434</v>
      </c>
      <c r="F273" t="s">
        <v>555</v>
      </c>
      <c r="G273" t="s">
        <v>556</v>
      </c>
      <c r="H273" t="s">
        <v>557</v>
      </c>
      <c r="I273" t="s">
        <v>558</v>
      </c>
      <c r="J273" t="s">
        <v>559</v>
      </c>
      <c r="K273" t="s">
        <v>601</v>
      </c>
      <c r="L273" t="s">
        <v>561</v>
      </c>
      <c r="N273" t="s">
        <v>562</v>
      </c>
      <c r="O273">
        <v>0</v>
      </c>
      <c r="P273" t="str">
        <f>VALUE(MID(K273,1,4))&amp;VLOOKUP(VALUE(MID(K273,6,2)),[1]Setup!$A$6:$B$17,2,FALSE)</f>
        <v>20194</v>
      </c>
    </row>
    <row r="274" spans="1:16" x14ac:dyDescent="0.45">
      <c r="A274" t="s">
        <v>551</v>
      </c>
      <c r="B274" s="1" t="s">
        <v>626</v>
      </c>
      <c r="C274" t="s">
        <v>553</v>
      </c>
      <c r="D274" t="s">
        <v>627</v>
      </c>
      <c r="E274" t="s">
        <v>434</v>
      </c>
      <c r="F274" t="s">
        <v>555</v>
      </c>
      <c r="G274" t="s">
        <v>556</v>
      </c>
      <c r="H274" t="s">
        <v>557</v>
      </c>
      <c r="I274" t="s">
        <v>558</v>
      </c>
      <c r="J274" t="s">
        <v>559</v>
      </c>
      <c r="K274" t="s">
        <v>602</v>
      </c>
      <c r="L274" t="s">
        <v>561</v>
      </c>
      <c r="N274" t="s">
        <v>562</v>
      </c>
      <c r="O274">
        <v>4</v>
      </c>
      <c r="P274" t="str">
        <f>VALUE(MID(K274,1,4))&amp;VLOOKUP(VALUE(MID(K274,6,2)),[1]Setup!$A$6:$B$17,2,FALSE)</f>
        <v>20201</v>
      </c>
    </row>
    <row r="275" spans="1:16" x14ac:dyDescent="0.45">
      <c r="A275" t="s">
        <v>551</v>
      </c>
      <c r="B275" s="1" t="s">
        <v>626</v>
      </c>
      <c r="C275" t="s">
        <v>553</v>
      </c>
      <c r="D275" t="s">
        <v>627</v>
      </c>
      <c r="E275" t="s">
        <v>434</v>
      </c>
      <c r="F275" t="s">
        <v>555</v>
      </c>
      <c r="G275" t="s">
        <v>556</v>
      </c>
      <c r="H275" t="s">
        <v>557</v>
      </c>
      <c r="I275" t="s">
        <v>558</v>
      </c>
      <c r="J275" t="s">
        <v>559</v>
      </c>
      <c r="K275" t="s">
        <v>603</v>
      </c>
      <c r="L275" t="s">
        <v>561</v>
      </c>
      <c r="N275" t="s">
        <v>562</v>
      </c>
      <c r="O275">
        <v>6.1</v>
      </c>
      <c r="P275" t="str">
        <f>VALUE(MID(K275,1,4))&amp;VLOOKUP(VALUE(MID(K275,6,2)),[1]Setup!$A$6:$B$17,2,FALSE)</f>
        <v>20202</v>
      </c>
    </row>
    <row r="276" spans="1:16" x14ac:dyDescent="0.45">
      <c r="A276" t="s">
        <v>551</v>
      </c>
      <c r="B276" s="1" t="s">
        <v>626</v>
      </c>
      <c r="C276" t="s">
        <v>553</v>
      </c>
      <c r="D276" t="s">
        <v>627</v>
      </c>
      <c r="E276" t="s">
        <v>434</v>
      </c>
      <c r="F276" t="s">
        <v>555</v>
      </c>
      <c r="G276" t="s">
        <v>556</v>
      </c>
      <c r="H276" t="s">
        <v>557</v>
      </c>
      <c r="I276" t="s">
        <v>558</v>
      </c>
      <c r="J276" t="s">
        <v>559</v>
      </c>
      <c r="K276" t="s">
        <v>604</v>
      </c>
      <c r="L276" t="s">
        <v>561</v>
      </c>
      <c r="N276" t="s">
        <v>562</v>
      </c>
      <c r="O276">
        <v>7.7</v>
      </c>
      <c r="P276" t="str">
        <f>VALUE(MID(K276,1,4))&amp;VLOOKUP(VALUE(MID(K276,6,2)),[1]Setup!$A$6:$B$17,2,FALSE)</f>
        <v>20203</v>
      </c>
    </row>
    <row r="277" spans="1:16" x14ac:dyDescent="0.45">
      <c r="A277" t="s">
        <v>551</v>
      </c>
      <c r="B277" s="1" t="s">
        <v>626</v>
      </c>
      <c r="C277" t="s">
        <v>553</v>
      </c>
      <c r="D277" t="s">
        <v>627</v>
      </c>
      <c r="E277" t="s">
        <v>434</v>
      </c>
      <c r="F277" t="s">
        <v>555</v>
      </c>
      <c r="G277" t="s">
        <v>556</v>
      </c>
      <c r="H277" t="s">
        <v>557</v>
      </c>
      <c r="I277" t="s">
        <v>558</v>
      </c>
      <c r="J277" t="s">
        <v>559</v>
      </c>
      <c r="K277" t="s">
        <v>605</v>
      </c>
      <c r="L277" t="s">
        <v>561</v>
      </c>
      <c r="N277" t="s">
        <v>562</v>
      </c>
      <c r="O277">
        <v>6.2</v>
      </c>
      <c r="P277" t="str">
        <f>VALUE(MID(K277,1,4))&amp;VLOOKUP(VALUE(MID(K277,6,2)),[1]Setup!$A$6:$B$17,2,FALSE)</f>
        <v>20204</v>
      </c>
    </row>
    <row r="278" spans="1:16" x14ac:dyDescent="0.45">
      <c r="A278" t="s">
        <v>551</v>
      </c>
      <c r="B278" s="1" t="s">
        <v>626</v>
      </c>
      <c r="C278" t="s">
        <v>553</v>
      </c>
      <c r="D278" t="s">
        <v>627</v>
      </c>
      <c r="E278" t="s">
        <v>434</v>
      </c>
      <c r="F278" t="s">
        <v>555</v>
      </c>
      <c r="G278" t="s">
        <v>556</v>
      </c>
      <c r="H278" t="s">
        <v>557</v>
      </c>
      <c r="I278" t="s">
        <v>558</v>
      </c>
      <c r="J278" t="s">
        <v>559</v>
      </c>
      <c r="K278" t="s">
        <v>606</v>
      </c>
      <c r="L278" t="s">
        <v>561</v>
      </c>
      <c r="N278" t="s">
        <v>562</v>
      </c>
      <c r="O278">
        <v>5.9</v>
      </c>
      <c r="P278" t="str">
        <f>VALUE(MID(K278,1,4))&amp;VLOOKUP(VALUE(MID(K278,6,2)),[1]Setup!$A$6:$B$17,2,FALSE)</f>
        <v>20211</v>
      </c>
    </row>
    <row r="279" spans="1:16" x14ac:dyDescent="0.45">
      <c r="A279" t="s">
        <v>551</v>
      </c>
      <c r="B279" s="1" t="s">
        <v>626</v>
      </c>
      <c r="C279" t="s">
        <v>553</v>
      </c>
      <c r="D279" t="s">
        <v>627</v>
      </c>
      <c r="E279" t="s">
        <v>434</v>
      </c>
      <c r="F279" t="s">
        <v>555</v>
      </c>
      <c r="G279" t="s">
        <v>556</v>
      </c>
      <c r="H279" t="s">
        <v>557</v>
      </c>
      <c r="I279" t="s">
        <v>558</v>
      </c>
      <c r="J279" t="s">
        <v>559</v>
      </c>
      <c r="K279" t="s">
        <v>607</v>
      </c>
      <c r="L279" t="s">
        <v>561</v>
      </c>
      <c r="N279" t="s">
        <v>562</v>
      </c>
      <c r="O279">
        <v>0.7</v>
      </c>
      <c r="P279" t="str">
        <f>VALUE(MID(K279,1,4))&amp;VLOOKUP(VALUE(MID(K279,6,2)),[1]Setup!$A$6:$B$17,2,FALSE)</f>
        <v>20212</v>
      </c>
    </row>
    <row r="280" spans="1:16" x14ac:dyDescent="0.45">
      <c r="A280" t="s">
        <v>551</v>
      </c>
      <c r="B280" s="1" t="s">
        <v>626</v>
      </c>
      <c r="C280" t="s">
        <v>553</v>
      </c>
      <c r="D280" t="s">
        <v>627</v>
      </c>
      <c r="E280" t="s">
        <v>434</v>
      </c>
      <c r="F280" t="s">
        <v>555</v>
      </c>
      <c r="G280" t="s">
        <v>556</v>
      </c>
      <c r="H280" t="s">
        <v>557</v>
      </c>
      <c r="I280" t="s">
        <v>558</v>
      </c>
      <c r="J280" t="s">
        <v>559</v>
      </c>
      <c r="K280" t="s">
        <v>608</v>
      </c>
      <c r="L280" t="s">
        <v>561</v>
      </c>
      <c r="N280" t="s">
        <v>562</v>
      </c>
      <c r="O280">
        <v>1.4</v>
      </c>
      <c r="P280" t="str">
        <f>VALUE(MID(K280,1,4))&amp;VLOOKUP(VALUE(MID(K280,6,2)),[1]Setup!$A$6:$B$17,2,FALSE)</f>
        <v>20213</v>
      </c>
    </row>
    <row r="281" spans="1:16" x14ac:dyDescent="0.45">
      <c r="A281" t="s">
        <v>551</v>
      </c>
      <c r="B281" s="1" t="s">
        <v>626</v>
      </c>
      <c r="C281" t="s">
        <v>553</v>
      </c>
      <c r="D281" t="s">
        <v>627</v>
      </c>
      <c r="E281" t="s">
        <v>434</v>
      </c>
      <c r="F281" t="s">
        <v>555</v>
      </c>
      <c r="G281" t="s">
        <v>556</v>
      </c>
      <c r="H281" t="s">
        <v>557</v>
      </c>
      <c r="I281" t="s">
        <v>558</v>
      </c>
      <c r="J281" t="s">
        <v>559</v>
      </c>
      <c r="K281" t="s">
        <v>609</v>
      </c>
      <c r="L281" t="s">
        <v>561</v>
      </c>
      <c r="N281" t="s">
        <v>562</v>
      </c>
      <c r="O281">
        <v>2.1</v>
      </c>
      <c r="P281" t="str">
        <f>VALUE(MID(K281,1,4))&amp;VLOOKUP(VALUE(MID(K281,6,2)),[1]Setup!$A$6:$B$17,2,FALSE)</f>
        <v>20214</v>
      </c>
    </row>
    <row r="282" spans="1:16" x14ac:dyDescent="0.45">
      <c r="A282" t="s">
        <v>551</v>
      </c>
      <c r="B282" s="1" t="s">
        <v>626</v>
      </c>
      <c r="C282" t="s">
        <v>553</v>
      </c>
      <c r="D282" t="s">
        <v>627</v>
      </c>
      <c r="E282" t="s">
        <v>434</v>
      </c>
      <c r="F282" t="s">
        <v>555</v>
      </c>
      <c r="G282" t="s">
        <v>556</v>
      </c>
      <c r="H282" t="s">
        <v>557</v>
      </c>
      <c r="I282" t="s">
        <v>558</v>
      </c>
      <c r="J282" t="s">
        <v>559</v>
      </c>
      <c r="K282" t="s">
        <v>610</v>
      </c>
      <c r="L282" t="s">
        <v>561</v>
      </c>
      <c r="N282" t="s">
        <v>562</v>
      </c>
      <c r="O282">
        <v>-1</v>
      </c>
      <c r="P282" t="str">
        <f>VALUE(MID(K282,1,4))&amp;VLOOKUP(VALUE(MID(K282,6,2)),[1]Setup!$A$6:$B$17,2,FALSE)</f>
        <v>20221</v>
      </c>
    </row>
    <row r="283" spans="1:16" x14ac:dyDescent="0.45">
      <c r="A283" t="s">
        <v>551</v>
      </c>
      <c r="B283" s="1" t="s">
        <v>626</v>
      </c>
      <c r="C283" t="s">
        <v>553</v>
      </c>
      <c r="D283" t="s">
        <v>627</v>
      </c>
      <c r="E283" t="s">
        <v>434</v>
      </c>
      <c r="F283" t="s">
        <v>555</v>
      </c>
      <c r="G283" t="s">
        <v>556</v>
      </c>
      <c r="H283" t="s">
        <v>557</v>
      </c>
      <c r="I283" t="s">
        <v>558</v>
      </c>
      <c r="J283" t="s">
        <v>559</v>
      </c>
      <c r="K283" t="s">
        <v>611</v>
      </c>
      <c r="L283" t="s">
        <v>561</v>
      </c>
      <c r="N283" t="s">
        <v>562</v>
      </c>
      <c r="O283">
        <v>0.5</v>
      </c>
      <c r="P283" t="str">
        <f>VALUE(MID(K283,1,4))&amp;VLOOKUP(VALUE(MID(K283,6,2)),[1]Setup!$A$6:$B$17,2,FALSE)</f>
        <v>20222</v>
      </c>
    </row>
    <row r="284" spans="1:16" x14ac:dyDescent="0.45">
      <c r="A284" t="s">
        <v>551</v>
      </c>
      <c r="B284" s="1" t="s">
        <v>626</v>
      </c>
      <c r="C284" t="s">
        <v>553</v>
      </c>
      <c r="D284" t="s">
        <v>627</v>
      </c>
      <c r="E284" t="s">
        <v>434</v>
      </c>
      <c r="F284" t="s">
        <v>555</v>
      </c>
      <c r="G284" t="s">
        <v>556</v>
      </c>
      <c r="H284" t="s">
        <v>557</v>
      </c>
      <c r="I284" t="s">
        <v>558</v>
      </c>
      <c r="J284" t="s">
        <v>559</v>
      </c>
      <c r="K284" t="s">
        <v>612</v>
      </c>
      <c r="L284" t="s">
        <v>561</v>
      </c>
      <c r="N284" t="s">
        <v>562</v>
      </c>
      <c r="O284">
        <v>1.3</v>
      </c>
      <c r="P284" t="str">
        <f>VALUE(MID(K284,1,4))&amp;VLOOKUP(VALUE(MID(K284,6,2)),[1]Setup!$A$6:$B$17,2,FALSE)</f>
        <v>20223</v>
      </c>
    </row>
    <row r="285" spans="1:16" x14ac:dyDescent="0.45">
      <c r="A285" t="s">
        <v>551</v>
      </c>
      <c r="B285" s="1" t="s">
        <v>626</v>
      </c>
      <c r="C285" t="s">
        <v>553</v>
      </c>
      <c r="D285" t="s">
        <v>627</v>
      </c>
      <c r="E285" t="s">
        <v>434</v>
      </c>
      <c r="F285" t="s">
        <v>555</v>
      </c>
      <c r="G285" t="s">
        <v>556</v>
      </c>
      <c r="H285" t="s">
        <v>557</v>
      </c>
      <c r="I285" t="s">
        <v>558</v>
      </c>
      <c r="J285" t="s">
        <v>559</v>
      </c>
      <c r="K285" t="s">
        <v>613</v>
      </c>
      <c r="L285" t="s">
        <v>561</v>
      </c>
      <c r="N285" t="s">
        <v>562</v>
      </c>
      <c r="O285">
        <v>1.2</v>
      </c>
      <c r="P285" t="str">
        <f>VALUE(MID(K285,1,4))&amp;VLOOKUP(VALUE(MID(K285,6,2)),[1]Setup!$A$6:$B$17,2,FALSE)</f>
        <v>20224</v>
      </c>
    </row>
    <row r="286" spans="1:16" x14ac:dyDescent="0.45">
      <c r="A286" t="s">
        <v>551</v>
      </c>
      <c r="B286" s="1" t="s">
        <v>626</v>
      </c>
      <c r="C286" t="s">
        <v>553</v>
      </c>
      <c r="D286" t="s">
        <v>627</v>
      </c>
      <c r="E286" t="s">
        <v>434</v>
      </c>
      <c r="F286" t="s">
        <v>555</v>
      </c>
      <c r="G286" t="s">
        <v>556</v>
      </c>
      <c r="H286" t="s">
        <v>557</v>
      </c>
      <c r="I286" t="s">
        <v>558</v>
      </c>
      <c r="J286" t="s">
        <v>559</v>
      </c>
      <c r="K286" t="s">
        <v>614</v>
      </c>
      <c r="L286" t="s">
        <v>561</v>
      </c>
      <c r="N286" t="s">
        <v>562</v>
      </c>
      <c r="O286">
        <v>-0.6</v>
      </c>
      <c r="P286" t="str">
        <f>VALUE(MID(K286,1,4))&amp;VLOOKUP(VALUE(MID(K286,6,2)),[1]Setup!$A$6:$B$17,2,FALSE)</f>
        <v>20231</v>
      </c>
    </row>
    <row r="287" spans="1:16" x14ac:dyDescent="0.45">
      <c r="A287" t="s">
        <v>551</v>
      </c>
      <c r="B287" s="1" t="s">
        <v>626</v>
      </c>
      <c r="C287" t="s">
        <v>553</v>
      </c>
      <c r="D287" t="s">
        <v>627</v>
      </c>
      <c r="E287" t="s">
        <v>434</v>
      </c>
      <c r="F287" t="s">
        <v>555</v>
      </c>
      <c r="G287" t="s">
        <v>556</v>
      </c>
      <c r="H287" t="s">
        <v>557</v>
      </c>
      <c r="I287" t="s">
        <v>558</v>
      </c>
      <c r="J287" t="s">
        <v>559</v>
      </c>
      <c r="K287" t="s">
        <v>615</v>
      </c>
      <c r="L287" t="s">
        <v>561</v>
      </c>
      <c r="N287" t="s">
        <v>562</v>
      </c>
      <c r="O287">
        <v>-2.2000000000000002</v>
      </c>
      <c r="P287" t="str">
        <f>VALUE(MID(K287,1,4))&amp;VLOOKUP(VALUE(MID(K287,6,2)),[1]Setup!$A$6:$B$17,2,FALSE)</f>
        <v>20232</v>
      </c>
    </row>
    <row r="288" spans="1:16" x14ac:dyDescent="0.45">
      <c r="A288" t="s">
        <v>551</v>
      </c>
      <c r="B288" s="1" t="s">
        <v>626</v>
      </c>
      <c r="C288" t="s">
        <v>553</v>
      </c>
      <c r="D288" t="s">
        <v>627</v>
      </c>
      <c r="E288" t="s">
        <v>434</v>
      </c>
      <c r="F288" t="s">
        <v>555</v>
      </c>
      <c r="G288" t="s">
        <v>556</v>
      </c>
      <c r="H288" t="s">
        <v>557</v>
      </c>
      <c r="I288" t="s">
        <v>558</v>
      </c>
      <c r="J288" t="s">
        <v>559</v>
      </c>
      <c r="K288" t="s">
        <v>616</v>
      </c>
      <c r="L288" t="s">
        <v>561</v>
      </c>
      <c r="N288" t="s">
        <v>562</v>
      </c>
      <c r="O288">
        <v>-0.6</v>
      </c>
      <c r="P288" t="str">
        <f>VALUE(MID(K288,1,4))&amp;VLOOKUP(VALUE(MID(K288,6,2)),[1]Setup!$A$6:$B$17,2,FALSE)</f>
        <v>20233</v>
      </c>
    </row>
    <row r="289" spans="1:16" x14ac:dyDescent="0.45">
      <c r="A289" t="s">
        <v>551</v>
      </c>
      <c r="B289" s="1" t="s">
        <v>626</v>
      </c>
      <c r="C289" t="s">
        <v>553</v>
      </c>
      <c r="D289" t="s">
        <v>627</v>
      </c>
      <c r="E289" t="s">
        <v>434</v>
      </c>
      <c r="F289" t="s">
        <v>555</v>
      </c>
      <c r="G289" t="s">
        <v>556</v>
      </c>
      <c r="H289" t="s">
        <v>557</v>
      </c>
      <c r="I289" t="s">
        <v>558</v>
      </c>
      <c r="J289" t="s">
        <v>559</v>
      </c>
      <c r="K289" t="s">
        <v>617</v>
      </c>
      <c r="L289" t="s">
        <v>561</v>
      </c>
      <c r="N289" t="s">
        <v>562</v>
      </c>
      <c r="O289">
        <v>-0.6</v>
      </c>
      <c r="P289" t="str">
        <f>VALUE(MID(K289,1,4))&amp;VLOOKUP(VALUE(MID(K289,6,2)),[1]Setup!$A$6:$B$17,2,FALSE)</f>
        <v>20234</v>
      </c>
    </row>
    <row r="290" spans="1:16" x14ac:dyDescent="0.45">
      <c r="A290" t="s">
        <v>551</v>
      </c>
      <c r="B290" s="1" t="s">
        <v>626</v>
      </c>
      <c r="C290" t="s">
        <v>553</v>
      </c>
      <c r="D290" t="s">
        <v>627</v>
      </c>
      <c r="E290" t="s">
        <v>434</v>
      </c>
      <c r="F290" t="s">
        <v>555</v>
      </c>
      <c r="G290" t="s">
        <v>556</v>
      </c>
      <c r="H290" t="s">
        <v>557</v>
      </c>
      <c r="I290" t="s">
        <v>558</v>
      </c>
      <c r="J290" t="s">
        <v>559</v>
      </c>
      <c r="K290" t="s">
        <v>618</v>
      </c>
      <c r="L290" t="s">
        <v>561</v>
      </c>
      <c r="N290" t="s">
        <v>562</v>
      </c>
      <c r="O290">
        <v>0.2</v>
      </c>
      <c r="P290" t="str">
        <f>VALUE(MID(K290,1,4))&amp;VLOOKUP(VALUE(MID(K290,6,2)),[1]Setup!$A$6:$B$17,2,FALSE)</f>
        <v>20241</v>
      </c>
    </row>
    <row r="291" spans="1:16" x14ac:dyDescent="0.45">
      <c r="A291" t="s">
        <v>551</v>
      </c>
      <c r="B291" s="1" t="s">
        <v>626</v>
      </c>
      <c r="C291" t="s">
        <v>553</v>
      </c>
      <c r="D291" t="s">
        <v>627</v>
      </c>
      <c r="E291" t="s">
        <v>434</v>
      </c>
      <c r="F291" t="s">
        <v>555</v>
      </c>
      <c r="G291" t="s">
        <v>556</v>
      </c>
      <c r="H291" t="s">
        <v>557</v>
      </c>
      <c r="I291" t="s">
        <v>558</v>
      </c>
      <c r="J291" t="s">
        <v>559</v>
      </c>
      <c r="K291" t="s">
        <v>619</v>
      </c>
      <c r="L291" t="s">
        <v>561</v>
      </c>
      <c r="N291" t="s">
        <v>562</v>
      </c>
      <c r="O291">
        <v>2.1</v>
      </c>
      <c r="P291" t="str">
        <f>VALUE(MID(K291,1,4))&amp;VLOOKUP(VALUE(MID(K291,6,2)),[1]Setup!$A$6:$B$17,2,FALSE)</f>
        <v>20242</v>
      </c>
    </row>
    <row r="292" spans="1:16" x14ac:dyDescent="0.45">
      <c r="A292" t="s">
        <v>551</v>
      </c>
      <c r="B292" s="1" t="s">
        <v>628</v>
      </c>
      <c r="C292" t="s">
        <v>553</v>
      </c>
      <c r="D292" t="s">
        <v>629</v>
      </c>
      <c r="E292" t="s">
        <v>142</v>
      </c>
      <c r="F292" t="s">
        <v>555</v>
      </c>
      <c r="G292" t="s">
        <v>556</v>
      </c>
      <c r="H292" t="s">
        <v>557</v>
      </c>
      <c r="I292" t="s">
        <v>558</v>
      </c>
      <c r="J292" t="s">
        <v>559</v>
      </c>
      <c r="K292" t="s">
        <v>560</v>
      </c>
      <c r="L292" t="s">
        <v>561</v>
      </c>
      <c r="N292" t="s">
        <v>562</v>
      </c>
      <c r="O292">
        <v>13.6</v>
      </c>
      <c r="P292" t="str">
        <f>VALUE(MID(K292,1,4))&amp;VLOOKUP(VALUE(MID(K292,6,2)),[1]Setup!$A$6:$B$17,2,FALSE)</f>
        <v>20101</v>
      </c>
    </row>
    <row r="293" spans="1:16" x14ac:dyDescent="0.45">
      <c r="A293" t="s">
        <v>551</v>
      </c>
      <c r="B293" s="1" t="s">
        <v>628</v>
      </c>
      <c r="C293" t="s">
        <v>553</v>
      </c>
      <c r="D293" t="s">
        <v>629</v>
      </c>
      <c r="E293" t="s">
        <v>142</v>
      </c>
      <c r="F293" t="s">
        <v>555</v>
      </c>
      <c r="G293" t="s">
        <v>556</v>
      </c>
      <c r="H293" t="s">
        <v>557</v>
      </c>
      <c r="I293" t="s">
        <v>558</v>
      </c>
      <c r="J293" t="s">
        <v>559</v>
      </c>
      <c r="K293" t="s">
        <v>563</v>
      </c>
      <c r="L293" t="s">
        <v>561</v>
      </c>
      <c r="N293" t="s">
        <v>562</v>
      </c>
      <c r="O293">
        <v>12.6</v>
      </c>
      <c r="P293" t="str">
        <f>VALUE(MID(K293,1,4))&amp;VLOOKUP(VALUE(MID(K293,6,2)),[1]Setup!$A$6:$B$17,2,FALSE)</f>
        <v>20102</v>
      </c>
    </row>
    <row r="294" spans="1:16" x14ac:dyDescent="0.45">
      <c r="A294" t="s">
        <v>551</v>
      </c>
      <c r="B294" s="1" t="s">
        <v>628</v>
      </c>
      <c r="C294" t="s">
        <v>553</v>
      </c>
      <c r="D294" t="s">
        <v>629</v>
      </c>
      <c r="E294" t="s">
        <v>142</v>
      </c>
      <c r="F294" t="s">
        <v>555</v>
      </c>
      <c r="G294" t="s">
        <v>556</v>
      </c>
      <c r="H294" t="s">
        <v>557</v>
      </c>
      <c r="I294" t="s">
        <v>558</v>
      </c>
      <c r="J294" t="s">
        <v>559</v>
      </c>
      <c r="K294" t="s">
        <v>564</v>
      </c>
      <c r="L294" t="s">
        <v>561</v>
      </c>
      <c r="N294" t="s">
        <v>562</v>
      </c>
      <c r="O294">
        <v>10.199999999999999</v>
      </c>
      <c r="P294" t="str">
        <f>VALUE(MID(K294,1,4))&amp;VLOOKUP(VALUE(MID(K294,6,2)),[1]Setup!$A$6:$B$17,2,FALSE)</f>
        <v>20103</v>
      </c>
    </row>
    <row r="295" spans="1:16" x14ac:dyDescent="0.45">
      <c r="A295" t="s">
        <v>551</v>
      </c>
      <c r="B295" s="1" t="s">
        <v>628</v>
      </c>
      <c r="C295" t="s">
        <v>553</v>
      </c>
      <c r="D295" t="s">
        <v>629</v>
      </c>
      <c r="E295" t="s">
        <v>142</v>
      </c>
      <c r="F295" t="s">
        <v>555</v>
      </c>
      <c r="G295" t="s">
        <v>556</v>
      </c>
      <c r="H295" t="s">
        <v>557</v>
      </c>
      <c r="I295" t="s">
        <v>558</v>
      </c>
      <c r="J295" t="s">
        <v>559</v>
      </c>
      <c r="K295" t="s">
        <v>565</v>
      </c>
      <c r="L295" t="s">
        <v>561</v>
      </c>
      <c r="N295" t="s">
        <v>562</v>
      </c>
      <c r="O295">
        <v>8.1999999999999993</v>
      </c>
      <c r="P295" t="str">
        <f>VALUE(MID(K295,1,4))&amp;VLOOKUP(VALUE(MID(K295,6,2)),[1]Setup!$A$6:$B$17,2,FALSE)</f>
        <v>20104</v>
      </c>
    </row>
    <row r="296" spans="1:16" x14ac:dyDescent="0.45">
      <c r="A296" t="s">
        <v>551</v>
      </c>
      <c r="B296" s="1" t="s">
        <v>628</v>
      </c>
      <c r="C296" t="s">
        <v>553</v>
      </c>
      <c r="D296" t="s">
        <v>629</v>
      </c>
      <c r="E296" t="s">
        <v>142</v>
      </c>
      <c r="F296" t="s">
        <v>555</v>
      </c>
      <c r="G296" t="s">
        <v>556</v>
      </c>
      <c r="H296" t="s">
        <v>557</v>
      </c>
      <c r="I296" t="s">
        <v>558</v>
      </c>
      <c r="J296" t="s">
        <v>559</v>
      </c>
      <c r="K296" t="s">
        <v>566</v>
      </c>
      <c r="L296" t="s">
        <v>561</v>
      </c>
      <c r="N296" t="s">
        <v>562</v>
      </c>
      <c r="O296">
        <v>7.6</v>
      </c>
      <c r="P296" t="str">
        <f>VALUE(MID(K296,1,4))&amp;VLOOKUP(VALUE(MID(K296,6,2)),[1]Setup!$A$6:$B$17,2,FALSE)</f>
        <v>20111</v>
      </c>
    </row>
    <row r="297" spans="1:16" x14ac:dyDescent="0.45">
      <c r="A297" t="s">
        <v>551</v>
      </c>
      <c r="B297" s="1" t="s">
        <v>628</v>
      </c>
      <c r="C297" t="s">
        <v>553</v>
      </c>
      <c r="D297" t="s">
        <v>629</v>
      </c>
      <c r="E297" t="s">
        <v>142</v>
      </c>
      <c r="F297" t="s">
        <v>555</v>
      </c>
      <c r="G297" t="s">
        <v>556</v>
      </c>
      <c r="H297" t="s">
        <v>557</v>
      </c>
      <c r="I297" t="s">
        <v>558</v>
      </c>
      <c r="J297" t="s">
        <v>559</v>
      </c>
      <c r="K297" t="s">
        <v>567</v>
      </c>
      <c r="L297" t="s">
        <v>561</v>
      </c>
      <c r="N297" t="s">
        <v>562</v>
      </c>
      <c r="O297">
        <v>6.6</v>
      </c>
      <c r="P297" t="str">
        <f>VALUE(MID(K297,1,4))&amp;VLOOKUP(VALUE(MID(K297,6,2)),[1]Setup!$A$6:$B$17,2,FALSE)</f>
        <v>20112</v>
      </c>
    </row>
    <row r="298" spans="1:16" x14ac:dyDescent="0.45">
      <c r="A298" t="s">
        <v>551</v>
      </c>
      <c r="B298" s="1" t="s">
        <v>628</v>
      </c>
      <c r="C298" t="s">
        <v>553</v>
      </c>
      <c r="D298" t="s">
        <v>629</v>
      </c>
      <c r="E298" t="s">
        <v>142</v>
      </c>
      <c r="F298" t="s">
        <v>555</v>
      </c>
      <c r="G298" t="s">
        <v>556</v>
      </c>
      <c r="H298" t="s">
        <v>557</v>
      </c>
      <c r="I298" t="s">
        <v>558</v>
      </c>
      <c r="J298" t="s">
        <v>559</v>
      </c>
      <c r="K298" t="s">
        <v>568</v>
      </c>
      <c r="L298" t="s">
        <v>561</v>
      </c>
      <c r="N298" t="s">
        <v>562</v>
      </c>
      <c r="O298">
        <v>6.9</v>
      </c>
      <c r="P298" t="str">
        <f>VALUE(MID(K298,1,4))&amp;VLOOKUP(VALUE(MID(K298,6,2)),[1]Setup!$A$6:$B$17,2,FALSE)</f>
        <v>20113</v>
      </c>
    </row>
    <row r="299" spans="1:16" x14ac:dyDescent="0.45">
      <c r="A299" t="s">
        <v>551</v>
      </c>
      <c r="B299" s="1" t="s">
        <v>628</v>
      </c>
      <c r="C299" t="s">
        <v>553</v>
      </c>
      <c r="D299" t="s">
        <v>629</v>
      </c>
      <c r="E299" t="s">
        <v>142</v>
      </c>
      <c r="F299" t="s">
        <v>555</v>
      </c>
      <c r="G299" t="s">
        <v>556</v>
      </c>
      <c r="H299" t="s">
        <v>557</v>
      </c>
      <c r="I299" t="s">
        <v>558</v>
      </c>
      <c r="J299" t="s">
        <v>559</v>
      </c>
      <c r="K299" t="s">
        <v>569</v>
      </c>
      <c r="L299" t="s">
        <v>561</v>
      </c>
      <c r="N299" t="s">
        <v>562</v>
      </c>
      <c r="O299">
        <v>3.9</v>
      </c>
      <c r="P299" t="str">
        <f>VALUE(MID(K299,1,4))&amp;VLOOKUP(VALUE(MID(K299,6,2)),[1]Setup!$A$6:$B$17,2,FALSE)</f>
        <v>20114</v>
      </c>
    </row>
    <row r="300" spans="1:16" x14ac:dyDescent="0.45">
      <c r="A300" t="s">
        <v>551</v>
      </c>
      <c r="B300" s="1" t="s">
        <v>628</v>
      </c>
      <c r="C300" t="s">
        <v>553</v>
      </c>
      <c r="D300" t="s">
        <v>629</v>
      </c>
      <c r="E300" t="s">
        <v>142</v>
      </c>
      <c r="F300" t="s">
        <v>555</v>
      </c>
      <c r="G300" t="s">
        <v>556</v>
      </c>
      <c r="H300" t="s">
        <v>557</v>
      </c>
      <c r="I300" t="s">
        <v>558</v>
      </c>
      <c r="J300" t="s">
        <v>559</v>
      </c>
      <c r="K300" t="s">
        <v>570</v>
      </c>
      <c r="L300" t="s">
        <v>561</v>
      </c>
      <c r="N300" t="s">
        <v>562</v>
      </c>
      <c r="O300">
        <v>3.6</v>
      </c>
      <c r="P300" t="str">
        <f>VALUE(MID(K300,1,4))&amp;VLOOKUP(VALUE(MID(K300,6,2)),[1]Setup!$A$6:$B$17,2,FALSE)</f>
        <v>20121</v>
      </c>
    </row>
    <row r="301" spans="1:16" x14ac:dyDescent="0.45">
      <c r="A301" t="s">
        <v>551</v>
      </c>
      <c r="B301" s="1" t="s">
        <v>628</v>
      </c>
      <c r="C301" t="s">
        <v>553</v>
      </c>
      <c r="D301" t="s">
        <v>629</v>
      </c>
      <c r="E301" t="s">
        <v>142</v>
      </c>
      <c r="F301" t="s">
        <v>555</v>
      </c>
      <c r="G301" t="s">
        <v>556</v>
      </c>
      <c r="H301" t="s">
        <v>557</v>
      </c>
      <c r="I301" t="s">
        <v>558</v>
      </c>
      <c r="J301" t="s">
        <v>559</v>
      </c>
      <c r="K301" t="s">
        <v>571</v>
      </c>
      <c r="L301" t="s">
        <v>561</v>
      </c>
      <c r="N301" t="s">
        <v>562</v>
      </c>
      <c r="O301">
        <v>4.5</v>
      </c>
      <c r="P301" t="str">
        <f>VALUE(MID(K301,1,4))&amp;VLOOKUP(VALUE(MID(K301,6,2)),[1]Setup!$A$6:$B$17,2,FALSE)</f>
        <v>20122</v>
      </c>
    </row>
    <row r="302" spans="1:16" x14ac:dyDescent="0.45">
      <c r="A302" t="s">
        <v>551</v>
      </c>
      <c r="B302" s="1" t="s">
        <v>628</v>
      </c>
      <c r="C302" t="s">
        <v>553</v>
      </c>
      <c r="D302" t="s">
        <v>629</v>
      </c>
      <c r="E302" t="s">
        <v>142</v>
      </c>
      <c r="F302" t="s">
        <v>555</v>
      </c>
      <c r="G302" t="s">
        <v>556</v>
      </c>
      <c r="H302" t="s">
        <v>557</v>
      </c>
      <c r="I302" t="s">
        <v>558</v>
      </c>
      <c r="J302" t="s">
        <v>559</v>
      </c>
      <c r="K302" t="s">
        <v>572</v>
      </c>
      <c r="L302" t="s">
        <v>561</v>
      </c>
      <c r="N302" t="s">
        <v>562</v>
      </c>
      <c r="O302">
        <v>5.5</v>
      </c>
      <c r="P302" t="str">
        <f>VALUE(MID(K302,1,4))&amp;VLOOKUP(VALUE(MID(K302,6,2)),[1]Setup!$A$6:$B$17,2,FALSE)</f>
        <v>20123</v>
      </c>
    </row>
    <row r="303" spans="1:16" x14ac:dyDescent="0.45">
      <c r="A303" t="s">
        <v>551</v>
      </c>
      <c r="B303" s="1" t="s">
        <v>628</v>
      </c>
      <c r="C303" t="s">
        <v>553</v>
      </c>
      <c r="D303" t="s">
        <v>629</v>
      </c>
      <c r="E303" t="s">
        <v>142</v>
      </c>
      <c r="F303" t="s">
        <v>555</v>
      </c>
      <c r="G303" t="s">
        <v>556</v>
      </c>
      <c r="H303" t="s">
        <v>557</v>
      </c>
      <c r="I303" t="s">
        <v>558</v>
      </c>
      <c r="J303" t="s">
        <v>559</v>
      </c>
      <c r="K303" t="s">
        <v>573</v>
      </c>
      <c r="L303" t="s">
        <v>561</v>
      </c>
      <c r="N303" t="s">
        <v>562</v>
      </c>
      <c r="O303">
        <v>5.7</v>
      </c>
      <c r="P303" t="str">
        <f>VALUE(MID(K303,1,4))&amp;VLOOKUP(VALUE(MID(K303,6,2)),[1]Setup!$A$6:$B$17,2,FALSE)</f>
        <v>20124</v>
      </c>
    </row>
    <row r="304" spans="1:16" x14ac:dyDescent="0.45">
      <c r="A304" t="s">
        <v>551</v>
      </c>
      <c r="B304" s="1" t="s">
        <v>628</v>
      </c>
      <c r="C304" t="s">
        <v>553</v>
      </c>
      <c r="D304" t="s">
        <v>629</v>
      </c>
      <c r="E304" t="s">
        <v>142</v>
      </c>
      <c r="F304" t="s">
        <v>555</v>
      </c>
      <c r="G304" t="s">
        <v>556</v>
      </c>
      <c r="H304" t="s">
        <v>557</v>
      </c>
      <c r="I304" t="s">
        <v>558</v>
      </c>
      <c r="J304" t="s">
        <v>559</v>
      </c>
      <c r="K304" t="s">
        <v>574</v>
      </c>
      <c r="L304" t="s">
        <v>561</v>
      </c>
      <c r="N304" t="s">
        <v>562</v>
      </c>
      <c r="O304">
        <v>6.9</v>
      </c>
      <c r="P304" t="str">
        <f>VALUE(MID(K304,1,4))&amp;VLOOKUP(VALUE(MID(K304,6,2)),[1]Setup!$A$6:$B$17,2,FALSE)</f>
        <v>20131</v>
      </c>
    </row>
    <row r="305" spans="1:16" x14ac:dyDescent="0.45">
      <c r="A305" t="s">
        <v>551</v>
      </c>
      <c r="B305" s="1" t="s">
        <v>628</v>
      </c>
      <c r="C305" t="s">
        <v>553</v>
      </c>
      <c r="D305" t="s">
        <v>629</v>
      </c>
      <c r="E305" t="s">
        <v>142</v>
      </c>
      <c r="F305" t="s">
        <v>555</v>
      </c>
      <c r="G305" t="s">
        <v>556</v>
      </c>
      <c r="H305" t="s">
        <v>557</v>
      </c>
      <c r="I305" t="s">
        <v>558</v>
      </c>
      <c r="J305" t="s">
        <v>559</v>
      </c>
      <c r="K305" t="s">
        <v>575</v>
      </c>
      <c r="L305" t="s">
        <v>561</v>
      </c>
      <c r="N305" t="s">
        <v>562</v>
      </c>
      <c r="O305">
        <v>8</v>
      </c>
      <c r="P305" t="str">
        <f>VALUE(MID(K305,1,4))&amp;VLOOKUP(VALUE(MID(K305,6,2)),[1]Setup!$A$6:$B$17,2,FALSE)</f>
        <v>20132</v>
      </c>
    </row>
    <row r="306" spans="1:16" x14ac:dyDescent="0.45">
      <c r="A306" t="s">
        <v>551</v>
      </c>
      <c r="B306" s="1" t="s">
        <v>628</v>
      </c>
      <c r="C306" t="s">
        <v>553</v>
      </c>
      <c r="D306" t="s">
        <v>629</v>
      </c>
      <c r="E306" t="s">
        <v>142</v>
      </c>
      <c r="F306" t="s">
        <v>555</v>
      </c>
      <c r="G306" t="s">
        <v>556</v>
      </c>
      <c r="H306" t="s">
        <v>557</v>
      </c>
      <c r="I306" t="s">
        <v>558</v>
      </c>
      <c r="J306" t="s">
        <v>559</v>
      </c>
      <c r="K306" t="s">
        <v>576</v>
      </c>
      <c r="L306" t="s">
        <v>561</v>
      </c>
      <c r="N306" t="s">
        <v>562</v>
      </c>
      <c r="O306">
        <v>7.7</v>
      </c>
      <c r="P306" t="str">
        <f>VALUE(MID(K306,1,4))&amp;VLOOKUP(VALUE(MID(K306,6,2)),[1]Setup!$A$6:$B$17,2,FALSE)</f>
        <v>20133</v>
      </c>
    </row>
    <row r="307" spans="1:16" x14ac:dyDescent="0.45">
      <c r="A307" t="s">
        <v>551</v>
      </c>
      <c r="B307" s="1" t="s">
        <v>628</v>
      </c>
      <c r="C307" t="s">
        <v>553</v>
      </c>
      <c r="D307" t="s">
        <v>629</v>
      </c>
      <c r="E307" t="s">
        <v>142</v>
      </c>
      <c r="F307" t="s">
        <v>555</v>
      </c>
      <c r="G307" t="s">
        <v>556</v>
      </c>
      <c r="H307" t="s">
        <v>557</v>
      </c>
      <c r="I307" t="s">
        <v>558</v>
      </c>
      <c r="J307" t="s">
        <v>559</v>
      </c>
      <c r="K307" t="s">
        <v>577</v>
      </c>
      <c r="L307" t="s">
        <v>561</v>
      </c>
      <c r="N307" t="s">
        <v>562</v>
      </c>
      <c r="O307">
        <v>6.9</v>
      </c>
      <c r="P307" t="str">
        <f>VALUE(MID(K307,1,4))&amp;VLOOKUP(VALUE(MID(K307,6,2)),[1]Setup!$A$6:$B$17,2,FALSE)</f>
        <v>20134</v>
      </c>
    </row>
    <row r="308" spans="1:16" x14ac:dyDescent="0.45">
      <c r="A308" t="s">
        <v>551</v>
      </c>
      <c r="B308" s="1" t="s">
        <v>628</v>
      </c>
      <c r="C308" t="s">
        <v>553</v>
      </c>
      <c r="D308" t="s">
        <v>629</v>
      </c>
      <c r="E308" t="s">
        <v>142</v>
      </c>
      <c r="F308" t="s">
        <v>555</v>
      </c>
      <c r="G308" t="s">
        <v>556</v>
      </c>
      <c r="H308" t="s">
        <v>557</v>
      </c>
      <c r="I308" t="s">
        <v>558</v>
      </c>
      <c r="J308" t="s">
        <v>559</v>
      </c>
      <c r="K308" t="s">
        <v>578</v>
      </c>
      <c r="L308" t="s">
        <v>561</v>
      </c>
      <c r="N308" t="s">
        <v>562</v>
      </c>
      <c r="O308">
        <v>7.4</v>
      </c>
      <c r="P308" t="str">
        <f>VALUE(MID(K308,1,4))&amp;VLOOKUP(VALUE(MID(K308,6,2)),[1]Setup!$A$6:$B$17,2,FALSE)</f>
        <v>20141</v>
      </c>
    </row>
    <row r="309" spans="1:16" x14ac:dyDescent="0.45">
      <c r="A309" t="s">
        <v>551</v>
      </c>
      <c r="B309" s="1" t="s">
        <v>628</v>
      </c>
      <c r="C309" t="s">
        <v>553</v>
      </c>
      <c r="D309" t="s">
        <v>629</v>
      </c>
      <c r="E309" t="s">
        <v>142</v>
      </c>
      <c r="F309" t="s">
        <v>555</v>
      </c>
      <c r="G309" t="s">
        <v>556</v>
      </c>
      <c r="H309" t="s">
        <v>557</v>
      </c>
      <c r="I309" t="s">
        <v>558</v>
      </c>
      <c r="J309" t="s">
        <v>559</v>
      </c>
      <c r="K309" t="s">
        <v>579</v>
      </c>
      <c r="L309" t="s">
        <v>561</v>
      </c>
      <c r="N309" t="s">
        <v>562</v>
      </c>
      <c r="O309">
        <v>6.7</v>
      </c>
      <c r="P309" t="str">
        <f>VALUE(MID(K309,1,4))&amp;VLOOKUP(VALUE(MID(K309,6,2)),[1]Setup!$A$6:$B$17,2,FALSE)</f>
        <v>20142</v>
      </c>
    </row>
    <row r="310" spans="1:16" x14ac:dyDescent="0.45">
      <c r="A310" t="s">
        <v>551</v>
      </c>
      <c r="B310" s="1" t="s">
        <v>628</v>
      </c>
      <c r="C310" t="s">
        <v>553</v>
      </c>
      <c r="D310" t="s">
        <v>629</v>
      </c>
      <c r="E310" t="s">
        <v>142</v>
      </c>
      <c r="F310" t="s">
        <v>555</v>
      </c>
      <c r="G310" t="s">
        <v>556</v>
      </c>
      <c r="H310" t="s">
        <v>557</v>
      </c>
      <c r="I310" t="s">
        <v>558</v>
      </c>
      <c r="J310" t="s">
        <v>559</v>
      </c>
      <c r="K310" t="s">
        <v>580</v>
      </c>
      <c r="L310" t="s">
        <v>561</v>
      </c>
      <c r="N310" t="s">
        <v>562</v>
      </c>
      <c r="O310">
        <v>7.3</v>
      </c>
      <c r="P310" t="str">
        <f>VALUE(MID(K310,1,4))&amp;VLOOKUP(VALUE(MID(K310,6,2)),[1]Setup!$A$6:$B$17,2,FALSE)</f>
        <v>20143</v>
      </c>
    </row>
    <row r="311" spans="1:16" x14ac:dyDescent="0.45">
      <c r="A311" t="s">
        <v>551</v>
      </c>
      <c r="B311" s="1" t="s">
        <v>628</v>
      </c>
      <c r="C311" t="s">
        <v>553</v>
      </c>
      <c r="D311" t="s">
        <v>629</v>
      </c>
      <c r="E311" t="s">
        <v>142</v>
      </c>
      <c r="F311" t="s">
        <v>555</v>
      </c>
      <c r="G311" t="s">
        <v>556</v>
      </c>
      <c r="H311" t="s">
        <v>557</v>
      </c>
      <c r="I311" t="s">
        <v>558</v>
      </c>
      <c r="J311" t="s">
        <v>559</v>
      </c>
      <c r="K311" t="s">
        <v>581</v>
      </c>
      <c r="L311" t="s">
        <v>561</v>
      </c>
      <c r="N311" t="s">
        <v>562</v>
      </c>
      <c r="O311">
        <v>6.3</v>
      </c>
      <c r="P311" t="str">
        <f>VALUE(MID(K311,1,4))&amp;VLOOKUP(VALUE(MID(K311,6,2)),[1]Setup!$A$6:$B$17,2,FALSE)</f>
        <v>20144</v>
      </c>
    </row>
    <row r="312" spans="1:16" x14ac:dyDescent="0.45">
      <c r="A312" t="s">
        <v>551</v>
      </c>
      <c r="B312" s="1" t="s">
        <v>628</v>
      </c>
      <c r="C312" t="s">
        <v>553</v>
      </c>
      <c r="D312" t="s">
        <v>629</v>
      </c>
      <c r="E312" t="s">
        <v>142</v>
      </c>
      <c r="F312" t="s">
        <v>555</v>
      </c>
      <c r="G312" t="s">
        <v>556</v>
      </c>
      <c r="H312" t="s">
        <v>557</v>
      </c>
      <c r="I312" t="s">
        <v>558</v>
      </c>
      <c r="J312" t="s">
        <v>559</v>
      </c>
      <c r="K312" t="s">
        <v>582</v>
      </c>
      <c r="L312" t="s">
        <v>561</v>
      </c>
      <c r="N312" t="s">
        <v>562</v>
      </c>
      <c r="O312">
        <v>11.1</v>
      </c>
      <c r="P312" t="str">
        <f>VALUE(MID(K312,1,4))&amp;VLOOKUP(VALUE(MID(K312,6,2)),[1]Setup!$A$6:$B$17,2,FALSE)</f>
        <v>20151</v>
      </c>
    </row>
    <row r="313" spans="1:16" x14ac:dyDescent="0.45">
      <c r="A313" t="s">
        <v>551</v>
      </c>
      <c r="B313" s="1" t="s">
        <v>628</v>
      </c>
      <c r="C313" t="s">
        <v>553</v>
      </c>
      <c r="D313" t="s">
        <v>629</v>
      </c>
      <c r="E313" t="s">
        <v>142</v>
      </c>
      <c r="F313" t="s">
        <v>555</v>
      </c>
      <c r="G313" t="s">
        <v>556</v>
      </c>
      <c r="H313" t="s">
        <v>557</v>
      </c>
      <c r="I313" t="s">
        <v>558</v>
      </c>
      <c r="J313" t="s">
        <v>559</v>
      </c>
      <c r="K313" t="s">
        <v>583</v>
      </c>
      <c r="L313" t="s">
        <v>561</v>
      </c>
      <c r="N313" t="s">
        <v>562</v>
      </c>
      <c r="O313">
        <v>12</v>
      </c>
      <c r="P313" t="str">
        <f>VALUE(MID(K313,1,4))&amp;VLOOKUP(VALUE(MID(K313,6,2)),[1]Setup!$A$6:$B$17,2,FALSE)</f>
        <v>20152</v>
      </c>
    </row>
    <row r="314" spans="1:16" x14ac:dyDescent="0.45">
      <c r="A314" t="s">
        <v>551</v>
      </c>
      <c r="B314" s="1" t="s">
        <v>628</v>
      </c>
      <c r="C314" t="s">
        <v>553</v>
      </c>
      <c r="D314" t="s">
        <v>629</v>
      </c>
      <c r="E314" t="s">
        <v>142</v>
      </c>
      <c r="F314" t="s">
        <v>555</v>
      </c>
      <c r="G314" t="s">
        <v>556</v>
      </c>
      <c r="H314" t="s">
        <v>557</v>
      </c>
      <c r="I314" t="s">
        <v>558</v>
      </c>
      <c r="J314" t="s">
        <v>559</v>
      </c>
      <c r="K314" t="s">
        <v>584</v>
      </c>
      <c r="L314" t="s">
        <v>561</v>
      </c>
      <c r="N314" t="s">
        <v>562</v>
      </c>
      <c r="O314">
        <v>14.2</v>
      </c>
      <c r="P314" t="str">
        <f>VALUE(MID(K314,1,4))&amp;VLOOKUP(VALUE(MID(K314,6,2)),[1]Setup!$A$6:$B$17,2,FALSE)</f>
        <v>20153</v>
      </c>
    </row>
    <row r="315" spans="1:16" x14ac:dyDescent="0.45">
      <c r="A315" t="s">
        <v>551</v>
      </c>
      <c r="B315" s="1" t="s">
        <v>628</v>
      </c>
      <c r="C315" t="s">
        <v>553</v>
      </c>
      <c r="D315" t="s">
        <v>629</v>
      </c>
      <c r="E315" t="s">
        <v>142</v>
      </c>
      <c r="F315" t="s">
        <v>555</v>
      </c>
      <c r="G315" t="s">
        <v>556</v>
      </c>
      <c r="H315" t="s">
        <v>557</v>
      </c>
      <c r="I315" t="s">
        <v>558</v>
      </c>
      <c r="J315" t="s">
        <v>559</v>
      </c>
      <c r="K315" t="s">
        <v>585</v>
      </c>
      <c r="L315" t="s">
        <v>561</v>
      </c>
      <c r="N315" t="s">
        <v>562</v>
      </c>
      <c r="O315">
        <v>15.3</v>
      </c>
      <c r="P315" t="str">
        <f>VALUE(MID(K315,1,4))&amp;VLOOKUP(VALUE(MID(K315,6,2)),[1]Setup!$A$6:$B$17,2,FALSE)</f>
        <v>20154</v>
      </c>
    </row>
    <row r="316" spans="1:16" x14ac:dyDescent="0.45">
      <c r="A316" t="s">
        <v>551</v>
      </c>
      <c r="B316" s="1" t="s">
        <v>628</v>
      </c>
      <c r="C316" t="s">
        <v>553</v>
      </c>
      <c r="D316" t="s">
        <v>629</v>
      </c>
      <c r="E316" t="s">
        <v>142</v>
      </c>
      <c r="F316" t="s">
        <v>555</v>
      </c>
      <c r="G316" t="s">
        <v>556</v>
      </c>
      <c r="H316" t="s">
        <v>557</v>
      </c>
      <c r="I316" t="s">
        <v>558</v>
      </c>
      <c r="J316" t="s">
        <v>559</v>
      </c>
      <c r="K316" t="s">
        <v>586</v>
      </c>
      <c r="L316" t="s">
        <v>561</v>
      </c>
      <c r="N316" t="s">
        <v>562</v>
      </c>
      <c r="O316">
        <v>13</v>
      </c>
      <c r="P316" t="str">
        <f>VALUE(MID(K316,1,4))&amp;VLOOKUP(VALUE(MID(K316,6,2)),[1]Setup!$A$6:$B$17,2,FALSE)</f>
        <v>20161</v>
      </c>
    </row>
    <row r="317" spans="1:16" x14ac:dyDescent="0.45">
      <c r="A317" t="s">
        <v>551</v>
      </c>
      <c r="B317" s="1" t="s">
        <v>628</v>
      </c>
      <c r="C317" t="s">
        <v>553</v>
      </c>
      <c r="D317" t="s">
        <v>629</v>
      </c>
      <c r="E317" t="s">
        <v>142</v>
      </c>
      <c r="F317" t="s">
        <v>555</v>
      </c>
      <c r="G317" t="s">
        <v>556</v>
      </c>
      <c r="H317" t="s">
        <v>557</v>
      </c>
      <c r="I317" t="s">
        <v>558</v>
      </c>
      <c r="J317" t="s">
        <v>559</v>
      </c>
      <c r="K317" t="s">
        <v>587</v>
      </c>
      <c r="L317" t="s">
        <v>561</v>
      </c>
      <c r="N317" t="s">
        <v>562</v>
      </c>
      <c r="O317">
        <v>14.9</v>
      </c>
      <c r="P317" t="str">
        <f>VALUE(MID(K317,1,4))&amp;VLOOKUP(VALUE(MID(K317,6,2)),[1]Setup!$A$6:$B$17,2,FALSE)</f>
        <v>20162</v>
      </c>
    </row>
    <row r="318" spans="1:16" x14ac:dyDescent="0.45">
      <c r="A318" t="s">
        <v>551</v>
      </c>
      <c r="B318" s="1" t="s">
        <v>628</v>
      </c>
      <c r="C318" t="s">
        <v>553</v>
      </c>
      <c r="D318" t="s">
        <v>629</v>
      </c>
      <c r="E318" t="s">
        <v>142</v>
      </c>
      <c r="F318" t="s">
        <v>555</v>
      </c>
      <c r="G318" t="s">
        <v>556</v>
      </c>
      <c r="H318" t="s">
        <v>557</v>
      </c>
      <c r="I318" t="s">
        <v>558</v>
      </c>
      <c r="J318" t="s">
        <v>559</v>
      </c>
      <c r="K318" t="s">
        <v>588</v>
      </c>
      <c r="L318" t="s">
        <v>561</v>
      </c>
      <c r="N318" t="s">
        <v>562</v>
      </c>
      <c r="O318">
        <v>15.4</v>
      </c>
      <c r="P318" t="str">
        <f>VALUE(MID(K318,1,4))&amp;VLOOKUP(VALUE(MID(K318,6,2)),[1]Setup!$A$6:$B$17,2,FALSE)</f>
        <v>20163</v>
      </c>
    </row>
    <row r="319" spans="1:16" x14ac:dyDescent="0.45">
      <c r="A319" t="s">
        <v>551</v>
      </c>
      <c r="B319" s="1" t="s">
        <v>628</v>
      </c>
      <c r="C319" t="s">
        <v>553</v>
      </c>
      <c r="D319" t="s">
        <v>629</v>
      </c>
      <c r="E319" t="s">
        <v>142</v>
      </c>
      <c r="F319" t="s">
        <v>555</v>
      </c>
      <c r="G319" t="s">
        <v>556</v>
      </c>
      <c r="H319" t="s">
        <v>557</v>
      </c>
      <c r="I319" t="s">
        <v>558</v>
      </c>
      <c r="J319" t="s">
        <v>559</v>
      </c>
      <c r="K319" t="s">
        <v>589</v>
      </c>
      <c r="L319" t="s">
        <v>561</v>
      </c>
      <c r="N319" t="s">
        <v>562</v>
      </c>
      <c r="O319">
        <v>13.1</v>
      </c>
      <c r="P319" t="str">
        <f>VALUE(MID(K319,1,4))&amp;VLOOKUP(VALUE(MID(K319,6,2)),[1]Setup!$A$6:$B$17,2,FALSE)</f>
        <v>20164</v>
      </c>
    </row>
    <row r="320" spans="1:16" x14ac:dyDescent="0.45">
      <c r="A320" t="s">
        <v>551</v>
      </c>
      <c r="B320" s="1" t="s">
        <v>628</v>
      </c>
      <c r="C320" t="s">
        <v>553</v>
      </c>
      <c r="D320" t="s">
        <v>629</v>
      </c>
      <c r="E320" t="s">
        <v>142</v>
      </c>
      <c r="F320" t="s">
        <v>555</v>
      </c>
      <c r="G320" t="s">
        <v>556</v>
      </c>
      <c r="H320" t="s">
        <v>557</v>
      </c>
      <c r="I320" t="s">
        <v>558</v>
      </c>
      <c r="J320" t="s">
        <v>559</v>
      </c>
      <c r="K320" t="s">
        <v>590</v>
      </c>
      <c r="L320" t="s">
        <v>561</v>
      </c>
      <c r="N320" t="s">
        <v>562</v>
      </c>
      <c r="O320">
        <v>12.3</v>
      </c>
      <c r="P320" t="str">
        <f>VALUE(MID(K320,1,4))&amp;VLOOKUP(VALUE(MID(K320,6,2)),[1]Setup!$A$6:$B$17,2,FALSE)</f>
        <v>20171</v>
      </c>
    </row>
    <row r="321" spans="1:16" x14ac:dyDescent="0.45">
      <c r="A321" t="s">
        <v>551</v>
      </c>
      <c r="B321" s="1" t="s">
        <v>628</v>
      </c>
      <c r="C321" t="s">
        <v>553</v>
      </c>
      <c r="D321" t="s">
        <v>629</v>
      </c>
      <c r="E321" t="s">
        <v>142</v>
      </c>
      <c r="F321" t="s">
        <v>555</v>
      </c>
      <c r="G321" t="s">
        <v>556</v>
      </c>
      <c r="H321" t="s">
        <v>557</v>
      </c>
      <c r="I321" t="s">
        <v>558</v>
      </c>
      <c r="J321" t="s">
        <v>559</v>
      </c>
      <c r="K321" t="s">
        <v>591</v>
      </c>
      <c r="L321" t="s">
        <v>561</v>
      </c>
      <c r="N321" t="s">
        <v>562</v>
      </c>
      <c r="O321">
        <v>10.5</v>
      </c>
      <c r="P321" t="str">
        <f>VALUE(MID(K321,1,4))&amp;VLOOKUP(VALUE(MID(K321,6,2)),[1]Setup!$A$6:$B$17,2,FALSE)</f>
        <v>20172</v>
      </c>
    </row>
    <row r="322" spans="1:16" x14ac:dyDescent="0.45">
      <c r="A322" t="s">
        <v>551</v>
      </c>
      <c r="B322" s="1" t="s">
        <v>628</v>
      </c>
      <c r="C322" t="s">
        <v>553</v>
      </c>
      <c r="D322" t="s">
        <v>629</v>
      </c>
      <c r="E322" t="s">
        <v>142</v>
      </c>
      <c r="F322" t="s">
        <v>555</v>
      </c>
      <c r="G322" t="s">
        <v>556</v>
      </c>
      <c r="H322" t="s">
        <v>557</v>
      </c>
      <c r="I322" t="s">
        <v>558</v>
      </c>
      <c r="J322" t="s">
        <v>559</v>
      </c>
      <c r="K322" t="s">
        <v>592</v>
      </c>
      <c r="L322" t="s">
        <v>561</v>
      </c>
      <c r="N322" t="s">
        <v>562</v>
      </c>
      <c r="O322">
        <v>8.5</v>
      </c>
      <c r="P322" t="str">
        <f>VALUE(MID(K322,1,4))&amp;VLOOKUP(VALUE(MID(K322,6,2)),[1]Setup!$A$6:$B$17,2,FALSE)</f>
        <v>20173</v>
      </c>
    </row>
    <row r="323" spans="1:16" x14ac:dyDescent="0.45">
      <c r="A323" t="s">
        <v>551</v>
      </c>
      <c r="B323" s="1" t="s">
        <v>628</v>
      </c>
      <c r="C323" t="s">
        <v>553</v>
      </c>
      <c r="D323" t="s">
        <v>629</v>
      </c>
      <c r="E323" t="s">
        <v>142</v>
      </c>
      <c r="F323" t="s">
        <v>555</v>
      </c>
      <c r="G323" t="s">
        <v>556</v>
      </c>
      <c r="H323" t="s">
        <v>557</v>
      </c>
      <c r="I323" t="s">
        <v>558</v>
      </c>
      <c r="J323" t="s">
        <v>559</v>
      </c>
      <c r="K323" t="s">
        <v>593</v>
      </c>
      <c r="L323" t="s">
        <v>561</v>
      </c>
      <c r="N323" t="s">
        <v>562</v>
      </c>
      <c r="O323">
        <v>7</v>
      </c>
      <c r="P323" t="str">
        <f>VALUE(MID(K323,1,4))&amp;VLOOKUP(VALUE(MID(K323,6,2)),[1]Setup!$A$6:$B$17,2,FALSE)</f>
        <v>20174</v>
      </c>
    </row>
    <row r="324" spans="1:16" x14ac:dyDescent="0.45">
      <c r="A324" t="s">
        <v>551</v>
      </c>
      <c r="B324" s="1" t="s">
        <v>628</v>
      </c>
      <c r="C324" t="s">
        <v>553</v>
      </c>
      <c r="D324" t="s">
        <v>629</v>
      </c>
      <c r="E324" t="s">
        <v>142</v>
      </c>
      <c r="F324" t="s">
        <v>555</v>
      </c>
      <c r="G324" t="s">
        <v>556</v>
      </c>
      <c r="H324" t="s">
        <v>557</v>
      </c>
      <c r="I324" t="s">
        <v>558</v>
      </c>
      <c r="J324" t="s">
        <v>559</v>
      </c>
      <c r="K324" t="s">
        <v>594</v>
      </c>
      <c r="L324" t="s">
        <v>561</v>
      </c>
      <c r="N324" t="s">
        <v>562</v>
      </c>
      <c r="O324">
        <v>5.9</v>
      </c>
      <c r="P324" t="str">
        <f>VALUE(MID(K324,1,4))&amp;VLOOKUP(VALUE(MID(K324,6,2)),[1]Setup!$A$6:$B$17,2,FALSE)</f>
        <v>20181</v>
      </c>
    </row>
    <row r="325" spans="1:16" x14ac:dyDescent="0.45">
      <c r="A325" t="s">
        <v>551</v>
      </c>
      <c r="B325" s="1" t="s">
        <v>628</v>
      </c>
      <c r="C325" t="s">
        <v>553</v>
      </c>
      <c r="D325" t="s">
        <v>629</v>
      </c>
      <c r="E325" t="s">
        <v>142</v>
      </c>
      <c r="F325" t="s">
        <v>555</v>
      </c>
      <c r="G325" t="s">
        <v>556</v>
      </c>
      <c r="H325" t="s">
        <v>557</v>
      </c>
      <c r="I325" t="s">
        <v>558</v>
      </c>
      <c r="J325" t="s">
        <v>559</v>
      </c>
      <c r="K325" t="s">
        <v>595</v>
      </c>
      <c r="L325" t="s">
        <v>561</v>
      </c>
      <c r="N325" t="s">
        <v>562</v>
      </c>
      <c r="O325">
        <v>6.6</v>
      </c>
      <c r="P325" t="str">
        <f>VALUE(MID(K325,1,4))&amp;VLOOKUP(VALUE(MID(K325,6,2)),[1]Setup!$A$6:$B$17,2,FALSE)</f>
        <v>20182</v>
      </c>
    </row>
    <row r="326" spans="1:16" x14ac:dyDescent="0.45">
      <c r="A326" t="s">
        <v>551</v>
      </c>
      <c r="B326" s="1" t="s">
        <v>628</v>
      </c>
      <c r="C326" t="s">
        <v>553</v>
      </c>
      <c r="D326" t="s">
        <v>629</v>
      </c>
      <c r="E326" t="s">
        <v>142</v>
      </c>
      <c r="F326" t="s">
        <v>555</v>
      </c>
      <c r="G326" t="s">
        <v>556</v>
      </c>
      <c r="H326" t="s">
        <v>557</v>
      </c>
      <c r="I326" t="s">
        <v>558</v>
      </c>
      <c r="J326" t="s">
        <v>559</v>
      </c>
      <c r="K326" t="s">
        <v>596</v>
      </c>
      <c r="L326" t="s">
        <v>561</v>
      </c>
      <c r="N326" t="s">
        <v>562</v>
      </c>
      <c r="O326">
        <v>4.5</v>
      </c>
      <c r="P326" t="str">
        <f>VALUE(MID(K326,1,4))&amp;VLOOKUP(VALUE(MID(K326,6,2)),[1]Setup!$A$6:$B$17,2,FALSE)</f>
        <v>20183</v>
      </c>
    </row>
    <row r="327" spans="1:16" x14ac:dyDescent="0.45">
      <c r="A327" t="s">
        <v>551</v>
      </c>
      <c r="B327" s="1" t="s">
        <v>628</v>
      </c>
      <c r="C327" t="s">
        <v>553</v>
      </c>
      <c r="D327" t="s">
        <v>629</v>
      </c>
      <c r="E327" t="s">
        <v>142</v>
      </c>
      <c r="F327" t="s">
        <v>555</v>
      </c>
      <c r="G327" t="s">
        <v>556</v>
      </c>
      <c r="H327" t="s">
        <v>557</v>
      </c>
      <c r="I327" t="s">
        <v>558</v>
      </c>
      <c r="J327" t="s">
        <v>559</v>
      </c>
      <c r="K327" t="s">
        <v>597</v>
      </c>
      <c r="L327" t="s">
        <v>561</v>
      </c>
      <c r="N327" t="s">
        <v>562</v>
      </c>
      <c r="O327">
        <v>4.3</v>
      </c>
      <c r="P327" t="str">
        <f>VALUE(MID(K327,1,4))&amp;VLOOKUP(VALUE(MID(K327,6,2)),[1]Setup!$A$6:$B$17,2,FALSE)</f>
        <v>20184</v>
      </c>
    </row>
    <row r="328" spans="1:16" x14ac:dyDescent="0.45">
      <c r="A328" t="s">
        <v>551</v>
      </c>
      <c r="B328" s="1" t="s">
        <v>628</v>
      </c>
      <c r="C328" t="s">
        <v>553</v>
      </c>
      <c r="D328" t="s">
        <v>629</v>
      </c>
      <c r="E328" t="s">
        <v>142</v>
      </c>
      <c r="F328" t="s">
        <v>555</v>
      </c>
      <c r="G328" t="s">
        <v>556</v>
      </c>
      <c r="H328" t="s">
        <v>557</v>
      </c>
      <c r="I328" t="s">
        <v>558</v>
      </c>
      <c r="J328" t="s">
        <v>559</v>
      </c>
      <c r="K328" t="s">
        <v>598</v>
      </c>
      <c r="L328" t="s">
        <v>561</v>
      </c>
      <c r="N328" t="s">
        <v>562</v>
      </c>
      <c r="O328">
        <v>3.9</v>
      </c>
      <c r="P328" t="str">
        <f>VALUE(MID(K328,1,4))&amp;VLOOKUP(VALUE(MID(K328,6,2)),[1]Setup!$A$6:$B$17,2,FALSE)</f>
        <v>20191</v>
      </c>
    </row>
    <row r="329" spans="1:16" x14ac:dyDescent="0.45">
      <c r="A329" t="s">
        <v>551</v>
      </c>
      <c r="B329" s="1" t="s">
        <v>628</v>
      </c>
      <c r="C329" t="s">
        <v>553</v>
      </c>
      <c r="D329" t="s">
        <v>629</v>
      </c>
      <c r="E329" t="s">
        <v>142</v>
      </c>
      <c r="F329" t="s">
        <v>555</v>
      </c>
      <c r="G329" t="s">
        <v>556</v>
      </c>
      <c r="H329" t="s">
        <v>557</v>
      </c>
      <c r="I329" t="s">
        <v>558</v>
      </c>
      <c r="J329" t="s">
        <v>559</v>
      </c>
      <c r="K329" t="s">
        <v>599</v>
      </c>
      <c r="L329" t="s">
        <v>561</v>
      </c>
      <c r="N329" t="s">
        <v>562</v>
      </c>
      <c r="O329">
        <v>5.2</v>
      </c>
      <c r="P329" t="str">
        <f>VALUE(MID(K329,1,4))&amp;VLOOKUP(VALUE(MID(K329,6,2)),[1]Setup!$A$6:$B$17,2,FALSE)</f>
        <v>20192</v>
      </c>
    </row>
    <row r="330" spans="1:16" x14ac:dyDescent="0.45">
      <c r="A330" t="s">
        <v>551</v>
      </c>
      <c r="B330" s="1" t="s">
        <v>628</v>
      </c>
      <c r="C330" t="s">
        <v>553</v>
      </c>
      <c r="D330" t="s">
        <v>629</v>
      </c>
      <c r="E330" t="s">
        <v>142</v>
      </c>
      <c r="F330" t="s">
        <v>555</v>
      </c>
      <c r="G330" t="s">
        <v>556</v>
      </c>
      <c r="H330" t="s">
        <v>557</v>
      </c>
      <c r="I330" t="s">
        <v>558</v>
      </c>
      <c r="J330" t="s">
        <v>559</v>
      </c>
      <c r="K330" t="s">
        <v>600</v>
      </c>
      <c r="L330" t="s">
        <v>561</v>
      </c>
      <c r="N330" t="s">
        <v>562</v>
      </c>
      <c r="O330">
        <v>5.5</v>
      </c>
      <c r="P330" t="str">
        <f>VALUE(MID(K330,1,4))&amp;VLOOKUP(VALUE(MID(K330,6,2)),[1]Setup!$A$6:$B$17,2,FALSE)</f>
        <v>20193</v>
      </c>
    </row>
    <row r="331" spans="1:16" x14ac:dyDescent="0.45">
      <c r="A331" t="s">
        <v>551</v>
      </c>
      <c r="B331" s="1" t="s">
        <v>628</v>
      </c>
      <c r="C331" t="s">
        <v>553</v>
      </c>
      <c r="D331" t="s">
        <v>629</v>
      </c>
      <c r="E331" t="s">
        <v>142</v>
      </c>
      <c r="F331" t="s">
        <v>555</v>
      </c>
      <c r="G331" t="s">
        <v>556</v>
      </c>
      <c r="H331" t="s">
        <v>557</v>
      </c>
      <c r="I331" t="s">
        <v>558</v>
      </c>
      <c r="J331" t="s">
        <v>559</v>
      </c>
      <c r="K331" t="s">
        <v>601</v>
      </c>
      <c r="L331" t="s">
        <v>561</v>
      </c>
      <c r="N331" t="s">
        <v>562</v>
      </c>
      <c r="O331">
        <v>4.2</v>
      </c>
      <c r="P331" t="str">
        <f>VALUE(MID(K331,1,4))&amp;VLOOKUP(VALUE(MID(K331,6,2)),[1]Setup!$A$6:$B$17,2,FALSE)</f>
        <v>20194</v>
      </c>
    </row>
    <row r="332" spans="1:16" x14ac:dyDescent="0.45">
      <c r="A332" t="s">
        <v>551</v>
      </c>
      <c r="B332" s="1" t="s">
        <v>628</v>
      </c>
      <c r="C332" t="s">
        <v>553</v>
      </c>
      <c r="D332" t="s">
        <v>629</v>
      </c>
      <c r="E332" t="s">
        <v>142</v>
      </c>
      <c r="F332" t="s">
        <v>555</v>
      </c>
      <c r="G332" t="s">
        <v>556</v>
      </c>
      <c r="H332" t="s">
        <v>557</v>
      </c>
      <c r="I332" t="s">
        <v>558</v>
      </c>
      <c r="J332" t="s">
        <v>559</v>
      </c>
      <c r="K332" t="s">
        <v>602</v>
      </c>
      <c r="L332" t="s">
        <v>561</v>
      </c>
      <c r="N332" t="s">
        <v>562</v>
      </c>
      <c r="O332">
        <v>7.4</v>
      </c>
      <c r="P332" t="str">
        <f>VALUE(MID(K332,1,4))&amp;VLOOKUP(VALUE(MID(K332,6,2)),[1]Setup!$A$6:$B$17,2,FALSE)</f>
        <v>20201</v>
      </c>
    </row>
    <row r="333" spans="1:16" x14ac:dyDescent="0.45">
      <c r="A333" t="s">
        <v>551</v>
      </c>
      <c r="B333" s="1" t="s">
        <v>628</v>
      </c>
      <c r="C333" t="s">
        <v>553</v>
      </c>
      <c r="D333" t="s">
        <v>629</v>
      </c>
      <c r="E333" t="s">
        <v>142</v>
      </c>
      <c r="F333" t="s">
        <v>555</v>
      </c>
      <c r="G333" t="s">
        <v>556</v>
      </c>
      <c r="H333" t="s">
        <v>557</v>
      </c>
      <c r="I333" t="s">
        <v>558</v>
      </c>
      <c r="J333" t="s">
        <v>559</v>
      </c>
      <c r="K333" t="s">
        <v>603</v>
      </c>
      <c r="L333" t="s">
        <v>561</v>
      </c>
      <c r="N333" t="s">
        <v>562</v>
      </c>
      <c r="O333">
        <v>17.2</v>
      </c>
      <c r="P333" t="str">
        <f>VALUE(MID(K333,1,4))&amp;VLOOKUP(VALUE(MID(K333,6,2)),[1]Setup!$A$6:$B$17,2,FALSE)</f>
        <v>20202</v>
      </c>
    </row>
    <row r="334" spans="1:16" x14ac:dyDescent="0.45">
      <c r="A334" t="s">
        <v>551</v>
      </c>
      <c r="B334" s="1" t="s">
        <v>628</v>
      </c>
      <c r="C334" t="s">
        <v>553</v>
      </c>
      <c r="D334" t="s">
        <v>629</v>
      </c>
      <c r="E334" t="s">
        <v>142</v>
      </c>
      <c r="F334" t="s">
        <v>555</v>
      </c>
      <c r="G334" t="s">
        <v>556</v>
      </c>
      <c r="H334" t="s">
        <v>557</v>
      </c>
      <c r="I334" t="s">
        <v>558</v>
      </c>
      <c r="J334" t="s">
        <v>559</v>
      </c>
      <c r="K334" t="s">
        <v>604</v>
      </c>
      <c r="L334" t="s">
        <v>561</v>
      </c>
      <c r="N334" t="s">
        <v>562</v>
      </c>
      <c r="O334">
        <v>19.399999999999999</v>
      </c>
      <c r="P334" t="str">
        <f>VALUE(MID(K334,1,4))&amp;VLOOKUP(VALUE(MID(K334,6,2)),[1]Setup!$A$6:$B$17,2,FALSE)</f>
        <v>20203</v>
      </c>
    </row>
    <row r="335" spans="1:16" x14ac:dyDescent="0.45">
      <c r="A335" t="s">
        <v>551</v>
      </c>
      <c r="B335" s="1" t="s">
        <v>628</v>
      </c>
      <c r="C335" t="s">
        <v>553</v>
      </c>
      <c r="D335" t="s">
        <v>629</v>
      </c>
      <c r="E335" t="s">
        <v>142</v>
      </c>
      <c r="F335" t="s">
        <v>555</v>
      </c>
      <c r="G335" t="s">
        <v>556</v>
      </c>
      <c r="H335" t="s">
        <v>557</v>
      </c>
      <c r="I335" t="s">
        <v>558</v>
      </c>
      <c r="J335" t="s">
        <v>559</v>
      </c>
      <c r="K335" t="s">
        <v>605</v>
      </c>
      <c r="L335" t="s">
        <v>561</v>
      </c>
      <c r="N335" t="s">
        <v>562</v>
      </c>
      <c r="O335">
        <v>20.100000000000001</v>
      </c>
      <c r="P335" t="str">
        <f>VALUE(MID(K335,1,4))&amp;VLOOKUP(VALUE(MID(K335,6,2)),[1]Setup!$A$6:$B$17,2,FALSE)</f>
        <v>20204</v>
      </c>
    </row>
    <row r="336" spans="1:16" x14ac:dyDescent="0.45">
      <c r="A336" t="s">
        <v>551</v>
      </c>
      <c r="B336" s="1" t="s">
        <v>628</v>
      </c>
      <c r="C336" t="s">
        <v>553</v>
      </c>
      <c r="D336" t="s">
        <v>629</v>
      </c>
      <c r="E336" t="s">
        <v>142</v>
      </c>
      <c r="F336" t="s">
        <v>555</v>
      </c>
      <c r="G336" t="s">
        <v>556</v>
      </c>
      <c r="H336" t="s">
        <v>557</v>
      </c>
      <c r="I336" t="s">
        <v>558</v>
      </c>
      <c r="J336" t="s">
        <v>559</v>
      </c>
      <c r="K336" t="s">
        <v>606</v>
      </c>
      <c r="L336" t="s">
        <v>561</v>
      </c>
      <c r="N336" t="s">
        <v>562</v>
      </c>
      <c r="O336">
        <v>16.8</v>
      </c>
      <c r="P336" t="str">
        <f>VALUE(MID(K336,1,4))&amp;VLOOKUP(VALUE(MID(K336,6,2)),[1]Setup!$A$6:$B$17,2,FALSE)</f>
        <v>20211</v>
      </c>
    </row>
    <row r="337" spans="1:16" x14ac:dyDescent="0.45">
      <c r="A337" t="s">
        <v>551</v>
      </c>
      <c r="B337" s="1" t="s">
        <v>628</v>
      </c>
      <c r="C337" t="s">
        <v>553</v>
      </c>
      <c r="D337" t="s">
        <v>629</v>
      </c>
      <c r="E337" t="s">
        <v>142</v>
      </c>
      <c r="F337" t="s">
        <v>555</v>
      </c>
      <c r="G337" t="s">
        <v>556</v>
      </c>
      <c r="H337" t="s">
        <v>557</v>
      </c>
      <c r="I337" t="s">
        <v>558</v>
      </c>
      <c r="J337" t="s">
        <v>559</v>
      </c>
      <c r="K337" t="s">
        <v>607</v>
      </c>
      <c r="L337" t="s">
        <v>561</v>
      </c>
      <c r="N337" t="s">
        <v>562</v>
      </c>
      <c r="O337">
        <v>9.6</v>
      </c>
      <c r="P337" t="str">
        <f>VALUE(MID(K337,1,4))&amp;VLOOKUP(VALUE(MID(K337,6,2)),[1]Setup!$A$6:$B$17,2,FALSE)</f>
        <v>20212</v>
      </c>
    </row>
    <row r="338" spans="1:16" x14ac:dyDescent="0.45">
      <c r="A338" t="s">
        <v>551</v>
      </c>
      <c r="B338" s="1" t="s">
        <v>628</v>
      </c>
      <c r="C338" t="s">
        <v>553</v>
      </c>
      <c r="D338" t="s">
        <v>629</v>
      </c>
      <c r="E338" t="s">
        <v>142</v>
      </c>
      <c r="F338" t="s">
        <v>555</v>
      </c>
      <c r="G338" t="s">
        <v>556</v>
      </c>
      <c r="H338" t="s">
        <v>557</v>
      </c>
      <c r="I338" t="s">
        <v>558</v>
      </c>
      <c r="J338" t="s">
        <v>559</v>
      </c>
      <c r="K338" t="s">
        <v>608</v>
      </c>
      <c r="L338" t="s">
        <v>561</v>
      </c>
      <c r="N338" t="s">
        <v>562</v>
      </c>
      <c r="O338">
        <v>5.5</v>
      </c>
      <c r="P338" t="str">
        <f>VALUE(MID(K338,1,4))&amp;VLOOKUP(VALUE(MID(K338,6,2)),[1]Setup!$A$6:$B$17,2,FALSE)</f>
        <v>20213</v>
      </c>
    </row>
    <row r="339" spans="1:16" x14ac:dyDescent="0.45">
      <c r="A339" t="s">
        <v>551</v>
      </c>
      <c r="B339" s="1" t="s">
        <v>628</v>
      </c>
      <c r="C339" t="s">
        <v>553</v>
      </c>
      <c r="D339" t="s">
        <v>629</v>
      </c>
      <c r="E339" t="s">
        <v>142</v>
      </c>
      <c r="F339" t="s">
        <v>555</v>
      </c>
      <c r="G339" t="s">
        <v>556</v>
      </c>
      <c r="H339" t="s">
        <v>557</v>
      </c>
      <c r="I339" t="s">
        <v>558</v>
      </c>
      <c r="J339" t="s">
        <v>559</v>
      </c>
      <c r="K339" t="s">
        <v>609</v>
      </c>
      <c r="L339" t="s">
        <v>561</v>
      </c>
      <c r="N339" t="s">
        <v>562</v>
      </c>
      <c r="O339">
        <v>1.3</v>
      </c>
      <c r="P339" t="str">
        <f>VALUE(MID(K339,1,4))&amp;VLOOKUP(VALUE(MID(K339,6,2)),[1]Setup!$A$6:$B$17,2,FALSE)</f>
        <v>20214</v>
      </c>
    </row>
    <row r="340" spans="1:16" x14ac:dyDescent="0.45">
      <c r="A340" t="s">
        <v>551</v>
      </c>
      <c r="B340" s="1" t="s">
        <v>628</v>
      </c>
      <c r="C340" t="s">
        <v>553</v>
      </c>
      <c r="D340" t="s">
        <v>629</v>
      </c>
      <c r="E340" t="s">
        <v>142</v>
      </c>
      <c r="F340" t="s">
        <v>555</v>
      </c>
      <c r="G340" t="s">
        <v>556</v>
      </c>
      <c r="H340" t="s">
        <v>557</v>
      </c>
      <c r="I340" t="s">
        <v>558</v>
      </c>
      <c r="J340" t="s">
        <v>559</v>
      </c>
      <c r="K340" t="s">
        <v>610</v>
      </c>
      <c r="L340" t="s">
        <v>561</v>
      </c>
      <c r="N340" t="s">
        <v>562</v>
      </c>
      <c r="O340">
        <v>-5.6</v>
      </c>
      <c r="P340" t="str">
        <f>VALUE(MID(K340,1,4))&amp;VLOOKUP(VALUE(MID(K340,6,2)),[1]Setup!$A$6:$B$17,2,FALSE)</f>
        <v>20221</v>
      </c>
    </row>
    <row r="341" spans="1:16" x14ac:dyDescent="0.45">
      <c r="A341" t="s">
        <v>551</v>
      </c>
      <c r="B341" s="1" t="s">
        <v>628</v>
      </c>
      <c r="C341" t="s">
        <v>553</v>
      </c>
      <c r="D341" t="s">
        <v>629</v>
      </c>
      <c r="E341" t="s">
        <v>142</v>
      </c>
      <c r="F341" t="s">
        <v>555</v>
      </c>
      <c r="G341" t="s">
        <v>556</v>
      </c>
      <c r="H341" t="s">
        <v>557</v>
      </c>
      <c r="I341" t="s">
        <v>558</v>
      </c>
      <c r="J341" t="s">
        <v>559</v>
      </c>
      <c r="K341" t="s">
        <v>611</v>
      </c>
      <c r="L341" t="s">
        <v>561</v>
      </c>
      <c r="N341" t="s">
        <v>562</v>
      </c>
      <c r="O341">
        <v>-11.7</v>
      </c>
      <c r="P341" t="str">
        <f>VALUE(MID(K341,1,4))&amp;VLOOKUP(VALUE(MID(K341,6,2)),[1]Setup!$A$6:$B$17,2,FALSE)</f>
        <v>20222</v>
      </c>
    </row>
    <row r="342" spans="1:16" x14ac:dyDescent="0.45">
      <c r="A342" t="s">
        <v>551</v>
      </c>
      <c r="B342" s="1" t="s">
        <v>628</v>
      </c>
      <c r="C342" t="s">
        <v>553</v>
      </c>
      <c r="D342" t="s">
        <v>629</v>
      </c>
      <c r="E342" t="s">
        <v>142</v>
      </c>
      <c r="F342" t="s">
        <v>555</v>
      </c>
      <c r="G342" t="s">
        <v>556</v>
      </c>
      <c r="H342" t="s">
        <v>557</v>
      </c>
      <c r="I342" t="s">
        <v>558</v>
      </c>
      <c r="J342" t="s">
        <v>559</v>
      </c>
      <c r="K342" t="s">
        <v>612</v>
      </c>
      <c r="L342" t="s">
        <v>561</v>
      </c>
      <c r="N342" t="s">
        <v>562</v>
      </c>
      <c r="O342">
        <v>-14.6</v>
      </c>
      <c r="P342" t="str">
        <f>VALUE(MID(K342,1,4))&amp;VLOOKUP(VALUE(MID(K342,6,2)),[1]Setup!$A$6:$B$17,2,FALSE)</f>
        <v>20223</v>
      </c>
    </row>
    <row r="343" spans="1:16" x14ac:dyDescent="0.45">
      <c r="A343" t="s">
        <v>551</v>
      </c>
      <c r="B343" s="1" t="s">
        <v>628</v>
      </c>
      <c r="C343" t="s">
        <v>553</v>
      </c>
      <c r="D343" t="s">
        <v>629</v>
      </c>
      <c r="E343" t="s">
        <v>142</v>
      </c>
      <c r="F343" t="s">
        <v>555</v>
      </c>
      <c r="G343" t="s">
        <v>556</v>
      </c>
      <c r="H343" t="s">
        <v>557</v>
      </c>
      <c r="I343" t="s">
        <v>558</v>
      </c>
      <c r="J343" t="s">
        <v>559</v>
      </c>
      <c r="K343" t="s">
        <v>613</v>
      </c>
      <c r="L343" t="s">
        <v>561</v>
      </c>
      <c r="N343" t="s">
        <v>562</v>
      </c>
      <c r="O343">
        <v>-16.2</v>
      </c>
      <c r="P343" t="str">
        <f>VALUE(MID(K343,1,4))&amp;VLOOKUP(VALUE(MID(K343,6,2)),[1]Setup!$A$6:$B$17,2,FALSE)</f>
        <v>20224</v>
      </c>
    </row>
    <row r="344" spans="1:16" x14ac:dyDescent="0.45">
      <c r="A344" t="s">
        <v>551</v>
      </c>
      <c r="B344" s="1" t="s">
        <v>628</v>
      </c>
      <c r="C344" t="s">
        <v>553</v>
      </c>
      <c r="D344" t="s">
        <v>629</v>
      </c>
      <c r="E344" t="s">
        <v>142</v>
      </c>
      <c r="F344" t="s">
        <v>555</v>
      </c>
      <c r="G344" t="s">
        <v>556</v>
      </c>
      <c r="H344" t="s">
        <v>557</v>
      </c>
      <c r="I344" t="s">
        <v>558</v>
      </c>
      <c r="J344" t="s">
        <v>559</v>
      </c>
      <c r="K344" t="s">
        <v>614</v>
      </c>
      <c r="L344" t="s">
        <v>561</v>
      </c>
      <c r="N344" t="s">
        <v>562</v>
      </c>
      <c r="O344">
        <v>-15.8</v>
      </c>
      <c r="P344" t="str">
        <f>VALUE(MID(K344,1,4))&amp;VLOOKUP(VALUE(MID(K344,6,2)),[1]Setup!$A$6:$B$17,2,FALSE)</f>
        <v>20231</v>
      </c>
    </row>
    <row r="345" spans="1:16" x14ac:dyDescent="0.45">
      <c r="A345" t="s">
        <v>551</v>
      </c>
      <c r="B345" s="1" t="s">
        <v>628</v>
      </c>
      <c r="C345" t="s">
        <v>553</v>
      </c>
      <c r="D345" t="s">
        <v>629</v>
      </c>
      <c r="E345" t="s">
        <v>142</v>
      </c>
      <c r="F345" t="s">
        <v>555</v>
      </c>
      <c r="G345" t="s">
        <v>556</v>
      </c>
      <c r="H345" t="s">
        <v>557</v>
      </c>
      <c r="I345" t="s">
        <v>558</v>
      </c>
      <c r="J345" t="s">
        <v>559</v>
      </c>
      <c r="K345" t="s">
        <v>615</v>
      </c>
      <c r="L345" t="s">
        <v>561</v>
      </c>
      <c r="N345" t="s">
        <v>562</v>
      </c>
      <c r="O345">
        <v>-14.7</v>
      </c>
      <c r="P345" t="str">
        <f>VALUE(MID(K345,1,4))&amp;VLOOKUP(VALUE(MID(K345,6,2)),[1]Setup!$A$6:$B$17,2,FALSE)</f>
        <v>20232</v>
      </c>
    </row>
    <row r="346" spans="1:16" x14ac:dyDescent="0.45">
      <c r="A346" t="s">
        <v>551</v>
      </c>
      <c r="B346" s="1" t="s">
        <v>628</v>
      </c>
      <c r="C346" t="s">
        <v>553</v>
      </c>
      <c r="D346" t="s">
        <v>629</v>
      </c>
      <c r="E346" t="s">
        <v>142</v>
      </c>
      <c r="F346" t="s">
        <v>555</v>
      </c>
      <c r="G346" t="s">
        <v>556</v>
      </c>
      <c r="H346" t="s">
        <v>557</v>
      </c>
      <c r="I346" t="s">
        <v>558</v>
      </c>
      <c r="J346" t="s">
        <v>559</v>
      </c>
      <c r="K346" t="s">
        <v>616</v>
      </c>
      <c r="L346" t="s">
        <v>561</v>
      </c>
      <c r="N346" t="s">
        <v>562</v>
      </c>
      <c r="O346">
        <v>-14.3</v>
      </c>
      <c r="P346" t="str">
        <f>VALUE(MID(K346,1,4))&amp;VLOOKUP(VALUE(MID(K346,6,2)),[1]Setup!$A$6:$B$17,2,FALSE)</f>
        <v>20233</v>
      </c>
    </row>
    <row r="347" spans="1:16" x14ac:dyDescent="0.45">
      <c r="A347" t="s">
        <v>551</v>
      </c>
      <c r="B347" s="1" t="s">
        <v>628</v>
      </c>
      <c r="C347" t="s">
        <v>553</v>
      </c>
      <c r="D347" t="s">
        <v>629</v>
      </c>
      <c r="E347" t="s">
        <v>142</v>
      </c>
      <c r="F347" t="s">
        <v>555</v>
      </c>
      <c r="G347" t="s">
        <v>556</v>
      </c>
      <c r="H347" t="s">
        <v>557</v>
      </c>
      <c r="I347" t="s">
        <v>558</v>
      </c>
      <c r="J347" t="s">
        <v>559</v>
      </c>
      <c r="K347" t="s">
        <v>617</v>
      </c>
      <c r="L347" t="s">
        <v>561</v>
      </c>
      <c r="N347" t="s">
        <v>562</v>
      </c>
      <c r="O347">
        <v>-14</v>
      </c>
      <c r="P347" t="str">
        <f>VALUE(MID(K347,1,4))&amp;VLOOKUP(VALUE(MID(K347,6,2)),[1]Setup!$A$6:$B$17,2,FALSE)</f>
        <v>20234</v>
      </c>
    </row>
    <row r="348" spans="1:16" x14ac:dyDescent="0.45">
      <c r="A348" t="s">
        <v>551</v>
      </c>
      <c r="B348" s="1" t="s">
        <v>628</v>
      </c>
      <c r="C348" t="s">
        <v>553</v>
      </c>
      <c r="D348" t="s">
        <v>629</v>
      </c>
      <c r="E348" t="s">
        <v>142</v>
      </c>
      <c r="F348" t="s">
        <v>555</v>
      </c>
      <c r="G348" t="s">
        <v>556</v>
      </c>
      <c r="H348" t="s">
        <v>557</v>
      </c>
      <c r="I348" t="s">
        <v>558</v>
      </c>
      <c r="J348" t="s">
        <v>559</v>
      </c>
      <c r="K348" t="s">
        <v>618</v>
      </c>
      <c r="L348" t="s">
        <v>561</v>
      </c>
      <c r="N348" t="s">
        <v>562</v>
      </c>
      <c r="O348">
        <v>-15.6</v>
      </c>
      <c r="P348" t="str">
        <f>VALUE(MID(K348,1,4))&amp;VLOOKUP(VALUE(MID(K348,6,2)),[1]Setup!$A$6:$B$17,2,FALSE)</f>
        <v>20241</v>
      </c>
    </row>
    <row r="349" spans="1:16" x14ac:dyDescent="0.45">
      <c r="A349" t="s">
        <v>551</v>
      </c>
      <c r="B349" s="1" t="s">
        <v>628</v>
      </c>
      <c r="C349" t="s">
        <v>553</v>
      </c>
      <c r="D349" t="s">
        <v>629</v>
      </c>
      <c r="E349" t="s">
        <v>142</v>
      </c>
      <c r="F349" t="s">
        <v>555</v>
      </c>
      <c r="G349" t="s">
        <v>556</v>
      </c>
      <c r="H349" t="s">
        <v>557</v>
      </c>
      <c r="I349" t="s">
        <v>558</v>
      </c>
      <c r="J349" t="s">
        <v>559</v>
      </c>
      <c r="K349" t="s">
        <v>619</v>
      </c>
      <c r="L349" t="s">
        <v>561</v>
      </c>
      <c r="N349" t="s">
        <v>562</v>
      </c>
      <c r="O349">
        <v>-15.2</v>
      </c>
      <c r="P349" t="str">
        <f>VALUE(MID(K349,1,4))&amp;VLOOKUP(VALUE(MID(K349,6,2)),[1]Setup!$A$6:$B$17,2,FALSE)</f>
        <v>20242</v>
      </c>
    </row>
    <row r="350" spans="1:16" x14ac:dyDescent="0.45">
      <c r="A350" t="s">
        <v>551</v>
      </c>
      <c r="B350" s="1" t="s">
        <v>630</v>
      </c>
      <c r="C350" t="s">
        <v>553</v>
      </c>
      <c r="D350" t="s">
        <v>631</v>
      </c>
      <c r="E350" t="s">
        <v>136</v>
      </c>
      <c r="F350" t="s">
        <v>555</v>
      </c>
      <c r="G350" t="s">
        <v>556</v>
      </c>
      <c r="H350" t="s">
        <v>557</v>
      </c>
      <c r="I350" t="s">
        <v>558</v>
      </c>
      <c r="J350" t="s">
        <v>559</v>
      </c>
      <c r="K350" t="s">
        <v>560</v>
      </c>
      <c r="L350" t="s">
        <v>561</v>
      </c>
      <c r="N350" t="s">
        <v>562</v>
      </c>
      <c r="O350">
        <v>10.6</v>
      </c>
      <c r="P350" t="str">
        <f>VALUE(MID(K350,1,4))&amp;VLOOKUP(VALUE(MID(K350,6,2)),[1]Setup!$A$6:$B$17,2,FALSE)</f>
        <v>20101</v>
      </c>
    </row>
    <row r="351" spans="1:16" x14ac:dyDescent="0.45">
      <c r="A351" t="s">
        <v>551</v>
      </c>
      <c r="B351" s="1" t="s">
        <v>630</v>
      </c>
      <c r="C351" t="s">
        <v>553</v>
      </c>
      <c r="D351" t="s">
        <v>631</v>
      </c>
      <c r="E351" t="s">
        <v>136</v>
      </c>
      <c r="F351" t="s">
        <v>555</v>
      </c>
      <c r="G351" t="s">
        <v>556</v>
      </c>
      <c r="H351" t="s">
        <v>557</v>
      </c>
      <c r="I351" t="s">
        <v>558</v>
      </c>
      <c r="J351" t="s">
        <v>559</v>
      </c>
      <c r="K351" t="s">
        <v>563</v>
      </c>
      <c r="L351" t="s">
        <v>561</v>
      </c>
      <c r="N351" t="s">
        <v>562</v>
      </c>
      <c r="O351">
        <v>12.8</v>
      </c>
      <c r="P351" t="str">
        <f>VALUE(MID(K351,1,4))&amp;VLOOKUP(VALUE(MID(K351,6,2)),[1]Setup!$A$6:$B$17,2,FALSE)</f>
        <v>20102</v>
      </c>
    </row>
    <row r="352" spans="1:16" x14ac:dyDescent="0.45">
      <c r="A352" t="s">
        <v>551</v>
      </c>
      <c r="B352" s="1" t="s">
        <v>630</v>
      </c>
      <c r="C352" t="s">
        <v>553</v>
      </c>
      <c r="D352" t="s">
        <v>631</v>
      </c>
      <c r="E352" t="s">
        <v>136</v>
      </c>
      <c r="F352" t="s">
        <v>555</v>
      </c>
      <c r="G352" t="s">
        <v>556</v>
      </c>
      <c r="H352" t="s">
        <v>557</v>
      </c>
      <c r="I352" t="s">
        <v>558</v>
      </c>
      <c r="J352" t="s">
        <v>559</v>
      </c>
      <c r="K352" t="s">
        <v>564</v>
      </c>
      <c r="L352" t="s">
        <v>561</v>
      </c>
      <c r="N352" t="s">
        <v>562</v>
      </c>
      <c r="O352">
        <v>12</v>
      </c>
      <c r="P352" t="str">
        <f>VALUE(MID(K352,1,4))&amp;VLOOKUP(VALUE(MID(K352,6,2)),[1]Setup!$A$6:$B$17,2,FALSE)</f>
        <v>20103</v>
      </c>
    </row>
    <row r="353" spans="1:16" x14ac:dyDescent="0.45">
      <c r="A353" t="s">
        <v>551</v>
      </c>
      <c r="B353" s="1" t="s">
        <v>630</v>
      </c>
      <c r="C353" t="s">
        <v>553</v>
      </c>
      <c r="D353" t="s">
        <v>631</v>
      </c>
      <c r="E353" t="s">
        <v>136</v>
      </c>
      <c r="F353" t="s">
        <v>555</v>
      </c>
      <c r="G353" t="s">
        <v>556</v>
      </c>
      <c r="H353" t="s">
        <v>557</v>
      </c>
      <c r="I353" t="s">
        <v>558</v>
      </c>
      <c r="J353" t="s">
        <v>559</v>
      </c>
      <c r="K353" t="s">
        <v>565</v>
      </c>
      <c r="L353" t="s">
        <v>561</v>
      </c>
      <c r="N353" t="s">
        <v>562</v>
      </c>
      <c r="O353">
        <v>7.8</v>
      </c>
      <c r="P353" t="str">
        <f>VALUE(MID(K353,1,4))&amp;VLOOKUP(VALUE(MID(K353,6,2)),[1]Setup!$A$6:$B$17,2,FALSE)</f>
        <v>20104</v>
      </c>
    </row>
    <row r="354" spans="1:16" x14ac:dyDescent="0.45">
      <c r="A354" t="s">
        <v>551</v>
      </c>
      <c r="B354" s="1" t="s">
        <v>630</v>
      </c>
      <c r="C354" t="s">
        <v>553</v>
      </c>
      <c r="D354" t="s">
        <v>631</v>
      </c>
      <c r="E354" t="s">
        <v>136</v>
      </c>
      <c r="F354" t="s">
        <v>555</v>
      </c>
      <c r="G354" t="s">
        <v>556</v>
      </c>
      <c r="H354" t="s">
        <v>557</v>
      </c>
      <c r="I354" t="s">
        <v>558</v>
      </c>
      <c r="J354" t="s">
        <v>559</v>
      </c>
      <c r="K354" t="s">
        <v>566</v>
      </c>
      <c r="L354" t="s">
        <v>561</v>
      </c>
      <c r="N354" t="s">
        <v>562</v>
      </c>
      <c r="O354">
        <v>13.1</v>
      </c>
      <c r="P354" t="str">
        <f>VALUE(MID(K354,1,4))&amp;VLOOKUP(VALUE(MID(K354,6,2)),[1]Setup!$A$6:$B$17,2,FALSE)</f>
        <v>20111</v>
      </c>
    </row>
    <row r="355" spans="1:16" x14ac:dyDescent="0.45">
      <c r="A355" t="s">
        <v>551</v>
      </c>
      <c r="B355" s="1" t="s">
        <v>630</v>
      </c>
      <c r="C355" t="s">
        <v>553</v>
      </c>
      <c r="D355" t="s">
        <v>631</v>
      </c>
      <c r="E355" t="s">
        <v>136</v>
      </c>
      <c r="F355" t="s">
        <v>555</v>
      </c>
      <c r="G355" t="s">
        <v>556</v>
      </c>
      <c r="H355" t="s">
        <v>557</v>
      </c>
      <c r="I355" t="s">
        <v>558</v>
      </c>
      <c r="J355" t="s">
        <v>559</v>
      </c>
      <c r="K355" t="s">
        <v>567</v>
      </c>
      <c r="L355" t="s">
        <v>561</v>
      </c>
      <c r="N355" t="s">
        <v>562</v>
      </c>
      <c r="O355">
        <v>10.5</v>
      </c>
      <c r="P355" t="str">
        <f>VALUE(MID(K355,1,4))&amp;VLOOKUP(VALUE(MID(K355,6,2)),[1]Setup!$A$6:$B$17,2,FALSE)</f>
        <v>20112</v>
      </c>
    </row>
    <row r="356" spans="1:16" x14ac:dyDescent="0.45">
      <c r="A356" t="s">
        <v>551</v>
      </c>
      <c r="B356" s="1" t="s">
        <v>630</v>
      </c>
      <c r="C356" t="s">
        <v>553</v>
      </c>
      <c r="D356" t="s">
        <v>631</v>
      </c>
      <c r="E356" t="s">
        <v>136</v>
      </c>
      <c r="F356" t="s">
        <v>555</v>
      </c>
      <c r="G356" t="s">
        <v>556</v>
      </c>
      <c r="H356" t="s">
        <v>557</v>
      </c>
      <c r="I356" t="s">
        <v>558</v>
      </c>
      <c r="J356" t="s">
        <v>559</v>
      </c>
      <c r="K356" t="s">
        <v>568</v>
      </c>
      <c r="L356" t="s">
        <v>561</v>
      </c>
      <c r="N356" t="s">
        <v>562</v>
      </c>
      <c r="O356">
        <v>11.6</v>
      </c>
      <c r="P356" t="str">
        <f>VALUE(MID(K356,1,4))&amp;VLOOKUP(VALUE(MID(K356,6,2)),[1]Setup!$A$6:$B$17,2,FALSE)</f>
        <v>20113</v>
      </c>
    </row>
    <row r="357" spans="1:16" x14ac:dyDescent="0.45">
      <c r="A357" t="s">
        <v>551</v>
      </c>
      <c r="B357" s="1" t="s">
        <v>630</v>
      </c>
      <c r="C357" t="s">
        <v>553</v>
      </c>
      <c r="D357" t="s">
        <v>631</v>
      </c>
      <c r="E357" t="s">
        <v>136</v>
      </c>
      <c r="F357" t="s">
        <v>555</v>
      </c>
      <c r="G357" t="s">
        <v>556</v>
      </c>
      <c r="H357" t="s">
        <v>557</v>
      </c>
      <c r="I357" t="s">
        <v>558</v>
      </c>
      <c r="J357" t="s">
        <v>559</v>
      </c>
      <c r="K357" t="s">
        <v>569</v>
      </c>
      <c r="L357" t="s">
        <v>561</v>
      </c>
      <c r="N357" t="s">
        <v>562</v>
      </c>
      <c r="O357">
        <v>10.8</v>
      </c>
      <c r="P357" t="str">
        <f>VALUE(MID(K357,1,4))&amp;VLOOKUP(VALUE(MID(K357,6,2)),[1]Setup!$A$6:$B$17,2,FALSE)</f>
        <v>20114</v>
      </c>
    </row>
    <row r="358" spans="1:16" x14ac:dyDescent="0.45">
      <c r="A358" t="s">
        <v>551</v>
      </c>
      <c r="B358" s="1" t="s">
        <v>630</v>
      </c>
      <c r="C358" t="s">
        <v>553</v>
      </c>
      <c r="D358" t="s">
        <v>631</v>
      </c>
      <c r="E358" t="s">
        <v>136</v>
      </c>
      <c r="F358" t="s">
        <v>555</v>
      </c>
      <c r="G358" t="s">
        <v>556</v>
      </c>
      <c r="H358" t="s">
        <v>557</v>
      </c>
      <c r="I358" t="s">
        <v>558</v>
      </c>
      <c r="J358" t="s">
        <v>559</v>
      </c>
      <c r="K358" t="s">
        <v>570</v>
      </c>
      <c r="L358" t="s">
        <v>561</v>
      </c>
      <c r="N358" t="s">
        <v>562</v>
      </c>
      <c r="O358">
        <v>10.4</v>
      </c>
      <c r="P358" t="str">
        <f>VALUE(MID(K358,1,4))&amp;VLOOKUP(VALUE(MID(K358,6,2)),[1]Setup!$A$6:$B$17,2,FALSE)</f>
        <v>20121</v>
      </c>
    </row>
    <row r="359" spans="1:16" x14ac:dyDescent="0.45">
      <c r="A359" t="s">
        <v>551</v>
      </c>
      <c r="B359" s="1" t="s">
        <v>630</v>
      </c>
      <c r="C359" t="s">
        <v>553</v>
      </c>
      <c r="D359" t="s">
        <v>631</v>
      </c>
      <c r="E359" t="s">
        <v>136</v>
      </c>
      <c r="F359" t="s">
        <v>555</v>
      </c>
      <c r="G359" t="s">
        <v>556</v>
      </c>
      <c r="H359" t="s">
        <v>557</v>
      </c>
      <c r="I359" t="s">
        <v>558</v>
      </c>
      <c r="J359" t="s">
        <v>559</v>
      </c>
      <c r="K359" t="s">
        <v>571</v>
      </c>
      <c r="L359" t="s">
        <v>561</v>
      </c>
      <c r="N359" t="s">
        <v>562</v>
      </c>
      <c r="O359">
        <v>11.3</v>
      </c>
      <c r="P359" t="str">
        <f>VALUE(MID(K359,1,4))&amp;VLOOKUP(VALUE(MID(K359,6,2)),[1]Setup!$A$6:$B$17,2,FALSE)</f>
        <v>20122</v>
      </c>
    </row>
    <row r="360" spans="1:16" x14ac:dyDescent="0.45">
      <c r="A360" t="s">
        <v>551</v>
      </c>
      <c r="B360" s="1" t="s">
        <v>630</v>
      </c>
      <c r="C360" t="s">
        <v>553</v>
      </c>
      <c r="D360" t="s">
        <v>631</v>
      </c>
      <c r="E360" t="s">
        <v>136</v>
      </c>
      <c r="F360" t="s">
        <v>555</v>
      </c>
      <c r="G360" t="s">
        <v>556</v>
      </c>
      <c r="H360" t="s">
        <v>557</v>
      </c>
      <c r="I360" t="s">
        <v>558</v>
      </c>
      <c r="J360" t="s">
        <v>559</v>
      </c>
      <c r="K360" t="s">
        <v>572</v>
      </c>
      <c r="L360" t="s">
        <v>561</v>
      </c>
      <c r="N360" t="s">
        <v>562</v>
      </c>
      <c r="O360">
        <v>14.4</v>
      </c>
      <c r="P360" t="str">
        <f>VALUE(MID(K360,1,4))&amp;VLOOKUP(VALUE(MID(K360,6,2)),[1]Setup!$A$6:$B$17,2,FALSE)</f>
        <v>20123</v>
      </c>
    </row>
    <row r="361" spans="1:16" x14ac:dyDescent="0.45">
      <c r="A361" t="s">
        <v>551</v>
      </c>
      <c r="B361" s="1" t="s">
        <v>630</v>
      </c>
      <c r="C361" t="s">
        <v>553</v>
      </c>
      <c r="D361" t="s">
        <v>631</v>
      </c>
      <c r="E361" t="s">
        <v>136</v>
      </c>
      <c r="F361" t="s">
        <v>555</v>
      </c>
      <c r="G361" t="s">
        <v>556</v>
      </c>
      <c r="H361" t="s">
        <v>557</v>
      </c>
      <c r="I361" t="s">
        <v>558</v>
      </c>
      <c r="J361" t="s">
        <v>559</v>
      </c>
      <c r="K361" t="s">
        <v>573</v>
      </c>
      <c r="L361" t="s">
        <v>561</v>
      </c>
      <c r="N361" t="s">
        <v>562</v>
      </c>
      <c r="O361">
        <v>14</v>
      </c>
      <c r="P361" t="str">
        <f>VALUE(MID(K361,1,4))&amp;VLOOKUP(VALUE(MID(K361,6,2)),[1]Setup!$A$6:$B$17,2,FALSE)</f>
        <v>20124</v>
      </c>
    </row>
    <row r="362" spans="1:16" x14ac:dyDescent="0.45">
      <c r="A362" t="s">
        <v>551</v>
      </c>
      <c r="B362" s="1" t="s">
        <v>630</v>
      </c>
      <c r="C362" t="s">
        <v>553</v>
      </c>
      <c r="D362" t="s">
        <v>631</v>
      </c>
      <c r="E362" t="s">
        <v>136</v>
      </c>
      <c r="F362" t="s">
        <v>555</v>
      </c>
      <c r="G362" t="s">
        <v>556</v>
      </c>
      <c r="H362" t="s">
        <v>557</v>
      </c>
      <c r="I362" t="s">
        <v>558</v>
      </c>
      <c r="J362" t="s">
        <v>559</v>
      </c>
      <c r="K362" t="s">
        <v>574</v>
      </c>
      <c r="L362" t="s">
        <v>561</v>
      </c>
      <c r="N362" t="s">
        <v>562</v>
      </c>
      <c r="O362">
        <v>12.9</v>
      </c>
      <c r="P362" t="str">
        <f>VALUE(MID(K362,1,4))&amp;VLOOKUP(VALUE(MID(K362,6,2)),[1]Setup!$A$6:$B$17,2,FALSE)</f>
        <v>20131</v>
      </c>
    </row>
    <row r="363" spans="1:16" x14ac:dyDescent="0.45">
      <c r="A363" t="s">
        <v>551</v>
      </c>
      <c r="B363" s="1" t="s">
        <v>630</v>
      </c>
      <c r="C363" t="s">
        <v>553</v>
      </c>
      <c r="D363" t="s">
        <v>631</v>
      </c>
      <c r="E363" t="s">
        <v>136</v>
      </c>
      <c r="F363" t="s">
        <v>555</v>
      </c>
      <c r="G363" t="s">
        <v>556</v>
      </c>
      <c r="H363" t="s">
        <v>557</v>
      </c>
      <c r="I363" t="s">
        <v>558</v>
      </c>
      <c r="J363" t="s">
        <v>559</v>
      </c>
      <c r="K363" t="s">
        <v>575</v>
      </c>
      <c r="L363" t="s">
        <v>561</v>
      </c>
      <c r="N363" t="s">
        <v>562</v>
      </c>
      <c r="O363">
        <v>11.4</v>
      </c>
      <c r="P363" t="str">
        <f>VALUE(MID(K363,1,4))&amp;VLOOKUP(VALUE(MID(K363,6,2)),[1]Setup!$A$6:$B$17,2,FALSE)</f>
        <v>20132</v>
      </c>
    </row>
    <row r="364" spans="1:16" x14ac:dyDescent="0.45">
      <c r="A364" t="s">
        <v>551</v>
      </c>
      <c r="B364" s="1" t="s">
        <v>630</v>
      </c>
      <c r="C364" t="s">
        <v>553</v>
      </c>
      <c r="D364" t="s">
        <v>631</v>
      </c>
      <c r="E364" t="s">
        <v>136</v>
      </c>
      <c r="F364" t="s">
        <v>555</v>
      </c>
      <c r="G364" t="s">
        <v>556</v>
      </c>
      <c r="H364" t="s">
        <v>557</v>
      </c>
      <c r="I364" t="s">
        <v>558</v>
      </c>
      <c r="J364" t="s">
        <v>559</v>
      </c>
      <c r="K364" t="s">
        <v>576</v>
      </c>
      <c r="L364" t="s">
        <v>561</v>
      </c>
      <c r="N364" t="s">
        <v>562</v>
      </c>
      <c r="O364">
        <v>9.6</v>
      </c>
      <c r="P364" t="str">
        <f>VALUE(MID(K364,1,4))&amp;VLOOKUP(VALUE(MID(K364,6,2)),[1]Setup!$A$6:$B$17,2,FALSE)</f>
        <v>20133</v>
      </c>
    </row>
    <row r="365" spans="1:16" x14ac:dyDescent="0.45">
      <c r="A365" t="s">
        <v>551</v>
      </c>
      <c r="B365" s="1" t="s">
        <v>630</v>
      </c>
      <c r="C365" t="s">
        <v>553</v>
      </c>
      <c r="D365" t="s">
        <v>631</v>
      </c>
      <c r="E365" t="s">
        <v>136</v>
      </c>
      <c r="F365" t="s">
        <v>555</v>
      </c>
      <c r="G365" t="s">
        <v>556</v>
      </c>
      <c r="H365" t="s">
        <v>557</v>
      </c>
      <c r="I365" t="s">
        <v>558</v>
      </c>
      <c r="J365" t="s">
        <v>559</v>
      </c>
      <c r="K365" t="s">
        <v>577</v>
      </c>
      <c r="L365" t="s">
        <v>561</v>
      </c>
      <c r="N365" t="s">
        <v>562</v>
      </c>
      <c r="O365">
        <v>10.4</v>
      </c>
      <c r="P365" t="str">
        <f>VALUE(MID(K365,1,4))&amp;VLOOKUP(VALUE(MID(K365,6,2)),[1]Setup!$A$6:$B$17,2,FALSE)</f>
        <v>20134</v>
      </c>
    </row>
    <row r="366" spans="1:16" x14ac:dyDescent="0.45">
      <c r="A366" t="s">
        <v>551</v>
      </c>
      <c r="B366" s="1" t="s">
        <v>630</v>
      </c>
      <c r="C366" t="s">
        <v>553</v>
      </c>
      <c r="D366" t="s">
        <v>631</v>
      </c>
      <c r="E366" t="s">
        <v>136</v>
      </c>
      <c r="F366" t="s">
        <v>555</v>
      </c>
      <c r="G366" t="s">
        <v>556</v>
      </c>
      <c r="H366" t="s">
        <v>557</v>
      </c>
      <c r="I366" t="s">
        <v>558</v>
      </c>
      <c r="J366" t="s">
        <v>559</v>
      </c>
      <c r="K366" t="s">
        <v>578</v>
      </c>
      <c r="L366" t="s">
        <v>561</v>
      </c>
      <c r="N366" t="s">
        <v>562</v>
      </c>
      <c r="O366">
        <v>9.3000000000000007</v>
      </c>
      <c r="P366" t="str">
        <f>VALUE(MID(K366,1,4))&amp;VLOOKUP(VALUE(MID(K366,6,2)),[1]Setup!$A$6:$B$17,2,FALSE)</f>
        <v>20141</v>
      </c>
    </row>
    <row r="367" spans="1:16" x14ac:dyDescent="0.45">
      <c r="A367" t="s">
        <v>551</v>
      </c>
      <c r="B367" s="1" t="s">
        <v>630</v>
      </c>
      <c r="C367" t="s">
        <v>553</v>
      </c>
      <c r="D367" t="s">
        <v>631</v>
      </c>
      <c r="E367" t="s">
        <v>136</v>
      </c>
      <c r="F367" t="s">
        <v>555</v>
      </c>
      <c r="G367" t="s">
        <v>556</v>
      </c>
      <c r="H367" t="s">
        <v>557</v>
      </c>
      <c r="I367" t="s">
        <v>558</v>
      </c>
      <c r="J367" t="s">
        <v>559</v>
      </c>
      <c r="K367" t="s">
        <v>579</v>
      </c>
      <c r="L367" t="s">
        <v>561</v>
      </c>
      <c r="N367" t="s">
        <v>562</v>
      </c>
      <c r="O367">
        <v>9.6</v>
      </c>
      <c r="P367" t="str">
        <f>VALUE(MID(K367,1,4))&amp;VLOOKUP(VALUE(MID(K367,6,2)),[1]Setup!$A$6:$B$17,2,FALSE)</f>
        <v>20142</v>
      </c>
    </row>
    <row r="368" spans="1:16" x14ac:dyDescent="0.45">
      <c r="A368" t="s">
        <v>551</v>
      </c>
      <c r="B368" s="1" t="s">
        <v>630</v>
      </c>
      <c r="C368" t="s">
        <v>553</v>
      </c>
      <c r="D368" t="s">
        <v>631</v>
      </c>
      <c r="E368" t="s">
        <v>136</v>
      </c>
      <c r="F368" t="s">
        <v>555</v>
      </c>
      <c r="G368" t="s">
        <v>556</v>
      </c>
      <c r="H368" t="s">
        <v>557</v>
      </c>
      <c r="I368" t="s">
        <v>558</v>
      </c>
      <c r="J368" t="s">
        <v>559</v>
      </c>
      <c r="K368" t="s">
        <v>580</v>
      </c>
      <c r="L368" t="s">
        <v>561</v>
      </c>
      <c r="N368" t="s">
        <v>562</v>
      </c>
      <c r="O368">
        <v>7</v>
      </c>
      <c r="P368" t="str">
        <f>VALUE(MID(K368,1,4))&amp;VLOOKUP(VALUE(MID(K368,6,2)),[1]Setup!$A$6:$B$17,2,FALSE)</f>
        <v>20143</v>
      </c>
    </row>
    <row r="369" spans="1:16" x14ac:dyDescent="0.45">
      <c r="A369" t="s">
        <v>551</v>
      </c>
      <c r="B369" s="1" t="s">
        <v>630</v>
      </c>
      <c r="C369" t="s">
        <v>553</v>
      </c>
      <c r="D369" t="s">
        <v>631</v>
      </c>
      <c r="E369" t="s">
        <v>136</v>
      </c>
      <c r="F369" t="s">
        <v>555</v>
      </c>
      <c r="G369" t="s">
        <v>556</v>
      </c>
      <c r="H369" t="s">
        <v>557</v>
      </c>
      <c r="I369" t="s">
        <v>558</v>
      </c>
      <c r="J369" t="s">
        <v>559</v>
      </c>
      <c r="K369" t="s">
        <v>581</v>
      </c>
      <c r="L369" t="s">
        <v>561</v>
      </c>
      <c r="N369" t="s">
        <v>562</v>
      </c>
      <c r="O369">
        <v>6.3</v>
      </c>
      <c r="P369" t="str">
        <f>VALUE(MID(K369,1,4))&amp;VLOOKUP(VALUE(MID(K369,6,2)),[1]Setup!$A$6:$B$17,2,FALSE)</f>
        <v>20144</v>
      </c>
    </row>
    <row r="370" spans="1:16" x14ac:dyDescent="0.45">
      <c r="A370" t="s">
        <v>551</v>
      </c>
      <c r="B370" s="1" t="s">
        <v>630</v>
      </c>
      <c r="C370" t="s">
        <v>553</v>
      </c>
      <c r="D370" t="s">
        <v>631</v>
      </c>
      <c r="E370" t="s">
        <v>136</v>
      </c>
      <c r="F370" t="s">
        <v>555</v>
      </c>
      <c r="G370" t="s">
        <v>556</v>
      </c>
      <c r="H370" t="s">
        <v>557</v>
      </c>
      <c r="I370" t="s">
        <v>558</v>
      </c>
      <c r="J370" t="s">
        <v>559</v>
      </c>
      <c r="K370" t="s">
        <v>582</v>
      </c>
      <c r="L370" t="s">
        <v>561</v>
      </c>
      <c r="N370" t="s">
        <v>562</v>
      </c>
      <c r="O370">
        <v>5</v>
      </c>
      <c r="P370" t="str">
        <f>VALUE(MID(K370,1,4))&amp;VLOOKUP(VALUE(MID(K370,6,2)),[1]Setup!$A$6:$B$17,2,FALSE)</f>
        <v>20151</v>
      </c>
    </row>
    <row r="371" spans="1:16" x14ac:dyDescent="0.45">
      <c r="A371" t="s">
        <v>551</v>
      </c>
      <c r="B371" s="1" t="s">
        <v>630</v>
      </c>
      <c r="C371" t="s">
        <v>553</v>
      </c>
      <c r="D371" t="s">
        <v>631</v>
      </c>
      <c r="E371" t="s">
        <v>136</v>
      </c>
      <c r="F371" t="s">
        <v>555</v>
      </c>
      <c r="G371" t="s">
        <v>556</v>
      </c>
      <c r="H371" t="s">
        <v>557</v>
      </c>
      <c r="I371" t="s">
        <v>558</v>
      </c>
      <c r="J371" t="s">
        <v>559</v>
      </c>
      <c r="K371" t="s">
        <v>583</v>
      </c>
      <c r="L371" t="s">
        <v>561</v>
      </c>
      <c r="N371" t="s">
        <v>562</v>
      </c>
      <c r="O371">
        <v>3.3</v>
      </c>
      <c r="P371" t="str">
        <f>VALUE(MID(K371,1,4))&amp;VLOOKUP(VALUE(MID(K371,6,2)),[1]Setup!$A$6:$B$17,2,FALSE)</f>
        <v>20152</v>
      </c>
    </row>
    <row r="372" spans="1:16" x14ac:dyDescent="0.45">
      <c r="A372" t="s">
        <v>551</v>
      </c>
      <c r="B372" s="1" t="s">
        <v>630</v>
      </c>
      <c r="C372" t="s">
        <v>553</v>
      </c>
      <c r="D372" t="s">
        <v>631</v>
      </c>
      <c r="E372" t="s">
        <v>136</v>
      </c>
      <c r="F372" t="s">
        <v>555</v>
      </c>
      <c r="G372" t="s">
        <v>556</v>
      </c>
      <c r="H372" t="s">
        <v>557</v>
      </c>
      <c r="I372" t="s">
        <v>558</v>
      </c>
      <c r="J372" t="s">
        <v>559</v>
      </c>
      <c r="K372" t="s">
        <v>584</v>
      </c>
      <c r="L372" t="s">
        <v>561</v>
      </c>
      <c r="N372" t="s">
        <v>562</v>
      </c>
      <c r="O372">
        <v>3.9</v>
      </c>
      <c r="P372" t="str">
        <f>VALUE(MID(K372,1,4))&amp;VLOOKUP(VALUE(MID(K372,6,2)),[1]Setup!$A$6:$B$17,2,FALSE)</f>
        <v>20153</v>
      </c>
    </row>
    <row r="373" spans="1:16" x14ac:dyDescent="0.45">
      <c r="A373" t="s">
        <v>551</v>
      </c>
      <c r="B373" s="1" t="s">
        <v>630</v>
      </c>
      <c r="C373" t="s">
        <v>553</v>
      </c>
      <c r="D373" t="s">
        <v>631</v>
      </c>
      <c r="E373" t="s">
        <v>136</v>
      </c>
      <c r="F373" t="s">
        <v>555</v>
      </c>
      <c r="G373" t="s">
        <v>556</v>
      </c>
      <c r="H373" t="s">
        <v>557</v>
      </c>
      <c r="I373" t="s">
        <v>558</v>
      </c>
      <c r="J373" t="s">
        <v>559</v>
      </c>
      <c r="K373" t="s">
        <v>585</v>
      </c>
      <c r="L373" t="s">
        <v>561</v>
      </c>
      <c r="N373" t="s">
        <v>562</v>
      </c>
      <c r="O373">
        <v>7</v>
      </c>
      <c r="P373" t="str">
        <f>VALUE(MID(K373,1,4))&amp;VLOOKUP(VALUE(MID(K373,6,2)),[1]Setup!$A$6:$B$17,2,FALSE)</f>
        <v>20154</v>
      </c>
    </row>
    <row r="374" spans="1:16" x14ac:dyDescent="0.45">
      <c r="A374" t="s">
        <v>551</v>
      </c>
      <c r="B374" s="1" t="s">
        <v>630</v>
      </c>
      <c r="C374" t="s">
        <v>553</v>
      </c>
      <c r="D374" t="s">
        <v>631</v>
      </c>
      <c r="E374" t="s">
        <v>136</v>
      </c>
      <c r="F374" t="s">
        <v>555</v>
      </c>
      <c r="G374" t="s">
        <v>556</v>
      </c>
      <c r="H374" t="s">
        <v>557</v>
      </c>
      <c r="I374" t="s">
        <v>558</v>
      </c>
      <c r="J374" t="s">
        <v>559</v>
      </c>
      <c r="K374" t="s">
        <v>586</v>
      </c>
      <c r="L374" t="s">
        <v>561</v>
      </c>
      <c r="N374" t="s">
        <v>562</v>
      </c>
      <c r="O374">
        <v>11.5</v>
      </c>
      <c r="P374" t="str">
        <f>VALUE(MID(K374,1,4))&amp;VLOOKUP(VALUE(MID(K374,6,2)),[1]Setup!$A$6:$B$17,2,FALSE)</f>
        <v>20161</v>
      </c>
    </row>
    <row r="375" spans="1:16" x14ac:dyDescent="0.45">
      <c r="A375" t="s">
        <v>551</v>
      </c>
      <c r="B375" s="1" t="s">
        <v>630</v>
      </c>
      <c r="C375" t="s">
        <v>553</v>
      </c>
      <c r="D375" t="s">
        <v>631</v>
      </c>
      <c r="E375" t="s">
        <v>136</v>
      </c>
      <c r="F375" t="s">
        <v>555</v>
      </c>
      <c r="G375" t="s">
        <v>556</v>
      </c>
      <c r="H375" t="s">
        <v>557</v>
      </c>
      <c r="I375" t="s">
        <v>558</v>
      </c>
      <c r="J375" t="s">
        <v>559</v>
      </c>
      <c r="K375" t="s">
        <v>587</v>
      </c>
      <c r="L375" t="s">
        <v>561</v>
      </c>
      <c r="N375" t="s">
        <v>562</v>
      </c>
      <c r="O375">
        <v>9.8000000000000007</v>
      </c>
      <c r="P375" t="str">
        <f>VALUE(MID(K375,1,4))&amp;VLOOKUP(VALUE(MID(K375,6,2)),[1]Setup!$A$6:$B$17,2,FALSE)</f>
        <v>20162</v>
      </c>
    </row>
    <row r="376" spans="1:16" x14ac:dyDescent="0.45">
      <c r="A376" t="s">
        <v>551</v>
      </c>
      <c r="B376" s="1" t="s">
        <v>630</v>
      </c>
      <c r="C376" t="s">
        <v>553</v>
      </c>
      <c r="D376" t="s">
        <v>631</v>
      </c>
      <c r="E376" t="s">
        <v>136</v>
      </c>
      <c r="F376" t="s">
        <v>555</v>
      </c>
      <c r="G376" t="s">
        <v>556</v>
      </c>
      <c r="H376" t="s">
        <v>557</v>
      </c>
      <c r="I376" t="s">
        <v>558</v>
      </c>
      <c r="J376" t="s">
        <v>559</v>
      </c>
      <c r="K376" t="s">
        <v>588</v>
      </c>
      <c r="L376" t="s">
        <v>561</v>
      </c>
      <c r="N376" t="s">
        <v>562</v>
      </c>
      <c r="O376">
        <v>10.5</v>
      </c>
      <c r="P376" t="str">
        <f>VALUE(MID(K376,1,4))&amp;VLOOKUP(VALUE(MID(K376,6,2)),[1]Setup!$A$6:$B$17,2,FALSE)</f>
        <v>20163</v>
      </c>
    </row>
    <row r="377" spans="1:16" x14ac:dyDescent="0.45">
      <c r="A377" t="s">
        <v>551</v>
      </c>
      <c r="B377" s="1" t="s">
        <v>630</v>
      </c>
      <c r="C377" t="s">
        <v>553</v>
      </c>
      <c r="D377" t="s">
        <v>631</v>
      </c>
      <c r="E377" t="s">
        <v>136</v>
      </c>
      <c r="F377" t="s">
        <v>555</v>
      </c>
      <c r="G377" t="s">
        <v>556</v>
      </c>
      <c r="H377" t="s">
        <v>557</v>
      </c>
      <c r="I377" t="s">
        <v>558</v>
      </c>
      <c r="J377" t="s">
        <v>559</v>
      </c>
      <c r="K377" t="s">
        <v>589</v>
      </c>
      <c r="L377" t="s">
        <v>561</v>
      </c>
      <c r="N377" t="s">
        <v>562</v>
      </c>
      <c r="O377">
        <v>9.1999999999999993</v>
      </c>
      <c r="P377" t="str">
        <f>VALUE(MID(K377,1,4))&amp;VLOOKUP(VALUE(MID(K377,6,2)),[1]Setup!$A$6:$B$17,2,FALSE)</f>
        <v>20164</v>
      </c>
    </row>
    <row r="378" spans="1:16" x14ac:dyDescent="0.45">
      <c r="A378" t="s">
        <v>551</v>
      </c>
      <c r="B378" s="1" t="s">
        <v>630</v>
      </c>
      <c r="C378" t="s">
        <v>553</v>
      </c>
      <c r="D378" t="s">
        <v>631</v>
      </c>
      <c r="E378" t="s">
        <v>136</v>
      </c>
      <c r="F378" t="s">
        <v>555</v>
      </c>
      <c r="G378" t="s">
        <v>556</v>
      </c>
      <c r="H378" t="s">
        <v>557</v>
      </c>
      <c r="I378" t="s">
        <v>558</v>
      </c>
      <c r="J378" t="s">
        <v>559</v>
      </c>
      <c r="K378" t="s">
        <v>590</v>
      </c>
      <c r="L378" t="s">
        <v>561</v>
      </c>
      <c r="N378" t="s">
        <v>562</v>
      </c>
      <c r="O378">
        <v>10</v>
      </c>
      <c r="P378" t="str">
        <f>VALUE(MID(K378,1,4))&amp;VLOOKUP(VALUE(MID(K378,6,2)),[1]Setup!$A$6:$B$17,2,FALSE)</f>
        <v>20171</v>
      </c>
    </row>
    <row r="379" spans="1:16" x14ac:dyDescent="0.45">
      <c r="A379" t="s">
        <v>551</v>
      </c>
      <c r="B379" s="1" t="s">
        <v>630</v>
      </c>
      <c r="C379" t="s">
        <v>553</v>
      </c>
      <c r="D379" t="s">
        <v>631</v>
      </c>
      <c r="E379" t="s">
        <v>136</v>
      </c>
      <c r="F379" t="s">
        <v>555</v>
      </c>
      <c r="G379" t="s">
        <v>556</v>
      </c>
      <c r="H379" t="s">
        <v>557</v>
      </c>
      <c r="I379" t="s">
        <v>558</v>
      </c>
      <c r="J379" t="s">
        <v>559</v>
      </c>
      <c r="K379" t="s">
        <v>591</v>
      </c>
      <c r="L379" t="s">
        <v>561</v>
      </c>
      <c r="N379" t="s">
        <v>562</v>
      </c>
      <c r="O379">
        <v>13.1</v>
      </c>
      <c r="P379" t="str">
        <f>VALUE(MID(K379,1,4))&amp;VLOOKUP(VALUE(MID(K379,6,2)),[1]Setup!$A$6:$B$17,2,FALSE)</f>
        <v>20172</v>
      </c>
    </row>
    <row r="380" spans="1:16" x14ac:dyDescent="0.45">
      <c r="A380" t="s">
        <v>551</v>
      </c>
      <c r="B380" s="1" t="s">
        <v>630</v>
      </c>
      <c r="C380" t="s">
        <v>553</v>
      </c>
      <c r="D380" t="s">
        <v>631</v>
      </c>
      <c r="E380" t="s">
        <v>136</v>
      </c>
      <c r="F380" t="s">
        <v>555</v>
      </c>
      <c r="G380" t="s">
        <v>556</v>
      </c>
      <c r="H380" t="s">
        <v>557</v>
      </c>
      <c r="I380" t="s">
        <v>558</v>
      </c>
      <c r="J380" t="s">
        <v>559</v>
      </c>
      <c r="K380" t="s">
        <v>592</v>
      </c>
      <c r="L380" t="s">
        <v>561</v>
      </c>
      <c r="N380" t="s">
        <v>562</v>
      </c>
      <c r="O380">
        <v>13.1</v>
      </c>
      <c r="P380" t="str">
        <f>VALUE(MID(K380,1,4))&amp;VLOOKUP(VALUE(MID(K380,6,2)),[1]Setup!$A$6:$B$17,2,FALSE)</f>
        <v>20173</v>
      </c>
    </row>
    <row r="381" spans="1:16" x14ac:dyDescent="0.45">
      <c r="A381" t="s">
        <v>551</v>
      </c>
      <c r="B381" s="1" t="s">
        <v>630</v>
      </c>
      <c r="C381" t="s">
        <v>553</v>
      </c>
      <c r="D381" t="s">
        <v>631</v>
      </c>
      <c r="E381" t="s">
        <v>136</v>
      </c>
      <c r="F381" t="s">
        <v>555</v>
      </c>
      <c r="G381" t="s">
        <v>556</v>
      </c>
      <c r="H381" t="s">
        <v>557</v>
      </c>
      <c r="I381" t="s">
        <v>558</v>
      </c>
      <c r="J381" t="s">
        <v>559</v>
      </c>
      <c r="K381" t="s">
        <v>593</v>
      </c>
      <c r="L381" t="s">
        <v>561</v>
      </c>
      <c r="N381" t="s">
        <v>562</v>
      </c>
      <c r="O381">
        <v>13.6</v>
      </c>
      <c r="P381" t="str">
        <f>VALUE(MID(K381,1,4))&amp;VLOOKUP(VALUE(MID(K381,6,2)),[1]Setup!$A$6:$B$17,2,FALSE)</f>
        <v>20174</v>
      </c>
    </row>
    <row r="382" spans="1:16" x14ac:dyDescent="0.45">
      <c r="A382" t="s">
        <v>551</v>
      </c>
      <c r="B382" s="1" t="s">
        <v>630</v>
      </c>
      <c r="C382" t="s">
        <v>553</v>
      </c>
      <c r="D382" t="s">
        <v>631</v>
      </c>
      <c r="E382" t="s">
        <v>136</v>
      </c>
      <c r="F382" t="s">
        <v>555</v>
      </c>
      <c r="G382" t="s">
        <v>556</v>
      </c>
      <c r="H382" t="s">
        <v>557</v>
      </c>
      <c r="I382" t="s">
        <v>558</v>
      </c>
      <c r="J382" t="s">
        <v>559</v>
      </c>
      <c r="K382" t="s">
        <v>594</v>
      </c>
      <c r="L382" t="s">
        <v>561</v>
      </c>
      <c r="N382" t="s">
        <v>562</v>
      </c>
      <c r="O382">
        <v>18.100000000000001</v>
      </c>
      <c r="P382" t="str">
        <f>VALUE(MID(K382,1,4))&amp;VLOOKUP(VALUE(MID(K382,6,2)),[1]Setup!$A$6:$B$17,2,FALSE)</f>
        <v>20181</v>
      </c>
    </row>
    <row r="383" spans="1:16" x14ac:dyDescent="0.45">
      <c r="A383" t="s">
        <v>551</v>
      </c>
      <c r="B383" s="1" t="s">
        <v>630</v>
      </c>
      <c r="C383" t="s">
        <v>553</v>
      </c>
      <c r="D383" t="s">
        <v>631</v>
      </c>
      <c r="E383" t="s">
        <v>136</v>
      </c>
      <c r="F383" t="s">
        <v>555</v>
      </c>
      <c r="G383" t="s">
        <v>556</v>
      </c>
      <c r="H383" t="s">
        <v>557</v>
      </c>
      <c r="I383" t="s">
        <v>558</v>
      </c>
      <c r="J383" t="s">
        <v>559</v>
      </c>
      <c r="K383" t="s">
        <v>595</v>
      </c>
      <c r="L383" t="s">
        <v>561</v>
      </c>
      <c r="N383" t="s">
        <v>562</v>
      </c>
      <c r="O383">
        <v>10.4</v>
      </c>
      <c r="P383" t="str">
        <f>VALUE(MID(K383,1,4))&amp;VLOOKUP(VALUE(MID(K383,6,2)),[1]Setup!$A$6:$B$17,2,FALSE)</f>
        <v>20182</v>
      </c>
    </row>
    <row r="384" spans="1:16" x14ac:dyDescent="0.45">
      <c r="A384" t="s">
        <v>551</v>
      </c>
      <c r="B384" s="1" t="s">
        <v>630</v>
      </c>
      <c r="C384" t="s">
        <v>553</v>
      </c>
      <c r="D384" t="s">
        <v>631</v>
      </c>
      <c r="E384" t="s">
        <v>136</v>
      </c>
      <c r="F384" t="s">
        <v>555</v>
      </c>
      <c r="G384" t="s">
        <v>556</v>
      </c>
      <c r="H384" t="s">
        <v>557</v>
      </c>
      <c r="I384" t="s">
        <v>558</v>
      </c>
      <c r="J384" t="s">
        <v>559</v>
      </c>
      <c r="K384" t="s">
        <v>596</v>
      </c>
      <c r="L384" t="s">
        <v>561</v>
      </c>
      <c r="N384" t="s">
        <v>562</v>
      </c>
      <c r="O384">
        <v>7</v>
      </c>
      <c r="P384" t="str">
        <f>VALUE(MID(K384,1,4))&amp;VLOOKUP(VALUE(MID(K384,6,2)),[1]Setup!$A$6:$B$17,2,FALSE)</f>
        <v>20183</v>
      </c>
    </row>
    <row r="385" spans="1:16" x14ac:dyDescent="0.45">
      <c r="A385" t="s">
        <v>551</v>
      </c>
      <c r="B385" s="1" t="s">
        <v>630</v>
      </c>
      <c r="C385" t="s">
        <v>553</v>
      </c>
      <c r="D385" t="s">
        <v>631</v>
      </c>
      <c r="E385" t="s">
        <v>136</v>
      </c>
      <c r="F385" t="s">
        <v>555</v>
      </c>
      <c r="G385" t="s">
        <v>556</v>
      </c>
      <c r="H385" t="s">
        <v>557</v>
      </c>
      <c r="I385" t="s">
        <v>558</v>
      </c>
      <c r="J385" t="s">
        <v>559</v>
      </c>
      <c r="K385" t="s">
        <v>597</v>
      </c>
      <c r="L385" t="s">
        <v>561</v>
      </c>
      <c r="N385" t="s">
        <v>562</v>
      </c>
      <c r="O385">
        <v>1.6</v>
      </c>
      <c r="P385" t="str">
        <f>VALUE(MID(K385,1,4))&amp;VLOOKUP(VALUE(MID(K385,6,2)),[1]Setup!$A$6:$B$17,2,FALSE)</f>
        <v>20184</v>
      </c>
    </row>
    <row r="386" spans="1:16" x14ac:dyDescent="0.45">
      <c r="A386" t="s">
        <v>551</v>
      </c>
      <c r="B386" s="1" t="s">
        <v>630</v>
      </c>
      <c r="C386" t="s">
        <v>553</v>
      </c>
      <c r="D386" t="s">
        <v>631</v>
      </c>
      <c r="E386" t="s">
        <v>136</v>
      </c>
      <c r="F386" t="s">
        <v>555</v>
      </c>
      <c r="G386" t="s">
        <v>556</v>
      </c>
      <c r="H386" t="s">
        <v>557</v>
      </c>
      <c r="I386" t="s">
        <v>558</v>
      </c>
      <c r="J386" t="s">
        <v>559</v>
      </c>
      <c r="K386" t="s">
        <v>598</v>
      </c>
      <c r="L386" t="s">
        <v>561</v>
      </c>
      <c r="N386" t="s">
        <v>562</v>
      </c>
      <c r="O386">
        <v>4.5</v>
      </c>
      <c r="P386" t="str">
        <f>VALUE(MID(K386,1,4))&amp;VLOOKUP(VALUE(MID(K386,6,2)),[1]Setup!$A$6:$B$17,2,FALSE)</f>
        <v>20191</v>
      </c>
    </row>
    <row r="387" spans="1:16" x14ac:dyDescent="0.45">
      <c r="A387" t="s">
        <v>551</v>
      </c>
      <c r="B387" s="1" t="s">
        <v>630</v>
      </c>
      <c r="C387" t="s">
        <v>553</v>
      </c>
      <c r="D387" t="s">
        <v>631</v>
      </c>
      <c r="E387" t="s">
        <v>136</v>
      </c>
      <c r="F387" t="s">
        <v>555</v>
      </c>
      <c r="G387" t="s">
        <v>556</v>
      </c>
      <c r="H387" t="s">
        <v>557</v>
      </c>
      <c r="I387" t="s">
        <v>558</v>
      </c>
      <c r="J387" t="s">
        <v>559</v>
      </c>
      <c r="K387" t="s">
        <v>599</v>
      </c>
      <c r="L387" t="s">
        <v>561</v>
      </c>
      <c r="N387" t="s">
        <v>562</v>
      </c>
      <c r="O387">
        <v>7.7</v>
      </c>
      <c r="P387" t="str">
        <f>VALUE(MID(K387,1,4))&amp;VLOOKUP(VALUE(MID(K387,6,2)),[1]Setup!$A$6:$B$17,2,FALSE)</f>
        <v>20192</v>
      </c>
    </row>
    <row r="388" spans="1:16" x14ac:dyDescent="0.45">
      <c r="A388" t="s">
        <v>551</v>
      </c>
      <c r="B388" s="1" t="s">
        <v>630</v>
      </c>
      <c r="C388" t="s">
        <v>553</v>
      </c>
      <c r="D388" t="s">
        <v>631</v>
      </c>
      <c r="E388" t="s">
        <v>136</v>
      </c>
      <c r="F388" t="s">
        <v>555</v>
      </c>
      <c r="G388" t="s">
        <v>556</v>
      </c>
      <c r="H388" t="s">
        <v>557</v>
      </c>
      <c r="I388" t="s">
        <v>558</v>
      </c>
      <c r="J388" t="s">
        <v>559</v>
      </c>
      <c r="K388" t="s">
        <v>600</v>
      </c>
      <c r="L388" t="s">
        <v>561</v>
      </c>
      <c r="N388" t="s">
        <v>562</v>
      </c>
      <c r="O388">
        <v>12.8</v>
      </c>
      <c r="P388" t="str">
        <f>VALUE(MID(K388,1,4))&amp;VLOOKUP(VALUE(MID(K388,6,2)),[1]Setup!$A$6:$B$17,2,FALSE)</f>
        <v>20193</v>
      </c>
    </row>
    <row r="389" spans="1:16" x14ac:dyDescent="0.45">
      <c r="A389" t="s">
        <v>551</v>
      </c>
      <c r="B389" s="1" t="s">
        <v>630</v>
      </c>
      <c r="C389" t="s">
        <v>553</v>
      </c>
      <c r="D389" t="s">
        <v>631</v>
      </c>
      <c r="E389" t="s">
        <v>136</v>
      </c>
      <c r="F389" t="s">
        <v>555</v>
      </c>
      <c r="G389" t="s">
        <v>556</v>
      </c>
      <c r="H389" t="s">
        <v>557</v>
      </c>
      <c r="I389" t="s">
        <v>558</v>
      </c>
      <c r="J389" t="s">
        <v>559</v>
      </c>
      <c r="K389" t="s">
        <v>601</v>
      </c>
      <c r="L389" t="s">
        <v>561</v>
      </c>
      <c r="N389" t="s">
        <v>562</v>
      </c>
      <c r="O389">
        <v>17.399999999999999</v>
      </c>
      <c r="P389" t="str">
        <f>VALUE(MID(K389,1,4))&amp;VLOOKUP(VALUE(MID(K389,6,2)),[1]Setup!$A$6:$B$17,2,FALSE)</f>
        <v>20194</v>
      </c>
    </row>
    <row r="390" spans="1:16" x14ac:dyDescent="0.45">
      <c r="A390" t="s">
        <v>551</v>
      </c>
      <c r="B390" s="1" t="s">
        <v>630</v>
      </c>
      <c r="C390" t="s">
        <v>553</v>
      </c>
      <c r="D390" t="s">
        <v>631</v>
      </c>
      <c r="E390" t="s">
        <v>136</v>
      </c>
      <c r="F390" t="s">
        <v>555</v>
      </c>
      <c r="G390" t="s">
        <v>556</v>
      </c>
      <c r="H390" t="s">
        <v>557</v>
      </c>
      <c r="I390" t="s">
        <v>558</v>
      </c>
      <c r="J390" t="s">
        <v>559</v>
      </c>
      <c r="K390" t="s">
        <v>602</v>
      </c>
      <c r="L390" t="s">
        <v>561</v>
      </c>
      <c r="N390" t="s">
        <v>562</v>
      </c>
      <c r="O390">
        <v>15.6</v>
      </c>
      <c r="P390" t="str">
        <f>VALUE(MID(K390,1,4))&amp;VLOOKUP(VALUE(MID(K390,6,2)),[1]Setup!$A$6:$B$17,2,FALSE)</f>
        <v>20201</v>
      </c>
    </row>
    <row r="391" spans="1:16" x14ac:dyDescent="0.45">
      <c r="A391" t="s">
        <v>551</v>
      </c>
      <c r="B391" s="1" t="s">
        <v>630</v>
      </c>
      <c r="C391" t="s">
        <v>553</v>
      </c>
      <c r="D391" t="s">
        <v>631</v>
      </c>
      <c r="E391" t="s">
        <v>136</v>
      </c>
      <c r="F391" t="s">
        <v>555</v>
      </c>
      <c r="G391" t="s">
        <v>556</v>
      </c>
      <c r="H391" t="s">
        <v>557</v>
      </c>
      <c r="I391" t="s">
        <v>558</v>
      </c>
      <c r="J391" t="s">
        <v>559</v>
      </c>
      <c r="K391" t="s">
        <v>603</v>
      </c>
      <c r="L391" t="s">
        <v>561</v>
      </c>
      <c r="N391" t="s">
        <v>562</v>
      </c>
      <c r="O391">
        <v>21</v>
      </c>
      <c r="P391" t="str">
        <f>VALUE(MID(K391,1,4))&amp;VLOOKUP(VALUE(MID(K391,6,2)),[1]Setup!$A$6:$B$17,2,FALSE)</f>
        <v>20202</v>
      </c>
    </row>
    <row r="392" spans="1:16" x14ac:dyDescent="0.45">
      <c r="A392" t="s">
        <v>551</v>
      </c>
      <c r="B392" s="1" t="s">
        <v>630</v>
      </c>
      <c r="C392" t="s">
        <v>553</v>
      </c>
      <c r="D392" t="s">
        <v>631</v>
      </c>
      <c r="E392" t="s">
        <v>136</v>
      </c>
      <c r="F392" t="s">
        <v>555</v>
      </c>
      <c r="G392" t="s">
        <v>556</v>
      </c>
      <c r="H392" t="s">
        <v>557</v>
      </c>
      <c r="I392" t="s">
        <v>558</v>
      </c>
      <c r="J392" t="s">
        <v>559</v>
      </c>
      <c r="K392" t="s">
        <v>604</v>
      </c>
      <c r="L392" t="s">
        <v>561</v>
      </c>
      <c r="N392" t="s">
        <v>562</v>
      </c>
      <c r="O392">
        <v>24.1</v>
      </c>
      <c r="P392" t="str">
        <f>VALUE(MID(K392,1,4))&amp;VLOOKUP(VALUE(MID(K392,6,2)),[1]Setup!$A$6:$B$17,2,FALSE)</f>
        <v>20203</v>
      </c>
    </row>
    <row r="393" spans="1:16" x14ac:dyDescent="0.45">
      <c r="A393" t="s">
        <v>551</v>
      </c>
      <c r="B393" s="1" t="s">
        <v>630</v>
      </c>
      <c r="C393" t="s">
        <v>553</v>
      </c>
      <c r="D393" t="s">
        <v>631</v>
      </c>
      <c r="E393" t="s">
        <v>136</v>
      </c>
      <c r="F393" t="s">
        <v>555</v>
      </c>
      <c r="G393" t="s">
        <v>556</v>
      </c>
      <c r="H393" t="s">
        <v>557</v>
      </c>
      <c r="I393" t="s">
        <v>558</v>
      </c>
      <c r="J393" t="s">
        <v>559</v>
      </c>
      <c r="K393" t="s">
        <v>605</v>
      </c>
      <c r="L393" t="s">
        <v>561</v>
      </c>
      <c r="N393" t="s">
        <v>562</v>
      </c>
      <c r="O393">
        <v>19.8</v>
      </c>
      <c r="P393" t="str">
        <f>VALUE(MID(K393,1,4))&amp;VLOOKUP(VALUE(MID(K393,6,2)),[1]Setup!$A$6:$B$17,2,FALSE)</f>
        <v>20204</v>
      </c>
    </row>
    <row r="394" spans="1:16" x14ac:dyDescent="0.45">
      <c r="A394" t="s">
        <v>551</v>
      </c>
      <c r="B394" s="1" t="s">
        <v>630</v>
      </c>
      <c r="C394" t="s">
        <v>553</v>
      </c>
      <c r="D394" t="s">
        <v>631</v>
      </c>
      <c r="E394" t="s">
        <v>136</v>
      </c>
      <c r="F394" t="s">
        <v>555</v>
      </c>
      <c r="G394" t="s">
        <v>556</v>
      </c>
      <c r="H394" t="s">
        <v>557</v>
      </c>
      <c r="I394" t="s">
        <v>558</v>
      </c>
      <c r="J394" t="s">
        <v>559</v>
      </c>
      <c r="K394" t="s">
        <v>606</v>
      </c>
      <c r="L394" t="s">
        <v>561</v>
      </c>
      <c r="N394" t="s">
        <v>562</v>
      </c>
      <c r="O394">
        <v>28.9</v>
      </c>
      <c r="P394" t="str">
        <f>VALUE(MID(K394,1,4))&amp;VLOOKUP(VALUE(MID(K394,6,2)),[1]Setup!$A$6:$B$17,2,FALSE)</f>
        <v>20211</v>
      </c>
    </row>
    <row r="395" spans="1:16" x14ac:dyDescent="0.45">
      <c r="A395" t="s">
        <v>551</v>
      </c>
      <c r="B395" s="1" t="s">
        <v>630</v>
      </c>
      <c r="C395" t="s">
        <v>553</v>
      </c>
      <c r="D395" t="s">
        <v>631</v>
      </c>
      <c r="E395" t="s">
        <v>136</v>
      </c>
      <c r="F395" t="s">
        <v>555</v>
      </c>
      <c r="G395" t="s">
        <v>556</v>
      </c>
      <c r="H395" t="s">
        <v>557</v>
      </c>
      <c r="I395" t="s">
        <v>558</v>
      </c>
      <c r="J395" t="s">
        <v>559</v>
      </c>
      <c r="K395" t="s">
        <v>607</v>
      </c>
      <c r="L395" t="s">
        <v>561</v>
      </c>
      <c r="N395" t="s">
        <v>562</v>
      </c>
      <c r="O395">
        <v>23.9</v>
      </c>
      <c r="P395" t="str">
        <f>VALUE(MID(K395,1,4))&amp;VLOOKUP(VALUE(MID(K395,6,2)),[1]Setup!$A$6:$B$17,2,FALSE)</f>
        <v>20212</v>
      </c>
    </row>
    <row r="396" spans="1:16" x14ac:dyDescent="0.45">
      <c r="A396" t="s">
        <v>551</v>
      </c>
      <c r="B396" s="1" t="s">
        <v>630</v>
      </c>
      <c r="C396" t="s">
        <v>553</v>
      </c>
      <c r="D396" t="s">
        <v>631</v>
      </c>
      <c r="E396" t="s">
        <v>136</v>
      </c>
      <c r="F396" t="s">
        <v>555</v>
      </c>
      <c r="G396" t="s">
        <v>556</v>
      </c>
      <c r="H396" t="s">
        <v>557</v>
      </c>
      <c r="I396" t="s">
        <v>558</v>
      </c>
      <c r="J396" t="s">
        <v>559</v>
      </c>
      <c r="K396" t="s">
        <v>608</v>
      </c>
      <c r="L396" t="s">
        <v>561</v>
      </c>
      <c r="N396" t="s">
        <v>562</v>
      </c>
      <c r="O396">
        <v>20.399999999999999</v>
      </c>
      <c r="P396" t="str">
        <f>VALUE(MID(K396,1,4))&amp;VLOOKUP(VALUE(MID(K396,6,2)),[1]Setup!$A$6:$B$17,2,FALSE)</f>
        <v>20213</v>
      </c>
    </row>
    <row r="397" spans="1:16" x14ac:dyDescent="0.45">
      <c r="A397" t="s">
        <v>551</v>
      </c>
      <c r="B397" s="1" t="s">
        <v>630</v>
      </c>
      <c r="C397" t="s">
        <v>553</v>
      </c>
      <c r="D397" t="s">
        <v>631</v>
      </c>
      <c r="E397" t="s">
        <v>136</v>
      </c>
      <c r="F397" t="s">
        <v>555</v>
      </c>
      <c r="G397" t="s">
        <v>556</v>
      </c>
      <c r="H397" t="s">
        <v>557</v>
      </c>
      <c r="I397" t="s">
        <v>558</v>
      </c>
      <c r="J397" t="s">
        <v>559</v>
      </c>
      <c r="K397" t="s">
        <v>609</v>
      </c>
      <c r="L397" t="s">
        <v>561</v>
      </c>
      <c r="N397" t="s">
        <v>562</v>
      </c>
      <c r="O397">
        <v>13.2</v>
      </c>
      <c r="P397" t="str">
        <f>VALUE(MID(K397,1,4))&amp;VLOOKUP(VALUE(MID(K397,6,2)),[1]Setup!$A$6:$B$17,2,FALSE)</f>
        <v>20214</v>
      </c>
    </row>
    <row r="398" spans="1:16" x14ac:dyDescent="0.45">
      <c r="A398" t="s">
        <v>551</v>
      </c>
      <c r="B398" s="1" t="s">
        <v>630</v>
      </c>
      <c r="C398" t="s">
        <v>553</v>
      </c>
      <c r="D398" t="s">
        <v>631</v>
      </c>
      <c r="E398" t="s">
        <v>136</v>
      </c>
      <c r="F398" t="s">
        <v>555</v>
      </c>
      <c r="G398" t="s">
        <v>556</v>
      </c>
      <c r="H398" t="s">
        <v>557</v>
      </c>
      <c r="I398" t="s">
        <v>558</v>
      </c>
      <c r="J398" t="s">
        <v>559</v>
      </c>
      <c r="K398" t="s">
        <v>610</v>
      </c>
      <c r="L398" t="s">
        <v>561</v>
      </c>
      <c r="N398" t="s">
        <v>562</v>
      </c>
      <c r="O398">
        <v>13.9</v>
      </c>
      <c r="P398" t="str">
        <f>VALUE(MID(K398,1,4))&amp;VLOOKUP(VALUE(MID(K398,6,2)),[1]Setup!$A$6:$B$17,2,FALSE)</f>
        <v>20221</v>
      </c>
    </row>
    <row r="399" spans="1:16" x14ac:dyDescent="0.45">
      <c r="A399" t="s">
        <v>551</v>
      </c>
      <c r="B399" s="1" t="s">
        <v>630</v>
      </c>
      <c r="C399" t="s">
        <v>553</v>
      </c>
      <c r="D399" t="s">
        <v>631</v>
      </c>
      <c r="E399" t="s">
        <v>136</v>
      </c>
      <c r="F399" t="s">
        <v>555</v>
      </c>
      <c r="G399" t="s">
        <v>556</v>
      </c>
      <c r="H399" t="s">
        <v>557</v>
      </c>
      <c r="I399" t="s">
        <v>558</v>
      </c>
      <c r="J399" t="s">
        <v>559</v>
      </c>
      <c r="K399" t="s">
        <v>611</v>
      </c>
      <c r="L399" t="s">
        <v>561</v>
      </c>
      <c r="N399" t="s">
        <v>562</v>
      </c>
      <c r="O399">
        <v>10.8</v>
      </c>
      <c r="P399" t="str">
        <f>VALUE(MID(K399,1,4))&amp;VLOOKUP(VALUE(MID(K399,6,2)),[1]Setup!$A$6:$B$17,2,FALSE)</f>
        <v>20222</v>
      </c>
    </row>
    <row r="400" spans="1:16" x14ac:dyDescent="0.45">
      <c r="A400" t="s">
        <v>551</v>
      </c>
      <c r="B400" s="1" t="s">
        <v>630</v>
      </c>
      <c r="C400" t="s">
        <v>553</v>
      </c>
      <c r="D400" t="s">
        <v>631</v>
      </c>
      <c r="E400" t="s">
        <v>136</v>
      </c>
      <c r="F400" t="s">
        <v>555</v>
      </c>
      <c r="G400" t="s">
        <v>556</v>
      </c>
      <c r="H400" t="s">
        <v>557</v>
      </c>
      <c r="I400" t="s">
        <v>558</v>
      </c>
      <c r="J400" t="s">
        <v>559</v>
      </c>
      <c r="K400" t="s">
        <v>612</v>
      </c>
      <c r="L400" t="s">
        <v>561</v>
      </c>
      <c r="N400" t="s">
        <v>562</v>
      </c>
      <c r="O400">
        <v>6.2</v>
      </c>
      <c r="P400" t="str">
        <f>VALUE(MID(K400,1,4))&amp;VLOOKUP(VALUE(MID(K400,6,2)),[1]Setup!$A$6:$B$17,2,FALSE)</f>
        <v>20223</v>
      </c>
    </row>
    <row r="401" spans="1:16" x14ac:dyDescent="0.45">
      <c r="A401" t="s">
        <v>551</v>
      </c>
      <c r="B401" s="1" t="s">
        <v>630</v>
      </c>
      <c r="C401" t="s">
        <v>553</v>
      </c>
      <c r="D401" t="s">
        <v>631</v>
      </c>
      <c r="E401" t="s">
        <v>136</v>
      </c>
      <c r="F401" t="s">
        <v>555</v>
      </c>
      <c r="G401" t="s">
        <v>556</v>
      </c>
      <c r="H401" t="s">
        <v>557</v>
      </c>
      <c r="I401" t="s">
        <v>558</v>
      </c>
      <c r="J401" t="s">
        <v>559</v>
      </c>
      <c r="K401" t="s">
        <v>613</v>
      </c>
      <c r="L401" t="s">
        <v>561</v>
      </c>
      <c r="N401" t="s">
        <v>562</v>
      </c>
      <c r="O401">
        <v>-2.4</v>
      </c>
      <c r="P401" t="str">
        <f>VALUE(MID(K401,1,4))&amp;VLOOKUP(VALUE(MID(K401,6,2)),[1]Setup!$A$6:$B$17,2,FALSE)</f>
        <v>20224</v>
      </c>
    </row>
    <row r="402" spans="1:16" x14ac:dyDescent="0.45">
      <c r="A402" t="s">
        <v>551</v>
      </c>
      <c r="B402" s="1" t="s">
        <v>630</v>
      </c>
      <c r="C402" t="s">
        <v>553</v>
      </c>
      <c r="D402" t="s">
        <v>631</v>
      </c>
      <c r="E402" t="s">
        <v>136</v>
      </c>
      <c r="F402" t="s">
        <v>555</v>
      </c>
      <c r="G402" t="s">
        <v>556</v>
      </c>
      <c r="H402" t="s">
        <v>557</v>
      </c>
      <c r="I402" t="s">
        <v>558</v>
      </c>
      <c r="J402" t="s">
        <v>559</v>
      </c>
      <c r="K402" t="s">
        <v>614</v>
      </c>
      <c r="L402" t="s">
        <v>561</v>
      </c>
      <c r="N402" t="s">
        <v>562</v>
      </c>
      <c r="O402">
        <v>-1.3</v>
      </c>
      <c r="P402" t="str">
        <f>VALUE(MID(K402,1,4))&amp;VLOOKUP(VALUE(MID(K402,6,2)),[1]Setup!$A$6:$B$17,2,FALSE)</f>
        <v>20231</v>
      </c>
    </row>
    <row r="403" spans="1:16" x14ac:dyDescent="0.45">
      <c r="A403" t="s">
        <v>551</v>
      </c>
      <c r="B403" s="1" t="s">
        <v>630</v>
      </c>
      <c r="C403" t="s">
        <v>553</v>
      </c>
      <c r="D403" t="s">
        <v>631</v>
      </c>
      <c r="E403" t="s">
        <v>136</v>
      </c>
      <c r="F403" t="s">
        <v>555</v>
      </c>
      <c r="G403" t="s">
        <v>556</v>
      </c>
      <c r="H403" t="s">
        <v>557</v>
      </c>
      <c r="I403" t="s">
        <v>558</v>
      </c>
      <c r="J403" t="s">
        <v>559</v>
      </c>
      <c r="K403" t="s">
        <v>615</v>
      </c>
      <c r="L403" t="s">
        <v>561</v>
      </c>
      <c r="N403" t="s">
        <v>562</v>
      </c>
      <c r="O403">
        <v>-4.4000000000000004</v>
      </c>
      <c r="P403" t="str">
        <f>VALUE(MID(K403,1,4))&amp;VLOOKUP(VALUE(MID(K403,6,2)),[1]Setup!$A$6:$B$17,2,FALSE)</f>
        <v>20232</v>
      </c>
    </row>
    <row r="404" spans="1:16" x14ac:dyDescent="0.45">
      <c r="A404" t="s">
        <v>551</v>
      </c>
      <c r="B404" s="1" t="s">
        <v>630</v>
      </c>
      <c r="C404" t="s">
        <v>553</v>
      </c>
      <c r="D404" t="s">
        <v>631</v>
      </c>
      <c r="E404" t="s">
        <v>136</v>
      </c>
      <c r="F404" t="s">
        <v>555</v>
      </c>
      <c r="G404" t="s">
        <v>556</v>
      </c>
      <c r="H404" t="s">
        <v>557</v>
      </c>
      <c r="I404" t="s">
        <v>558</v>
      </c>
      <c r="J404" t="s">
        <v>559</v>
      </c>
      <c r="K404" t="s">
        <v>616</v>
      </c>
      <c r="L404" t="s">
        <v>561</v>
      </c>
      <c r="N404" t="s">
        <v>562</v>
      </c>
      <c r="O404">
        <v>-6</v>
      </c>
      <c r="P404" t="str">
        <f>VALUE(MID(K404,1,4))&amp;VLOOKUP(VALUE(MID(K404,6,2)),[1]Setup!$A$6:$B$17,2,FALSE)</f>
        <v>20233</v>
      </c>
    </row>
    <row r="405" spans="1:16" x14ac:dyDescent="0.45">
      <c r="A405" t="s">
        <v>551</v>
      </c>
      <c r="B405" s="1" t="s">
        <v>630</v>
      </c>
      <c r="C405" t="s">
        <v>553</v>
      </c>
      <c r="D405" t="s">
        <v>631</v>
      </c>
      <c r="E405" t="s">
        <v>136</v>
      </c>
      <c r="F405" t="s">
        <v>555</v>
      </c>
      <c r="G405" t="s">
        <v>556</v>
      </c>
      <c r="H405" t="s">
        <v>557</v>
      </c>
      <c r="I405" t="s">
        <v>558</v>
      </c>
      <c r="J405" t="s">
        <v>559</v>
      </c>
      <c r="K405" t="s">
        <v>617</v>
      </c>
      <c r="L405" t="s">
        <v>561</v>
      </c>
      <c r="N405" t="s">
        <v>562</v>
      </c>
      <c r="O405">
        <v>-12.7</v>
      </c>
      <c r="P405" t="str">
        <f>VALUE(MID(K405,1,4))&amp;VLOOKUP(VALUE(MID(K405,6,2)),[1]Setup!$A$6:$B$17,2,FALSE)</f>
        <v>20234</v>
      </c>
    </row>
    <row r="406" spans="1:16" x14ac:dyDescent="0.45">
      <c r="A406" t="s">
        <v>551</v>
      </c>
      <c r="B406" s="1" t="s">
        <v>630</v>
      </c>
      <c r="C406" t="s">
        <v>553</v>
      </c>
      <c r="D406" t="s">
        <v>631</v>
      </c>
      <c r="E406" t="s">
        <v>136</v>
      </c>
      <c r="F406" t="s">
        <v>555</v>
      </c>
      <c r="G406" t="s">
        <v>556</v>
      </c>
      <c r="H406" t="s">
        <v>557</v>
      </c>
      <c r="I406" t="s">
        <v>558</v>
      </c>
      <c r="J406" t="s">
        <v>559</v>
      </c>
      <c r="K406" t="s">
        <v>618</v>
      </c>
      <c r="L406" t="s">
        <v>561</v>
      </c>
      <c r="N406" t="s">
        <v>562</v>
      </c>
      <c r="O406">
        <v>-9.3000000000000007</v>
      </c>
      <c r="P406" t="str">
        <f>VALUE(MID(K406,1,4))&amp;VLOOKUP(VALUE(MID(K406,6,2)),[1]Setup!$A$6:$B$17,2,FALSE)</f>
        <v>20241</v>
      </c>
    </row>
    <row r="407" spans="1:16" x14ac:dyDescent="0.45">
      <c r="A407" t="s">
        <v>551</v>
      </c>
      <c r="B407" s="1" t="s">
        <v>630</v>
      </c>
      <c r="C407" t="s">
        <v>553</v>
      </c>
      <c r="D407" t="s">
        <v>631</v>
      </c>
      <c r="E407" t="s">
        <v>136</v>
      </c>
      <c r="F407" t="s">
        <v>555</v>
      </c>
      <c r="G407" t="s">
        <v>556</v>
      </c>
      <c r="H407" t="s">
        <v>557</v>
      </c>
      <c r="I407" t="s">
        <v>558</v>
      </c>
      <c r="J407" t="s">
        <v>559</v>
      </c>
      <c r="K407" t="s">
        <v>619</v>
      </c>
      <c r="L407" t="s">
        <v>561</v>
      </c>
      <c r="N407" t="s">
        <v>562</v>
      </c>
      <c r="O407">
        <v>-9.1</v>
      </c>
      <c r="P407" t="str">
        <f>VALUE(MID(K407,1,4))&amp;VLOOKUP(VALUE(MID(K407,6,2)),[1]Setup!$A$6:$B$17,2,FALSE)</f>
        <v>20242</v>
      </c>
    </row>
    <row r="408" spans="1:16" x14ac:dyDescent="0.45">
      <c r="A408" t="s">
        <v>551</v>
      </c>
      <c r="B408" s="1" t="s">
        <v>632</v>
      </c>
      <c r="C408" t="s">
        <v>553</v>
      </c>
      <c r="D408" t="s">
        <v>633</v>
      </c>
      <c r="E408" t="s">
        <v>119</v>
      </c>
      <c r="F408" t="s">
        <v>555</v>
      </c>
      <c r="G408" t="s">
        <v>556</v>
      </c>
      <c r="H408" t="s">
        <v>557</v>
      </c>
      <c r="I408" t="s">
        <v>558</v>
      </c>
      <c r="J408" t="s">
        <v>559</v>
      </c>
      <c r="K408" t="s">
        <v>560</v>
      </c>
      <c r="L408" t="s">
        <v>561</v>
      </c>
      <c r="N408" t="s">
        <v>562</v>
      </c>
      <c r="O408">
        <v>1.7</v>
      </c>
      <c r="P408" t="str">
        <f>VALUE(MID(K408,1,4))&amp;VLOOKUP(VALUE(MID(K408,6,2)),[1]Setup!$A$6:$B$17,2,FALSE)</f>
        <v>20101</v>
      </c>
    </row>
    <row r="409" spans="1:16" x14ac:dyDescent="0.45">
      <c r="A409" t="s">
        <v>551</v>
      </c>
      <c r="B409" s="1" t="s">
        <v>632</v>
      </c>
      <c r="C409" t="s">
        <v>553</v>
      </c>
      <c r="D409" t="s">
        <v>633</v>
      </c>
      <c r="E409" t="s">
        <v>119</v>
      </c>
      <c r="F409" t="s">
        <v>555</v>
      </c>
      <c r="G409" t="s">
        <v>556</v>
      </c>
      <c r="H409" t="s">
        <v>557</v>
      </c>
      <c r="I409" t="s">
        <v>558</v>
      </c>
      <c r="J409" t="s">
        <v>559</v>
      </c>
      <c r="K409" t="s">
        <v>563</v>
      </c>
      <c r="L409" t="s">
        <v>561</v>
      </c>
      <c r="N409" t="s">
        <v>562</v>
      </c>
      <c r="O409">
        <v>1.6</v>
      </c>
      <c r="P409" t="str">
        <f>VALUE(MID(K409,1,4))&amp;VLOOKUP(VALUE(MID(K409,6,2)),[1]Setup!$A$6:$B$17,2,FALSE)</f>
        <v>20102</v>
      </c>
    </row>
    <row r="410" spans="1:16" x14ac:dyDescent="0.45">
      <c r="A410" t="s">
        <v>551</v>
      </c>
      <c r="B410" s="1" t="s">
        <v>632</v>
      </c>
      <c r="C410" t="s">
        <v>553</v>
      </c>
      <c r="D410" t="s">
        <v>633</v>
      </c>
      <c r="E410" t="s">
        <v>119</v>
      </c>
      <c r="F410" t="s">
        <v>555</v>
      </c>
      <c r="G410" t="s">
        <v>556</v>
      </c>
      <c r="H410" t="s">
        <v>557</v>
      </c>
      <c r="I410" t="s">
        <v>558</v>
      </c>
      <c r="J410" t="s">
        <v>559</v>
      </c>
      <c r="K410" t="s">
        <v>564</v>
      </c>
      <c r="L410" t="s">
        <v>561</v>
      </c>
      <c r="N410" t="s">
        <v>562</v>
      </c>
      <c r="O410">
        <v>-4.0999999999999996</v>
      </c>
      <c r="P410" t="str">
        <f>VALUE(MID(K410,1,4))&amp;VLOOKUP(VALUE(MID(K410,6,2)),[1]Setup!$A$6:$B$17,2,FALSE)</f>
        <v>20103</v>
      </c>
    </row>
    <row r="411" spans="1:16" x14ac:dyDescent="0.45">
      <c r="A411" t="s">
        <v>551</v>
      </c>
      <c r="B411" s="1" t="s">
        <v>632</v>
      </c>
      <c r="C411" t="s">
        <v>553</v>
      </c>
      <c r="D411" t="s">
        <v>633</v>
      </c>
      <c r="E411" t="s">
        <v>119</v>
      </c>
      <c r="F411" t="s">
        <v>555</v>
      </c>
      <c r="G411" t="s">
        <v>556</v>
      </c>
      <c r="H411" t="s">
        <v>557</v>
      </c>
      <c r="I411" t="s">
        <v>558</v>
      </c>
      <c r="J411" t="s">
        <v>559</v>
      </c>
      <c r="K411" t="s">
        <v>565</v>
      </c>
      <c r="L411" t="s">
        <v>561</v>
      </c>
      <c r="N411" t="s">
        <v>562</v>
      </c>
      <c r="O411">
        <v>-6.4</v>
      </c>
      <c r="P411" t="str">
        <f>VALUE(MID(K411,1,4))&amp;VLOOKUP(VALUE(MID(K411,6,2)),[1]Setup!$A$6:$B$17,2,FALSE)</f>
        <v>20104</v>
      </c>
    </row>
    <row r="412" spans="1:16" x14ac:dyDescent="0.45">
      <c r="A412" t="s">
        <v>551</v>
      </c>
      <c r="B412" s="1" t="s">
        <v>632</v>
      </c>
      <c r="C412" t="s">
        <v>553</v>
      </c>
      <c r="D412" t="s">
        <v>633</v>
      </c>
      <c r="E412" t="s">
        <v>119</v>
      </c>
      <c r="F412" t="s">
        <v>555</v>
      </c>
      <c r="G412" t="s">
        <v>556</v>
      </c>
      <c r="H412" t="s">
        <v>557</v>
      </c>
      <c r="I412" t="s">
        <v>558</v>
      </c>
      <c r="J412" t="s">
        <v>559</v>
      </c>
      <c r="K412" t="s">
        <v>566</v>
      </c>
      <c r="L412" t="s">
        <v>561</v>
      </c>
      <c r="N412" t="s">
        <v>562</v>
      </c>
      <c r="O412">
        <v>-6.6</v>
      </c>
      <c r="P412" t="str">
        <f>VALUE(MID(K412,1,4))&amp;VLOOKUP(VALUE(MID(K412,6,2)),[1]Setup!$A$6:$B$17,2,FALSE)</f>
        <v>20111</v>
      </c>
    </row>
    <row r="413" spans="1:16" x14ac:dyDescent="0.45">
      <c r="A413" t="s">
        <v>551</v>
      </c>
      <c r="B413" s="1" t="s">
        <v>632</v>
      </c>
      <c r="C413" t="s">
        <v>553</v>
      </c>
      <c r="D413" t="s">
        <v>633</v>
      </c>
      <c r="E413" t="s">
        <v>119</v>
      </c>
      <c r="F413" t="s">
        <v>555</v>
      </c>
      <c r="G413" t="s">
        <v>556</v>
      </c>
      <c r="H413" t="s">
        <v>557</v>
      </c>
      <c r="I413" t="s">
        <v>558</v>
      </c>
      <c r="J413" t="s">
        <v>559</v>
      </c>
      <c r="K413" t="s">
        <v>567</v>
      </c>
      <c r="L413" t="s">
        <v>561</v>
      </c>
      <c r="N413" t="s">
        <v>562</v>
      </c>
      <c r="O413">
        <v>-6.6</v>
      </c>
      <c r="P413" t="str">
        <f>VALUE(MID(K413,1,4))&amp;VLOOKUP(VALUE(MID(K413,6,2)),[1]Setup!$A$6:$B$17,2,FALSE)</f>
        <v>20112</v>
      </c>
    </row>
    <row r="414" spans="1:16" x14ac:dyDescent="0.45">
      <c r="A414" t="s">
        <v>551</v>
      </c>
      <c r="B414" s="1" t="s">
        <v>632</v>
      </c>
      <c r="C414" t="s">
        <v>553</v>
      </c>
      <c r="D414" t="s">
        <v>633</v>
      </c>
      <c r="E414" t="s">
        <v>119</v>
      </c>
      <c r="F414" t="s">
        <v>555</v>
      </c>
      <c r="G414" t="s">
        <v>556</v>
      </c>
      <c r="H414" t="s">
        <v>557</v>
      </c>
      <c r="I414" t="s">
        <v>558</v>
      </c>
      <c r="J414" t="s">
        <v>559</v>
      </c>
      <c r="K414" t="s">
        <v>568</v>
      </c>
      <c r="L414" t="s">
        <v>561</v>
      </c>
      <c r="N414" t="s">
        <v>562</v>
      </c>
      <c r="O414">
        <v>-3</v>
      </c>
      <c r="P414" t="str">
        <f>VALUE(MID(K414,1,4))&amp;VLOOKUP(VALUE(MID(K414,6,2)),[1]Setup!$A$6:$B$17,2,FALSE)</f>
        <v>20113</v>
      </c>
    </row>
    <row r="415" spans="1:16" x14ac:dyDescent="0.45">
      <c r="A415" t="s">
        <v>551</v>
      </c>
      <c r="B415" s="1" t="s">
        <v>632</v>
      </c>
      <c r="C415" t="s">
        <v>553</v>
      </c>
      <c r="D415" t="s">
        <v>633</v>
      </c>
      <c r="E415" t="s">
        <v>119</v>
      </c>
      <c r="F415" t="s">
        <v>555</v>
      </c>
      <c r="G415" t="s">
        <v>556</v>
      </c>
      <c r="H415" t="s">
        <v>557</v>
      </c>
      <c r="I415" t="s">
        <v>558</v>
      </c>
      <c r="J415" t="s">
        <v>559</v>
      </c>
      <c r="K415" t="s">
        <v>569</v>
      </c>
      <c r="L415" t="s">
        <v>561</v>
      </c>
      <c r="N415" t="s">
        <v>562</v>
      </c>
      <c r="O415">
        <v>-0.7</v>
      </c>
      <c r="P415" t="str">
        <f>VALUE(MID(K415,1,4))&amp;VLOOKUP(VALUE(MID(K415,6,2)),[1]Setup!$A$6:$B$17,2,FALSE)</f>
        <v>20114</v>
      </c>
    </row>
    <row r="416" spans="1:16" x14ac:dyDescent="0.45">
      <c r="A416" t="s">
        <v>551</v>
      </c>
      <c r="B416" s="1" t="s">
        <v>632</v>
      </c>
      <c r="C416" t="s">
        <v>553</v>
      </c>
      <c r="D416" t="s">
        <v>633</v>
      </c>
      <c r="E416" t="s">
        <v>119</v>
      </c>
      <c r="F416" t="s">
        <v>555</v>
      </c>
      <c r="G416" t="s">
        <v>556</v>
      </c>
      <c r="H416" t="s">
        <v>557</v>
      </c>
      <c r="I416" t="s">
        <v>558</v>
      </c>
      <c r="J416" t="s">
        <v>559</v>
      </c>
      <c r="K416" t="s">
        <v>570</v>
      </c>
      <c r="L416" t="s">
        <v>561</v>
      </c>
      <c r="N416" t="s">
        <v>562</v>
      </c>
      <c r="O416">
        <v>-1.6</v>
      </c>
      <c r="P416" t="str">
        <f>VALUE(MID(K416,1,4))&amp;VLOOKUP(VALUE(MID(K416,6,2)),[1]Setup!$A$6:$B$17,2,FALSE)</f>
        <v>20121</v>
      </c>
    </row>
    <row r="417" spans="1:16" x14ac:dyDescent="0.45">
      <c r="A417" t="s">
        <v>551</v>
      </c>
      <c r="B417" s="1" t="s">
        <v>632</v>
      </c>
      <c r="C417" t="s">
        <v>553</v>
      </c>
      <c r="D417" t="s">
        <v>633</v>
      </c>
      <c r="E417" t="s">
        <v>119</v>
      </c>
      <c r="F417" t="s">
        <v>555</v>
      </c>
      <c r="G417" t="s">
        <v>556</v>
      </c>
      <c r="H417" t="s">
        <v>557</v>
      </c>
      <c r="I417" t="s">
        <v>558</v>
      </c>
      <c r="J417" t="s">
        <v>559</v>
      </c>
      <c r="K417" t="s">
        <v>571</v>
      </c>
      <c r="L417" t="s">
        <v>561</v>
      </c>
      <c r="N417" t="s">
        <v>562</v>
      </c>
      <c r="O417">
        <v>1.1000000000000001</v>
      </c>
      <c r="P417" t="str">
        <f>VALUE(MID(K417,1,4))&amp;VLOOKUP(VALUE(MID(K417,6,2)),[1]Setup!$A$6:$B$17,2,FALSE)</f>
        <v>20122</v>
      </c>
    </row>
    <row r="418" spans="1:16" x14ac:dyDescent="0.45">
      <c r="A418" t="s">
        <v>551</v>
      </c>
      <c r="B418" s="1" t="s">
        <v>632</v>
      </c>
      <c r="C418" t="s">
        <v>553</v>
      </c>
      <c r="D418" t="s">
        <v>633</v>
      </c>
      <c r="E418" t="s">
        <v>119</v>
      </c>
      <c r="F418" t="s">
        <v>555</v>
      </c>
      <c r="G418" t="s">
        <v>556</v>
      </c>
      <c r="H418" t="s">
        <v>557</v>
      </c>
      <c r="I418" t="s">
        <v>558</v>
      </c>
      <c r="J418" t="s">
        <v>559</v>
      </c>
      <c r="K418" t="s">
        <v>572</v>
      </c>
      <c r="L418" t="s">
        <v>561</v>
      </c>
      <c r="N418" t="s">
        <v>562</v>
      </c>
      <c r="O418">
        <v>0.5</v>
      </c>
      <c r="P418" t="str">
        <f>VALUE(MID(K418,1,4))&amp;VLOOKUP(VALUE(MID(K418,6,2)),[1]Setup!$A$6:$B$17,2,FALSE)</f>
        <v>20123</v>
      </c>
    </row>
    <row r="419" spans="1:16" x14ac:dyDescent="0.45">
      <c r="A419" t="s">
        <v>551</v>
      </c>
      <c r="B419" s="1" t="s">
        <v>632</v>
      </c>
      <c r="C419" t="s">
        <v>553</v>
      </c>
      <c r="D419" t="s">
        <v>633</v>
      </c>
      <c r="E419" t="s">
        <v>119</v>
      </c>
      <c r="F419" t="s">
        <v>555</v>
      </c>
      <c r="G419" t="s">
        <v>556</v>
      </c>
      <c r="H419" t="s">
        <v>557</v>
      </c>
      <c r="I419" t="s">
        <v>558</v>
      </c>
      <c r="J419" t="s">
        <v>559</v>
      </c>
      <c r="K419" t="s">
        <v>573</v>
      </c>
      <c r="L419" t="s">
        <v>561</v>
      </c>
      <c r="N419" t="s">
        <v>562</v>
      </c>
      <c r="O419">
        <v>4</v>
      </c>
      <c r="P419" t="str">
        <f>VALUE(MID(K419,1,4))&amp;VLOOKUP(VALUE(MID(K419,6,2)),[1]Setup!$A$6:$B$17,2,FALSE)</f>
        <v>20124</v>
      </c>
    </row>
    <row r="420" spans="1:16" x14ac:dyDescent="0.45">
      <c r="A420" t="s">
        <v>551</v>
      </c>
      <c r="B420" s="1" t="s">
        <v>632</v>
      </c>
      <c r="C420" t="s">
        <v>553</v>
      </c>
      <c r="D420" t="s">
        <v>633</v>
      </c>
      <c r="E420" t="s">
        <v>119</v>
      </c>
      <c r="F420" t="s">
        <v>555</v>
      </c>
      <c r="G420" t="s">
        <v>556</v>
      </c>
      <c r="H420" t="s">
        <v>557</v>
      </c>
      <c r="I420" t="s">
        <v>558</v>
      </c>
      <c r="J420" t="s">
        <v>559</v>
      </c>
      <c r="K420" t="s">
        <v>574</v>
      </c>
      <c r="L420" t="s">
        <v>561</v>
      </c>
      <c r="N420" t="s">
        <v>562</v>
      </c>
      <c r="O420">
        <v>3.2</v>
      </c>
      <c r="P420" t="str">
        <f>VALUE(MID(K420,1,4))&amp;VLOOKUP(VALUE(MID(K420,6,2)),[1]Setup!$A$6:$B$17,2,FALSE)</f>
        <v>20131</v>
      </c>
    </row>
    <row r="421" spans="1:16" x14ac:dyDescent="0.45">
      <c r="A421" t="s">
        <v>551</v>
      </c>
      <c r="B421" s="1" t="s">
        <v>632</v>
      </c>
      <c r="C421" t="s">
        <v>553</v>
      </c>
      <c r="D421" t="s">
        <v>633</v>
      </c>
      <c r="E421" t="s">
        <v>119</v>
      </c>
      <c r="F421" t="s">
        <v>555</v>
      </c>
      <c r="G421" t="s">
        <v>556</v>
      </c>
      <c r="H421" t="s">
        <v>557</v>
      </c>
      <c r="I421" t="s">
        <v>558</v>
      </c>
      <c r="J421" t="s">
        <v>559</v>
      </c>
      <c r="K421" t="s">
        <v>575</v>
      </c>
      <c r="L421" t="s">
        <v>561</v>
      </c>
      <c r="N421" t="s">
        <v>562</v>
      </c>
      <c r="O421">
        <v>5.6</v>
      </c>
      <c r="P421" t="str">
        <f>VALUE(MID(K421,1,4))&amp;VLOOKUP(VALUE(MID(K421,6,2)),[1]Setup!$A$6:$B$17,2,FALSE)</f>
        <v>20132</v>
      </c>
    </row>
    <row r="422" spans="1:16" x14ac:dyDescent="0.45">
      <c r="A422" t="s">
        <v>551</v>
      </c>
      <c r="B422" s="1" t="s">
        <v>632</v>
      </c>
      <c r="C422" t="s">
        <v>553</v>
      </c>
      <c r="D422" t="s">
        <v>633</v>
      </c>
      <c r="E422" t="s">
        <v>119</v>
      </c>
      <c r="F422" t="s">
        <v>555</v>
      </c>
      <c r="G422" t="s">
        <v>556</v>
      </c>
      <c r="H422" t="s">
        <v>557</v>
      </c>
      <c r="I422" t="s">
        <v>558</v>
      </c>
      <c r="J422" t="s">
        <v>559</v>
      </c>
      <c r="K422" t="s">
        <v>576</v>
      </c>
      <c r="L422" t="s">
        <v>561</v>
      </c>
      <c r="N422" t="s">
        <v>562</v>
      </c>
      <c r="O422">
        <v>6.5</v>
      </c>
      <c r="P422" t="str">
        <f>VALUE(MID(K422,1,4))&amp;VLOOKUP(VALUE(MID(K422,6,2)),[1]Setup!$A$6:$B$17,2,FALSE)</f>
        <v>20133</v>
      </c>
    </row>
    <row r="423" spans="1:16" x14ac:dyDescent="0.45">
      <c r="A423" t="s">
        <v>551</v>
      </c>
      <c r="B423" s="1" t="s">
        <v>632</v>
      </c>
      <c r="C423" t="s">
        <v>553</v>
      </c>
      <c r="D423" t="s">
        <v>633</v>
      </c>
      <c r="E423" t="s">
        <v>119</v>
      </c>
      <c r="F423" t="s">
        <v>555</v>
      </c>
      <c r="G423" t="s">
        <v>556</v>
      </c>
      <c r="H423" t="s">
        <v>557</v>
      </c>
      <c r="I423" t="s">
        <v>558</v>
      </c>
      <c r="J423" t="s">
        <v>559</v>
      </c>
      <c r="K423" t="s">
        <v>577</v>
      </c>
      <c r="L423" t="s">
        <v>561</v>
      </c>
      <c r="N423" t="s">
        <v>562</v>
      </c>
      <c r="O423">
        <v>9.5</v>
      </c>
      <c r="P423" t="str">
        <f>VALUE(MID(K423,1,4))&amp;VLOOKUP(VALUE(MID(K423,6,2)),[1]Setup!$A$6:$B$17,2,FALSE)</f>
        <v>20134</v>
      </c>
    </row>
    <row r="424" spans="1:16" x14ac:dyDescent="0.45">
      <c r="A424" t="s">
        <v>551</v>
      </c>
      <c r="B424" s="1" t="s">
        <v>632</v>
      </c>
      <c r="C424" t="s">
        <v>553</v>
      </c>
      <c r="D424" t="s">
        <v>633</v>
      </c>
      <c r="E424" t="s">
        <v>119</v>
      </c>
      <c r="F424" t="s">
        <v>555</v>
      </c>
      <c r="G424" t="s">
        <v>556</v>
      </c>
      <c r="H424" t="s">
        <v>557</v>
      </c>
      <c r="I424" t="s">
        <v>558</v>
      </c>
      <c r="J424" t="s">
        <v>559</v>
      </c>
      <c r="K424" t="s">
        <v>578</v>
      </c>
      <c r="L424" t="s">
        <v>561</v>
      </c>
      <c r="N424" t="s">
        <v>562</v>
      </c>
      <c r="O424">
        <v>11.2</v>
      </c>
      <c r="P424" t="str">
        <f>VALUE(MID(K424,1,4))&amp;VLOOKUP(VALUE(MID(K424,6,2)),[1]Setup!$A$6:$B$17,2,FALSE)</f>
        <v>20141</v>
      </c>
    </row>
    <row r="425" spans="1:16" x14ac:dyDescent="0.45">
      <c r="A425" t="s">
        <v>551</v>
      </c>
      <c r="B425" s="1" t="s">
        <v>632</v>
      </c>
      <c r="C425" t="s">
        <v>553</v>
      </c>
      <c r="D425" t="s">
        <v>633</v>
      </c>
      <c r="E425" t="s">
        <v>119</v>
      </c>
      <c r="F425" t="s">
        <v>555</v>
      </c>
      <c r="G425" t="s">
        <v>556</v>
      </c>
      <c r="H425" t="s">
        <v>557</v>
      </c>
      <c r="I425" t="s">
        <v>558</v>
      </c>
      <c r="J425" t="s">
        <v>559</v>
      </c>
      <c r="K425" t="s">
        <v>579</v>
      </c>
      <c r="L425" t="s">
        <v>561</v>
      </c>
      <c r="N425" t="s">
        <v>562</v>
      </c>
      <c r="O425">
        <v>11.1</v>
      </c>
      <c r="P425" t="str">
        <f>VALUE(MID(K425,1,4))&amp;VLOOKUP(VALUE(MID(K425,6,2)),[1]Setup!$A$6:$B$17,2,FALSE)</f>
        <v>20142</v>
      </c>
    </row>
    <row r="426" spans="1:16" x14ac:dyDescent="0.45">
      <c r="A426" t="s">
        <v>551</v>
      </c>
      <c r="B426" s="1" t="s">
        <v>632</v>
      </c>
      <c r="C426" t="s">
        <v>553</v>
      </c>
      <c r="D426" t="s">
        <v>633</v>
      </c>
      <c r="E426" t="s">
        <v>119</v>
      </c>
      <c r="F426" t="s">
        <v>555</v>
      </c>
      <c r="G426" t="s">
        <v>556</v>
      </c>
      <c r="H426" t="s">
        <v>557</v>
      </c>
      <c r="I426" t="s">
        <v>558</v>
      </c>
      <c r="J426" t="s">
        <v>559</v>
      </c>
      <c r="K426" t="s">
        <v>580</v>
      </c>
      <c r="L426" t="s">
        <v>561</v>
      </c>
      <c r="N426" t="s">
        <v>562</v>
      </c>
      <c r="O426">
        <v>14.5</v>
      </c>
      <c r="P426" t="str">
        <f>VALUE(MID(K426,1,4))&amp;VLOOKUP(VALUE(MID(K426,6,2)),[1]Setup!$A$6:$B$17,2,FALSE)</f>
        <v>20143</v>
      </c>
    </row>
    <row r="427" spans="1:16" x14ac:dyDescent="0.45">
      <c r="A427" t="s">
        <v>551</v>
      </c>
      <c r="B427" s="1" t="s">
        <v>632</v>
      </c>
      <c r="C427" t="s">
        <v>553</v>
      </c>
      <c r="D427" t="s">
        <v>633</v>
      </c>
      <c r="E427" t="s">
        <v>119</v>
      </c>
      <c r="F427" t="s">
        <v>555</v>
      </c>
      <c r="G427" t="s">
        <v>556</v>
      </c>
      <c r="H427" t="s">
        <v>557</v>
      </c>
      <c r="I427" t="s">
        <v>558</v>
      </c>
      <c r="J427" t="s">
        <v>559</v>
      </c>
      <c r="K427" t="s">
        <v>581</v>
      </c>
      <c r="L427" t="s">
        <v>561</v>
      </c>
      <c r="N427" t="s">
        <v>562</v>
      </c>
      <c r="O427">
        <v>16.3</v>
      </c>
      <c r="P427" t="str">
        <f>VALUE(MID(K427,1,4))&amp;VLOOKUP(VALUE(MID(K427,6,2)),[1]Setup!$A$6:$B$17,2,FALSE)</f>
        <v>20144</v>
      </c>
    </row>
    <row r="428" spans="1:16" x14ac:dyDescent="0.45">
      <c r="A428" t="s">
        <v>551</v>
      </c>
      <c r="B428" s="1" t="s">
        <v>632</v>
      </c>
      <c r="C428" t="s">
        <v>553</v>
      </c>
      <c r="D428" t="s">
        <v>633</v>
      </c>
      <c r="E428" t="s">
        <v>119</v>
      </c>
      <c r="F428" t="s">
        <v>555</v>
      </c>
      <c r="G428" t="s">
        <v>556</v>
      </c>
      <c r="H428" t="s">
        <v>557</v>
      </c>
      <c r="I428" t="s">
        <v>558</v>
      </c>
      <c r="J428" t="s">
        <v>559</v>
      </c>
      <c r="K428" t="s">
        <v>582</v>
      </c>
      <c r="L428" t="s">
        <v>561</v>
      </c>
      <c r="N428" t="s">
        <v>562</v>
      </c>
      <c r="O428">
        <v>15</v>
      </c>
      <c r="P428" t="str">
        <f>VALUE(MID(K428,1,4))&amp;VLOOKUP(VALUE(MID(K428,6,2)),[1]Setup!$A$6:$B$17,2,FALSE)</f>
        <v>20151</v>
      </c>
    </row>
    <row r="429" spans="1:16" x14ac:dyDescent="0.45">
      <c r="A429" t="s">
        <v>551</v>
      </c>
      <c r="B429" s="1" t="s">
        <v>632</v>
      </c>
      <c r="C429" t="s">
        <v>553</v>
      </c>
      <c r="D429" t="s">
        <v>633</v>
      </c>
      <c r="E429" t="s">
        <v>119</v>
      </c>
      <c r="F429" t="s">
        <v>555</v>
      </c>
      <c r="G429" t="s">
        <v>556</v>
      </c>
      <c r="H429" t="s">
        <v>557</v>
      </c>
      <c r="I429" t="s">
        <v>558</v>
      </c>
      <c r="J429" t="s">
        <v>559</v>
      </c>
      <c r="K429" t="s">
        <v>583</v>
      </c>
      <c r="L429" t="s">
        <v>561</v>
      </c>
      <c r="N429" t="s">
        <v>562</v>
      </c>
      <c r="O429">
        <v>13.9</v>
      </c>
      <c r="P429" t="str">
        <f>VALUE(MID(K429,1,4))&amp;VLOOKUP(VALUE(MID(K429,6,2)),[1]Setup!$A$6:$B$17,2,FALSE)</f>
        <v>20152</v>
      </c>
    </row>
    <row r="430" spans="1:16" x14ac:dyDescent="0.45">
      <c r="A430" t="s">
        <v>551</v>
      </c>
      <c r="B430" s="1" t="s">
        <v>632</v>
      </c>
      <c r="C430" t="s">
        <v>553</v>
      </c>
      <c r="D430" t="s">
        <v>633</v>
      </c>
      <c r="E430" t="s">
        <v>119</v>
      </c>
      <c r="F430" t="s">
        <v>555</v>
      </c>
      <c r="G430" t="s">
        <v>556</v>
      </c>
      <c r="H430" t="s">
        <v>557</v>
      </c>
      <c r="I430" t="s">
        <v>558</v>
      </c>
      <c r="J430" t="s">
        <v>559</v>
      </c>
      <c r="K430" t="s">
        <v>584</v>
      </c>
      <c r="L430" t="s">
        <v>561</v>
      </c>
      <c r="N430" t="s">
        <v>562</v>
      </c>
      <c r="O430">
        <v>21</v>
      </c>
      <c r="P430" t="str">
        <f>VALUE(MID(K430,1,4))&amp;VLOOKUP(VALUE(MID(K430,6,2)),[1]Setup!$A$6:$B$17,2,FALSE)</f>
        <v>20153</v>
      </c>
    </row>
    <row r="431" spans="1:16" x14ac:dyDescent="0.45">
      <c r="A431" t="s">
        <v>551</v>
      </c>
      <c r="B431" s="1" t="s">
        <v>632</v>
      </c>
      <c r="C431" t="s">
        <v>553</v>
      </c>
      <c r="D431" t="s">
        <v>633</v>
      </c>
      <c r="E431" t="s">
        <v>119</v>
      </c>
      <c r="F431" t="s">
        <v>555</v>
      </c>
      <c r="G431" t="s">
        <v>556</v>
      </c>
      <c r="H431" t="s">
        <v>557</v>
      </c>
      <c r="I431" t="s">
        <v>558</v>
      </c>
      <c r="J431" t="s">
        <v>559</v>
      </c>
      <c r="K431" t="s">
        <v>585</v>
      </c>
      <c r="L431" t="s">
        <v>561</v>
      </c>
      <c r="N431" t="s">
        <v>562</v>
      </c>
      <c r="O431">
        <v>19.2</v>
      </c>
      <c r="P431" t="str">
        <f>VALUE(MID(K431,1,4))&amp;VLOOKUP(VALUE(MID(K431,6,2)),[1]Setup!$A$6:$B$17,2,FALSE)</f>
        <v>20154</v>
      </c>
    </row>
    <row r="432" spans="1:16" x14ac:dyDescent="0.45">
      <c r="A432" t="s">
        <v>551</v>
      </c>
      <c r="B432" s="1" t="s">
        <v>632</v>
      </c>
      <c r="C432" t="s">
        <v>553</v>
      </c>
      <c r="D432" t="s">
        <v>633</v>
      </c>
      <c r="E432" t="s">
        <v>119</v>
      </c>
      <c r="F432" t="s">
        <v>555</v>
      </c>
      <c r="G432" t="s">
        <v>556</v>
      </c>
      <c r="H432" t="s">
        <v>557</v>
      </c>
      <c r="I432" t="s">
        <v>558</v>
      </c>
      <c r="J432" t="s">
        <v>559</v>
      </c>
      <c r="K432" t="s">
        <v>586</v>
      </c>
      <c r="L432" t="s">
        <v>561</v>
      </c>
      <c r="N432" t="s">
        <v>562</v>
      </c>
      <c r="O432">
        <v>15.7</v>
      </c>
      <c r="P432" t="str">
        <f>VALUE(MID(K432,1,4))&amp;VLOOKUP(VALUE(MID(K432,6,2)),[1]Setup!$A$6:$B$17,2,FALSE)</f>
        <v>20161</v>
      </c>
    </row>
    <row r="433" spans="1:16" x14ac:dyDescent="0.45">
      <c r="A433" t="s">
        <v>551</v>
      </c>
      <c r="B433" s="1" t="s">
        <v>632</v>
      </c>
      <c r="C433" t="s">
        <v>553</v>
      </c>
      <c r="D433" t="s">
        <v>633</v>
      </c>
      <c r="E433" t="s">
        <v>119</v>
      </c>
      <c r="F433" t="s">
        <v>555</v>
      </c>
      <c r="G433" t="s">
        <v>556</v>
      </c>
      <c r="H433" t="s">
        <v>557</v>
      </c>
      <c r="I433" t="s">
        <v>558</v>
      </c>
      <c r="J433" t="s">
        <v>559</v>
      </c>
      <c r="K433" t="s">
        <v>587</v>
      </c>
      <c r="L433" t="s">
        <v>561</v>
      </c>
      <c r="N433" t="s">
        <v>562</v>
      </c>
      <c r="O433">
        <v>13.3</v>
      </c>
      <c r="P433" t="str">
        <f>VALUE(MID(K433,1,4))&amp;VLOOKUP(VALUE(MID(K433,6,2)),[1]Setup!$A$6:$B$17,2,FALSE)</f>
        <v>20162</v>
      </c>
    </row>
    <row r="434" spans="1:16" x14ac:dyDescent="0.45">
      <c r="A434" t="s">
        <v>551</v>
      </c>
      <c r="B434" s="1" t="s">
        <v>632</v>
      </c>
      <c r="C434" t="s">
        <v>553</v>
      </c>
      <c r="D434" t="s">
        <v>633</v>
      </c>
      <c r="E434" t="s">
        <v>119</v>
      </c>
      <c r="F434" t="s">
        <v>555</v>
      </c>
      <c r="G434" t="s">
        <v>556</v>
      </c>
      <c r="H434" t="s">
        <v>557</v>
      </c>
      <c r="I434" t="s">
        <v>558</v>
      </c>
      <c r="J434" t="s">
        <v>559</v>
      </c>
      <c r="K434" t="s">
        <v>588</v>
      </c>
      <c r="L434" t="s">
        <v>561</v>
      </c>
      <c r="N434" t="s">
        <v>562</v>
      </c>
      <c r="O434">
        <v>11.8</v>
      </c>
      <c r="P434" t="str">
        <f>VALUE(MID(K434,1,4))&amp;VLOOKUP(VALUE(MID(K434,6,2)),[1]Setup!$A$6:$B$17,2,FALSE)</f>
        <v>20163</v>
      </c>
    </row>
    <row r="435" spans="1:16" x14ac:dyDescent="0.45">
      <c r="A435" t="s">
        <v>551</v>
      </c>
      <c r="B435" s="1" t="s">
        <v>632</v>
      </c>
      <c r="C435" t="s">
        <v>553</v>
      </c>
      <c r="D435" t="s">
        <v>633</v>
      </c>
      <c r="E435" t="s">
        <v>119</v>
      </c>
      <c r="F435" t="s">
        <v>555</v>
      </c>
      <c r="G435" t="s">
        <v>556</v>
      </c>
      <c r="H435" t="s">
        <v>557</v>
      </c>
      <c r="I435" t="s">
        <v>558</v>
      </c>
      <c r="J435" t="s">
        <v>559</v>
      </c>
      <c r="K435" t="s">
        <v>589</v>
      </c>
      <c r="L435" t="s">
        <v>561</v>
      </c>
      <c r="N435" t="s">
        <v>562</v>
      </c>
      <c r="O435">
        <v>10.8</v>
      </c>
      <c r="P435" t="str">
        <f>VALUE(MID(K435,1,4))&amp;VLOOKUP(VALUE(MID(K435,6,2)),[1]Setup!$A$6:$B$17,2,FALSE)</f>
        <v>20164</v>
      </c>
    </row>
    <row r="436" spans="1:16" x14ac:dyDescent="0.45">
      <c r="A436" t="s">
        <v>551</v>
      </c>
      <c r="B436" s="1" t="s">
        <v>632</v>
      </c>
      <c r="C436" t="s">
        <v>553</v>
      </c>
      <c r="D436" t="s">
        <v>633</v>
      </c>
      <c r="E436" t="s">
        <v>119</v>
      </c>
      <c r="F436" t="s">
        <v>555</v>
      </c>
      <c r="G436" t="s">
        <v>556</v>
      </c>
      <c r="H436" t="s">
        <v>557</v>
      </c>
      <c r="I436" t="s">
        <v>558</v>
      </c>
      <c r="J436" t="s">
        <v>559</v>
      </c>
      <c r="K436" t="s">
        <v>590</v>
      </c>
      <c r="L436" t="s">
        <v>561</v>
      </c>
      <c r="N436" t="s">
        <v>562</v>
      </c>
      <c r="O436">
        <v>9.3000000000000007</v>
      </c>
      <c r="P436" t="str">
        <f>VALUE(MID(K436,1,4))&amp;VLOOKUP(VALUE(MID(K436,6,2)),[1]Setup!$A$6:$B$17,2,FALSE)</f>
        <v>20171</v>
      </c>
    </row>
    <row r="437" spans="1:16" x14ac:dyDescent="0.45">
      <c r="A437" t="s">
        <v>551</v>
      </c>
      <c r="B437" s="1" t="s">
        <v>632</v>
      </c>
      <c r="C437" t="s">
        <v>553</v>
      </c>
      <c r="D437" t="s">
        <v>633</v>
      </c>
      <c r="E437" t="s">
        <v>119</v>
      </c>
      <c r="F437" t="s">
        <v>555</v>
      </c>
      <c r="G437" t="s">
        <v>556</v>
      </c>
      <c r="H437" t="s">
        <v>557</v>
      </c>
      <c r="I437" t="s">
        <v>558</v>
      </c>
      <c r="J437" t="s">
        <v>559</v>
      </c>
      <c r="K437" t="s">
        <v>591</v>
      </c>
      <c r="L437" t="s">
        <v>561</v>
      </c>
      <c r="N437" t="s">
        <v>562</v>
      </c>
      <c r="O437">
        <v>7.8</v>
      </c>
      <c r="P437" t="str">
        <f>VALUE(MID(K437,1,4))&amp;VLOOKUP(VALUE(MID(K437,6,2)),[1]Setup!$A$6:$B$17,2,FALSE)</f>
        <v>20172</v>
      </c>
    </row>
    <row r="438" spans="1:16" x14ac:dyDescent="0.45">
      <c r="A438" t="s">
        <v>551</v>
      </c>
      <c r="B438" s="1" t="s">
        <v>632</v>
      </c>
      <c r="C438" t="s">
        <v>553</v>
      </c>
      <c r="D438" t="s">
        <v>633</v>
      </c>
      <c r="E438" t="s">
        <v>119</v>
      </c>
      <c r="F438" t="s">
        <v>555</v>
      </c>
      <c r="G438" t="s">
        <v>556</v>
      </c>
      <c r="H438" t="s">
        <v>557</v>
      </c>
      <c r="I438" t="s">
        <v>558</v>
      </c>
      <c r="J438" t="s">
        <v>559</v>
      </c>
      <c r="K438" t="s">
        <v>592</v>
      </c>
      <c r="L438" t="s">
        <v>561</v>
      </c>
      <c r="N438" t="s">
        <v>562</v>
      </c>
      <c r="O438">
        <v>4.3</v>
      </c>
      <c r="P438" t="str">
        <f>VALUE(MID(K438,1,4))&amp;VLOOKUP(VALUE(MID(K438,6,2)),[1]Setup!$A$6:$B$17,2,FALSE)</f>
        <v>20173</v>
      </c>
    </row>
    <row r="439" spans="1:16" x14ac:dyDescent="0.45">
      <c r="A439" t="s">
        <v>551</v>
      </c>
      <c r="B439" s="1" t="s">
        <v>632</v>
      </c>
      <c r="C439" t="s">
        <v>553</v>
      </c>
      <c r="D439" t="s">
        <v>633</v>
      </c>
      <c r="E439" t="s">
        <v>119</v>
      </c>
      <c r="F439" t="s">
        <v>555</v>
      </c>
      <c r="G439" t="s">
        <v>556</v>
      </c>
      <c r="H439" t="s">
        <v>557</v>
      </c>
      <c r="I439" t="s">
        <v>558</v>
      </c>
      <c r="J439" t="s">
        <v>559</v>
      </c>
      <c r="K439" t="s">
        <v>593</v>
      </c>
      <c r="L439" t="s">
        <v>561</v>
      </c>
      <c r="N439" t="s">
        <v>562</v>
      </c>
      <c r="O439">
        <v>1.2</v>
      </c>
      <c r="P439" t="str">
        <f>VALUE(MID(K439,1,4))&amp;VLOOKUP(VALUE(MID(K439,6,2)),[1]Setup!$A$6:$B$17,2,FALSE)</f>
        <v>20174</v>
      </c>
    </row>
    <row r="440" spans="1:16" x14ac:dyDescent="0.45">
      <c r="A440" t="s">
        <v>551</v>
      </c>
      <c r="B440" s="1" t="s">
        <v>632</v>
      </c>
      <c r="C440" t="s">
        <v>553</v>
      </c>
      <c r="D440" t="s">
        <v>633</v>
      </c>
      <c r="E440" t="s">
        <v>119</v>
      </c>
      <c r="F440" t="s">
        <v>555</v>
      </c>
      <c r="G440" t="s">
        <v>556</v>
      </c>
      <c r="H440" t="s">
        <v>557</v>
      </c>
      <c r="I440" t="s">
        <v>558</v>
      </c>
      <c r="J440" t="s">
        <v>559</v>
      </c>
      <c r="K440" t="s">
        <v>594</v>
      </c>
      <c r="L440" t="s">
        <v>561</v>
      </c>
      <c r="N440" t="s">
        <v>562</v>
      </c>
      <c r="O440">
        <v>-0.5</v>
      </c>
      <c r="P440" t="str">
        <f>VALUE(MID(K440,1,4))&amp;VLOOKUP(VALUE(MID(K440,6,2)),[1]Setup!$A$6:$B$17,2,FALSE)</f>
        <v>20181</v>
      </c>
    </row>
    <row r="441" spans="1:16" x14ac:dyDescent="0.45">
      <c r="A441" t="s">
        <v>551</v>
      </c>
      <c r="B441" s="1" t="s">
        <v>632</v>
      </c>
      <c r="C441" t="s">
        <v>553</v>
      </c>
      <c r="D441" t="s">
        <v>633</v>
      </c>
      <c r="E441" t="s">
        <v>119</v>
      </c>
      <c r="F441" t="s">
        <v>555</v>
      </c>
      <c r="G441" t="s">
        <v>556</v>
      </c>
      <c r="H441" t="s">
        <v>557</v>
      </c>
      <c r="I441" t="s">
        <v>558</v>
      </c>
      <c r="J441" t="s">
        <v>559</v>
      </c>
      <c r="K441" t="s">
        <v>595</v>
      </c>
      <c r="L441" t="s">
        <v>561</v>
      </c>
      <c r="N441" t="s">
        <v>562</v>
      </c>
      <c r="O441">
        <v>-0.1</v>
      </c>
      <c r="P441" t="str">
        <f>VALUE(MID(K441,1,4))&amp;VLOOKUP(VALUE(MID(K441,6,2)),[1]Setup!$A$6:$B$17,2,FALSE)</f>
        <v>20182</v>
      </c>
    </row>
    <row r="442" spans="1:16" x14ac:dyDescent="0.45">
      <c r="A442" t="s">
        <v>551</v>
      </c>
      <c r="B442" s="1" t="s">
        <v>632</v>
      </c>
      <c r="C442" t="s">
        <v>553</v>
      </c>
      <c r="D442" t="s">
        <v>633</v>
      </c>
      <c r="E442" t="s">
        <v>119</v>
      </c>
      <c r="F442" t="s">
        <v>555</v>
      </c>
      <c r="G442" t="s">
        <v>556</v>
      </c>
      <c r="H442" t="s">
        <v>557</v>
      </c>
      <c r="I442" t="s">
        <v>558</v>
      </c>
      <c r="J442" t="s">
        <v>559</v>
      </c>
      <c r="K442" t="s">
        <v>596</v>
      </c>
      <c r="L442" t="s">
        <v>561</v>
      </c>
      <c r="N442" t="s">
        <v>562</v>
      </c>
      <c r="O442">
        <v>1.2</v>
      </c>
      <c r="P442" t="str">
        <f>VALUE(MID(K442,1,4))&amp;VLOOKUP(VALUE(MID(K442,6,2)),[1]Setup!$A$6:$B$17,2,FALSE)</f>
        <v>20183</v>
      </c>
    </row>
    <row r="443" spans="1:16" x14ac:dyDescent="0.45">
      <c r="A443" t="s">
        <v>551</v>
      </c>
      <c r="B443" s="1" t="s">
        <v>632</v>
      </c>
      <c r="C443" t="s">
        <v>553</v>
      </c>
      <c r="D443" t="s">
        <v>633</v>
      </c>
      <c r="E443" t="s">
        <v>119</v>
      </c>
      <c r="F443" t="s">
        <v>555</v>
      </c>
      <c r="G443" t="s">
        <v>556</v>
      </c>
      <c r="H443" t="s">
        <v>557</v>
      </c>
      <c r="I443" t="s">
        <v>558</v>
      </c>
      <c r="J443" t="s">
        <v>559</v>
      </c>
      <c r="K443" t="s">
        <v>597</v>
      </c>
      <c r="L443" t="s">
        <v>561</v>
      </c>
      <c r="N443" t="s">
        <v>562</v>
      </c>
      <c r="O443">
        <v>3.7</v>
      </c>
      <c r="P443" t="str">
        <f>VALUE(MID(K443,1,4))&amp;VLOOKUP(VALUE(MID(K443,6,2)),[1]Setup!$A$6:$B$17,2,FALSE)</f>
        <v>20184</v>
      </c>
    </row>
    <row r="444" spans="1:16" x14ac:dyDescent="0.45">
      <c r="A444" t="s">
        <v>551</v>
      </c>
      <c r="B444" s="1" t="s">
        <v>632</v>
      </c>
      <c r="C444" t="s">
        <v>553</v>
      </c>
      <c r="D444" t="s">
        <v>633</v>
      </c>
      <c r="E444" t="s">
        <v>119</v>
      </c>
      <c r="F444" t="s">
        <v>555</v>
      </c>
      <c r="G444" t="s">
        <v>556</v>
      </c>
      <c r="H444" t="s">
        <v>557</v>
      </c>
      <c r="I444" t="s">
        <v>558</v>
      </c>
      <c r="J444" t="s">
        <v>559</v>
      </c>
      <c r="K444" t="s">
        <v>598</v>
      </c>
      <c r="L444" t="s">
        <v>561</v>
      </c>
      <c r="N444" t="s">
        <v>562</v>
      </c>
      <c r="O444">
        <v>2.8</v>
      </c>
      <c r="P444" t="str">
        <f>VALUE(MID(K444,1,4))&amp;VLOOKUP(VALUE(MID(K444,6,2)),[1]Setup!$A$6:$B$17,2,FALSE)</f>
        <v>20191</v>
      </c>
    </row>
    <row r="445" spans="1:16" x14ac:dyDescent="0.45">
      <c r="A445" t="s">
        <v>551</v>
      </c>
      <c r="B445" s="1" t="s">
        <v>632</v>
      </c>
      <c r="C445" t="s">
        <v>553</v>
      </c>
      <c r="D445" t="s">
        <v>633</v>
      </c>
      <c r="E445" t="s">
        <v>119</v>
      </c>
      <c r="F445" t="s">
        <v>555</v>
      </c>
      <c r="G445" t="s">
        <v>556</v>
      </c>
      <c r="H445" t="s">
        <v>557</v>
      </c>
      <c r="I445" t="s">
        <v>558</v>
      </c>
      <c r="J445" t="s">
        <v>559</v>
      </c>
      <c r="K445" t="s">
        <v>599</v>
      </c>
      <c r="L445" t="s">
        <v>561</v>
      </c>
      <c r="N445" t="s">
        <v>562</v>
      </c>
      <c r="O445">
        <v>5.0999999999999996</v>
      </c>
      <c r="P445" t="str">
        <f>VALUE(MID(K445,1,4))&amp;VLOOKUP(VALUE(MID(K445,6,2)),[1]Setup!$A$6:$B$17,2,FALSE)</f>
        <v>20192</v>
      </c>
    </row>
    <row r="446" spans="1:16" x14ac:dyDescent="0.45">
      <c r="A446" t="s">
        <v>551</v>
      </c>
      <c r="B446" s="1" t="s">
        <v>632</v>
      </c>
      <c r="C446" t="s">
        <v>553</v>
      </c>
      <c r="D446" t="s">
        <v>633</v>
      </c>
      <c r="E446" t="s">
        <v>119</v>
      </c>
      <c r="F446" t="s">
        <v>555</v>
      </c>
      <c r="G446" t="s">
        <v>556</v>
      </c>
      <c r="H446" t="s">
        <v>557</v>
      </c>
      <c r="I446" t="s">
        <v>558</v>
      </c>
      <c r="J446" t="s">
        <v>559</v>
      </c>
      <c r="K446" t="s">
        <v>600</v>
      </c>
      <c r="L446" t="s">
        <v>561</v>
      </c>
      <c r="N446" t="s">
        <v>562</v>
      </c>
      <c r="O446">
        <v>8.9</v>
      </c>
      <c r="P446" t="str">
        <f>VALUE(MID(K446,1,4))&amp;VLOOKUP(VALUE(MID(K446,6,2)),[1]Setup!$A$6:$B$17,2,FALSE)</f>
        <v>20193</v>
      </c>
    </row>
    <row r="447" spans="1:16" x14ac:dyDescent="0.45">
      <c r="A447" t="s">
        <v>551</v>
      </c>
      <c r="B447" s="1" t="s">
        <v>632</v>
      </c>
      <c r="C447" t="s">
        <v>553</v>
      </c>
      <c r="D447" t="s">
        <v>633</v>
      </c>
      <c r="E447" t="s">
        <v>119</v>
      </c>
      <c r="F447" t="s">
        <v>555</v>
      </c>
      <c r="G447" t="s">
        <v>556</v>
      </c>
      <c r="H447" t="s">
        <v>557</v>
      </c>
      <c r="I447" t="s">
        <v>558</v>
      </c>
      <c r="J447" t="s">
        <v>559</v>
      </c>
      <c r="K447" t="s">
        <v>601</v>
      </c>
      <c r="L447" t="s">
        <v>561</v>
      </c>
      <c r="N447" t="s">
        <v>562</v>
      </c>
      <c r="O447">
        <v>9.8000000000000007</v>
      </c>
      <c r="P447" t="str">
        <f>VALUE(MID(K447,1,4))&amp;VLOOKUP(VALUE(MID(K447,6,2)),[1]Setup!$A$6:$B$17,2,FALSE)</f>
        <v>20194</v>
      </c>
    </row>
    <row r="448" spans="1:16" x14ac:dyDescent="0.45">
      <c r="A448" t="s">
        <v>551</v>
      </c>
      <c r="B448" s="1" t="s">
        <v>632</v>
      </c>
      <c r="C448" t="s">
        <v>553</v>
      </c>
      <c r="D448" t="s">
        <v>633</v>
      </c>
      <c r="E448" t="s">
        <v>119</v>
      </c>
      <c r="F448" t="s">
        <v>555</v>
      </c>
      <c r="G448" t="s">
        <v>556</v>
      </c>
      <c r="H448" t="s">
        <v>557</v>
      </c>
      <c r="I448" t="s">
        <v>558</v>
      </c>
      <c r="J448" t="s">
        <v>559</v>
      </c>
      <c r="K448" t="s">
        <v>602</v>
      </c>
      <c r="L448" t="s">
        <v>561</v>
      </c>
      <c r="N448" t="s">
        <v>562</v>
      </c>
      <c r="O448">
        <v>14.2</v>
      </c>
      <c r="P448" t="str">
        <f>VALUE(MID(K448,1,4))&amp;VLOOKUP(VALUE(MID(K448,6,2)),[1]Setup!$A$6:$B$17,2,FALSE)</f>
        <v>20201</v>
      </c>
    </row>
    <row r="449" spans="1:16" x14ac:dyDescent="0.45">
      <c r="A449" t="s">
        <v>551</v>
      </c>
      <c r="B449" s="1" t="s">
        <v>632</v>
      </c>
      <c r="C449" t="s">
        <v>553</v>
      </c>
      <c r="D449" t="s">
        <v>633</v>
      </c>
      <c r="E449" t="s">
        <v>119</v>
      </c>
      <c r="F449" t="s">
        <v>555</v>
      </c>
      <c r="G449" t="s">
        <v>556</v>
      </c>
      <c r="H449" t="s">
        <v>557</v>
      </c>
      <c r="I449" t="s">
        <v>558</v>
      </c>
      <c r="J449" t="s">
        <v>559</v>
      </c>
      <c r="K449" t="s">
        <v>603</v>
      </c>
      <c r="L449" t="s">
        <v>561</v>
      </c>
      <c r="N449" t="s">
        <v>562</v>
      </c>
      <c r="O449">
        <v>20.3</v>
      </c>
      <c r="P449" t="str">
        <f>VALUE(MID(K449,1,4))&amp;VLOOKUP(VALUE(MID(K449,6,2)),[1]Setup!$A$6:$B$17,2,FALSE)</f>
        <v>20202</v>
      </c>
    </row>
    <row r="450" spans="1:16" x14ac:dyDescent="0.45">
      <c r="A450" t="s">
        <v>551</v>
      </c>
      <c r="B450" s="1" t="s">
        <v>632</v>
      </c>
      <c r="C450" t="s">
        <v>553</v>
      </c>
      <c r="D450" t="s">
        <v>633</v>
      </c>
      <c r="E450" t="s">
        <v>119</v>
      </c>
      <c r="F450" t="s">
        <v>555</v>
      </c>
      <c r="G450" t="s">
        <v>556</v>
      </c>
      <c r="H450" t="s">
        <v>557</v>
      </c>
      <c r="I450" t="s">
        <v>558</v>
      </c>
      <c r="J450" t="s">
        <v>559</v>
      </c>
      <c r="K450" t="s">
        <v>604</v>
      </c>
      <c r="L450" t="s">
        <v>561</v>
      </c>
      <c r="N450" t="s">
        <v>562</v>
      </c>
      <c r="O450">
        <v>17.7</v>
      </c>
      <c r="P450" t="str">
        <f>VALUE(MID(K450,1,4))&amp;VLOOKUP(VALUE(MID(K450,6,2)),[1]Setup!$A$6:$B$17,2,FALSE)</f>
        <v>20203</v>
      </c>
    </row>
    <row r="451" spans="1:16" x14ac:dyDescent="0.45">
      <c r="A451" t="s">
        <v>551</v>
      </c>
      <c r="B451" s="1" t="s">
        <v>632</v>
      </c>
      <c r="C451" t="s">
        <v>553</v>
      </c>
      <c r="D451" t="s">
        <v>633</v>
      </c>
      <c r="E451" t="s">
        <v>119</v>
      </c>
      <c r="F451" t="s">
        <v>555</v>
      </c>
      <c r="G451" t="s">
        <v>556</v>
      </c>
      <c r="H451" t="s">
        <v>557</v>
      </c>
      <c r="I451" t="s">
        <v>558</v>
      </c>
      <c r="J451" t="s">
        <v>559</v>
      </c>
      <c r="K451" t="s">
        <v>605</v>
      </c>
      <c r="L451" t="s">
        <v>561</v>
      </c>
      <c r="N451" t="s">
        <v>562</v>
      </c>
      <c r="O451">
        <v>6.8</v>
      </c>
      <c r="P451" t="str">
        <f>VALUE(MID(K451,1,4))&amp;VLOOKUP(VALUE(MID(K451,6,2)),[1]Setup!$A$6:$B$17,2,FALSE)</f>
        <v>20204</v>
      </c>
    </row>
    <row r="452" spans="1:16" x14ac:dyDescent="0.45">
      <c r="A452" t="s">
        <v>551</v>
      </c>
      <c r="B452" s="1" t="s">
        <v>632</v>
      </c>
      <c r="C452" t="s">
        <v>553</v>
      </c>
      <c r="D452" t="s">
        <v>633</v>
      </c>
      <c r="E452" t="s">
        <v>119</v>
      </c>
      <c r="F452" t="s">
        <v>555</v>
      </c>
      <c r="G452" t="s">
        <v>556</v>
      </c>
      <c r="H452" t="s">
        <v>557</v>
      </c>
      <c r="I452" t="s">
        <v>558</v>
      </c>
      <c r="J452" t="s">
        <v>559</v>
      </c>
      <c r="K452" t="s">
        <v>606</v>
      </c>
      <c r="L452" t="s">
        <v>561</v>
      </c>
      <c r="N452" t="s">
        <v>562</v>
      </c>
      <c r="O452">
        <v>3.5</v>
      </c>
      <c r="P452" t="str">
        <f>VALUE(MID(K452,1,4))&amp;VLOOKUP(VALUE(MID(K452,6,2)),[1]Setup!$A$6:$B$17,2,FALSE)</f>
        <v>20211</v>
      </c>
    </row>
    <row r="453" spans="1:16" x14ac:dyDescent="0.45">
      <c r="A453" t="s">
        <v>551</v>
      </c>
      <c r="B453" s="1" t="s">
        <v>632</v>
      </c>
      <c r="C453" t="s">
        <v>553</v>
      </c>
      <c r="D453" t="s">
        <v>633</v>
      </c>
      <c r="E453" t="s">
        <v>119</v>
      </c>
      <c r="F453" t="s">
        <v>555</v>
      </c>
      <c r="G453" t="s">
        <v>556</v>
      </c>
      <c r="H453" t="s">
        <v>557</v>
      </c>
      <c r="I453" t="s">
        <v>558</v>
      </c>
      <c r="J453" t="s">
        <v>559</v>
      </c>
      <c r="K453" t="s">
        <v>607</v>
      </c>
      <c r="L453" t="s">
        <v>561</v>
      </c>
      <c r="N453" t="s">
        <v>562</v>
      </c>
      <c r="O453">
        <v>-4.8</v>
      </c>
      <c r="P453" t="str">
        <f>VALUE(MID(K453,1,4))&amp;VLOOKUP(VALUE(MID(K453,6,2)),[1]Setup!$A$6:$B$17,2,FALSE)</f>
        <v>20212</v>
      </c>
    </row>
    <row r="454" spans="1:16" x14ac:dyDescent="0.45">
      <c r="A454" t="s">
        <v>551</v>
      </c>
      <c r="B454" s="1" t="s">
        <v>632</v>
      </c>
      <c r="C454" t="s">
        <v>553</v>
      </c>
      <c r="D454" t="s">
        <v>633</v>
      </c>
      <c r="E454" t="s">
        <v>119</v>
      </c>
      <c r="F454" t="s">
        <v>555</v>
      </c>
      <c r="G454" t="s">
        <v>556</v>
      </c>
      <c r="H454" t="s">
        <v>557</v>
      </c>
      <c r="I454" t="s">
        <v>558</v>
      </c>
      <c r="J454" t="s">
        <v>559</v>
      </c>
      <c r="K454" t="s">
        <v>608</v>
      </c>
      <c r="L454" t="s">
        <v>561</v>
      </c>
      <c r="N454" t="s">
        <v>562</v>
      </c>
      <c r="O454">
        <v>-5.6</v>
      </c>
      <c r="P454" t="str">
        <f>VALUE(MID(K454,1,4))&amp;VLOOKUP(VALUE(MID(K454,6,2)),[1]Setup!$A$6:$B$17,2,FALSE)</f>
        <v>20213</v>
      </c>
    </row>
    <row r="455" spans="1:16" x14ac:dyDescent="0.45">
      <c r="A455" t="s">
        <v>551</v>
      </c>
      <c r="B455" s="1" t="s">
        <v>632</v>
      </c>
      <c r="C455" t="s">
        <v>553</v>
      </c>
      <c r="D455" t="s">
        <v>633</v>
      </c>
      <c r="E455" t="s">
        <v>119</v>
      </c>
      <c r="F455" t="s">
        <v>555</v>
      </c>
      <c r="G455" t="s">
        <v>556</v>
      </c>
      <c r="H455" t="s">
        <v>557</v>
      </c>
      <c r="I455" t="s">
        <v>558</v>
      </c>
      <c r="J455" t="s">
        <v>559</v>
      </c>
      <c r="K455" t="s">
        <v>609</v>
      </c>
      <c r="L455" t="s">
        <v>561</v>
      </c>
      <c r="N455" t="s">
        <v>562</v>
      </c>
      <c r="O455">
        <v>-7.4</v>
      </c>
      <c r="P455" t="str">
        <f>VALUE(MID(K455,1,4))&amp;VLOOKUP(VALUE(MID(K455,6,2)),[1]Setup!$A$6:$B$17,2,FALSE)</f>
        <v>20214</v>
      </c>
    </row>
    <row r="456" spans="1:16" x14ac:dyDescent="0.45">
      <c r="A456" t="s">
        <v>551</v>
      </c>
      <c r="B456" s="1" t="s">
        <v>632</v>
      </c>
      <c r="C456" t="s">
        <v>553</v>
      </c>
      <c r="D456" t="s">
        <v>633</v>
      </c>
      <c r="E456" t="s">
        <v>119</v>
      </c>
      <c r="F456" t="s">
        <v>555</v>
      </c>
      <c r="G456" t="s">
        <v>556</v>
      </c>
      <c r="H456" t="s">
        <v>557</v>
      </c>
      <c r="I456" t="s">
        <v>558</v>
      </c>
      <c r="J456" t="s">
        <v>559</v>
      </c>
      <c r="K456" t="s">
        <v>610</v>
      </c>
      <c r="L456" t="s">
        <v>561</v>
      </c>
      <c r="N456" t="s">
        <v>562</v>
      </c>
      <c r="O456">
        <v>-13.2</v>
      </c>
      <c r="P456" t="str">
        <f>VALUE(MID(K456,1,4))&amp;VLOOKUP(VALUE(MID(K456,6,2)),[1]Setup!$A$6:$B$17,2,FALSE)</f>
        <v>20221</v>
      </c>
    </row>
    <row r="457" spans="1:16" x14ac:dyDescent="0.45">
      <c r="A457" t="s">
        <v>551</v>
      </c>
      <c r="B457" s="1" t="s">
        <v>632</v>
      </c>
      <c r="C457" t="s">
        <v>553</v>
      </c>
      <c r="D457" t="s">
        <v>633</v>
      </c>
      <c r="E457" t="s">
        <v>119</v>
      </c>
      <c r="F457" t="s">
        <v>555</v>
      </c>
      <c r="G457" t="s">
        <v>556</v>
      </c>
      <c r="H457" t="s">
        <v>557</v>
      </c>
      <c r="I457" t="s">
        <v>558</v>
      </c>
      <c r="J457" t="s">
        <v>559</v>
      </c>
      <c r="K457" t="s">
        <v>611</v>
      </c>
      <c r="L457" t="s">
        <v>561</v>
      </c>
      <c r="N457" t="s">
        <v>562</v>
      </c>
      <c r="O457">
        <v>-6.5</v>
      </c>
      <c r="P457" t="str">
        <f>VALUE(MID(K457,1,4))&amp;VLOOKUP(VALUE(MID(K457,6,2)),[1]Setup!$A$6:$B$17,2,FALSE)</f>
        <v>20222</v>
      </c>
    </row>
    <row r="458" spans="1:16" x14ac:dyDescent="0.45">
      <c r="A458" t="s">
        <v>551</v>
      </c>
      <c r="B458" s="1" t="s">
        <v>632</v>
      </c>
      <c r="C458" t="s">
        <v>553</v>
      </c>
      <c r="D458" t="s">
        <v>633</v>
      </c>
      <c r="E458" t="s">
        <v>119</v>
      </c>
      <c r="F458" t="s">
        <v>555</v>
      </c>
      <c r="G458" t="s">
        <v>556</v>
      </c>
      <c r="H458" t="s">
        <v>557</v>
      </c>
      <c r="I458" t="s">
        <v>558</v>
      </c>
      <c r="J458" t="s">
        <v>559</v>
      </c>
      <c r="K458" t="s">
        <v>612</v>
      </c>
      <c r="L458" t="s">
        <v>561</v>
      </c>
      <c r="N458" t="s">
        <v>562</v>
      </c>
      <c r="O458">
        <v>-5.8</v>
      </c>
      <c r="P458" t="str">
        <f>VALUE(MID(K458,1,4))&amp;VLOOKUP(VALUE(MID(K458,6,2)),[1]Setup!$A$6:$B$17,2,FALSE)</f>
        <v>20223</v>
      </c>
    </row>
    <row r="459" spans="1:16" x14ac:dyDescent="0.45">
      <c r="A459" t="s">
        <v>551</v>
      </c>
      <c r="B459" s="1" t="s">
        <v>632</v>
      </c>
      <c r="C459" t="s">
        <v>553</v>
      </c>
      <c r="D459" t="s">
        <v>633</v>
      </c>
      <c r="E459" t="s">
        <v>119</v>
      </c>
      <c r="F459" t="s">
        <v>555</v>
      </c>
      <c r="G459" t="s">
        <v>556</v>
      </c>
      <c r="H459" t="s">
        <v>557</v>
      </c>
      <c r="I459" t="s">
        <v>558</v>
      </c>
      <c r="J459" t="s">
        <v>559</v>
      </c>
      <c r="K459" t="s">
        <v>613</v>
      </c>
      <c r="L459" t="s">
        <v>561</v>
      </c>
      <c r="N459" t="s">
        <v>562</v>
      </c>
      <c r="O459">
        <v>-12.1</v>
      </c>
      <c r="P459" t="str">
        <f>VALUE(MID(K459,1,4))&amp;VLOOKUP(VALUE(MID(K459,6,2)),[1]Setup!$A$6:$B$17,2,FALSE)</f>
        <v>20224</v>
      </c>
    </row>
    <row r="460" spans="1:16" x14ac:dyDescent="0.45">
      <c r="A460" t="s">
        <v>551</v>
      </c>
      <c r="B460" s="1" t="s">
        <v>632</v>
      </c>
      <c r="C460" t="s">
        <v>553</v>
      </c>
      <c r="D460" t="s">
        <v>633</v>
      </c>
      <c r="E460" t="s">
        <v>119</v>
      </c>
      <c r="F460" t="s">
        <v>555</v>
      </c>
      <c r="G460" t="s">
        <v>556</v>
      </c>
      <c r="H460" t="s">
        <v>557</v>
      </c>
      <c r="I460" t="s">
        <v>558</v>
      </c>
      <c r="J460" t="s">
        <v>559</v>
      </c>
      <c r="K460" t="s">
        <v>614</v>
      </c>
      <c r="L460" t="s">
        <v>561</v>
      </c>
      <c r="N460" t="s">
        <v>562</v>
      </c>
      <c r="O460">
        <v>-18.2</v>
      </c>
      <c r="P460" t="str">
        <f>VALUE(MID(K460,1,4))&amp;VLOOKUP(VALUE(MID(K460,6,2)),[1]Setup!$A$6:$B$17,2,FALSE)</f>
        <v>20231</v>
      </c>
    </row>
    <row r="461" spans="1:16" x14ac:dyDescent="0.45">
      <c r="A461" t="s">
        <v>551</v>
      </c>
      <c r="B461" s="1" t="s">
        <v>632</v>
      </c>
      <c r="C461" t="s">
        <v>553</v>
      </c>
      <c r="D461" t="s">
        <v>633</v>
      </c>
      <c r="E461" t="s">
        <v>119</v>
      </c>
      <c r="F461" t="s">
        <v>555</v>
      </c>
      <c r="G461" t="s">
        <v>556</v>
      </c>
      <c r="H461" t="s">
        <v>557</v>
      </c>
      <c r="I461" t="s">
        <v>558</v>
      </c>
      <c r="J461" t="s">
        <v>559</v>
      </c>
      <c r="K461" t="s">
        <v>615</v>
      </c>
      <c r="L461" t="s">
        <v>561</v>
      </c>
      <c r="N461" t="s">
        <v>562</v>
      </c>
      <c r="O461">
        <v>-18.2</v>
      </c>
      <c r="P461" t="str">
        <f>VALUE(MID(K461,1,4))&amp;VLOOKUP(VALUE(MID(K461,6,2)),[1]Setup!$A$6:$B$17,2,FALSE)</f>
        <v>20232</v>
      </c>
    </row>
    <row r="462" spans="1:16" x14ac:dyDescent="0.45">
      <c r="A462" t="s">
        <v>551</v>
      </c>
      <c r="B462" s="1" t="s">
        <v>632</v>
      </c>
      <c r="C462" t="s">
        <v>553</v>
      </c>
      <c r="D462" t="s">
        <v>633</v>
      </c>
      <c r="E462" t="s">
        <v>119</v>
      </c>
      <c r="F462" t="s">
        <v>555</v>
      </c>
      <c r="G462" t="s">
        <v>556</v>
      </c>
      <c r="H462" t="s">
        <v>557</v>
      </c>
      <c r="I462" t="s">
        <v>558</v>
      </c>
      <c r="J462" t="s">
        <v>559</v>
      </c>
      <c r="K462" t="s">
        <v>616</v>
      </c>
      <c r="L462" t="s">
        <v>561</v>
      </c>
      <c r="N462" t="s">
        <v>562</v>
      </c>
      <c r="O462">
        <v>-13.7</v>
      </c>
      <c r="P462" t="str">
        <f>VALUE(MID(K462,1,4))&amp;VLOOKUP(VALUE(MID(K462,6,2)),[1]Setup!$A$6:$B$17,2,FALSE)</f>
        <v>20233</v>
      </c>
    </row>
    <row r="463" spans="1:16" x14ac:dyDescent="0.45">
      <c r="A463" t="s">
        <v>551</v>
      </c>
      <c r="B463" s="1" t="s">
        <v>632</v>
      </c>
      <c r="C463" t="s">
        <v>553</v>
      </c>
      <c r="D463" t="s">
        <v>633</v>
      </c>
      <c r="E463" t="s">
        <v>119</v>
      </c>
      <c r="F463" t="s">
        <v>555</v>
      </c>
      <c r="G463" t="s">
        <v>556</v>
      </c>
      <c r="H463" t="s">
        <v>557</v>
      </c>
      <c r="I463" t="s">
        <v>558</v>
      </c>
      <c r="J463" t="s">
        <v>559</v>
      </c>
      <c r="K463" t="s">
        <v>617</v>
      </c>
      <c r="L463" t="s">
        <v>561</v>
      </c>
      <c r="N463" t="s">
        <v>562</v>
      </c>
      <c r="O463">
        <v>-13.8</v>
      </c>
      <c r="P463" t="str">
        <f>VALUE(MID(K463,1,4))&amp;VLOOKUP(VALUE(MID(K463,6,2)),[1]Setup!$A$6:$B$17,2,FALSE)</f>
        <v>20234</v>
      </c>
    </row>
    <row r="464" spans="1:16" x14ac:dyDescent="0.45">
      <c r="A464" t="s">
        <v>551</v>
      </c>
      <c r="B464" s="1" t="s">
        <v>632</v>
      </c>
      <c r="C464" t="s">
        <v>553</v>
      </c>
      <c r="D464" t="s">
        <v>633</v>
      </c>
      <c r="E464" t="s">
        <v>119</v>
      </c>
      <c r="F464" t="s">
        <v>555</v>
      </c>
      <c r="G464" t="s">
        <v>556</v>
      </c>
      <c r="H464" t="s">
        <v>557</v>
      </c>
      <c r="I464" t="s">
        <v>558</v>
      </c>
      <c r="J464" t="s">
        <v>559</v>
      </c>
      <c r="K464" t="s">
        <v>618</v>
      </c>
      <c r="L464" t="s">
        <v>561</v>
      </c>
      <c r="N464" t="s">
        <v>562</v>
      </c>
      <c r="O464">
        <v>-9.1999999999999993</v>
      </c>
      <c r="P464" t="str">
        <f>VALUE(MID(K464,1,4))&amp;VLOOKUP(VALUE(MID(K464,6,2)),[1]Setup!$A$6:$B$17,2,FALSE)</f>
        <v>20241</v>
      </c>
    </row>
    <row r="465" spans="1:16" x14ac:dyDescent="0.45">
      <c r="A465" t="s">
        <v>551</v>
      </c>
      <c r="B465" s="1" t="s">
        <v>632</v>
      </c>
      <c r="C465" t="s">
        <v>553</v>
      </c>
      <c r="D465" t="s">
        <v>633</v>
      </c>
      <c r="E465" t="s">
        <v>119</v>
      </c>
      <c r="F465" t="s">
        <v>555</v>
      </c>
      <c r="G465" t="s">
        <v>556</v>
      </c>
      <c r="H465" t="s">
        <v>557</v>
      </c>
      <c r="I465" t="s">
        <v>558</v>
      </c>
      <c r="J465" t="s">
        <v>559</v>
      </c>
      <c r="K465" t="s">
        <v>619</v>
      </c>
      <c r="L465" t="s">
        <v>561</v>
      </c>
      <c r="N465" t="s">
        <v>562</v>
      </c>
      <c r="O465">
        <v>-12.3</v>
      </c>
      <c r="P465" t="str">
        <f>VALUE(MID(K465,1,4))&amp;VLOOKUP(VALUE(MID(K465,6,2)),[1]Setup!$A$6:$B$17,2,FALSE)</f>
        <v>20242</v>
      </c>
    </row>
    <row r="466" spans="1:16" x14ac:dyDescent="0.45">
      <c r="A466" t="s">
        <v>551</v>
      </c>
      <c r="B466" s="1" t="s">
        <v>634</v>
      </c>
      <c r="C466" t="s">
        <v>553</v>
      </c>
      <c r="D466" t="s">
        <v>635</v>
      </c>
      <c r="E466" t="s">
        <v>362</v>
      </c>
      <c r="F466" t="s">
        <v>555</v>
      </c>
      <c r="G466" t="s">
        <v>556</v>
      </c>
      <c r="H466" t="s">
        <v>557</v>
      </c>
      <c r="I466" t="s">
        <v>558</v>
      </c>
      <c r="J466" t="s">
        <v>559</v>
      </c>
      <c r="K466" t="s">
        <v>560</v>
      </c>
      <c r="L466" t="s">
        <v>561</v>
      </c>
      <c r="N466" t="s">
        <v>562</v>
      </c>
      <c r="O466">
        <v>13.8</v>
      </c>
      <c r="P466" t="str">
        <f>VALUE(MID(K466,1,4))&amp;VLOOKUP(VALUE(MID(K466,6,2)),[1]Setup!$A$6:$B$17,2,FALSE)</f>
        <v>20101</v>
      </c>
    </row>
    <row r="467" spans="1:16" x14ac:dyDescent="0.45">
      <c r="A467" t="s">
        <v>551</v>
      </c>
      <c r="B467" s="1" t="s">
        <v>634</v>
      </c>
      <c r="C467" t="s">
        <v>553</v>
      </c>
      <c r="D467" t="s">
        <v>635</v>
      </c>
      <c r="E467" t="s">
        <v>362</v>
      </c>
      <c r="F467" t="s">
        <v>555</v>
      </c>
      <c r="G467" t="s">
        <v>556</v>
      </c>
      <c r="H467" t="s">
        <v>557</v>
      </c>
      <c r="I467" t="s">
        <v>558</v>
      </c>
      <c r="J467" t="s">
        <v>559</v>
      </c>
      <c r="K467" t="s">
        <v>563</v>
      </c>
      <c r="L467" t="s">
        <v>561</v>
      </c>
      <c r="N467" t="s">
        <v>562</v>
      </c>
      <c r="O467">
        <v>14.3</v>
      </c>
      <c r="P467" t="str">
        <f>VALUE(MID(K467,1,4))&amp;VLOOKUP(VALUE(MID(K467,6,2)),[1]Setup!$A$6:$B$17,2,FALSE)</f>
        <v>20102</v>
      </c>
    </row>
    <row r="468" spans="1:16" x14ac:dyDescent="0.45">
      <c r="A468" t="s">
        <v>551</v>
      </c>
      <c r="B468" s="1" t="s">
        <v>634</v>
      </c>
      <c r="C468" t="s">
        <v>553</v>
      </c>
      <c r="D468" t="s">
        <v>635</v>
      </c>
      <c r="E468" t="s">
        <v>362</v>
      </c>
      <c r="F468" t="s">
        <v>555</v>
      </c>
      <c r="G468" t="s">
        <v>556</v>
      </c>
      <c r="H468" t="s">
        <v>557</v>
      </c>
      <c r="I468" t="s">
        <v>558</v>
      </c>
      <c r="J468" t="s">
        <v>559</v>
      </c>
      <c r="K468" t="s">
        <v>564</v>
      </c>
      <c r="L468" t="s">
        <v>561</v>
      </c>
      <c r="N468" t="s">
        <v>562</v>
      </c>
      <c r="O468">
        <v>12.8</v>
      </c>
      <c r="P468" t="str">
        <f>VALUE(MID(K468,1,4))&amp;VLOOKUP(VALUE(MID(K468,6,2)),[1]Setup!$A$6:$B$17,2,FALSE)</f>
        <v>20103</v>
      </c>
    </row>
    <row r="469" spans="1:16" x14ac:dyDescent="0.45">
      <c r="A469" t="s">
        <v>551</v>
      </c>
      <c r="B469" s="1" t="s">
        <v>634</v>
      </c>
      <c r="C469" t="s">
        <v>553</v>
      </c>
      <c r="D469" t="s">
        <v>635</v>
      </c>
      <c r="E469" t="s">
        <v>362</v>
      </c>
      <c r="F469" t="s">
        <v>555</v>
      </c>
      <c r="G469" t="s">
        <v>556</v>
      </c>
      <c r="H469" t="s">
        <v>557</v>
      </c>
      <c r="I469" t="s">
        <v>558</v>
      </c>
      <c r="J469" t="s">
        <v>559</v>
      </c>
      <c r="K469" t="s">
        <v>565</v>
      </c>
      <c r="L469" t="s">
        <v>561</v>
      </c>
      <c r="N469" t="s">
        <v>562</v>
      </c>
      <c r="O469">
        <v>10.9</v>
      </c>
      <c r="P469" t="str">
        <f>VALUE(MID(K469,1,4))&amp;VLOOKUP(VALUE(MID(K469,6,2)),[1]Setup!$A$6:$B$17,2,FALSE)</f>
        <v>20104</v>
      </c>
    </row>
    <row r="470" spans="1:16" x14ac:dyDescent="0.45">
      <c r="A470" t="s">
        <v>551</v>
      </c>
      <c r="B470" s="1" t="s">
        <v>634</v>
      </c>
      <c r="C470" t="s">
        <v>553</v>
      </c>
      <c r="D470" t="s">
        <v>635</v>
      </c>
      <c r="E470" t="s">
        <v>362</v>
      </c>
      <c r="F470" t="s">
        <v>555</v>
      </c>
      <c r="G470" t="s">
        <v>556</v>
      </c>
      <c r="H470" t="s">
        <v>557</v>
      </c>
      <c r="I470" t="s">
        <v>558</v>
      </c>
      <c r="J470" t="s">
        <v>559</v>
      </c>
      <c r="K470" t="s">
        <v>566</v>
      </c>
      <c r="L470" t="s">
        <v>561</v>
      </c>
      <c r="N470" t="s">
        <v>562</v>
      </c>
      <c r="O470">
        <v>9.9</v>
      </c>
      <c r="P470" t="str">
        <f>VALUE(MID(K470,1,4))&amp;VLOOKUP(VALUE(MID(K470,6,2)),[1]Setup!$A$6:$B$17,2,FALSE)</f>
        <v>20111</v>
      </c>
    </row>
    <row r="471" spans="1:16" x14ac:dyDescent="0.45">
      <c r="A471" t="s">
        <v>551</v>
      </c>
      <c r="B471" s="1" t="s">
        <v>634</v>
      </c>
      <c r="C471" t="s">
        <v>553</v>
      </c>
      <c r="D471" t="s">
        <v>635</v>
      </c>
      <c r="E471" t="s">
        <v>362</v>
      </c>
      <c r="F471" t="s">
        <v>555</v>
      </c>
      <c r="G471" t="s">
        <v>556</v>
      </c>
      <c r="H471" t="s">
        <v>557</v>
      </c>
      <c r="I471" t="s">
        <v>558</v>
      </c>
      <c r="J471" t="s">
        <v>559</v>
      </c>
      <c r="K471" t="s">
        <v>567</v>
      </c>
      <c r="L471" t="s">
        <v>561</v>
      </c>
      <c r="N471" t="s">
        <v>562</v>
      </c>
      <c r="O471">
        <v>8.4</v>
      </c>
      <c r="P471" t="str">
        <f>VALUE(MID(K471,1,4))&amp;VLOOKUP(VALUE(MID(K471,6,2)),[1]Setup!$A$6:$B$17,2,FALSE)</f>
        <v>20112</v>
      </c>
    </row>
    <row r="472" spans="1:16" x14ac:dyDescent="0.45">
      <c r="A472" t="s">
        <v>551</v>
      </c>
      <c r="B472" s="1" t="s">
        <v>634</v>
      </c>
      <c r="C472" t="s">
        <v>553</v>
      </c>
      <c r="D472" t="s">
        <v>635</v>
      </c>
      <c r="E472" t="s">
        <v>362</v>
      </c>
      <c r="F472" t="s">
        <v>555</v>
      </c>
      <c r="G472" t="s">
        <v>556</v>
      </c>
      <c r="H472" t="s">
        <v>557</v>
      </c>
      <c r="I472" t="s">
        <v>558</v>
      </c>
      <c r="J472" t="s">
        <v>559</v>
      </c>
      <c r="K472" t="s">
        <v>568</v>
      </c>
      <c r="L472" t="s">
        <v>561</v>
      </c>
      <c r="N472" t="s">
        <v>562</v>
      </c>
      <c r="O472">
        <v>5.9</v>
      </c>
      <c r="P472" t="str">
        <f>VALUE(MID(K472,1,4))&amp;VLOOKUP(VALUE(MID(K472,6,2)),[1]Setup!$A$6:$B$17,2,FALSE)</f>
        <v>20113</v>
      </c>
    </row>
    <row r="473" spans="1:16" x14ac:dyDescent="0.45">
      <c r="A473" t="s">
        <v>551</v>
      </c>
      <c r="B473" s="1" t="s">
        <v>634</v>
      </c>
      <c r="C473" t="s">
        <v>553</v>
      </c>
      <c r="D473" t="s">
        <v>635</v>
      </c>
      <c r="E473" t="s">
        <v>362</v>
      </c>
      <c r="F473" t="s">
        <v>555</v>
      </c>
      <c r="G473" t="s">
        <v>556</v>
      </c>
      <c r="H473" t="s">
        <v>557</v>
      </c>
      <c r="I473" t="s">
        <v>558</v>
      </c>
      <c r="J473" t="s">
        <v>559</v>
      </c>
      <c r="K473" t="s">
        <v>569</v>
      </c>
      <c r="L473" t="s">
        <v>561</v>
      </c>
      <c r="N473" t="s">
        <v>562</v>
      </c>
      <c r="O473">
        <v>5.8</v>
      </c>
      <c r="P473" t="str">
        <f>VALUE(MID(K473,1,4))&amp;VLOOKUP(VALUE(MID(K473,6,2)),[1]Setup!$A$6:$B$17,2,FALSE)</f>
        <v>20114</v>
      </c>
    </row>
    <row r="474" spans="1:16" x14ac:dyDescent="0.45">
      <c r="A474" t="s">
        <v>551</v>
      </c>
      <c r="B474" s="1" t="s">
        <v>634</v>
      </c>
      <c r="C474" t="s">
        <v>553</v>
      </c>
      <c r="D474" t="s">
        <v>635</v>
      </c>
      <c r="E474" t="s">
        <v>362</v>
      </c>
      <c r="F474" t="s">
        <v>555</v>
      </c>
      <c r="G474" t="s">
        <v>556</v>
      </c>
      <c r="H474" t="s">
        <v>557</v>
      </c>
      <c r="I474" t="s">
        <v>558</v>
      </c>
      <c r="J474" t="s">
        <v>559</v>
      </c>
      <c r="K474" t="s">
        <v>570</v>
      </c>
      <c r="L474" t="s">
        <v>561</v>
      </c>
      <c r="N474" t="s">
        <v>562</v>
      </c>
      <c r="O474">
        <v>7.8</v>
      </c>
      <c r="P474" t="str">
        <f>VALUE(MID(K474,1,4))&amp;VLOOKUP(VALUE(MID(K474,6,2)),[1]Setup!$A$6:$B$17,2,FALSE)</f>
        <v>20121</v>
      </c>
    </row>
    <row r="475" spans="1:16" x14ac:dyDescent="0.45">
      <c r="A475" t="s">
        <v>551</v>
      </c>
      <c r="B475" s="1" t="s">
        <v>634</v>
      </c>
      <c r="C475" t="s">
        <v>553</v>
      </c>
      <c r="D475" t="s">
        <v>635</v>
      </c>
      <c r="E475" t="s">
        <v>362</v>
      </c>
      <c r="F475" t="s">
        <v>555</v>
      </c>
      <c r="G475" t="s">
        <v>556</v>
      </c>
      <c r="H475" t="s">
        <v>557</v>
      </c>
      <c r="I475" t="s">
        <v>558</v>
      </c>
      <c r="J475" t="s">
        <v>559</v>
      </c>
      <c r="K475" t="s">
        <v>571</v>
      </c>
      <c r="L475" t="s">
        <v>561</v>
      </c>
      <c r="N475" t="s">
        <v>562</v>
      </c>
      <c r="O475">
        <v>9.1</v>
      </c>
      <c r="P475" t="str">
        <f>VALUE(MID(K475,1,4))&amp;VLOOKUP(VALUE(MID(K475,6,2)),[1]Setup!$A$6:$B$17,2,FALSE)</f>
        <v>20122</v>
      </c>
    </row>
    <row r="476" spans="1:16" x14ac:dyDescent="0.45">
      <c r="A476" t="s">
        <v>551</v>
      </c>
      <c r="B476" s="1" t="s">
        <v>634</v>
      </c>
      <c r="C476" t="s">
        <v>553</v>
      </c>
      <c r="D476" t="s">
        <v>635</v>
      </c>
      <c r="E476" t="s">
        <v>362</v>
      </c>
      <c r="F476" t="s">
        <v>555</v>
      </c>
      <c r="G476" t="s">
        <v>556</v>
      </c>
      <c r="H476" t="s">
        <v>557</v>
      </c>
      <c r="I476" t="s">
        <v>558</v>
      </c>
      <c r="J476" t="s">
        <v>559</v>
      </c>
      <c r="K476" t="s">
        <v>572</v>
      </c>
      <c r="L476" t="s">
        <v>561</v>
      </c>
      <c r="N476" t="s">
        <v>562</v>
      </c>
      <c r="O476">
        <v>11</v>
      </c>
      <c r="P476" t="str">
        <f>VALUE(MID(K476,1,4))&amp;VLOOKUP(VALUE(MID(K476,6,2)),[1]Setup!$A$6:$B$17,2,FALSE)</f>
        <v>20123</v>
      </c>
    </row>
    <row r="477" spans="1:16" x14ac:dyDescent="0.45">
      <c r="A477" t="s">
        <v>551</v>
      </c>
      <c r="B477" s="1" t="s">
        <v>634</v>
      </c>
      <c r="C477" t="s">
        <v>553</v>
      </c>
      <c r="D477" t="s">
        <v>635</v>
      </c>
      <c r="E477" t="s">
        <v>362</v>
      </c>
      <c r="F477" t="s">
        <v>555</v>
      </c>
      <c r="G477" t="s">
        <v>556</v>
      </c>
      <c r="H477" t="s">
        <v>557</v>
      </c>
      <c r="I477" t="s">
        <v>558</v>
      </c>
      <c r="J477" t="s">
        <v>559</v>
      </c>
      <c r="K477" t="s">
        <v>573</v>
      </c>
      <c r="L477" t="s">
        <v>561</v>
      </c>
      <c r="N477" t="s">
        <v>562</v>
      </c>
      <c r="O477">
        <v>12.3</v>
      </c>
      <c r="P477" t="str">
        <f>VALUE(MID(K477,1,4))&amp;VLOOKUP(VALUE(MID(K477,6,2)),[1]Setup!$A$6:$B$17,2,FALSE)</f>
        <v>20124</v>
      </c>
    </row>
    <row r="478" spans="1:16" x14ac:dyDescent="0.45">
      <c r="A478" t="s">
        <v>551</v>
      </c>
      <c r="B478" s="1" t="s">
        <v>634</v>
      </c>
      <c r="C478" t="s">
        <v>553</v>
      </c>
      <c r="D478" t="s">
        <v>635</v>
      </c>
      <c r="E478" t="s">
        <v>362</v>
      </c>
      <c r="F478" t="s">
        <v>555</v>
      </c>
      <c r="G478" t="s">
        <v>556</v>
      </c>
      <c r="H478" t="s">
        <v>557</v>
      </c>
      <c r="I478" t="s">
        <v>558</v>
      </c>
      <c r="J478" t="s">
        <v>559</v>
      </c>
      <c r="K478" t="s">
        <v>574</v>
      </c>
      <c r="L478" t="s">
        <v>561</v>
      </c>
      <c r="N478" t="s">
        <v>562</v>
      </c>
      <c r="O478">
        <v>16.5</v>
      </c>
      <c r="P478" t="str">
        <f>VALUE(MID(K478,1,4))&amp;VLOOKUP(VALUE(MID(K478,6,2)),[1]Setup!$A$6:$B$17,2,FALSE)</f>
        <v>20131</v>
      </c>
    </row>
    <row r="479" spans="1:16" x14ac:dyDescent="0.45">
      <c r="A479" t="s">
        <v>551</v>
      </c>
      <c r="B479" s="1" t="s">
        <v>634</v>
      </c>
      <c r="C479" t="s">
        <v>553</v>
      </c>
      <c r="D479" t="s">
        <v>635</v>
      </c>
      <c r="E479" t="s">
        <v>362</v>
      </c>
      <c r="F479" t="s">
        <v>555</v>
      </c>
      <c r="G479" t="s">
        <v>556</v>
      </c>
      <c r="H479" t="s">
        <v>557</v>
      </c>
      <c r="I479" t="s">
        <v>558</v>
      </c>
      <c r="J479" t="s">
        <v>559</v>
      </c>
      <c r="K479" t="s">
        <v>575</v>
      </c>
      <c r="L479" t="s">
        <v>561</v>
      </c>
      <c r="N479" t="s">
        <v>562</v>
      </c>
      <c r="O479">
        <v>17.600000000000001</v>
      </c>
      <c r="P479" t="str">
        <f>VALUE(MID(K479,1,4))&amp;VLOOKUP(VALUE(MID(K479,6,2)),[1]Setup!$A$6:$B$17,2,FALSE)</f>
        <v>20132</v>
      </c>
    </row>
    <row r="480" spans="1:16" x14ac:dyDescent="0.45">
      <c r="A480" t="s">
        <v>551</v>
      </c>
      <c r="B480" s="1" t="s">
        <v>634</v>
      </c>
      <c r="C480" t="s">
        <v>553</v>
      </c>
      <c r="D480" t="s">
        <v>635</v>
      </c>
      <c r="E480" t="s">
        <v>362</v>
      </c>
      <c r="F480" t="s">
        <v>555</v>
      </c>
      <c r="G480" t="s">
        <v>556</v>
      </c>
      <c r="H480" t="s">
        <v>557</v>
      </c>
      <c r="I480" t="s">
        <v>558</v>
      </c>
      <c r="J480" t="s">
        <v>559</v>
      </c>
      <c r="K480" t="s">
        <v>576</v>
      </c>
      <c r="L480" t="s">
        <v>561</v>
      </c>
      <c r="N480" t="s">
        <v>562</v>
      </c>
      <c r="O480">
        <v>18.7</v>
      </c>
      <c r="P480" t="str">
        <f>VALUE(MID(K480,1,4))&amp;VLOOKUP(VALUE(MID(K480,6,2)),[1]Setup!$A$6:$B$17,2,FALSE)</f>
        <v>20133</v>
      </c>
    </row>
    <row r="481" spans="1:16" x14ac:dyDescent="0.45">
      <c r="A481" t="s">
        <v>551</v>
      </c>
      <c r="B481" s="1" t="s">
        <v>634</v>
      </c>
      <c r="C481" t="s">
        <v>553</v>
      </c>
      <c r="D481" t="s">
        <v>635</v>
      </c>
      <c r="E481" t="s">
        <v>362</v>
      </c>
      <c r="F481" t="s">
        <v>555</v>
      </c>
      <c r="G481" t="s">
        <v>556</v>
      </c>
      <c r="H481" t="s">
        <v>557</v>
      </c>
      <c r="I481" t="s">
        <v>558</v>
      </c>
      <c r="J481" t="s">
        <v>559</v>
      </c>
      <c r="K481" t="s">
        <v>577</v>
      </c>
      <c r="L481" t="s">
        <v>561</v>
      </c>
      <c r="N481" t="s">
        <v>562</v>
      </c>
      <c r="O481">
        <v>17.5</v>
      </c>
      <c r="P481" t="str">
        <f>VALUE(MID(K481,1,4))&amp;VLOOKUP(VALUE(MID(K481,6,2)),[1]Setup!$A$6:$B$17,2,FALSE)</f>
        <v>20134</v>
      </c>
    </row>
    <row r="482" spans="1:16" x14ac:dyDescent="0.45">
      <c r="A482" t="s">
        <v>551</v>
      </c>
      <c r="B482" s="1" t="s">
        <v>634</v>
      </c>
      <c r="C482" t="s">
        <v>553</v>
      </c>
      <c r="D482" t="s">
        <v>635</v>
      </c>
      <c r="E482" t="s">
        <v>362</v>
      </c>
      <c r="F482" t="s">
        <v>555</v>
      </c>
      <c r="G482" t="s">
        <v>556</v>
      </c>
      <c r="H482" t="s">
        <v>557</v>
      </c>
      <c r="I482" t="s">
        <v>558</v>
      </c>
      <c r="J482" t="s">
        <v>559</v>
      </c>
      <c r="K482" t="s">
        <v>578</v>
      </c>
      <c r="L482" t="s">
        <v>561</v>
      </c>
      <c r="N482" t="s">
        <v>562</v>
      </c>
      <c r="O482">
        <v>19.8</v>
      </c>
      <c r="P482" t="str">
        <f>VALUE(MID(K482,1,4))&amp;VLOOKUP(VALUE(MID(K482,6,2)),[1]Setup!$A$6:$B$17,2,FALSE)</f>
        <v>20141</v>
      </c>
    </row>
    <row r="483" spans="1:16" x14ac:dyDescent="0.45">
      <c r="A483" t="s">
        <v>551</v>
      </c>
      <c r="B483" s="1" t="s">
        <v>634</v>
      </c>
      <c r="C483" t="s">
        <v>553</v>
      </c>
      <c r="D483" t="s">
        <v>635</v>
      </c>
      <c r="E483" t="s">
        <v>362</v>
      </c>
      <c r="F483" t="s">
        <v>555</v>
      </c>
      <c r="G483" t="s">
        <v>556</v>
      </c>
      <c r="H483" t="s">
        <v>557</v>
      </c>
      <c r="I483" t="s">
        <v>558</v>
      </c>
      <c r="J483" t="s">
        <v>559</v>
      </c>
      <c r="K483" t="s">
        <v>579</v>
      </c>
      <c r="L483" t="s">
        <v>561</v>
      </c>
      <c r="N483" t="s">
        <v>562</v>
      </c>
      <c r="O483">
        <v>20.9</v>
      </c>
      <c r="P483" t="str">
        <f>VALUE(MID(K483,1,4))&amp;VLOOKUP(VALUE(MID(K483,6,2)),[1]Setup!$A$6:$B$17,2,FALSE)</f>
        <v>20142</v>
      </c>
    </row>
    <row r="484" spans="1:16" x14ac:dyDescent="0.45">
      <c r="A484" t="s">
        <v>551</v>
      </c>
      <c r="B484" s="1" t="s">
        <v>634</v>
      </c>
      <c r="C484" t="s">
        <v>553</v>
      </c>
      <c r="D484" t="s">
        <v>635</v>
      </c>
      <c r="E484" t="s">
        <v>362</v>
      </c>
      <c r="F484" t="s">
        <v>555</v>
      </c>
      <c r="G484" t="s">
        <v>556</v>
      </c>
      <c r="H484" t="s">
        <v>557</v>
      </c>
      <c r="I484" t="s">
        <v>558</v>
      </c>
      <c r="J484" t="s">
        <v>559</v>
      </c>
      <c r="K484" t="s">
        <v>580</v>
      </c>
      <c r="L484" t="s">
        <v>561</v>
      </c>
      <c r="N484" t="s">
        <v>562</v>
      </c>
      <c r="O484">
        <v>19.3</v>
      </c>
      <c r="P484" t="str">
        <f>VALUE(MID(K484,1,4))&amp;VLOOKUP(VALUE(MID(K484,6,2)),[1]Setup!$A$6:$B$17,2,FALSE)</f>
        <v>20143</v>
      </c>
    </row>
    <row r="485" spans="1:16" x14ac:dyDescent="0.45">
      <c r="A485" t="s">
        <v>551</v>
      </c>
      <c r="B485" s="1" t="s">
        <v>634</v>
      </c>
      <c r="C485" t="s">
        <v>553</v>
      </c>
      <c r="D485" t="s">
        <v>635</v>
      </c>
      <c r="E485" t="s">
        <v>362</v>
      </c>
      <c r="F485" t="s">
        <v>555</v>
      </c>
      <c r="G485" t="s">
        <v>556</v>
      </c>
      <c r="H485" t="s">
        <v>557</v>
      </c>
      <c r="I485" t="s">
        <v>558</v>
      </c>
      <c r="J485" t="s">
        <v>559</v>
      </c>
      <c r="K485" t="s">
        <v>581</v>
      </c>
      <c r="L485" t="s">
        <v>561</v>
      </c>
      <c r="N485" t="s">
        <v>562</v>
      </c>
      <c r="O485">
        <v>19.100000000000001</v>
      </c>
      <c r="P485" t="str">
        <f>VALUE(MID(K485,1,4))&amp;VLOOKUP(VALUE(MID(K485,6,2)),[1]Setup!$A$6:$B$17,2,FALSE)</f>
        <v>20144</v>
      </c>
    </row>
    <row r="486" spans="1:16" x14ac:dyDescent="0.45">
      <c r="A486" t="s">
        <v>551</v>
      </c>
      <c r="B486" s="1" t="s">
        <v>634</v>
      </c>
      <c r="C486" t="s">
        <v>553</v>
      </c>
      <c r="D486" t="s">
        <v>635</v>
      </c>
      <c r="E486" t="s">
        <v>362</v>
      </c>
      <c r="F486" t="s">
        <v>555</v>
      </c>
      <c r="G486" t="s">
        <v>556</v>
      </c>
      <c r="H486" t="s">
        <v>557</v>
      </c>
      <c r="I486" t="s">
        <v>558</v>
      </c>
      <c r="J486" t="s">
        <v>559</v>
      </c>
      <c r="K486" t="s">
        <v>582</v>
      </c>
      <c r="L486" t="s">
        <v>561</v>
      </c>
      <c r="N486" t="s">
        <v>562</v>
      </c>
      <c r="O486">
        <v>21</v>
      </c>
      <c r="P486" t="str">
        <f>VALUE(MID(K486,1,4))&amp;VLOOKUP(VALUE(MID(K486,6,2)),[1]Setup!$A$6:$B$17,2,FALSE)</f>
        <v>20151</v>
      </c>
    </row>
    <row r="487" spans="1:16" x14ac:dyDescent="0.45">
      <c r="A487" t="s">
        <v>551</v>
      </c>
      <c r="B487" s="1" t="s">
        <v>634</v>
      </c>
      <c r="C487" t="s">
        <v>553</v>
      </c>
      <c r="D487" t="s">
        <v>635</v>
      </c>
      <c r="E487" t="s">
        <v>362</v>
      </c>
      <c r="F487" t="s">
        <v>555</v>
      </c>
      <c r="G487" t="s">
        <v>556</v>
      </c>
      <c r="H487" t="s">
        <v>557</v>
      </c>
      <c r="I487" t="s">
        <v>558</v>
      </c>
      <c r="J487" t="s">
        <v>559</v>
      </c>
      <c r="K487" t="s">
        <v>583</v>
      </c>
      <c r="L487" t="s">
        <v>561</v>
      </c>
      <c r="N487" t="s">
        <v>562</v>
      </c>
      <c r="O487">
        <v>21.5</v>
      </c>
      <c r="P487" t="str">
        <f>VALUE(MID(K487,1,4))&amp;VLOOKUP(VALUE(MID(K487,6,2)),[1]Setup!$A$6:$B$17,2,FALSE)</f>
        <v>20152</v>
      </c>
    </row>
    <row r="488" spans="1:16" x14ac:dyDescent="0.45">
      <c r="A488" t="s">
        <v>551</v>
      </c>
      <c r="B488" s="1" t="s">
        <v>634</v>
      </c>
      <c r="C488" t="s">
        <v>553</v>
      </c>
      <c r="D488" t="s">
        <v>635</v>
      </c>
      <c r="E488" t="s">
        <v>362</v>
      </c>
      <c r="F488" t="s">
        <v>555</v>
      </c>
      <c r="G488" t="s">
        <v>556</v>
      </c>
      <c r="H488" t="s">
        <v>557</v>
      </c>
      <c r="I488" t="s">
        <v>558</v>
      </c>
      <c r="J488" t="s">
        <v>559</v>
      </c>
      <c r="K488" t="s">
        <v>584</v>
      </c>
      <c r="L488" t="s">
        <v>561</v>
      </c>
      <c r="N488" t="s">
        <v>562</v>
      </c>
      <c r="O488">
        <v>22.4</v>
      </c>
      <c r="P488" t="str">
        <f>VALUE(MID(K488,1,4))&amp;VLOOKUP(VALUE(MID(K488,6,2)),[1]Setup!$A$6:$B$17,2,FALSE)</f>
        <v>20153</v>
      </c>
    </row>
    <row r="489" spans="1:16" x14ac:dyDescent="0.45">
      <c r="A489" t="s">
        <v>551</v>
      </c>
      <c r="B489" s="1" t="s">
        <v>634</v>
      </c>
      <c r="C489" t="s">
        <v>553</v>
      </c>
      <c r="D489" t="s">
        <v>635</v>
      </c>
      <c r="E489" t="s">
        <v>362</v>
      </c>
      <c r="F489" t="s">
        <v>555</v>
      </c>
      <c r="G489" t="s">
        <v>556</v>
      </c>
      <c r="H489" t="s">
        <v>557</v>
      </c>
      <c r="I489" t="s">
        <v>558</v>
      </c>
      <c r="J489" t="s">
        <v>559</v>
      </c>
      <c r="K489" t="s">
        <v>585</v>
      </c>
      <c r="L489" t="s">
        <v>561</v>
      </c>
      <c r="N489" t="s">
        <v>562</v>
      </c>
      <c r="O489">
        <v>24.6</v>
      </c>
      <c r="P489" t="str">
        <f>VALUE(MID(K489,1,4))&amp;VLOOKUP(VALUE(MID(K489,6,2)),[1]Setup!$A$6:$B$17,2,FALSE)</f>
        <v>20154</v>
      </c>
    </row>
    <row r="490" spans="1:16" x14ac:dyDescent="0.45">
      <c r="A490" t="s">
        <v>551</v>
      </c>
      <c r="B490" s="1" t="s">
        <v>634</v>
      </c>
      <c r="C490" t="s">
        <v>553</v>
      </c>
      <c r="D490" t="s">
        <v>635</v>
      </c>
      <c r="E490" t="s">
        <v>362</v>
      </c>
      <c r="F490" t="s">
        <v>555</v>
      </c>
      <c r="G490" t="s">
        <v>556</v>
      </c>
      <c r="H490" t="s">
        <v>557</v>
      </c>
      <c r="I490" t="s">
        <v>558</v>
      </c>
      <c r="J490" t="s">
        <v>559</v>
      </c>
      <c r="K490" t="s">
        <v>586</v>
      </c>
      <c r="L490" t="s">
        <v>561</v>
      </c>
      <c r="N490" t="s">
        <v>562</v>
      </c>
      <c r="O490">
        <v>26.1</v>
      </c>
      <c r="P490" t="str">
        <f>VALUE(MID(K490,1,4))&amp;VLOOKUP(VALUE(MID(K490,6,2)),[1]Setup!$A$6:$B$17,2,FALSE)</f>
        <v>20161</v>
      </c>
    </row>
    <row r="491" spans="1:16" x14ac:dyDescent="0.45">
      <c r="A491" t="s">
        <v>551</v>
      </c>
      <c r="B491" s="1" t="s">
        <v>634</v>
      </c>
      <c r="C491" t="s">
        <v>553</v>
      </c>
      <c r="D491" t="s">
        <v>635</v>
      </c>
      <c r="E491" t="s">
        <v>362</v>
      </c>
      <c r="F491" t="s">
        <v>555</v>
      </c>
      <c r="G491" t="s">
        <v>556</v>
      </c>
      <c r="H491" t="s">
        <v>557</v>
      </c>
      <c r="I491" t="s">
        <v>558</v>
      </c>
      <c r="J491" t="s">
        <v>559</v>
      </c>
      <c r="K491" t="s">
        <v>587</v>
      </c>
      <c r="L491" t="s">
        <v>561</v>
      </c>
      <c r="N491" t="s">
        <v>562</v>
      </c>
      <c r="O491">
        <v>22.4</v>
      </c>
      <c r="P491" t="str">
        <f>VALUE(MID(K491,1,4))&amp;VLOOKUP(VALUE(MID(K491,6,2)),[1]Setup!$A$6:$B$17,2,FALSE)</f>
        <v>20162</v>
      </c>
    </row>
    <row r="492" spans="1:16" x14ac:dyDescent="0.45">
      <c r="A492" t="s">
        <v>551</v>
      </c>
      <c r="B492" s="1" t="s">
        <v>634</v>
      </c>
      <c r="C492" t="s">
        <v>553</v>
      </c>
      <c r="D492" t="s">
        <v>635</v>
      </c>
      <c r="E492" t="s">
        <v>362</v>
      </c>
      <c r="F492" t="s">
        <v>555</v>
      </c>
      <c r="G492" t="s">
        <v>556</v>
      </c>
      <c r="H492" t="s">
        <v>557</v>
      </c>
      <c r="I492" t="s">
        <v>558</v>
      </c>
      <c r="J492" t="s">
        <v>559</v>
      </c>
      <c r="K492" t="s">
        <v>588</v>
      </c>
      <c r="L492" t="s">
        <v>561</v>
      </c>
      <c r="N492" t="s">
        <v>562</v>
      </c>
      <c r="O492">
        <v>18.899999999999999</v>
      </c>
      <c r="P492" t="str">
        <f>VALUE(MID(K492,1,4))&amp;VLOOKUP(VALUE(MID(K492,6,2)),[1]Setup!$A$6:$B$17,2,FALSE)</f>
        <v>20163</v>
      </c>
    </row>
    <row r="493" spans="1:16" x14ac:dyDescent="0.45">
      <c r="A493" t="s">
        <v>551</v>
      </c>
      <c r="B493" s="1" t="s">
        <v>634</v>
      </c>
      <c r="C493" t="s">
        <v>553</v>
      </c>
      <c r="D493" t="s">
        <v>635</v>
      </c>
      <c r="E493" t="s">
        <v>362</v>
      </c>
      <c r="F493" t="s">
        <v>555</v>
      </c>
      <c r="G493" t="s">
        <v>556</v>
      </c>
      <c r="H493" t="s">
        <v>557</v>
      </c>
      <c r="I493" t="s">
        <v>558</v>
      </c>
      <c r="J493" t="s">
        <v>559</v>
      </c>
      <c r="K493" t="s">
        <v>589</v>
      </c>
      <c r="L493" t="s">
        <v>561</v>
      </c>
      <c r="N493" t="s">
        <v>562</v>
      </c>
      <c r="O493">
        <v>16.3</v>
      </c>
      <c r="P493" t="str">
        <f>VALUE(MID(K493,1,4))&amp;VLOOKUP(VALUE(MID(K493,6,2)),[1]Setup!$A$6:$B$17,2,FALSE)</f>
        <v>20164</v>
      </c>
    </row>
    <row r="494" spans="1:16" x14ac:dyDescent="0.45">
      <c r="A494" t="s">
        <v>551</v>
      </c>
      <c r="B494" s="1" t="s">
        <v>634</v>
      </c>
      <c r="C494" t="s">
        <v>553</v>
      </c>
      <c r="D494" t="s">
        <v>635</v>
      </c>
      <c r="E494" t="s">
        <v>362</v>
      </c>
      <c r="F494" t="s">
        <v>555</v>
      </c>
      <c r="G494" t="s">
        <v>556</v>
      </c>
      <c r="H494" t="s">
        <v>557</v>
      </c>
      <c r="I494" t="s">
        <v>558</v>
      </c>
      <c r="J494" t="s">
        <v>559</v>
      </c>
      <c r="K494" t="s">
        <v>590</v>
      </c>
      <c r="L494" t="s">
        <v>561</v>
      </c>
      <c r="N494" t="s">
        <v>562</v>
      </c>
      <c r="O494">
        <v>14.6</v>
      </c>
      <c r="P494" t="str">
        <f>VALUE(MID(K494,1,4))&amp;VLOOKUP(VALUE(MID(K494,6,2)),[1]Setup!$A$6:$B$17,2,FALSE)</f>
        <v>20171</v>
      </c>
    </row>
    <row r="495" spans="1:16" x14ac:dyDescent="0.45">
      <c r="A495" t="s">
        <v>551</v>
      </c>
      <c r="B495" s="1" t="s">
        <v>634</v>
      </c>
      <c r="C495" t="s">
        <v>553</v>
      </c>
      <c r="D495" t="s">
        <v>635</v>
      </c>
      <c r="E495" t="s">
        <v>362</v>
      </c>
      <c r="F495" t="s">
        <v>555</v>
      </c>
      <c r="G495" t="s">
        <v>556</v>
      </c>
      <c r="H495" t="s">
        <v>557</v>
      </c>
      <c r="I495" t="s">
        <v>558</v>
      </c>
      <c r="J495" t="s">
        <v>559</v>
      </c>
      <c r="K495" t="s">
        <v>591</v>
      </c>
      <c r="L495" t="s">
        <v>561</v>
      </c>
      <c r="N495" t="s">
        <v>562</v>
      </c>
      <c r="O495">
        <v>10.1</v>
      </c>
      <c r="P495" t="str">
        <f>VALUE(MID(K495,1,4))&amp;VLOOKUP(VALUE(MID(K495,6,2)),[1]Setup!$A$6:$B$17,2,FALSE)</f>
        <v>20172</v>
      </c>
    </row>
    <row r="496" spans="1:16" x14ac:dyDescent="0.45">
      <c r="A496" t="s">
        <v>551</v>
      </c>
      <c r="B496" s="1" t="s">
        <v>634</v>
      </c>
      <c r="C496" t="s">
        <v>553</v>
      </c>
      <c r="D496" t="s">
        <v>635</v>
      </c>
      <c r="E496" t="s">
        <v>362</v>
      </c>
      <c r="F496" t="s">
        <v>555</v>
      </c>
      <c r="G496" t="s">
        <v>556</v>
      </c>
      <c r="H496" t="s">
        <v>557</v>
      </c>
      <c r="I496" t="s">
        <v>558</v>
      </c>
      <c r="J496" t="s">
        <v>559</v>
      </c>
      <c r="K496" t="s">
        <v>592</v>
      </c>
      <c r="L496" t="s">
        <v>561</v>
      </c>
      <c r="N496" t="s">
        <v>562</v>
      </c>
      <c r="O496">
        <v>6.5</v>
      </c>
      <c r="P496" t="str">
        <f>VALUE(MID(K496,1,4))&amp;VLOOKUP(VALUE(MID(K496,6,2)),[1]Setup!$A$6:$B$17,2,FALSE)</f>
        <v>20173</v>
      </c>
    </row>
    <row r="497" spans="1:16" x14ac:dyDescent="0.45">
      <c r="A497" t="s">
        <v>551</v>
      </c>
      <c r="B497" s="1" t="s">
        <v>634</v>
      </c>
      <c r="C497" t="s">
        <v>553</v>
      </c>
      <c r="D497" t="s">
        <v>635</v>
      </c>
      <c r="E497" t="s">
        <v>362</v>
      </c>
      <c r="F497" t="s">
        <v>555</v>
      </c>
      <c r="G497" t="s">
        <v>556</v>
      </c>
      <c r="H497" t="s">
        <v>557</v>
      </c>
      <c r="I497" t="s">
        <v>558</v>
      </c>
      <c r="J497" t="s">
        <v>559</v>
      </c>
      <c r="K497" t="s">
        <v>593</v>
      </c>
      <c r="L497" t="s">
        <v>561</v>
      </c>
      <c r="N497" t="s">
        <v>562</v>
      </c>
      <c r="O497">
        <v>2.2999999999999998</v>
      </c>
      <c r="P497" t="str">
        <f>VALUE(MID(K497,1,4))&amp;VLOOKUP(VALUE(MID(K497,6,2)),[1]Setup!$A$6:$B$17,2,FALSE)</f>
        <v>20174</v>
      </c>
    </row>
    <row r="498" spans="1:16" x14ac:dyDescent="0.45">
      <c r="A498" t="s">
        <v>551</v>
      </c>
      <c r="B498" s="1" t="s">
        <v>634</v>
      </c>
      <c r="C498" t="s">
        <v>553</v>
      </c>
      <c r="D498" t="s">
        <v>635</v>
      </c>
      <c r="E498" t="s">
        <v>362</v>
      </c>
      <c r="F498" t="s">
        <v>555</v>
      </c>
      <c r="G498" t="s">
        <v>556</v>
      </c>
      <c r="H498" t="s">
        <v>557</v>
      </c>
      <c r="I498" t="s">
        <v>558</v>
      </c>
      <c r="J498" t="s">
        <v>559</v>
      </c>
      <c r="K498" t="s">
        <v>594</v>
      </c>
      <c r="L498" t="s">
        <v>561</v>
      </c>
      <c r="N498" t="s">
        <v>562</v>
      </c>
      <c r="O498">
        <v>0.9</v>
      </c>
      <c r="P498" t="str">
        <f>VALUE(MID(K498,1,4))&amp;VLOOKUP(VALUE(MID(K498,6,2)),[1]Setup!$A$6:$B$17,2,FALSE)</f>
        <v>20181</v>
      </c>
    </row>
    <row r="499" spans="1:16" x14ac:dyDescent="0.45">
      <c r="A499" t="s">
        <v>551</v>
      </c>
      <c r="B499" s="1" t="s">
        <v>634</v>
      </c>
      <c r="C499" t="s">
        <v>553</v>
      </c>
      <c r="D499" t="s">
        <v>635</v>
      </c>
      <c r="E499" t="s">
        <v>362</v>
      </c>
      <c r="F499" t="s">
        <v>555</v>
      </c>
      <c r="G499" t="s">
        <v>556</v>
      </c>
      <c r="H499" t="s">
        <v>557</v>
      </c>
      <c r="I499" t="s">
        <v>558</v>
      </c>
      <c r="J499" t="s">
        <v>559</v>
      </c>
      <c r="K499" t="s">
        <v>595</v>
      </c>
      <c r="L499" t="s">
        <v>561</v>
      </c>
      <c r="N499" t="s">
        <v>562</v>
      </c>
      <c r="O499">
        <v>-2.2000000000000002</v>
      </c>
      <c r="P499" t="str">
        <f>VALUE(MID(K499,1,4))&amp;VLOOKUP(VALUE(MID(K499,6,2)),[1]Setup!$A$6:$B$17,2,FALSE)</f>
        <v>20182</v>
      </c>
    </row>
    <row r="500" spans="1:16" x14ac:dyDescent="0.45">
      <c r="A500" t="s">
        <v>551</v>
      </c>
      <c r="B500" s="1" t="s">
        <v>634</v>
      </c>
      <c r="C500" t="s">
        <v>553</v>
      </c>
      <c r="D500" t="s">
        <v>635</v>
      </c>
      <c r="E500" t="s">
        <v>362</v>
      </c>
      <c r="F500" t="s">
        <v>555</v>
      </c>
      <c r="G500" t="s">
        <v>556</v>
      </c>
      <c r="H500" t="s">
        <v>557</v>
      </c>
      <c r="I500" t="s">
        <v>558</v>
      </c>
      <c r="J500" t="s">
        <v>559</v>
      </c>
      <c r="K500" t="s">
        <v>596</v>
      </c>
      <c r="L500" t="s">
        <v>561</v>
      </c>
      <c r="N500" t="s">
        <v>562</v>
      </c>
      <c r="O500">
        <v>-5.2</v>
      </c>
      <c r="P500" t="str">
        <f>VALUE(MID(K500,1,4))&amp;VLOOKUP(VALUE(MID(K500,6,2)),[1]Setup!$A$6:$B$17,2,FALSE)</f>
        <v>20183</v>
      </c>
    </row>
    <row r="501" spans="1:16" x14ac:dyDescent="0.45">
      <c r="A501" t="s">
        <v>551</v>
      </c>
      <c r="B501" s="1" t="s">
        <v>634</v>
      </c>
      <c r="C501" t="s">
        <v>553</v>
      </c>
      <c r="D501" t="s">
        <v>635</v>
      </c>
      <c r="E501" t="s">
        <v>362</v>
      </c>
      <c r="F501" t="s">
        <v>555</v>
      </c>
      <c r="G501" t="s">
        <v>556</v>
      </c>
      <c r="H501" t="s">
        <v>557</v>
      </c>
      <c r="I501" t="s">
        <v>558</v>
      </c>
      <c r="J501" t="s">
        <v>559</v>
      </c>
      <c r="K501" t="s">
        <v>597</v>
      </c>
      <c r="L501" t="s">
        <v>561</v>
      </c>
      <c r="N501" t="s">
        <v>562</v>
      </c>
      <c r="O501">
        <v>-8</v>
      </c>
      <c r="P501" t="str">
        <f>VALUE(MID(K501,1,4))&amp;VLOOKUP(VALUE(MID(K501,6,2)),[1]Setup!$A$6:$B$17,2,FALSE)</f>
        <v>20184</v>
      </c>
    </row>
    <row r="502" spans="1:16" x14ac:dyDescent="0.45">
      <c r="A502" t="s">
        <v>551</v>
      </c>
      <c r="B502" s="1" t="s">
        <v>634</v>
      </c>
      <c r="C502" t="s">
        <v>553</v>
      </c>
      <c r="D502" t="s">
        <v>635</v>
      </c>
      <c r="E502" t="s">
        <v>362</v>
      </c>
      <c r="F502" t="s">
        <v>555</v>
      </c>
      <c r="G502" t="s">
        <v>556</v>
      </c>
      <c r="H502" t="s">
        <v>557</v>
      </c>
      <c r="I502" t="s">
        <v>558</v>
      </c>
      <c r="J502" t="s">
        <v>559</v>
      </c>
      <c r="K502" t="s">
        <v>598</v>
      </c>
      <c r="L502" t="s">
        <v>561</v>
      </c>
      <c r="N502" t="s">
        <v>562</v>
      </c>
      <c r="O502">
        <v>-5.7</v>
      </c>
      <c r="P502" t="str">
        <f>VALUE(MID(K502,1,4))&amp;VLOOKUP(VALUE(MID(K502,6,2)),[1]Setup!$A$6:$B$17,2,FALSE)</f>
        <v>20191</v>
      </c>
    </row>
    <row r="503" spans="1:16" x14ac:dyDescent="0.45">
      <c r="A503" t="s">
        <v>551</v>
      </c>
      <c r="B503" s="1" t="s">
        <v>634</v>
      </c>
      <c r="C503" t="s">
        <v>553</v>
      </c>
      <c r="D503" t="s">
        <v>635</v>
      </c>
      <c r="E503" t="s">
        <v>362</v>
      </c>
      <c r="F503" t="s">
        <v>555</v>
      </c>
      <c r="G503" t="s">
        <v>556</v>
      </c>
      <c r="H503" t="s">
        <v>557</v>
      </c>
      <c r="I503" t="s">
        <v>558</v>
      </c>
      <c r="J503" t="s">
        <v>559</v>
      </c>
      <c r="K503" t="s">
        <v>599</v>
      </c>
      <c r="L503" t="s">
        <v>561</v>
      </c>
      <c r="N503" t="s">
        <v>562</v>
      </c>
      <c r="O503">
        <v>-7.1</v>
      </c>
      <c r="P503" t="str">
        <f>VALUE(MID(K503,1,4))&amp;VLOOKUP(VALUE(MID(K503,6,2)),[1]Setup!$A$6:$B$17,2,FALSE)</f>
        <v>20192</v>
      </c>
    </row>
    <row r="504" spans="1:16" x14ac:dyDescent="0.45">
      <c r="A504" t="s">
        <v>551</v>
      </c>
      <c r="B504" s="1" t="s">
        <v>634</v>
      </c>
      <c r="C504" t="s">
        <v>553</v>
      </c>
      <c r="D504" t="s">
        <v>635</v>
      </c>
      <c r="E504" t="s">
        <v>362</v>
      </c>
      <c r="F504" t="s">
        <v>555</v>
      </c>
      <c r="G504" t="s">
        <v>556</v>
      </c>
      <c r="H504" t="s">
        <v>557</v>
      </c>
      <c r="I504" t="s">
        <v>558</v>
      </c>
      <c r="J504" t="s">
        <v>559</v>
      </c>
      <c r="K504" t="s">
        <v>600</v>
      </c>
      <c r="L504" t="s">
        <v>561</v>
      </c>
      <c r="N504" t="s">
        <v>562</v>
      </c>
      <c r="O504">
        <v>-7.8</v>
      </c>
      <c r="P504" t="str">
        <f>VALUE(MID(K504,1,4))&amp;VLOOKUP(VALUE(MID(K504,6,2)),[1]Setup!$A$6:$B$17,2,FALSE)</f>
        <v>20193</v>
      </c>
    </row>
    <row r="505" spans="1:16" x14ac:dyDescent="0.45">
      <c r="A505" t="s">
        <v>551</v>
      </c>
      <c r="B505" s="1" t="s">
        <v>634</v>
      </c>
      <c r="C505" t="s">
        <v>553</v>
      </c>
      <c r="D505" t="s">
        <v>635</v>
      </c>
      <c r="E505" t="s">
        <v>362</v>
      </c>
      <c r="F505" t="s">
        <v>555</v>
      </c>
      <c r="G505" t="s">
        <v>556</v>
      </c>
      <c r="H505" t="s">
        <v>557</v>
      </c>
      <c r="I505" t="s">
        <v>558</v>
      </c>
      <c r="J505" t="s">
        <v>559</v>
      </c>
      <c r="K505" t="s">
        <v>601</v>
      </c>
      <c r="L505" t="s">
        <v>561</v>
      </c>
      <c r="N505" t="s">
        <v>562</v>
      </c>
      <c r="O505">
        <v>-8.9</v>
      </c>
      <c r="P505" t="str">
        <f>VALUE(MID(K505,1,4))&amp;VLOOKUP(VALUE(MID(K505,6,2)),[1]Setup!$A$6:$B$17,2,FALSE)</f>
        <v>20194</v>
      </c>
    </row>
    <row r="506" spans="1:16" x14ac:dyDescent="0.45">
      <c r="A506" t="s">
        <v>551</v>
      </c>
      <c r="B506" s="1" t="s">
        <v>634</v>
      </c>
      <c r="C506" t="s">
        <v>553</v>
      </c>
      <c r="D506" t="s">
        <v>635</v>
      </c>
      <c r="E506" t="s">
        <v>362</v>
      </c>
      <c r="F506" t="s">
        <v>555</v>
      </c>
      <c r="G506" t="s">
        <v>556</v>
      </c>
      <c r="H506" t="s">
        <v>557</v>
      </c>
      <c r="I506" t="s">
        <v>558</v>
      </c>
      <c r="J506" t="s">
        <v>559</v>
      </c>
      <c r="K506" t="s">
        <v>602</v>
      </c>
      <c r="L506" t="s">
        <v>561</v>
      </c>
      <c r="N506" t="s">
        <v>562</v>
      </c>
      <c r="O506">
        <v>-0.1</v>
      </c>
      <c r="P506" t="str">
        <f>VALUE(MID(K506,1,4))&amp;VLOOKUP(VALUE(MID(K506,6,2)),[1]Setup!$A$6:$B$17,2,FALSE)</f>
        <v>20201</v>
      </c>
    </row>
    <row r="507" spans="1:16" x14ac:dyDescent="0.45">
      <c r="A507" t="s">
        <v>551</v>
      </c>
      <c r="B507" s="1" t="s">
        <v>634</v>
      </c>
      <c r="C507" t="s">
        <v>553</v>
      </c>
      <c r="D507" t="s">
        <v>635</v>
      </c>
      <c r="E507" t="s">
        <v>362</v>
      </c>
      <c r="F507" t="s">
        <v>555</v>
      </c>
      <c r="G507" t="s">
        <v>556</v>
      </c>
      <c r="H507" t="s">
        <v>557</v>
      </c>
      <c r="I507" t="s">
        <v>558</v>
      </c>
      <c r="J507" t="s">
        <v>559</v>
      </c>
      <c r="K507" t="s">
        <v>603</v>
      </c>
      <c r="L507" t="s">
        <v>561</v>
      </c>
      <c r="N507" t="s">
        <v>562</v>
      </c>
      <c r="O507">
        <v>3</v>
      </c>
      <c r="P507" t="str">
        <f>VALUE(MID(K507,1,4))&amp;VLOOKUP(VALUE(MID(K507,6,2)),[1]Setup!$A$6:$B$17,2,FALSE)</f>
        <v>20202</v>
      </c>
    </row>
    <row r="508" spans="1:16" x14ac:dyDescent="0.45">
      <c r="A508" t="s">
        <v>551</v>
      </c>
      <c r="B508" s="1" t="s">
        <v>634</v>
      </c>
      <c r="C508" t="s">
        <v>553</v>
      </c>
      <c r="D508" t="s">
        <v>635</v>
      </c>
      <c r="E508" t="s">
        <v>362</v>
      </c>
      <c r="F508" t="s">
        <v>555</v>
      </c>
      <c r="G508" t="s">
        <v>556</v>
      </c>
      <c r="H508" t="s">
        <v>557</v>
      </c>
      <c r="I508" t="s">
        <v>558</v>
      </c>
      <c r="J508" t="s">
        <v>559</v>
      </c>
      <c r="K508" t="s">
        <v>604</v>
      </c>
      <c r="L508" t="s">
        <v>561</v>
      </c>
      <c r="N508" t="s">
        <v>562</v>
      </c>
      <c r="O508">
        <v>2.8</v>
      </c>
      <c r="P508" t="str">
        <f>VALUE(MID(K508,1,4))&amp;VLOOKUP(VALUE(MID(K508,6,2)),[1]Setup!$A$6:$B$17,2,FALSE)</f>
        <v>20203</v>
      </c>
    </row>
    <row r="509" spans="1:16" x14ac:dyDescent="0.45">
      <c r="A509" t="s">
        <v>551</v>
      </c>
      <c r="B509" s="1" t="s">
        <v>634</v>
      </c>
      <c r="C509" t="s">
        <v>553</v>
      </c>
      <c r="D509" t="s">
        <v>635</v>
      </c>
      <c r="E509" t="s">
        <v>362</v>
      </c>
      <c r="F509" t="s">
        <v>555</v>
      </c>
      <c r="G509" t="s">
        <v>556</v>
      </c>
      <c r="H509" t="s">
        <v>557</v>
      </c>
      <c r="I509" t="s">
        <v>558</v>
      </c>
      <c r="J509" t="s">
        <v>559</v>
      </c>
      <c r="K509" t="s">
        <v>605</v>
      </c>
      <c r="L509" t="s">
        <v>561</v>
      </c>
      <c r="N509" t="s">
        <v>562</v>
      </c>
      <c r="O509">
        <v>-0.5</v>
      </c>
      <c r="P509" t="str">
        <f>VALUE(MID(K509,1,4))&amp;VLOOKUP(VALUE(MID(K509,6,2)),[1]Setup!$A$6:$B$17,2,FALSE)</f>
        <v>20204</v>
      </c>
    </row>
    <row r="510" spans="1:16" x14ac:dyDescent="0.45">
      <c r="A510" t="s">
        <v>551</v>
      </c>
      <c r="B510" s="1" t="s">
        <v>634</v>
      </c>
      <c r="C510" t="s">
        <v>553</v>
      </c>
      <c r="D510" t="s">
        <v>635</v>
      </c>
      <c r="E510" t="s">
        <v>362</v>
      </c>
      <c r="F510" t="s">
        <v>555</v>
      </c>
      <c r="G510" t="s">
        <v>556</v>
      </c>
      <c r="H510" t="s">
        <v>557</v>
      </c>
      <c r="I510" t="s">
        <v>558</v>
      </c>
      <c r="J510" t="s">
        <v>559</v>
      </c>
      <c r="K510" t="s">
        <v>606</v>
      </c>
      <c r="L510" t="s">
        <v>561</v>
      </c>
      <c r="N510" t="s">
        <v>562</v>
      </c>
      <c r="O510">
        <v>-3.7</v>
      </c>
      <c r="P510" t="str">
        <f>VALUE(MID(K510,1,4))&amp;VLOOKUP(VALUE(MID(K510,6,2)),[1]Setup!$A$6:$B$17,2,FALSE)</f>
        <v>20211</v>
      </c>
    </row>
    <row r="511" spans="1:16" x14ac:dyDescent="0.45">
      <c r="A511" t="s">
        <v>551</v>
      </c>
      <c r="B511" s="1" t="s">
        <v>634</v>
      </c>
      <c r="C511" t="s">
        <v>553</v>
      </c>
      <c r="D511" t="s">
        <v>635</v>
      </c>
      <c r="E511" t="s">
        <v>362</v>
      </c>
      <c r="F511" t="s">
        <v>555</v>
      </c>
      <c r="G511" t="s">
        <v>556</v>
      </c>
      <c r="H511" t="s">
        <v>557</v>
      </c>
      <c r="I511" t="s">
        <v>558</v>
      </c>
      <c r="J511" t="s">
        <v>559</v>
      </c>
      <c r="K511" t="s">
        <v>607</v>
      </c>
      <c r="L511" t="s">
        <v>561</v>
      </c>
      <c r="N511" t="s">
        <v>562</v>
      </c>
      <c r="O511">
        <v>-7.4</v>
      </c>
      <c r="P511" t="str">
        <f>VALUE(MID(K511,1,4))&amp;VLOOKUP(VALUE(MID(K511,6,2)),[1]Setup!$A$6:$B$17,2,FALSE)</f>
        <v>20212</v>
      </c>
    </row>
    <row r="512" spans="1:16" x14ac:dyDescent="0.45">
      <c r="A512" t="s">
        <v>551</v>
      </c>
      <c r="B512" s="1" t="s">
        <v>634</v>
      </c>
      <c r="C512" t="s">
        <v>553</v>
      </c>
      <c r="D512" t="s">
        <v>635</v>
      </c>
      <c r="E512" t="s">
        <v>362</v>
      </c>
      <c r="F512" t="s">
        <v>555</v>
      </c>
      <c r="G512" t="s">
        <v>556</v>
      </c>
      <c r="H512" t="s">
        <v>557</v>
      </c>
      <c r="I512" t="s">
        <v>558</v>
      </c>
      <c r="J512" t="s">
        <v>559</v>
      </c>
      <c r="K512" t="s">
        <v>608</v>
      </c>
      <c r="L512" t="s">
        <v>561</v>
      </c>
      <c r="N512" t="s">
        <v>562</v>
      </c>
      <c r="O512">
        <v>-9.8000000000000007</v>
      </c>
      <c r="P512" t="str">
        <f>VALUE(MID(K512,1,4))&amp;VLOOKUP(VALUE(MID(K512,6,2)),[1]Setup!$A$6:$B$17,2,FALSE)</f>
        <v>20213</v>
      </c>
    </row>
    <row r="513" spans="1:16" x14ac:dyDescent="0.45">
      <c r="A513" t="s">
        <v>551</v>
      </c>
      <c r="B513" s="1" t="s">
        <v>634</v>
      </c>
      <c r="C513" t="s">
        <v>553</v>
      </c>
      <c r="D513" t="s">
        <v>635</v>
      </c>
      <c r="E513" t="s">
        <v>362</v>
      </c>
      <c r="F513" t="s">
        <v>555</v>
      </c>
      <c r="G513" t="s">
        <v>556</v>
      </c>
      <c r="H513" t="s">
        <v>557</v>
      </c>
      <c r="I513" t="s">
        <v>558</v>
      </c>
      <c r="J513" t="s">
        <v>559</v>
      </c>
      <c r="K513" t="s">
        <v>609</v>
      </c>
      <c r="L513" t="s">
        <v>561</v>
      </c>
      <c r="N513" t="s">
        <v>562</v>
      </c>
      <c r="O513">
        <v>-13.2</v>
      </c>
      <c r="P513" t="str">
        <f>VALUE(MID(K513,1,4))&amp;VLOOKUP(VALUE(MID(K513,6,2)),[1]Setup!$A$6:$B$17,2,FALSE)</f>
        <v>20214</v>
      </c>
    </row>
    <row r="514" spans="1:16" x14ac:dyDescent="0.45">
      <c r="A514" t="s">
        <v>551</v>
      </c>
      <c r="B514" s="1" t="s">
        <v>634</v>
      </c>
      <c r="C514" t="s">
        <v>553</v>
      </c>
      <c r="D514" t="s">
        <v>635</v>
      </c>
      <c r="E514" t="s">
        <v>362</v>
      </c>
      <c r="F514" t="s">
        <v>555</v>
      </c>
      <c r="G514" t="s">
        <v>556</v>
      </c>
      <c r="H514" t="s">
        <v>557</v>
      </c>
      <c r="I514" t="s">
        <v>558</v>
      </c>
      <c r="J514" t="s">
        <v>559</v>
      </c>
      <c r="K514" t="s">
        <v>610</v>
      </c>
      <c r="L514" t="s">
        <v>561</v>
      </c>
      <c r="N514" t="s">
        <v>562</v>
      </c>
      <c r="O514">
        <v>-10.8</v>
      </c>
      <c r="P514" t="str">
        <f>VALUE(MID(K514,1,4))&amp;VLOOKUP(VALUE(MID(K514,6,2)),[1]Setup!$A$6:$B$17,2,FALSE)</f>
        <v>20221</v>
      </c>
    </row>
    <row r="515" spans="1:16" x14ac:dyDescent="0.45">
      <c r="A515" t="s">
        <v>551</v>
      </c>
      <c r="B515" s="1" t="s">
        <v>634</v>
      </c>
      <c r="C515" t="s">
        <v>553</v>
      </c>
      <c r="D515" t="s">
        <v>635</v>
      </c>
      <c r="E515" t="s">
        <v>362</v>
      </c>
      <c r="F515" t="s">
        <v>555</v>
      </c>
      <c r="G515" t="s">
        <v>556</v>
      </c>
      <c r="H515" t="s">
        <v>557</v>
      </c>
      <c r="I515" t="s">
        <v>558</v>
      </c>
      <c r="J515" t="s">
        <v>559</v>
      </c>
      <c r="K515" t="s">
        <v>611</v>
      </c>
      <c r="L515" t="s">
        <v>561</v>
      </c>
      <c r="N515" t="s">
        <v>562</v>
      </c>
      <c r="O515">
        <v>-9.4</v>
      </c>
      <c r="P515" t="str">
        <f>VALUE(MID(K515,1,4))&amp;VLOOKUP(VALUE(MID(K515,6,2)),[1]Setup!$A$6:$B$17,2,FALSE)</f>
        <v>20222</v>
      </c>
    </row>
    <row r="516" spans="1:16" x14ac:dyDescent="0.45">
      <c r="A516" t="s">
        <v>551</v>
      </c>
      <c r="B516" s="1" t="s">
        <v>634</v>
      </c>
      <c r="C516" t="s">
        <v>553</v>
      </c>
      <c r="D516" t="s">
        <v>635</v>
      </c>
      <c r="E516" t="s">
        <v>362</v>
      </c>
      <c r="F516" t="s">
        <v>555</v>
      </c>
      <c r="G516" t="s">
        <v>556</v>
      </c>
      <c r="H516" t="s">
        <v>557</v>
      </c>
      <c r="I516" t="s">
        <v>558</v>
      </c>
      <c r="J516" t="s">
        <v>559</v>
      </c>
      <c r="K516" t="s">
        <v>612</v>
      </c>
      <c r="L516" t="s">
        <v>561</v>
      </c>
      <c r="N516" t="s">
        <v>562</v>
      </c>
      <c r="O516">
        <v>-9.6999999999999993</v>
      </c>
      <c r="P516" t="str">
        <f>VALUE(MID(K516,1,4))&amp;VLOOKUP(VALUE(MID(K516,6,2)),[1]Setup!$A$6:$B$17,2,FALSE)</f>
        <v>20223</v>
      </c>
    </row>
    <row r="517" spans="1:16" x14ac:dyDescent="0.45">
      <c r="A517" t="s">
        <v>551</v>
      </c>
      <c r="B517" s="1" t="s">
        <v>634</v>
      </c>
      <c r="C517" t="s">
        <v>553</v>
      </c>
      <c r="D517" t="s">
        <v>635</v>
      </c>
      <c r="E517" t="s">
        <v>362</v>
      </c>
      <c r="F517" t="s">
        <v>555</v>
      </c>
      <c r="G517" t="s">
        <v>556</v>
      </c>
      <c r="H517" t="s">
        <v>557</v>
      </c>
      <c r="I517" t="s">
        <v>558</v>
      </c>
      <c r="J517" t="s">
        <v>559</v>
      </c>
      <c r="K517" t="s">
        <v>613</v>
      </c>
      <c r="L517" t="s">
        <v>561</v>
      </c>
      <c r="N517" t="s">
        <v>562</v>
      </c>
      <c r="O517">
        <v>-10.5</v>
      </c>
      <c r="P517" t="str">
        <f>VALUE(MID(K517,1,4))&amp;VLOOKUP(VALUE(MID(K517,6,2)),[1]Setup!$A$6:$B$17,2,FALSE)</f>
        <v>20224</v>
      </c>
    </row>
    <row r="518" spans="1:16" x14ac:dyDescent="0.45">
      <c r="A518" t="s">
        <v>551</v>
      </c>
      <c r="B518" s="1" t="s">
        <v>634</v>
      </c>
      <c r="C518" t="s">
        <v>553</v>
      </c>
      <c r="D518" t="s">
        <v>635</v>
      </c>
      <c r="E518" t="s">
        <v>362</v>
      </c>
      <c r="F518" t="s">
        <v>555</v>
      </c>
      <c r="G518" t="s">
        <v>556</v>
      </c>
      <c r="H518" t="s">
        <v>557</v>
      </c>
      <c r="I518" t="s">
        <v>558</v>
      </c>
      <c r="J518" t="s">
        <v>559</v>
      </c>
      <c r="K518" t="s">
        <v>614</v>
      </c>
      <c r="L518" t="s">
        <v>561</v>
      </c>
      <c r="N518" t="s">
        <v>562</v>
      </c>
      <c r="O518">
        <v>-5.3</v>
      </c>
      <c r="P518" t="str">
        <f>VALUE(MID(K518,1,4))&amp;VLOOKUP(VALUE(MID(K518,6,2)),[1]Setup!$A$6:$B$17,2,FALSE)</f>
        <v>20231</v>
      </c>
    </row>
    <row r="519" spans="1:16" x14ac:dyDescent="0.45">
      <c r="A519" t="s">
        <v>551</v>
      </c>
      <c r="B519" s="1" t="s">
        <v>634</v>
      </c>
      <c r="C519" t="s">
        <v>553</v>
      </c>
      <c r="D519" t="s">
        <v>635</v>
      </c>
      <c r="E519" t="s">
        <v>362</v>
      </c>
      <c r="F519" t="s">
        <v>555</v>
      </c>
      <c r="G519" t="s">
        <v>556</v>
      </c>
      <c r="H519" t="s">
        <v>557</v>
      </c>
      <c r="I519" t="s">
        <v>558</v>
      </c>
      <c r="J519" t="s">
        <v>559</v>
      </c>
      <c r="K519" t="s">
        <v>615</v>
      </c>
      <c r="L519" t="s">
        <v>561</v>
      </c>
      <c r="N519" t="s">
        <v>562</v>
      </c>
      <c r="O519">
        <v>-5.7</v>
      </c>
      <c r="P519" t="str">
        <f>VALUE(MID(K519,1,4))&amp;VLOOKUP(VALUE(MID(K519,6,2)),[1]Setup!$A$6:$B$17,2,FALSE)</f>
        <v>20232</v>
      </c>
    </row>
    <row r="520" spans="1:16" x14ac:dyDescent="0.45">
      <c r="A520" t="s">
        <v>551</v>
      </c>
      <c r="B520" s="1" t="s">
        <v>634</v>
      </c>
      <c r="C520" t="s">
        <v>553</v>
      </c>
      <c r="D520" t="s">
        <v>635</v>
      </c>
      <c r="E520" t="s">
        <v>362</v>
      </c>
      <c r="F520" t="s">
        <v>555</v>
      </c>
      <c r="G520" t="s">
        <v>556</v>
      </c>
      <c r="H520" t="s">
        <v>557</v>
      </c>
      <c r="I520" t="s">
        <v>558</v>
      </c>
      <c r="J520" t="s">
        <v>559</v>
      </c>
      <c r="K520" t="s">
        <v>616</v>
      </c>
      <c r="L520" t="s">
        <v>561</v>
      </c>
      <c r="N520" t="s">
        <v>562</v>
      </c>
      <c r="O520">
        <v>-5.9</v>
      </c>
      <c r="P520" t="str">
        <f>VALUE(MID(K520,1,4))&amp;VLOOKUP(VALUE(MID(K520,6,2)),[1]Setup!$A$6:$B$17,2,FALSE)</f>
        <v>20233</v>
      </c>
    </row>
    <row r="521" spans="1:16" x14ac:dyDescent="0.45">
      <c r="A521" t="s">
        <v>551</v>
      </c>
      <c r="B521" s="1" t="s">
        <v>634</v>
      </c>
      <c r="C521" t="s">
        <v>553</v>
      </c>
      <c r="D521" t="s">
        <v>635</v>
      </c>
      <c r="E521" t="s">
        <v>362</v>
      </c>
      <c r="F521" t="s">
        <v>555</v>
      </c>
      <c r="G521" t="s">
        <v>556</v>
      </c>
      <c r="H521" t="s">
        <v>557</v>
      </c>
      <c r="I521" t="s">
        <v>558</v>
      </c>
      <c r="J521" t="s">
        <v>559</v>
      </c>
      <c r="K521" t="s">
        <v>617</v>
      </c>
      <c r="L521" t="s">
        <v>561</v>
      </c>
      <c r="N521" t="s">
        <v>562</v>
      </c>
      <c r="O521">
        <v>-7.6</v>
      </c>
      <c r="P521" t="str">
        <f>VALUE(MID(K521,1,4))&amp;VLOOKUP(VALUE(MID(K521,6,2)),[1]Setup!$A$6:$B$17,2,FALSE)</f>
        <v>20234</v>
      </c>
    </row>
    <row r="522" spans="1:16" x14ac:dyDescent="0.45">
      <c r="A522" t="s">
        <v>551</v>
      </c>
      <c r="B522" s="1" t="s">
        <v>634</v>
      </c>
      <c r="C522" t="s">
        <v>553</v>
      </c>
      <c r="D522" t="s">
        <v>635</v>
      </c>
      <c r="E522" t="s">
        <v>362</v>
      </c>
      <c r="F522" t="s">
        <v>555</v>
      </c>
      <c r="G522" t="s">
        <v>556</v>
      </c>
      <c r="H522" t="s">
        <v>557</v>
      </c>
      <c r="I522" t="s">
        <v>558</v>
      </c>
      <c r="J522" t="s">
        <v>559</v>
      </c>
      <c r="K522" t="s">
        <v>618</v>
      </c>
      <c r="L522" t="s">
        <v>561</v>
      </c>
      <c r="N522" t="s">
        <v>562</v>
      </c>
      <c r="O522">
        <v>-4.0999999999999996</v>
      </c>
      <c r="P522" t="str">
        <f>VALUE(MID(K522,1,4))&amp;VLOOKUP(VALUE(MID(K522,6,2)),[1]Setup!$A$6:$B$17,2,FALSE)</f>
        <v>20241</v>
      </c>
    </row>
    <row r="523" spans="1:16" x14ac:dyDescent="0.45">
      <c r="A523" t="s">
        <v>551</v>
      </c>
      <c r="B523" s="1" t="s">
        <v>634</v>
      </c>
      <c r="C523" t="s">
        <v>553</v>
      </c>
      <c r="D523" t="s">
        <v>635</v>
      </c>
      <c r="E523" t="s">
        <v>362</v>
      </c>
      <c r="F523" t="s">
        <v>555</v>
      </c>
      <c r="G523" t="s">
        <v>556</v>
      </c>
      <c r="H523" t="s">
        <v>557</v>
      </c>
      <c r="I523" t="s">
        <v>558</v>
      </c>
      <c r="J523" t="s">
        <v>559</v>
      </c>
      <c r="K523" t="s">
        <v>619</v>
      </c>
      <c r="L523" t="s">
        <v>561</v>
      </c>
      <c r="N523" t="s">
        <v>562</v>
      </c>
      <c r="O523">
        <v>-5.5</v>
      </c>
      <c r="P523" t="str">
        <f>VALUE(MID(K523,1,4))&amp;VLOOKUP(VALUE(MID(K523,6,2)),[1]Setup!$A$6:$B$17,2,FALSE)</f>
        <v>20242</v>
      </c>
    </row>
    <row r="524" spans="1:16" x14ac:dyDescent="0.45">
      <c r="A524" t="s">
        <v>551</v>
      </c>
      <c r="B524" s="1" t="s">
        <v>636</v>
      </c>
      <c r="C524" t="s">
        <v>553</v>
      </c>
      <c r="D524" t="s">
        <v>637</v>
      </c>
      <c r="E524" t="s">
        <v>404</v>
      </c>
      <c r="F524" t="s">
        <v>555</v>
      </c>
      <c r="G524" t="s">
        <v>556</v>
      </c>
      <c r="H524" t="s">
        <v>557</v>
      </c>
      <c r="I524" t="s">
        <v>558</v>
      </c>
      <c r="J524" t="s">
        <v>559</v>
      </c>
      <c r="K524" t="s">
        <v>560</v>
      </c>
      <c r="L524" t="s">
        <v>561</v>
      </c>
      <c r="N524" t="s">
        <v>562</v>
      </c>
      <c r="O524">
        <v>4.8</v>
      </c>
      <c r="P524" t="str">
        <f>VALUE(MID(K524,1,4))&amp;VLOOKUP(VALUE(MID(K524,6,2)),[1]Setup!$A$6:$B$17,2,FALSE)</f>
        <v>20101</v>
      </c>
    </row>
    <row r="525" spans="1:16" x14ac:dyDescent="0.45">
      <c r="A525" t="s">
        <v>551</v>
      </c>
      <c r="B525" s="1" t="s">
        <v>636</v>
      </c>
      <c r="C525" t="s">
        <v>553</v>
      </c>
      <c r="D525" t="s">
        <v>637</v>
      </c>
      <c r="E525" t="s">
        <v>404</v>
      </c>
      <c r="F525" t="s">
        <v>555</v>
      </c>
      <c r="G525" t="s">
        <v>556</v>
      </c>
      <c r="H525" t="s">
        <v>557</v>
      </c>
      <c r="I525" t="s">
        <v>558</v>
      </c>
      <c r="J525" t="s">
        <v>559</v>
      </c>
      <c r="K525" t="s">
        <v>563</v>
      </c>
      <c r="L525" t="s">
        <v>561</v>
      </c>
      <c r="N525" t="s">
        <v>562</v>
      </c>
      <c r="O525">
        <v>5.4</v>
      </c>
      <c r="P525" t="str">
        <f>VALUE(MID(K525,1,4))&amp;VLOOKUP(VALUE(MID(K525,6,2)),[1]Setup!$A$6:$B$17,2,FALSE)</f>
        <v>20102</v>
      </c>
    </row>
    <row r="526" spans="1:16" x14ac:dyDescent="0.45">
      <c r="A526" t="s">
        <v>551</v>
      </c>
      <c r="B526" s="1" t="s">
        <v>636</v>
      </c>
      <c r="C526" t="s">
        <v>553</v>
      </c>
      <c r="D526" t="s">
        <v>637</v>
      </c>
      <c r="E526" t="s">
        <v>404</v>
      </c>
      <c r="F526" t="s">
        <v>555</v>
      </c>
      <c r="G526" t="s">
        <v>556</v>
      </c>
      <c r="H526" t="s">
        <v>557</v>
      </c>
      <c r="I526" t="s">
        <v>558</v>
      </c>
      <c r="J526" t="s">
        <v>559</v>
      </c>
      <c r="K526" t="s">
        <v>564</v>
      </c>
      <c r="L526" t="s">
        <v>561</v>
      </c>
      <c r="N526" t="s">
        <v>562</v>
      </c>
      <c r="O526">
        <v>6.5</v>
      </c>
      <c r="P526" t="str">
        <f>VALUE(MID(K526,1,4))&amp;VLOOKUP(VALUE(MID(K526,6,2)),[1]Setup!$A$6:$B$17,2,FALSE)</f>
        <v>20103</v>
      </c>
    </row>
    <row r="527" spans="1:16" x14ac:dyDescent="0.45">
      <c r="A527" t="s">
        <v>551</v>
      </c>
      <c r="B527" s="1" t="s">
        <v>636</v>
      </c>
      <c r="C527" t="s">
        <v>553</v>
      </c>
      <c r="D527" t="s">
        <v>637</v>
      </c>
      <c r="E527" t="s">
        <v>404</v>
      </c>
      <c r="F527" t="s">
        <v>555</v>
      </c>
      <c r="G527" t="s">
        <v>556</v>
      </c>
      <c r="H527" t="s">
        <v>557</v>
      </c>
      <c r="I527" t="s">
        <v>558</v>
      </c>
      <c r="J527" t="s">
        <v>559</v>
      </c>
      <c r="K527" t="s">
        <v>565</v>
      </c>
      <c r="L527" t="s">
        <v>561</v>
      </c>
      <c r="N527" t="s">
        <v>562</v>
      </c>
      <c r="O527">
        <v>7.9</v>
      </c>
      <c r="P527" t="str">
        <f>VALUE(MID(K527,1,4))&amp;VLOOKUP(VALUE(MID(K527,6,2)),[1]Setup!$A$6:$B$17,2,FALSE)</f>
        <v>20104</v>
      </c>
    </row>
    <row r="528" spans="1:16" x14ac:dyDescent="0.45">
      <c r="A528" t="s">
        <v>551</v>
      </c>
      <c r="B528" s="1" t="s">
        <v>636</v>
      </c>
      <c r="C528" t="s">
        <v>553</v>
      </c>
      <c r="D528" t="s">
        <v>637</v>
      </c>
      <c r="E528" t="s">
        <v>404</v>
      </c>
      <c r="F528" t="s">
        <v>555</v>
      </c>
      <c r="G528" t="s">
        <v>556</v>
      </c>
      <c r="H528" t="s">
        <v>557</v>
      </c>
      <c r="I528" t="s">
        <v>558</v>
      </c>
      <c r="J528" t="s">
        <v>559</v>
      </c>
      <c r="K528" t="s">
        <v>566</v>
      </c>
      <c r="L528" t="s">
        <v>561</v>
      </c>
      <c r="N528" t="s">
        <v>562</v>
      </c>
      <c r="O528">
        <v>7.5</v>
      </c>
      <c r="P528" t="str">
        <f>VALUE(MID(K528,1,4))&amp;VLOOKUP(VALUE(MID(K528,6,2)),[1]Setup!$A$6:$B$17,2,FALSE)</f>
        <v>20111</v>
      </c>
    </row>
    <row r="529" spans="1:16" x14ac:dyDescent="0.45">
      <c r="A529" t="s">
        <v>551</v>
      </c>
      <c r="B529" s="1" t="s">
        <v>636</v>
      </c>
      <c r="C529" t="s">
        <v>553</v>
      </c>
      <c r="D529" t="s">
        <v>637</v>
      </c>
      <c r="E529" t="s">
        <v>404</v>
      </c>
      <c r="F529" t="s">
        <v>555</v>
      </c>
      <c r="G529" t="s">
        <v>556</v>
      </c>
      <c r="H529" t="s">
        <v>557</v>
      </c>
      <c r="I529" t="s">
        <v>558</v>
      </c>
      <c r="J529" t="s">
        <v>559</v>
      </c>
      <c r="K529" t="s">
        <v>567</v>
      </c>
      <c r="L529" t="s">
        <v>561</v>
      </c>
      <c r="N529" t="s">
        <v>562</v>
      </c>
      <c r="O529">
        <v>7.7</v>
      </c>
      <c r="P529" t="str">
        <f>VALUE(MID(K529,1,4))&amp;VLOOKUP(VALUE(MID(K529,6,2)),[1]Setup!$A$6:$B$17,2,FALSE)</f>
        <v>20112</v>
      </c>
    </row>
    <row r="530" spans="1:16" x14ac:dyDescent="0.45">
      <c r="A530" t="s">
        <v>551</v>
      </c>
      <c r="B530" s="1" t="s">
        <v>636</v>
      </c>
      <c r="C530" t="s">
        <v>553</v>
      </c>
      <c r="D530" t="s">
        <v>637</v>
      </c>
      <c r="E530" t="s">
        <v>404</v>
      </c>
      <c r="F530" t="s">
        <v>555</v>
      </c>
      <c r="G530" t="s">
        <v>556</v>
      </c>
      <c r="H530" t="s">
        <v>557</v>
      </c>
      <c r="I530" t="s">
        <v>558</v>
      </c>
      <c r="J530" t="s">
        <v>559</v>
      </c>
      <c r="K530" t="s">
        <v>568</v>
      </c>
      <c r="L530" t="s">
        <v>561</v>
      </c>
      <c r="N530" t="s">
        <v>562</v>
      </c>
      <c r="O530">
        <v>7.7</v>
      </c>
      <c r="P530" t="str">
        <f>VALUE(MID(K530,1,4))&amp;VLOOKUP(VALUE(MID(K530,6,2)),[1]Setup!$A$6:$B$17,2,FALSE)</f>
        <v>20113</v>
      </c>
    </row>
    <row r="531" spans="1:16" x14ac:dyDescent="0.45">
      <c r="A531" t="s">
        <v>551</v>
      </c>
      <c r="B531" s="1" t="s">
        <v>636</v>
      </c>
      <c r="C531" t="s">
        <v>553</v>
      </c>
      <c r="D531" t="s">
        <v>637</v>
      </c>
      <c r="E531" t="s">
        <v>404</v>
      </c>
      <c r="F531" t="s">
        <v>555</v>
      </c>
      <c r="G531" t="s">
        <v>556</v>
      </c>
      <c r="H531" t="s">
        <v>557</v>
      </c>
      <c r="I531" t="s">
        <v>558</v>
      </c>
      <c r="J531" t="s">
        <v>559</v>
      </c>
      <c r="K531" t="s">
        <v>569</v>
      </c>
      <c r="L531" t="s">
        <v>561</v>
      </c>
      <c r="N531" t="s">
        <v>562</v>
      </c>
      <c r="O531">
        <v>7.6</v>
      </c>
      <c r="P531" t="str">
        <f>VALUE(MID(K531,1,4))&amp;VLOOKUP(VALUE(MID(K531,6,2)),[1]Setup!$A$6:$B$17,2,FALSE)</f>
        <v>20114</v>
      </c>
    </row>
    <row r="532" spans="1:16" x14ac:dyDescent="0.45">
      <c r="A532" t="s">
        <v>551</v>
      </c>
      <c r="B532" s="1" t="s">
        <v>636</v>
      </c>
      <c r="C532" t="s">
        <v>553</v>
      </c>
      <c r="D532" t="s">
        <v>637</v>
      </c>
      <c r="E532" t="s">
        <v>404</v>
      </c>
      <c r="F532" t="s">
        <v>555</v>
      </c>
      <c r="G532" t="s">
        <v>556</v>
      </c>
      <c r="H532" t="s">
        <v>557</v>
      </c>
      <c r="I532" t="s">
        <v>558</v>
      </c>
      <c r="J532" t="s">
        <v>559</v>
      </c>
      <c r="K532" t="s">
        <v>570</v>
      </c>
      <c r="L532" t="s">
        <v>561</v>
      </c>
      <c r="N532" t="s">
        <v>562</v>
      </c>
      <c r="O532">
        <v>6.3</v>
      </c>
      <c r="P532" t="str">
        <f>VALUE(MID(K532,1,4))&amp;VLOOKUP(VALUE(MID(K532,6,2)),[1]Setup!$A$6:$B$17,2,FALSE)</f>
        <v>20121</v>
      </c>
    </row>
    <row r="533" spans="1:16" x14ac:dyDescent="0.45">
      <c r="A533" t="s">
        <v>551</v>
      </c>
      <c r="B533" s="1" t="s">
        <v>636</v>
      </c>
      <c r="C533" t="s">
        <v>553</v>
      </c>
      <c r="D533" t="s">
        <v>637</v>
      </c>
      <c r="E533" t="s">
        <v>404</v>
      </c>
      <c r="F533" t="s">
        <v>555</v>
      </c>
      <c r="G533" t="s">
        <v>556</v>
      </c>
      <c r="H533" t="s">
        <v>557</v>
      </c>
      <c r="I533" t="s">
        <v>558</v>
      </c>
      <c r="J533" t="s">
        <v>559</v>
      </c>
      <c r="K533" t="s">
        <v>571</v>
      </c>
      <c r="L533" t="s">
        <v>561</v>
      </c>
      <c r="N533" t="s">
        <v>562</v>
      </c>
      <c r="O533">
        <v>6</v>
      </c>
      <c r="P533" t="str">
        <f>VALUE(MID(K533,1,4))&amp;VLOOKUP(VALUE(MID(K533,6,2)),[1]Setup!$A$6:$B$17,2,FALSE)</f>
        <v>20122</v>
      </c>
    </row>
    <row r="534" spans="1:16" x14ac:dyDescent="0.45">
      <c r="A534" t="s">
        <v>551</v>
      </c>
      <c r="B534" s="1" t="s">
        <v>636</v>
      </c>
      <c r="C534" t="s">
        <v>553</v>
      </c>
      <c r="D534" t="s">
        <v>637</v>
      </c>
      <c r="E534" t="s">
        <v>404</v>
      </c>
      <c r="F534" t="s">
        <v>555</v>
      </c>
      <c r="G534" t="s">
        <v>556</v>
      </c>
      <c r="H534" t="s">
        <v>557</v>
      </c>
      <c r="I534" t="s">
        <v>558</v>
      </c>
      <c r="J534" t="s">
        <v>559</v>
      </c>
      <c r="K534" t="s">
        <v>572</v>
      </c>
      <c r="L534" t="s">
        <v>561</v>
      </c>
      <c r="N534" t="s">
        <v>562</v>
      </c>
      <c r="O534">
        <v>5.9</v>
      </c>
      <c r="P534" t="str">
        <f>VALUE(MID(K534,1,4))&amp;VLOOKUP(VALUE(MID(K534,6,2)),[1]Setup!$A$6:$B$17,2,FALSE)</f>
        <v>20123</v>
      </c>
    </row>
    <row r="535" spans="1:16" x14ac:dyDescent="0.45">
      <c r="A535" t="s">
        <v>551</v>
      </c>
      <c r="B535" s="1" t="s">
        <v>636</v>
      </c>
      <c r="C535" t="s">
        <v>553</v>
      </c>
      <c r="D535" t="s">
        <v>637</v>
      </c>
      <c r="E535" t="s">
        <v>404</v>
      </c>
      <c r="F535" t="s">
        <v>555</v>
      </c>
      <c r="G535" t="s">
        <v>556</v>
      </c>
      <c r="H535" t="s">
        <v>557</v>
      </c>
      <c r="I535" t="s">
        <v>558</v>
      </c>
      <c r="J535" t="s">
        <v>559</v>
      </c>
      <c r="K535" t="s">
        <v>573</v>
      </c>
      <c r="L535" t="s">
        <v>561</v>
      </c>
      <c r="N535" t="s">
        <v>562</v>
      </c>
      <c r="O535">
        <v>6.5</v>
      </c>
      <c r="P535" t="str">
        <f>VALUE(MID(K535,1,4))&amp;VLOOKUP(VALUE(MID(K535,6,2)),[1]Setup!$A$6:$B$17,2,FALSE)</f>
        <v>20124</v>
      </c>
    </row>
    <row r="536" spans="1:16" x14ac:dyDescent="0.45">
      <c r="A536" t="s">
        <v>551</v>
      </c>
      <c r="B536" s="1" t="s">
        <v>636</v>
      </c>
      <c r="C536" t="s">
        <v>553</v>
      </c>
      <c r="D536" t="s">
        <v>637</v>
      </c>
      <c r="E536" t="s">
        <v>404</v>
      </c>
      <c r="F536" t="s">
        <v>555</v>
      </c>
      <c r="G536" t="s">
        <v>556</v>
      </c>
      <c r="H536" t="s">
        <v>557</v>
      </c>
      <c r="I536" t="s">
        <v>558</v>
      </c>
      <c r="J536" t="s">
        <v>559</v>
      </c>
      <c r="K536" t="s">
        <v>574</v>
      </c>
      <c r="L536" t="s">
        <v>561</v>
      </c>
      <c r="N536" t="s">
        <v>562</v>
      </c>
      <c r="O536">
        <v>6.8</v>
      </c>
      <c r="P536" t="str">
        <f>VALUE(MID(K536,1,4))&amp;VLOOKUP(VALUE(MID(K536,6,2)),[1]Setup!$A$6:$B$17,2,FALSE)</f>
        <v>20131</v>
      </c>
    </row>
    <row r="537" spans="1:16" x14ac:dyDescent="0.45">
      <c r="A537" t="s">
        <v>551</v>
      </c>
      <c r="B537" s="1" t="s">
        <v>636</v>
      </c>
      <c r="C537" t="s">
        <v>553</v>
      </c>
      <c r="D537" t="s">
        <v>637</v>
      </c>
      <c r="E537" t="s">
        <v>404</v>
      </c>
      <c r="F537" t="s">
        <v>555</v>
      </c>
      <c r="G537" t="s">
        <v>556</v>
      </c>
      <c r="H537" t="s">
        <v>557</v>
      </c>
      <c r="I537" t="s">
        <v>558</v>
      </c>
      <c r="J537" t="s">
        <v>559</v>
      </c>
      <c r="K537" t="s">
        <v>575</v>
      </c>
      <c r="L537" t="s">
        <v>561</v>
      </c>
      <c r="N537" t="s">
        <v>562</v>
      </c>
      <c r="O537">
        <v>7.9</v>
      </c>
      <c r="P537" t="str">
        <f>VALUE(MID(K537,1,4))&amp;VLOOKUP(VALUE(MID(K537,6,2)),[1]Setup!$A$6:$B$17,2,FALSE)</f>
        <v>20132</v>
      </c>
    </row>
    <row r="538" spans="1:16" x14ac:dyDescent="0.45">
      <c r="A538" t="s">
        <v>551</v>
      </c>
      <c r="B538" s="1" t="s">
        <v>636</v>
      </c>
      <c r="C538" t="s">
        <v>553</v>
      </c>
      <c r="D538" t="s">
        <v>637</v>
      </c>
      <c r="E538" t="s">
        <v>404</v>
      </c>
      <c r="F538" t="s">
        <v>555</v>
      </c>
      <c r="G538" t="s">
        <v>556</v>
      </c>
      <c r="H538" t="s">
        <v>557</v>
      </c>
      <c r="I538" t="s">
        <v>558</v>
      </c>
      <c r="J538" t="s">
        <v>559</v>
      </c>
      <c r="K538" t="s">
        <v>576</v>
      </c>
      <c r="L538" t="s">
        <v>561</v>
      </c>
      <c r="N538" t="s">
        <v>562</v>
      </c>
      <c r="O538">
        <v>8.1999999999999993</v>
      </c>
      <c r="P538" t="str">
        <f>VALUE(MID(K538,1,4))&amp;VLOOKUP(VALUE(MID(K538,6,2)),[1]Setup!$A$6:$B$17,2,FALSE)</f>
        <v>20133</v>
      </c>
    </row>
    <row r="539" spans="1:16" x14ac:dyDescent="0.45">
      <c r="A539" t="s">
        <v>551</v>
      </c>
      <c r="B539" s="1" t="s">
        <v>636</v>
      </c>
      <c r="C539" t="s">
        <v>553</v>
      </c>
      <c r="D539" t="s">
        <v>637</v>
      </c>
      <c r="E539" t="s">
        <v>404</v>
      </c>
      <c r="F539" t="s">
        <v>555</v>
      </c>
      <c r="G539" t="s">
        <v>556</v>
      </c>
      <c r="H539" t="s">
        <v>557</v>
      </c>
      <c r="I539" t="s">
        <v>558</v>
      </c>
      <c r="J539" t="s">
        <v>559</v>
      </c>
      <c r="K539" t="s">
        <v>577</v>
      </c>
      <c r="L539" t="s">
        <v>561</v>
      </c>
      <c r="N539" t="s">
        <v>562</v>
      </c>
      <c r="O539">
        <v>8.5</v>
      </c>
      <c r="P539" t="str">
        <f>VALUE(MID(K539,1,4))&amp;VLOOKUP(VALUE(MID(K539,6,2)),[1]Setup!$A$6:$B$17,2,FALSE)</f>
        <v>20134</v>
      </c>
    </row>
    <row r="540" spans="1:16" x14ac:dyDescent="0.45">
      <c r="A540" t="s">
        <v>551</v>
      </c>
      <c r="B540" s="1" t="s">
        <v>636</v>
      </c>
      <c r="C540" t="s">
        <v>553</v>
      </c>
      <c r="D540" t="s">
        <v>637</v>
      </c>
      <c r="E540" t="s">
        <v>404</v>
      </c>
      <c r="F540" t="s">
        <v>555</v>
      </c>
      <c r="G540" t="s">
        <v>556</v>
      </c>
      <c r="H540" t="s">
        <v>557</v>
      </c>
      <c r="I540" t="s">
        <v>558</v>
      </c>
      <c r="J540" t="s">
        <v>559</v>
      </c>
      <c r="K540" t="s">
        <v>578</v>
      </c>
      <c r="L540" t="s">
        <v>561</v>
      </c>
      <c r="N540" t="s">
        <v>562</v>
      </c>
      <c r="O540">
        <v>8.6999999999999993</v>
      </c>
      <c r="P540" t="str">
        <f>VALUE(MID(K540,1,4))&amp;VLOOKUP(VALUE(MID(K540,6,2)),[1]Setup!$A$6:$B$17,2,FALSE)</f>
        <v>20141</v>
      </c>
    </row>
    <row r="541" spans="1:16" x14ac:dyDescent="0.45">
      <c r="A541" t="s">
        <v>551</v>
      </c>
      <c r="B541" s="1" t="s">
        <v>636</v>
      </c>
      <c r="C541" t="s">
        <v>553</v>
      </c>
      <c r="D541" t="s">
        <v>637</v>
      </c>
      <c r="E541" t="s">
        <v>404</v>
      </c>
      <c r="F541" t="s">
        <v>555</v>
      </c>
      <c r="G541" t="s">
        <v>556</v>
      </c>
      <c r="H541" t="s">
        <v>557</v>
      </c>
      <c r="I541" t="s">
        <v>558</v>
      </c>
      <c r="J541" t="s">
        <v>559</v>
      </c>
      <c r="K541" t="s">
        <v>579</v>
      </c>
      <c r="L541" t="s">
        <v>561</v>
      </c>
      <c r="N541" t="s">
        <v>562</v>
      </c>
      <c r="O541">
        <v>10.1</v>
      </c>
      <c r="P541" t="str">
        <f>VALUE(MID(K541,1,4))&amp;VLOOKUP(VALUE(MID(K541,6,2)),[1]Setup!$A$6:$B$17,2,FALSE)</f>
        <v>20142</v>
      </c>
    </row>
    <row r="542" spans="1:16" x14ac:dyDescent="0.45">
      <c r="A542" t="s">
        <v>551</v>
      </c>
      <c r="B542" s="1" t="s">
        <v>636</v>
      </c>
      <c r="C542" t="s">
        <v>553</v>
      </c>
      <c r="D542" t="s">
        <v>637</v>
      </c>
      <c r="E542" t="s">
        <v>404</v>
      </c>
      <c r="F542" t="s">
        <v>555</v>
      </c>
      <c r="G542" t="s">
        <v>556</v>
      </c>
      <c r="H542" t="s">
        <v>557</v>
      </c>
      <c r="I542" t="s">
        <v>558</v>
      </c>
      <c r="J542" t="s">
        <v>559</v>
      </c>
      <c r="K542" t="s">
        <v>580</v>
      </c>
      <c r="L542" t="s">
        <v>561</v>
      </c>
      <c r="N542" t="s">
        <v>562</v>
      </c>
      <c r="O542">
        <v>10.4</v>
      </c>
      <c r="P542" t="str">
        <f>VALUE(MID(K542,1,4))&amp;VLOOKUP(VALUE(MID(K542,6,2)),[1]Setup!$A$6:$B$17,2,FALSE)</f>
        <v>20143</v>
      </c>
    </row>
    <row r="543" spans="1:16" x14ac:dyDescent="0.45">
      <c r="A543" t="s">
        <v>551</v>
      </c>
      <c r="B543" s="1" t="s">
        <v>636</v>
      </c>
      <c r="C543" t="s">
        <v>553</v>
      </c>
      <c r="D543" t="s">
        <v>637</v>
      </c>
      <c r="E543" t="s">
        <v>404</v>
      </c>
      <c r="F543" t="s">
        <v>555</v>
      </c>
      <c r="G543" t="s">
        <v>556</v>
      </c>
      <c r="H543" t="s">
        <v>557</v>
      </c>
      <c r="I543" t="s">
        <v>558</v>
      </c>
      <c r="J543" t="s">
        <v>559</v>
      </c>
      <c r="K543" t="s">
        <v>581</v>
      </c>
      <c r="L543" t="s">
        <v>561</v>
      </c>
      <c r="N543" t="s">
        <v>562</v>
      </c>
      <c r="O543">
        <v>11.5</v>
      </c>
      <c r="P543" t="str">
        <f>VALUE(MID(K543,1,4))&amp;VLOOKUP(VALUE(MID(K543,6,2)),[1]Setup!$A$6:$B$17,2,FALSE)</f>
        <v>20144</v>
      </c>
    </row>
    <row r="544" spans="1:16" x14ac:dyDescent="0.45">
      <c r="A544" t="s">
        <v>551</v>
      </c>
      <c r="B544" s="1" t="s">
        <v>636</v>
      </c>
      <c r="C544" t="s">
        <v>553</v>
      </c>
      <c r="D544" t="s">
        <v>637</v>
      </c>
      <c r="E544" t="s">
        <v>404</v>
      </c>
      <c r="F544" t="s">
        <v>555</v>
      </c>
      <c r="G544" t="s">
        <v>556</v>
      </c>
      <c r="H544" t="s">
        <v>557</v>
      </c>
      <c r="I544" t="s">
        <v>558</v>
      </c>
      <c r="J544" t="s">
        <v>559</v>
      </c>
      <c r="K544" t="s">
        <v>582</v>
      </c>
      <c r="L544" t="s">
        <v>561</v>
      </c>
      <c r="N544" t="s">
        <v>562</v>
      </c>
      <c r="O544">
        <v>12.2</v>
      </c>
      <c r="P544" t="str">
        <f>VALUE(MID(K544,1,4))&amp;VLOOKUP(VALUE(MID(K544,6,2)),[1]Setup!$A$6:$B$17,2,FALSE)</f>
        <v>20151</v>
      </c>
    </row>
    <row r="545" spans="1:16" x14ac:dyDescent="0.45">
      <c r="A545" t="s">
        <v>551</v>
      </c>
      <c r="B545" s="1" t="s">
        <v>636</v>
      </c>
      <c r="C545" t="s">
        <v>553</v>
      </c>
      <c r="D545" t="s">
        <v>637</v>
      </c>
      <c r="E545" t="s">
        <v>404</v>
      </c>
      <c r="F545" t="s">
        <v>555</v>
      </c>
      <c r="G545" t="s">
        <v>556</v>
      </c>
      <c r="H545" t="s">
        <v>557</v>
      </c>
      <c r="I545" t="s">
        <v>558</v>
      </c>
      <c r="J545" t="s">
        <v>559</v>
      </c>
      <c r="K545" t="s">
        <v>583</v>
      </c>
      <c r="L545" t="s">
        <v>561</v>
      </c>
      <c r="N545" t="s">
        <v>562</v>
      </c>
      <c r="O545">
        <v>13.5</v>
      </c>
      <c r="P545" t="str">
        <f>VALUE(MID(K545,1,4))&amp;VLOOKUP(VALUE(MID(K545,6,2)),[1]Setup!$A$6:$B$17,2,FALSE)</f>
        <v>20152</v>
      </c>
    </row>
    <row r="546" spans="1:16" x14ac:dyDescent="0.45">
      <c r="A546" t="s">
        <v>551</v>
      </c>
      <c r="B546" s="1" t="s">
        <v>636</v>
      </c>
      <c r="C546" t="s">
        <v>553</v>
      </c>
      <c r="D546" t="s">
        <v>637</v>
      </c>
      <c r="E546" t="s">
        <v>404</v>
      </c>
      <c r="F546" t="s">
        <v>555</v>
      </c>
      <c r="G546" t="s">
        <v>556</v>
      </c>
      <c r="H546" t="s">
        <v>557</v>
      </c>
      <c r="I546" t="s">
        <v>558</v>
      </c>
      <c r="J546" t="s">
        <v>559</v>
      </c>
      <c r="K546" t="s">
        <v>584</v>
      </c>
      <c r="L546" t="s">
        <v>561</v>
      </c>
      <c r="N546" t="s">
        <v>562</v>
      </c>
      <c r="O546">
        <v>14.5</v>
      </c>
      <c r="P546" t="str">
        <f>VALUE(MID(K546,1,4))&amp;VLOOKUP(VALUE(MID(K546,6,2)),[1]Setup!$A$6:$B$17,2,FALSE)</f>
        <v>20153</v>
      </c>
    </row>
    <row r="547" spans="1:16" x14ac:dyDescent="0.45">
      <c r="A547" t="s">
        <v>551</v>
      </c>
      <c r="B547" s="1" t="s">
        <v>636</v>
      </c>
      <c r="C547" t="s">
        <v>553</v>
      </c>
      <c r="D547" t="s">
        <v>637</v>
      </c>
      <c r="E547" t="s">
        <v>404</v>
      </c>
      <c r="F547" t="s">
        <v>555</v>
      </c>
      <c r="G547" t="s">
        <v>556</v>
      </c>
      <c r="H547" t="s">
        <v>557</v>
      </c>
      <c r="I547" t="s">
        <v>558</v>
      </c>
      <c r="J547" t="s">
        <v>559</v>
      </c>
      <c r="K547" t="s">
        <v>585</v>
      </c>
      <c r="L547" t="s">
        <v>561</v>
      </c>
      <c r="N547" t="s">
        <v>562</v>
      </c>
      <c r="O547">
        <v>15</v>
      </c>
      <c r="P547" t="str">
        <f>VALUE(MID(K547,1,4))&amp;VLOOKUP(VALUE(MID(K547,6,2)),[1]Setup!$A$6:$B$17,2,FALSE)</f>
        <v>20154</v>
      </c>
    </row>
    <row r="548" spans="1:16" x14ac:dyDescent="0.45">
      <c r="A548" t="s">
        <v>551</v>
      </c>
      <c r="B548" s="1" t="s">
        <v>636</v>
      </c>
      <c r="C548" t="s">
        <v>553</v>
      </c>
      <c r="D548" t="s">
        <v>637</v>
      </c>
      <c r="E548" t="s">
        <v>404</v>
      </c>
      <c r="F548" t="s">
        <v>555</v>
      </c>
      <c r="G548" t="s">
        <v>556</v>
      </c>
      <c r="H548" t="s">
        <v>557</v>
      </c>
      <c r="I548" t="s">
        <v>558</v>
      </c>
      <c r="J548" t="s">
        <v>559</v>
      </c>
      <c r="K548" t="s">
        <v>586</v>
      </c>
      <c r="L548" t="s">
        <v>561</v>
      </c>
      <c r="N548" t="s">
        <v>562</v>
      </c>
      <c r="O548">
        <v>13</v>
      </c>
      <c r="P548" t="str">
        <f>VALUE(MID(K548,1,4))&amp;VLOOKUP(VALUE(MID(K548,6,2)),[1]Setup!$A$6:$B$17,2,FALSE)</f>
        <v>20161</v>
      </c>
    </row>
    <row r="549" spans="1:16" x14ac:dyDescent="0.45">
      <c r="A549" t="s">
        <v>551</v>
      </c>
      <c r="B549" s="1" t="s">
        <v>636</v>
      </c>
      <c r="C549" t="s">
        <v>553</v>
      </c>
      <c r="D549" t="s">
        <v>637</v>
      </c>
      <c r="E549" t="s">
        <v>404</v>
      </c>
      <c r="F549" t="s">
        <v>555</v>
      </c>
      <c r="G549" t="s">
        <v>556</v>
      </c>
      <c r="H549" t="s">
        <v>557</v>
      </c>
      <c r="I549" t="s">
        <v>558</v>
      </c>
      <c r="J549" t="s">
        <v>559</v>
      </c>
      <c r="K549" t="s">
        <v>587</v>
      </c>
      <c r="L549" t="s">
        <v>561</v>
      </c>
      <c r="N549" t="s">
        <v>562</v>
      </c>
      <c r="O549">
        <v>11.2</v>
      </c>
      <c r="P549" t="str">
        <f>VALUE(MID(K549,1,4))&amp;VLOOKUP(VALUE(MID(K549,6,2)),[1]Setup!$A$6:$B$17,2,FALSE)</f>
        <v>20162</v>
      </c>
    </row>
    <row r="550" spans="1:16" x14ac:dyDescent="0.45">
      <c r="A550" t="s">
        <v>551</v>
      </c>
      <c r="B550" s="1" t="s">
        <v>636</v>
      </c>
      <c r="C550" t="s">
        <v>553</v>
      </c>
      <c r="D550" t="s">
        <v>637</v>
      </c>
      <c r="E550" t="s">
        <v>404</v>
      </c>
      <c r="F550" t="s">
        <v>555</v>
      </c>
      <c r="G550" t="s">
        <v>556</v>
      </c>
      <c r="H550" t="s">
        <v>557</v>
      </c>
      <c r="I550" t="s">
        <v>558</v>
      </c>
      <c r="J550" t="s">
        <v>559</v>
      </c>
      <c r="K550" t="s">
        <v>588</v>
      </c>
      <c r="L550" t="s">
        <v>561</v>
      </c>
      <c r="N550" t="s">
        <v>562</v>
      </c>
      <c r="O550">
        <v>9.6999999999999993</v>
      </c>
      <c r="P550" t="str">
        <f>VALUE(MID(K550,1,4))&amp;VLOOKUP(VALUE(MID(K550,6,2)),[1]Setup!$A$6:$B$17,2,FALSE)</f>
        <v>20163</v>
      </c>
    </row>
    <row r="551" spans="1:16" x14ac:dyDescent="0.45">
      <c r="A551" t="s">
        <v>551</v>
      </c>
      <c r="B551" s="1" t="s">
        <v>636</v>
      </c>
      <c r="C551" t="s">
        <v>553</v>
      </c>
      <c r="D551" t="s">
        <v>637</v>
      </c>
      <c r="E551" t="s">
        <v>404</v>
      </c>
      <c r="F551" t="s">
        <v>555</v>
      </c>
      <c r="G551" t="s">
        <v>556</v>
      </c>
      <c r="H551" t="s">
        <v>557</v>
      </c>
      <c r="I551" t="s">
        <v>558</v>
      </c>
      <c r="J551" t="s">
        <v>559</v>
      </c>
      <c r="K551" t="s">
        <v>589</v>
      </c>
      <c r="L551" t="s">
        <v>561</v>
      </c>
      <c r="N551" t="s">
        <v>562</v>
      </c>
      <c r="O551">
        <v>7.7</v>
      </c>
      <c r="P551" t="str">
        <f>VALUE(MID(K551,1,4))&amp;VLOOKUP(VALUE(MID(K551,6,2)),[1]Setup!$A$6:$B$17,2,FALSE)</f>
        <v>20164</v>
      </c>
    </row>
    <row r="552" spans="1:16" x14ac:dyDescent="0.45">
      <c r="A552" t="s">
        <v>551</v>
      </c>
      <c r="B552" s="1" t="s">
        <v>636</v>
      </c>
      <c r="C552" t="s">
        <v>553</v>
      </c>
      <c r="D552" t="s">
        <v>637</v>
      </c>
      <c r="E552" t="s">
        <v>404</v>
      </c>
      <c r="F552" t="s">
        <v>555</v>
      </c>
      <c r="G552" t="s">
        <v>556</v>
      </c>
      <c r="H552" t="s">
        <v>557</v>
      </c>
      <c r="I552" t="s">
        <v>558</v>
      </c>
      <c r="J552" t="s">
        <v>559</v>
      </c>
      <c r="K552" t="s">
        <v>590</v>
      </c>
      <c r="L552" t="s">
        <v>561</v>
      </c>
      <c r="N552" t="s">
        <v>562</v>
      </c>
      <c r="O552">
        <v>6.3</v>
      </c>
      <c r="P552" t="str">
        <f>VALUE(MID(K552,1,4))&amp;VLOOKUP(VALUE(MID(K552,6,2)),[1]Setup!$A$6:$B$17,2,FALSE)</f>
        <v>20171</v>
      </c>
    </row>
    <row r="553" spans="1:16" x14ac:dyDescent="0.45">
      <c r="A553" t="s">
        <v>551</v>
      </c>
      <c r="B553" s="1" t="s">
        <v>636</v>
      </c>
      <c r="C553" t="s">
        <v>553</v>
      </c>
      <c r="D553" t="s">
        <v>637</v>
      </c>
      <c r="E553" t="s">
        <v>404</v>
      </c>
      <c r="F553" t="s">
        <v>555</v>
      </c>
      <c r="G553" t="s">
        <v>556</v>
      </c>
      <c r="H553" t="s">
        <v>557</v>
      </c>
      <c r="I553" t="s">
        <v>558</v>
      </c>
      <c r="J553" t="s">
        <v>559</v>
      </c>
      <c r="K553" t="s">
        <v>591</v>
      </c>
      <c r="L553" t="s">
        <v>561</v>
      </c>
      <c r="N553" t="s">
        <v>562</v>
      </c>
      <c r="O553">
        <v>5.8</v>
      </c>
      <c r="P553" t="str">
        <f>VALUE(MID(K553,1,4))&amp;VLOOKUP(VALUE(MID(K553,6,2)),[1]Setup!$A$6:$B$17,2,FALSE)</f>
        <v>20172</v>
      </c>
    </row>
    <row r="554" spans="1:16" x14ac:dyDescent="0.45">
      <c r="A554" t="s">
        <v>551</v>
      </c>
      <c r="B554" s="1" t="s">
        <v>636</v>
      </c>
      <c r="C554" t="s">
        <v>553</v>
      </c>
      <c r="D554" t="s">
        <v>637</v>
      </c>
      <c r="E554" t="s">
        <v>404</v>
      </c>
      <c r="F554" t="s">
        <v>555</v>
      </c>
      <c r="G554" t="s">
        <v>556</v>
      </c>
      <c r="H554" t="s">
        <v>557</v>
      </c>
      <c r="I554" t="s">
        <v>558</v>
      </c>
      <c r="J554" t="s">
        <v>559</v>
      </c>
      <c r="K554" t="s">
        <v>592</v>
      </c>
      <c r="L554" t="s">
        <v>561</v>
      </c>
      <c r="N554" t="s">
        <v>562</v>
      </c>
      <c r="O554">
        <v>4.5</v>
      </c>
      <c r="P554" t="str">
        <f>VALUE(MID(K554,1,4))&amp;VLOOKUP(VALUE(MID(K554,6,2)),[1]Setup!$A$6:$B$17,2,FALSE)</f>
        <v>20173</v>
      </c>
    </row>
    <row r="555" spans="1:16" x14ac:dyDescent="0.45">
      <c r="A555" t="s">
        <v>551</v>
      </c>
      <c r="B555" s="1" t="s">
        <v>636</v>
      </c>
      <c r="C555" t="s">
        <v>553</v>
      </c>
      <c r="D555" t="s">
        <v>637</v>
      </c>
      <c r="E555" t="s">
        <v>404</v>
      </c>
      <c r="F555" t="s">
        <v>555</v>
      </c>
      <c r="G555" t="s">
        <v>556</v>
      </c>
      <c r="H555" t="s">
        <v>557</v>
      </c>
      <c r="I555" t="s">
        <v>558</v>
      </c>
      <c r="J555" t="s">
        <v>559</v>
      </c>
      <c r="K555" t="s">
        <v>593</v>
      </c>
      <c r="L555" t="s">
        <v>561</v>
      </c>
      <c r="N555" t="s">
        <v>562</v>
      </c>
      <c r="O555">
        <v>3.6</v>
      </c>
      <c r="P555" t="str">
        <f>VALUE(MID(K555,1,4))&amp;VLOOKUP(VALUE(MID(K555,6,2)),[1]Setup!$A$6:$B$17,2,FALSE)</f>
        <v>20174</v>
      </c>
    </row>
    <row r="556" spans="1:16" x14ac:dyDescent="0.45">
      <c r="A556" t="s">
        <v>551</v>
      </c>
      <c r="B556" s="1" t="s">
        <v>636</v>
      </c>
      <c r="C556" t="s">
        <v>553</v>
      </c>
      <c r="D556" t="s">
        <v>637</v>
      </c>
      <c r="E556" t="s">
        <v>404</v>
      </c>
      <c r="F556" t="s">
        <v>555</v>
      </c>
      <c r="G556" t="s">
        <v>556</v>
      </c>
      <c r="H556" t="s">
        <v>557</v>
      </c>
      <c r="I556" t="s">
        <v>558</v>
      </c>
      <c r="J556" t="s">
        <v>559</v>
      </c>
      <c r="K556" t="s">
        <v>594</v>
      </c>
      <c r="L556" t="s">
        <v>561</v>
      </c>
      <c r="N556" t="s">
        <v>562</v>
      </c>
      <c r="O556">
        <v>2.8</v>
      </c>
      <c r="P556" t="str">
        <f>VALUE(MID(K556,1,4))&amp;VLOOKUP(VALUE(MID(K556,6,2)),[1]Setup!$A$6:$B$17,2,FALSE)</f>
        <v>20181</v>
      </c>
    </row>
    <row r="557" spans="1:16" x14ac:dyDescent="0.45">
      <c r="A557" t="s">
        <v>551</v>
      </c>
      <c r="B557" s="1" t="s">
        <v>636</v>
      </c>
      <c r="C557" t="s">
        <v>553</v>
      </c>
      <c r="D557" t="s">
        <v>637</v>
      </c>
      <c r="E557" t="s">
        <v>404</v>
      </c>
      <c r="F557" t="s">
        <v>555</v>
      </c>
      <c r="G557" t="s">
        <v>556</v>
      </c>
      <c r="H557" t="s">
        <v>557</v>
      </c>
      <c r="I557" t="s">
        <v>558</v>
      </c>
      <c r="J557" t="s">
        <v>559</v>
      </c>
      <c r="K557" t="s">
        <v>595</v>
      </c>
      <c r="L557" t="s">
        <v>561</v>
      </c>
      <c r="N557" t="s">
        <v>562</v>
      </c>
      <c r="O557">
        <v>2.2000000000000002</v>
      </c>
      <c r="P557" t="str">
        <f>VALUE(MID(K557,1,4))&amp;VLOOKUP(VALUE(MID(K557,6,2)),[1]Setup!$A$6:$B$17,2,FALSE)</f>
        <v>20182</v>
      </c>
    </row>
    <row r="558" spans="1:16" x14ac:dyDescent="0.45">
      <c r="A558" t="s">
        <v>551</v>
      </c>
      <c r="B558" s="1" t="s">
        <v>636</v>
      </c>
      <c r="C558" t="s">
        <v>553</v>
      </c>
      <c r="D558" t="s">
        <v>637</v>
      </c>
      <c r="E558" t="s">
        <v>404</v>
      </c>
      <c r="F558" t="s">
        <v>555</v>
      </c>
      <c r="G558" t="s">
        <v>556</v>
      </c>
      <c r="H558" t="s">
        <v>557</v>
      </c>
      <c r="I558" t="s">
        <v>558</v>
      </c>
      <c r="J558" t="s">
        <v>559</v>
      </c>
      <c r="K558" t="s">
        <v>596</v>
      </c>
      <c r="L558" t="s">
        <v>561</v>
      </c>
      <c r="N558" t="s">
        <v>562</v>
      </c>
      <c r="O558">
        <v>1.3</v>
      </c>
      <c r="P558" t="str">
        <f>VALUE(MID(K558,1,4))&amp;VLOOKUP(VALUE(MID(K558,6,2)),[1]Setup!$A$6:$B$17,2,FALSE)</f>
        <v>20183</v>
      </c>
    </row>
    <row r="559" spans="1:16" x14ac:dyDescent="0.45">
      <c r="A559" t="s">
        <v>551</v>
      </c>
      <c r="B559" s="1" t="s">
        <v>636</v>
      </c>
      <c r="C559" t="s">
        <v>553</v>
      </c>
      <c r="D559" t="s">
        <v>637</v>
      </c>
      <c r="E559" t="s">
        <v>404</v>
      </c>
      <c r="F559" t="s">
        <v>555</v>
      </c>
      <c r="G559" t="s">
        <v>556</v>
      </c>
      <c r="H559" t="s">
        <v>557</v>
      </c>
      <c r="I559" t="s">
        <v>558</v>
      </c>
      <c r="J559" t="s">
        <v>559</v>
      </c>
      <c r="K559" t="s">
        <v>597</v>
      </c>
      <c r="L559" t="s">
        <v>561</v>
      </c>
      <c r="N559" t="s">
        <v>562</v>
      </c>
      <c r="O559">
        <v>1.6</v>
      </c>
      <c r="P559" t="str">
        <f>VALUE(MID(K559,1,4))&amp;VLOOKUP(VALUE(MID(K559,6,2)),[1]Setup!$A$6:$B$17,2,FALSE)</f>
        <v>20184</v>
      </c>
    </row>
    <row r="560" spans="1:16" x14ac:dyDescent="0.45">
      <c r="A560" t="s">
        <v>551</v>
      </c>
      <c r="B560" s="1" t="s">
        <v>636</v>
      </c>
      <c r="C560" t="s">
        <v>553</v>
      </c>
      <c r="D560" t="s">
        <v>637</v>
      </c>
      <c r="E560" t="s">
        <v>404</v>
      </c>
      <c r="F560" t="s">
        <v>555</v>
      </c>
      <c r="G560" t="s">
        <v>556</v>
      </c>
      <c r="H560" t="s">
        <v>557</v>
      </c>
      <c r="I560" t="s">
        <v>558</v>
      </c>
      <c r="J560" t="s">
        <v>559</v>
      </c>
      <c r="K560" t="s">
        <v>598</v>
      </c>
      <c r="L560" t="s">
        <v>561</v>
      </c>
      <c r="N560" t="s">
        <v>562</v>
      </c>
      <c r="O560">
        <v>0.5</v>
      </c>
      <c r="P560" t="str">
        <f>VALUE(MID(K560,1,4))&amp;VLOOKUP(VALUE(MID(K560,6,2)),[1]Setup!$A$6:$B$17,2,FALSE)</f>
        <v>20191</v>
      </c>
    </row>
    <row r="561" spans="1:16" x14ac:dyDescent="0.45">
      <c r="A561" t="s">
        <v>551</v>
      </c>
      <c r="B561" s="1" t="s">
        <v>636</v>
      </c>
      <c r="C561" t="s">
        <v>553</v>
      </c>
      <c r="D561" t="s">
        <v>637</v>
      </c>
      <c r="E561" t="s">
        <v>404</v>
      </c>
      <c r="F561" t="s">
        <v>555</v>
      </c>
      <c r="G561" t="s">
        <v>556</v>
      </c>
      <c r="H561" t="s">
        <v>557</v>
      </c>
      <c r="I561" t="s">
        <v>558</v>
      </c>
      <c r="J561" t="s">
        <v>559</v>
      </c>
      <c r="K561" t="s">
        <v>599</v>
      </c>
      <c r="L561" t="s">
        <v>561</v>
      </c>
      <c r="N561" t="s">
        <v>562</v>
      </c>
      <c r="O561">
        <v>0.2</v>
      </c>
      <c r="P561" t="str">
        <f>VALUE(MID(K561,1,4))&amp;VLOOKUP(VALUE(MID(K561,6,2)),[1]Setup!$A$6:$B$17,2,FALSE)</f>
        <v>20192</v>
      </c>
    </row>
    <row r="562" spans="1:16" x14ac:dyDescent="0.45">
      <c r="A562" t="s">
        <v>551</v>
      </c>
      <c r="B562" s="1" t="s">
        <v>636</v>
      </c>
      <c r="C562" t="s">
        <v>553</v>
      </c>
      <c r="D562" t="s">
        <v>637</v>
      </c>
      <c r="E562" t="s">
        <v>404</v>
      </c>
      <c r="F562" t="s">
        <v>555</v>
      </c>
      <c r="G562" t="s">
        <v>556</v>
      </c>
      <c r="H562" t="s">
        <v>557</v>
      </c>
      <c r="I562" t="s">
        <v>558</v>
      </c>
      <c r="J562" t="s">
        <v>559</v>
      </c>
      <c r="K562" t="s">
        <v>600</v>
      </c>
      <c r="L562" t="s">
        <v>561</v>
      </c>
      <c r="N562" t="s">
        <v>562</v>
      </c>
      <c r="O562">
        <v>0.1</v>
      </c>
      <c r="P562" t="str">
        <f>VALUE(MID(K562,1,4))&amp;VLOOKUP(VALUE(MID(K562,6,2)),[1]Setup!$A$6:$B$17,2,FALSE)</f>
        <v>20193</v>
      </c>
    </row>
    <row r="563" spans="1:16" x14ac:dyDescent="0.45">
      <c r="A563" t="s">
        <v>551</v>
      </c>
      <c r="B563" s="1" t="s">
        <v>636</v>
      </c>
      <c r="C563" t="s">
        <v>553</v>
      </c>
      <c r="D563" t="s">
        <v>637</v>
      </c>
      <c r="E563" t="s">
        <v>404</v>
      </c>
      <c r="F563" t="s">
        <v>555</v>
      </c>
      <c r="G563" t="s">
        <v>556</v>
      </c>
      <c r="H563" t="s">
        <v>557</v>
      </c>
      <c r="I563" t="s">
        <v>558</v>
      </c>
      <c r="J563" t="s">
        <v>559</v>
      </c>
      <c r="K563" t="s">
        <v>601</v>
      </c>
      <c r="L563" t="s">
        <v>561</v>
      </c>
      <c r="N563" t="s">
        <v>562</v>
      </c>
      <c r="O563">
        <v>-0.9</v>
      </c>
      <c r="P563" t="str">
        <f>VALUE(MID(K563,1,4))&amp;VLOOKUP(VALUE(MID(K563,6,2)),[1]Setup!$A$6:$B$17,2,FALSE)</f>
        <v>20194</v>
      </c>
    </row>
    <row r="564" spans="1:16" x14ac:dyDescent="0.45">
      <c r="A564" t="s">
        <v>551</v>
      </c>
      <c r="B564" s="1" t="s">
        <v>636</v>
      </c>
      <c r="C564" t="s">
        <v>553</v>
      </c>
      <c r="D564" t="s">
        <v>637</v>
      </c>
      <c r="E564" t="s">
        <v>404</v>
      </c>
      <c r="F564" t="s">
        <v>555</v>
      </c>
      <c r="G564" t="s">
        <v>556</v>
      </c>
      <c r="H564" t="s">
        <v>557</v>
      </c>
      <c r="I564" t="s">
        <v>558</v>
      </c>
      <c r="J564" t="s">
        <v>559</v>
      </c>
      <c r="K564" t="s">
        <v>602</v>
      </c>
      <c r="L564" t="s">
        <v>561</v>
      </c>
      <c r="N564" t="s">
        <v>562</v>
      </c>
      <c r="O564">
        <v>1.4</v>
      </c>
      <c r="P564" t="str">
        <f>VALUE(MID(K564,1,4))&amp;VLOOKUP(VALUE(MID(K564,6,2)),[1]Setup!$A$6:$B$17,2,FALSE)</f>
        <v>20201</v>
      </c>
    </row>
    <row r="565" spans="1:16" x14ac:dyDescent="0.45">
      <c r="A565" t="s">
        <v>551</v>
      </c>
      <c r="B565" s="1" t="s">
        <v>636</v>
      </c>
      <c r="C565" t="s">
        <v>553</v>
      </c>
      <c r="D565" t="s">
        <v>637</v>
      </c>
      <c r="E565" t="s">
        <v>404</v>
      </c>
      <c r="F565" t="s">
        <v>555</v>
      </c>
      <c r="G565" t="s">
        <v>556</v>
      </c>
      <c r="H565" t="s">
        <v>557</v>
      </c>
      <c r="I565" t="s">
        <v>558</v>
      </c>
      <c r="J565" t="s">
        <v>559</v>
      </c>
      <c r="K565" t="s">
        <v>603</v>
      </c>
      <c r="L565" t="s">
        <v>561</v>
      </c>
      <c r="N565" t="s">
        <v>562</v>
      </c>
      <c r="O565">
        <v>5</v>
      </c>
      <c r="P565" t="str">
        <f>VALUE(MID(K565,1,4))&amp;VLOOKUP(VALUE(MID(K565,6,2)),[1]Setup!$A$6:$B$17,2,FALSE)</f>
        <v>20202</v>
      </c>
    </row>
    <row r="566" spans="1:16" x14ac:dyDescent="0.45">
      <c r="A566" t="s">
        <v>551</v>
      </c>
      <c r="B566" s="1" t="s">
        <v>636</v>
      </c>
      <c r="C566" t="s">
        <v>553</v>
      </c>
      <c r="D566" t="s">
        <v>637</v>
      </c>
      <c r="E566" t="s">
        <v>404</v>
      </c>
      <c r="F566" t="s">
        <v>555</v>
      </c>
      <c r="G566" t="s">
        <v>556</v>
      </c>
      <c r="H566" t="s">
        <v>557</v>
      </c>
      <c r="I566" t="s">
        <v>558</v>
      </c>
      <c r="J566" t="s">
        <v>559</v>
      </c>
      <c r="K566" t="s">
        <v>604</v>
      </c>
      <c r="L566" t="s">
        <v>561</v>
      </c>
      <c r="N566" t="s">
        <v>562</v>
      </c>
      <c r="O566">
        <v>5.8</v>
      </c>
      <c r="P566" t="str">
        <f>VALUE(MID(K566,1,4))&amp;VLOOKUP(VALUE(MID(K566,6,2)),[1]Setup!$A$6:$B$17,2,FALSE)</f>
        <v>20203</v>
      </c>
    </row>
    <row r="567" spans="1:16" x14ac:dyDescent="0.45">
      <c r="A567" t="s">
        <v>551</v>
      </c>
      <c r="B567" s="1" t="s">
        <v>636</v>
      </c>
      <c r="C567" t="s">
        <v>553</v>
      </c>
      <c r="D567" t="s">
        <v>637</v>
      </c>
      <c r="E567" t="s">
        <v>404</v>
      </c>
      <c r="F567" t="s">
        <v>555</v>
      </c>
      <c r="G567" t="s">
        <v>556</v>
      </c>
      <c r="H567" t="s">
        <v>557</v>
      </c>
      <c r="I567" t="s">
        <v>558</v>
      </c>
      <c r="J567" t="s">
        <v>559</v>
      </c>
      <c r="K567" t="s">
        <v>605</v>
      </c>
      <c r="L567" t="s">
        <v>561</v>
      </c>
      <c r="N567" t="s">
        <v>562</v>
      </c>
      <c r="O567">
        <v>6.1</v>
      </c>
      <c r="P567" t="str">
        <f>VALUE(MID(K567,1,4))&amp;VLOOKUP(VALUE(MID(K567,6,2)),[1]Setup!$A$6:$B$17,2,FALSE)</f>
        <v>20204</v>
      </c>
    </row>
    <row r="568" spans="1:16" x14ac:dyDescent="0.45">
      <c r="A568" t="s">
        <v>551</v>
      </c>
      <c r="B568" s="1" t="s">
        <v>636</v>
      </c>
      <c r="C568" t="s">
        <v>553</v>
      </c>
      <c r="D568" t="s">
        <v>637</v>
      </c>
      <c r="E568" t="s">
        <v>404</v>
      </c>
      <c r="F568" t="s">
        <v>555</v>
      </c>
      <c r="G568" t="s">
        <v>556</v>
      </c>
      <c r="H568" t="s">
        <v>557</v>
      </c>
      <c r="I568" t="s">
        <v>558</v>
      </c>
      <c r="J568" t="s">
        <v>559</v>
      </c>
      <c r="K568" t="s">
        <v>606</v>
      </c>
      <c r="L568" t="s">
        <v>561</v>
      </c>
      <c r="N568" t="s">
        <v>562</v>
      </c>
      <c r="O568">
        <v>5.3</v>
      </c>
      <c r="P568" t="str">
        <f>VALUE(MID(K568,1,4))&amp;VLOOKUP(VALUE(MID(K568,6,2)),[1]Setup!$A$6:$B$17,2,FALSE)</f>
        <v>20211</v>
      </c>
    </row>
    <row r="569" spans="1:16" x14ac:dyDescent="0.45">
      <c r="A569" t="s">
        <v>551</v>
      </c>
      <c r="B569" s="1" t="s">
        <v>636</v>
      </c>
      <c r="C569" t="s">
        <v>553</v>
      </c>
      <c r="D569" t="s">
        <v>637</v>
      </c>
      <c r="E569" t="s">
        <v>404</v>
      </c>
      <c r="F569" t="s">
        <v>555</v>
      </c>
      <c r="G569" t="s">
        <v>556</v>
      </c>
      <c r="H569" t="s">
        <v>557</v>
      </c>
      <c r="I569" t="s">
        <v>558</v>
      </c>
      <c r="J569" t="s">
        <v>559</v>
      </c>
      <c r="K569" t="s">
        <v>607</v>
      </c>
      <c r="L569" t="s">
        <v>561</v>
      </c>
      <c r="N569" t="s">
        <v>562</v>
      </c>
      <c r="O569">
        <v>2.2000000000000002</v>
      </c>
      <c r="P569" t="str">
        <f>VALUE(MID(K569,1,4))&amp;VLOOKUP(VALUE(MID(K569,6,2)),[1]Setup!$A$6:$B$17,2,FALSE)</f>
        <v>20212</v>
      </c>
    </row>
    <row r="570" spans="1:16" x14ac:dyDescent="0.45">
      <c r="A570" t="s">
        <v>551</v>
      </c>
      <c r="B570" s="1" t="s">
        <v>636</v>
      </c>
      <c r="C570" t="s">
        <v>553</v>
      </c>
      <c r="D570" t="s">
        <v>637</v>
      </c>
      <c r="E570" t="s">
        <v>404</v>
      </c>
      <c r="F570" t="s">
        <v>555</v>
      </c>
      <c r="G570" t="s">
        <v>556</v>
      </c>
      <c r="H570" t="s">
        <v>557</v>
      </c>
      <c r="I570" t="s">
        <v>558</v>
      </c>
      <c r="J570" t="s">
        <v>559</v>
      </c>
      <c r="K570" t="s">
        <v>608</v>
      </c>
      <c r="L570" t="s">
        <v>561</v>
      </c>
      <c r="N570" t="s">
        <v>562</v>
      </c>
      <c r="O570">
        <v>0.1</v>
      </c>
      <c r="P570" t="str">
        <f>VALUE(MID(K570,1,4))&amp;VLOOKUP(VALUE(MID(K570,6,2)),[1]Setup!$A$6:$B$17,2,FALSE)</f>
        <v>20213</v>
      </c>
    </row>
    <row r="571" spans="1:16" x14ac:dyDescent="0.45">
      <c r="A571" t="s">
        <v>551</v>
      </c>
      <c r="B571" s="1" t="s">
        <v>636</v>
      </c>
      <c r="C571" t="s">
        <v>553</v>
      </c>
      <c r="D571" t="s">
        <v>637</v>
      </c>
      <c r="E571" t="s">
        <v>404</v>
      </c>
      <c r="F571" t="s">
        <v>555</v>
      </c>
      <c r="G571" t="s">
        <v>556</v>
      </c>
      <c r="H571" t="s">
        <v>557</v>
      </c>
      <c r="I571" t="s">
        <v>558</v>
      </c>
      <c r="J571" t="s">
        <v>559</v>
      </c>
      <c r="K571" t="s">
        <v>609</v>
      </c>
      <c r="L571" t="s">
        <v>561</v>
      </c>
      <c r="N571" t="s">
        <v>562</v>
      </c>
      <c r="O571">
        <v>-1.4</v>
      </c>
      <c r="P571" t="str">
        <f>VALUE(MID(K571,1,4))&amp;VLOOKUP(VALUE(MID(K571,6,2)),[1]Setup!$A$6:$B$17,2,FALSE)</f>
        <v>20214</v>
      </c>
    </row>
    <row r="572" spans="1:16" x14ac:dyDescent="0.45">
      <c r="A572" t="s">
        <v>551</v>
      </c>
      <c r="B572" s="1" t="s">
        <v>636</v>
      </c>
      <c r="C572" t="s">
        <v>553</v>
      </c>
      <c r="D572" t="s">
        <v>637</v>
      </c>
      <c r="E572" t="s">
        <v>404</v>
      </c>
      <c r="F572" t="s">
        <v>555</v>
      </c>
      <c r="G572" t="s">
        <v>556</v>
      </c>
      <c r="H572" t="s">
        <v>557</v>
      </c>
      <c r="I572" t="s">
        <v>558</v>
      </c>
      <c r="J572" t="s">
        <v>559</v>
      </c>
      <c r="K572" t="s">
        <v>610</v>
      </c>
      <c r="L572" t="s">
        <v>561</v>
      </c>
      <c r="N572" t="s">
        <v>562</v>
      </c>
      <c r="O572">
        <v>-2.6</v>
      </c>
      <c r="P572" t="str">
        <f>VALUE(MID(K572,1,4))&amp;VLOOKUP(VALUE(MID(K572,6,2)),[1]Setup!$A$6:$B$17,2,FALSE)</f>
        <v>20221</v>
      </c>
    </row>
    <row r="573" spans="1:16" x14ac:dyDescent="0.45">
      <c r="A573" t="s">
        <v>551</v>
      </c>
      <c r="B573" s="1" t="s">
        <v>636</v>
      </c>
      <c r="C573" t="s">
        <v>553</v>
      </c>
      <c r="D573" t="s">
        <v>637</v>
      </c>
      <c r="E573" t="s">
        <v>404</v>
      </c>
      <c r="F573" t="s">
        <v>555</v>
      </c>
      <c r="G573" t="s">
        <v>556</v>
      </c>
      <c r="H573" t="s">
        <v>557</v>
      </c>
      <c r="I573" t="s">
        <v>558</v>
      </c>
      <c r="J573" t="s">
        <v>559</v>
      </c>
      <c r="K573" t="s">
        <v>611</v>
      </c>
      <c r="L573" t="s">
        <v>561</v>
      </c>
      <c r="N573" t="s">
        <v>562</v>
      </c>
      <c r="O573">
        <v>-3.6</v>
      </c>
      <c r="P573" t="str">
        <f>VALUE(MID(K573,1,4))&amp;VLOOKUP(VALUE(MID(K573,6,2)),[1]Setup!$A$6:$B$17,2,FALSE)</f>
        <v>20222</v>
      </c>
    </row>
    <row r="574" spans="1:16" x14ac:dyDescent="0.45">
      <c r="A574" t="s">
        <v>551</v>
      </c>
      <c r="B574" s="1" t="s">
        <v>636</v>
      </c>
      <c r="C574" t="s">
        <v>553</v>
      </c>
      <c r="D574" t="s">
        <v>637</v>
      </c>
      <c r="E574" t="s">
        <v>404</v>
      </c>
      <c r="F574" t="s">
        <v>555</v>
      </c>
      <c r="G574" t="s">
        <v>556</v>
      </c>
      <c r="H574" t="s">
        <v>557</v>
      </c>
      <c r="I574" t="s">
        <v>558</v>
      </c>
      <c r="J574" t="s">
        <v>559</v>
      </c>
      <c r="K574" t="s">
        <v>612</v>
      </c>
      <c r="L574" t="s">
        <v>561</v>
      </c>
      <c r="N574" t="s">
        <v>562</v>
      </c>
      <c r="O574">
        <v>-4.9000000000000004</v>
      </c>
      <c r="P574" t="str">
        <f>VALUE(MID(K574,1,4))&amp;VLOOKUP(VALUE(MID(K574,6,2)),[1]Setup!$A$6:$B$17,2,FALSE)</f>
        <v>20223</v>
      </c>
    </row>
    <row r="575" spans="1:16" x14ac:dyDescent="0.45">
      <c r="A575" t="s">
        <v>551</v>
      </c>
      <c r="B575" s="1" t="s">
        <v>636</v>
      </c>
      <c r="C575" t="s">
        <v>553</v>
      </c>
      <c r="D575" t="s">
        <v>637</v>
      </c>
      <c r="E575" t="s">
        <v>404</v>
      </c>
      <c r="F575" t="s">
        <v>555</v>
      </c>
      <c r="G575" t="s">
        <v>556</v>
      </c>
      <c r="H575" t="s">
        <v>557</v>
      </c>
      <c r="I575" t="s">
        <v>558</v>
      </c>
      <c r="J575" t="s">
        <v>559</v>
      </c>
      <c r="K575" t="s">
        <v>613</v>
      </c>
      <c r="L575" t="s">
        <v>561</v>
      </c>
      <c r="N575" t="s">
        <v>562</v>
      </c>
      <c r="O575">
        <v>-5.2</v>
      </c>
      <c r="P575" t="str">
        <f>VALUE(MID(K575,1,4))&amp;VLOOKUP(VALUE(MID(K575,6,2)),[1]Setup!$A$6:$B$17,2,FALSE)</f>
        <v>20224</v>
      </c>
    </row>
    <row r="576" spans="1:16" x14ac:dyDescent="0.45">
      <c r="A576" t="s">
        <v>551</v>
      </c>
      <c r="B576" s="1" t="s">
        <v>636</v>
      </c>
      <c r="C576" t="s">
        <v>553</v>
      </c>
      <c r="D576" t="s">
        <v>637</v>
      </c>
      <c r="E576" t="s">
        <v>404</v>
      </c>
      <c r="F576" t="s">
        <v>555</v>
      </c>
      <c r="G576" t="s">
        <v>556</v>
      </c>
      <c r="H576" t="s">
        <v>557</v>
      </c>
      <c r="I576" t="s">
        <v>558</v>
      </c>
      <c r="J576" t="s">
        <v>559</v>
      </c>
      <c r="K576" t="s">
        <v>614</v>
      </c>
      <c r="L576" t="s">
        <v>561</v>
      </c>
      <c r="N576" t="s">
        <v>562</v>
      </c>
      <c r="O576">
        <v>-6.6</v>
      </c>
      <c r="P576" t="str">
        <f>VALUE(MID(K576,1,4))&amp;VLOOKUP(VALUE(MID(K576,6,2)),[1]Setup!$A$6:$B$17,2,FALSE)</f>
        <v>20231</v>
      </c>
    </row>
    <row r="577" spans="1:16" x14ac:dyDescent="0.45">
      <c r="A577" t="s">
        <v>551</v>
      </c>
      <c r="B577" s="1" t="s">
        <v>636</v>
      </c>
      <c r="C577" t="s">
        <v>553</v>
      </c>
      <c r="D577" t="s">
        <v>637</v>
      </c>
      <c r="E577" t="s">
        <v>404</v>
      </c>
      <c r="F577" t="s">
        <v>555</v>
      </c>
      <c r="G577" t="s">
        <v>556</v>
      </c>
      <c r="H577" t="s">
        <v>557</v>
      </c>
      <c r="I577" t="s">
        <v>558</v>
      </c>
      <c r="J577" t="s">
        <v>559</v>
      </c>
      <c r="K577" t="s">
        <v>615</v>
      </c>
      <c r="L577" t="s">
        <v>561</v>
      </c>
      <c r="N577" t="s">
        <v>562</v>
      </c>
      <c r="O577">
        <v>-6.8</v>
      </c>
      <c r="P577" t="str">
        <f>VALUE(MID(K577,1,4))&amp;VLOOKUP(VALUE(MID(K577,6,2)),[1]Setup!$A$6:$B$17,2,FALSE)</f>
        <v>20232</v>
      </c>
    </row>
    <row r="578" spans="1:16" x14ac:dyDescent="0.45">
      <c r="A578" t="s">
        <v>551</v>
      </c>
      <c r="B578" s="1" t="s">
        <v>636</v>
      </c>
      <c r="C578" t="s">
        <v>553</v>
      </c>
      <c r="D578" t="s">
        <v>637</v>
      </c>
      <c r="E578" t="s">
        <v>404</v>
      </c>
      <c r="F578" t="s">
        <v>555</v>
      </c>
      <c r="G578" t="s">
        <v>556</v>
      </c>
      <c r="H578" t="s">
        <v>557</v>
      </c>
      <c r="I578" t="s">
        <v>558</v>
      </c>
      <c r="J578" t="s">
        <v>559</v>
      </c>
      <c r="K578" t="s">
        <v>616</v>
      </c>
      <c r="L578" t="s">
        <v>561</v>
      </c>
      <c r="N578" t="s">
        <v>562</v>
      </c>
      <c r="O578">
        <v>-6.9</v>
      </c>
      <c r="P578" t="str">
        <f>VALUE(MID(K578,1,4))&amp;VLOOKUP(VALUE(MID(K578,6,2)),[1]Setup!$A$6:$B$17,2,FALSE)</f>
        <v>20233</v>
      </c>
    </row>
    <row r="579" spans="1:16" x14ac:dyDescent="0.45">
      <c r="A579" t="s">
        <v>551</v>
      </c>
      <c r="B579" s="1" t="s">
        <v>636</v>
      </c>
      <c r="C579" t="s">
        <v>553</v>
      </c>
      <c r="D579" t="s">
        <v>637</v>
      </c>
      <c r="E579" t="s">
        <v>404</v>
      </c>
      <c r="F579" t="s">
        <v>555</v>
      </c>
      <c r="G579" t="s">
        <v>556</v>
      </c>
      <c r="H579" t="s">
        <v>557</v>
      </c>
      <c r="I579" t="s">
        <v>558</v>
      </c>
      <c r="J579" t="s">
        <v>559</v>
      </c>
      <c r="K579" t="s">
        <v>617</v>
      </c>
      <c r="L579" t="s">
        <v>561</v>
      </c>
      <c r="N579" t="s">
        <v>562</v>
      </c>
      <c r="O579">
        <v>-7.5</v>
      </c>
      <c r="P579" t="str">
        <f>VALUE(MID(K579,1,4))&amp;VLOOKUP(VALUE(MID(K579,6,2)),[1]Setup!$A$6:$B$17,2,FALSE)</f>
        <v>20234</v>
      </c>
    </row>
    <row r="580" spans="1:16" x14ac:dyDescent="0.45">
      <c r="A580" t="s">
        <v>551</v>
      </c>
      <c r="B580" s="1" t="s">
        <v>636</v>
      </c>
      <c r="C580" t="s">
        <v>553</v>
      </c>
      <c r="D580" t="s">
        <v>637</v>
      </c>
      <c r="E580" t="s">
        <v>404</v>
      </c>
      <c r="F580" t="s">
        <v>555</v>
      </c>
      <c r="G580" t="s">
        <v>556</v>
      </c>
      <c r="H580" t="s">
        <v>557</v>
      </c>
      <c r="I580" t="s">
        <v>558</v>
      </c>
      <c r="J580" t="s">
        <v>559</v>
      </c>
      <c r="K580" t="s">
        <v>618</v>
      </c>
      <c r="L580" t="s">
        <v>561</v>
      </c>
      <c r="N580" t="s">
        <v>562</v>
      </c>
      <c r="O580">
        <v>-7.8</v>
      </c>
      <c r="P580" t="str">
        <f>VALUE(MID(K580,1,4))&amp;VLOOKUP(VALUE(MID(K580,6,2)),[1]Setup!$A$6:$B$17,2,FALSE)</f>
        <v>20241</v>
      </c>
    </row>
    <row r="581" spans="1:16" x14ac:dyDescent="0.45">
      <c r="A581" t="s">
        <v>551</v>
      </c>
      <c r="B581" s="1" t="s">
        <v>636</v>
      </c>
      <c r="C581" t="s">
        <v>553</v>
      </c>
      <c r="D581" t="s">
        <v>637</v>
      </c>
      <c r="E581" t="s">
        <v>404</v>
      </c>
      <c r="F581" t="s">
        <v>555</v>
      </c>
      <c r="G581" t="s">
        <v>556</v>
      </c>
      <c r="H581" t="s">
        <v>557</v>
      </c>
      <c r="I581" t="s">
        <v>558</v>
      </c>
      <c r="J581" t="s">
        <v>559</v>
      </c>
      <c r="K581" t="s">
        <v>619</v>
      </c>
      <c r="L581" t="s">
        <v>561</v>
      </c>
      <c r="N581" t="s">
        <v>562</v>
      </c>
      <c r="O581">
        <v>-8.1</v>
      </c>
      <c r="P581" t="str">
        <f>VALUE(MID(K581,1,4))&amp;VLOOKUP(VALUE(MID(K581,6,2)),[1]Setup!$A$6:$B$17,2,FALSE)</f>
        <v>20242</v>
      </c>
    </row>
    <row r="582" spans="1:16" x14ac:dyDescent="0.45">
      <c r="A582" t="s">
        <v>551</v>
      </c>
      <c r="B582" s="1" t="s">
        <v>638</v>
      </c>
      <c r="C582" t="s">
        <v>553</v>
      </c>
      <c r="D582" t="s">
        <v>639</v>
      </c>
      <c r="E582" t="s">
        <v>246</v>
      </c>
      <c r="F582" t="s">
        <v>555</v>
      </c>
      <c r="G582" t="s">
        <v>556</v>
      </c>
      <c r="H582" t="s">
        <v>557</v>
      </c>
      <c r="I582" t="s">
        <v>558</v>
      </c>
      <c r="J582" t="s">
        <v>559</v>
      </c>
      <c r="K582" t="s">
        <v>560</v>
      </c>
      <c r="L582" t="s">
        <v>561</v>
      </c>
      <c r="N582" t="s">
        <v>562</v>
      </c>
      <c r="O582">
        <v>17.399999999999999</v>
      </c>
      <c r="P582" t="str">
        <f>VALUE(MID(K582,1,4))&amp;VLOOKUP(VALUE(MID(K582,6,2)),[1]Setup!$A$6:$B$17,2,FALSE)</f>
        <v>20101</v>
      </c>
    </row>
    <row r="583" spans="1:16" x14ac:dyDescent="0.45">
      <c r="A583" t="s">
        <v>551</v>
      </c>
      <c r="B583" s="1" t="s">
        <v>638</v>
      </c>
      <c r="C583" t="s">
        <v>553</v>
      </c>
      <c r="D583" t="s">
        <v>639</v>
      </c>
      <c r="E583" t="s">
        <v>246</v>
      </c>
      <c r="F583" t="s">
        <v>555</v>
      </c>
      <c r="G583" t="s">
        <v>556</v>
      </c>
      <c r="H583" t="s">
        <v>557</v>
      </c>
      <c r="I583" t="s">
        <v>558</v>
      </c>
      <c r="J583" t="s">
        <v>559</v>
      </c>
      <c r="K583" t="s">
        <v>563</v>
      </c>
      <c r="L583" t="s">
        <v>561</v>
      </c>
      <c r="N583" t="s">
        <v>562</v>
      </c>
      <c r="O583">
        <v>17.7</v>
      </c>
      <c r="P583" t="str">
        <f>VALUE(MID(K583,1,4))&amp;VLOOKUP(VALUE(MID(K583,6,2)),[1]Setup!$A$6:$B$17,2,FALSE)</f>
        <v>20102</v>
      </c>
    </row>
    <row r="584" spans="1:16" x14ac:dyDescent="0.45">
      <c r="A584" t="s">
        <v>551</v>
      </c>
      <c r="B584" s="1" t="s">
        <v>638</v>
      </c>
      <c r="C584" t="s">
        <v>553</v>
      </c>
      <c r="D584" t="s">
        <v>639</v>
      </c>
      <c r="E584" t="s">
        <v>246</v>
      </c>
      <c r="F584" t="s">
        <v>555</v>
      </c>
      <c r="G584" t="s">
        <v>556</v>
      </c>
      <c r="H584" t="s">
        <v>557</v>
      </c>
      <c r="I584" t="s">
        <v>558</v>
      </c>
      <c r="J584" t="s">
        <v>559</v>
      </c>
      <c r="K584" t="s">
        <v>564</v>
      </c>
      <c r="L584" t="s">
        <v>561</v>
      </c>
      <c r="N584" t="s">
        <v>562</v>
      </c>
      <c r="O584">
        <v>16.2</v>
      </c>
      <c r="P584" t="str">
        <f>VALUE(MID(K584,1,4))&amp;VLOOKUP(VALUE(MID(K584,6,2)),[1]Setup!$A$6:$B$17,2,FALSE)</f>
        <v>20103</v>
      </c>
    </row>
    <row r="585" spans="1:16" x14ac:dyDescent="0.45">
      <c r="A585" t="s">
        <v>551</v>
      </c>
      <c r="B585" s="1" t="s">
        <v>638</v>
      </c>
      <c r="C585" t="s">
        <v>553</v>
      </c>
      <c r="D585" t="s">
        <v>639</v>
      </c>
      <c r="E585" t="s">
        <v>246</v>
      </c>
      <c r="F585" t="s">
        <v>555</v>
      </c>
      <c r="G585" t="s">
        <v>556</v>
      </c>
      <c r="H585" t="s">
        <v>557</v>
      </c>
      <c r="I585" t="s">
        <v>558</v>
      </c>
      <c r="J585" t="s">
        <v>559</v>
      </c>
      <c r="K585" t="s">
        <v>565</v>
      </c>
      <c r="L585" t="s">
        <v>561</v>
      </c>
      <c r="N585" t="s">
        <v>562</v>
      </c>
      <c r="O585">
        <v>15.1</v>
      </c>
      <c r="P585" t="str">
        <f>VALUE(MID(K585,1,4))&amp;VLOOKUP(VALUE(MID(K585,6,2)),[1]Setup!$A$6:$B$17,2,FALSE)</f>
        <v>20104</v>
      </c>
    </row>
    <row r="586" spans="1:16" x14ac:dyDescent="0.45">
      <c r="A586" t="s">
        <v>551</v>
      </c>
      <c r="B586" s="1" t="s">
        <v>638</v>
      </c>
      <c r="C586" t="s">
        <v>553</v>
      </c>
      <c r="D586" t="s">
        <v>639</v>
      </c>
      <c r="E586" t="s">
        <v>246</v>
      </c>
      <c r="F586" t="s">
        <v>555</v>
      </c>
      <c r="G586" t="s">
        <v>556</v>
      </c>
      <c r="H586" t="s">
        <v>557</v>
      </c>
      <c r="I586" t="s">
        <v>558</v>
      </c>
      <c r="J586" t="s">
        <v>559</v>
      </c>
      <c r="K586" t="s">
        <v>566</v>
      </c>
      <c r="L586" t="s">
        <v>561</v>
      </c>
      <c r="N586" t="s">
        <v>562</v>
      </c>
      <c r="O586">
        <v>14.6</v>
      </c>
      <c r="P586" t="str">
        <f>VALUE(MID(K586,1,4))&amp;VLOOKUP(VALUE(MID(K586,6,2)),[1]Setup!$A$6:$B$17,2,FALSE)</f>
        <v>20111</v>
      </c>
    </row>
    <row r="587" spans="1:16" x14ac:dyDescent="0.45">
      <c r="A587" t="s">
        <v>551</v>
      </c>
      <c r="B587" s="1" t="s">
        <v>638</v>
      </c>
      <c r="C587" t="s">
        <v>553</v>
      </c>
      <c r="D587" t="s">
        <v>639</v>
      </c>
      <c r="E587" t="s">
        <v>246</v>
      </c>
      <c r="F587" t="s">
        <v>555</v>
      </c>
      <c r="G587" t="s">
        <v>556</v>
      </c>
      <c r="H587" t="s">
        <v>557</v>
      </c>
      <c r="I587" t="s">
        <v>558</v>
      </c>
      <c r="J587" t="s">
        <v>559</v>
      </c>
      <c r="K587" t="s">
        <v>567</v>
      </c>
      <c r="L587" t="s">
        <v>561</v>
      </c>
      <c r="N587" t="s">
        <v>562</v>
      </c>
      <c r="O587">
        <v>15</v>
      </c>
      <c r="P587" t="str">
        <f>VALUE(MID(K587,1,4))&amp;VLOOKUP(VALUE(MID(K587,6,2)),[1]Setup!$A$6:$B$17,2,FALSE)</f>
        <v>20112</v>
      </c>
    </row>
    <row r="588" spans="1:16" x14ac:dyDescent="0.45">
      <c r="A588" t="s">
        <v>551</v>
      </c>
      <c r="B588" s="1" t="s">
        <v>638</v>
      </c>
      <c r="C588" t="s">
        <v>553</v>
      </c>
      <c r="D588" t="s">
        <v>639</v>
      </c>
      <c r="E588" t="s">
        <v>246</v>
      </c>
      <c r="F588" t="s">
        <v>555</v>
      </c>
      <c r="G588" t="s">
        <v>556</v>
      </c>
      <c r="H588" t="s">
        <v>557</v>
      </c>
      <c r="I588" t="s">
        <v>558</v>
      </c>
      <c r="J588" t="s">
        <v>559</v>
      </c>
      <c r="K588" t="s">
        <v>568</v>
      </c>
      <c r="L588" t="s">
        <v>561</v>
      </c>
      <c r="N588" t="s">
        <v>562</v>
      </c>
      <c r="O588">
        <v>15</v>
      </c>
      <c r="P588" t="str">
        <f>VALUE(MID(K588,1,4))&amp;VLOOKUP(VALUE(MID(K588,6,2)),[1]Setup!$A$6:$B$17,2,FALSE)</f>
        <v>20113</v>
      </c>
    </row>
    <row r="589" spans="1:16" x14ac:dyDescent="0.45">
      <c r="A589" t="s">
        <v>551</v>
      </c>
      <c r="B589" s="1" t="s">
        <v>638</v>
      </c>
      <c r="C589" t="s">
        <v>553</v>
      </c>
      <c r="D589" t="s">
        <v>639</v>
      </c>
      <c r="E589" t="s">
        <v>246</v>
      </c>
      <c r="F589" t="s">
        <v>555</v>
      </c>
      <c r="G589" t="s">
        <v>556</v>
      </c>
      <c r="H589" t="s">
        <v>557</v>
      </c>
      <c r="I589" t="s">
        <v>558</v>
      </c>
      <c r="J589" t="s">
        <v>559</v>
      </c>
      <c r="K589" t="s">
        <v>569</v>
      </c>
      <c r="L589" t="s">
        <v>561</v>
      </c>
      <c r="N589" t="s">
        <v>562</v>
      </c>
      <c r="O589">
        <v>15.2</v>
      </c>
      <c r="P589" t="str">
        <f>VALUE(MID(K589,1,4))&amp;VLOOKUP(VALUE(MID(K589,6,2)),[1]Setup!$A$6:$B$17,2,FALSE)</f>
        <v>20114</v>
      </c>
    </row>
    <row r="590" spans="1:16" x14ac:dyDescent="0.45">
      <c r="A590" t="s">
        <v>551</v>
      </c>
      <c r="B590" s="1" t="s">
        <v>638</v>
      </c>
      <c r="C590" t="s">
        <v>553</v>
      </c>
      <c r="D590" t="s">
        <v>639</v>
      </c>
      <c r="E590" t="s">
        <v>246</v>
      </c>
      <c r="F590" t="s">
        <v>555</v>
      </c>
      <c r="G590" t="s">
        <v>556</v>
      </c>
      <c r="H590" t="s">
        <v>557</v>
      </c>
      <c r="I590" t="s">
        <v>558</v>
      </c>
      <c r="J590" t="s">
        <v>559</v>
      </c>
      <c r="K590" t="s">
        <v>570</v>
      </c>
      <c r="L590" t="s">
        <v>561</v>
      </c>
      <c r="N590" t="s">
        <v>562</v>
      </c>
      <c r="O590">
        <v>14.3</v>
      </c>
      <c r="P590" t="str">
        <f>VALUE(MID(K590,1,4))&amp;VLOOKUP(VALUE(MID(K590,6,2)),[1]Setup!$A$6:$B$17,2,FALSE)</f>
        <v>20121</v>
      </c>
    </row>
    <row r="591" spans="1:16" x14ac:dyDescent="0.45">
      <c r="A591" t="s">
        <v>551</v>
      </c>
      <c r="B591" s="1" t="s">
        <v>638</v>
      </c>
      <c r="C591" t="s">
        <v>553</v>
      </c>
      <c r="D591" t="s">
        <v>639</v>
      </c>
      <c r="E591" t="s">
        <v>246</v>
      </c>
      <c r="F591" t="s">
        <v>555</v>
      </c>
      <c r="G591" t="s">
        <v>556</v>
      </c>
      <c r="H591" t="s">
        <v>557</v>
      </c>
      <c r="I591" t="s">
        <v>558</v>
      </c>
      <c r="J591" t="s">
        <v>559</v>
      </c>
      <c r="K591" t="s">
        <v>571</v>
      </c>
      <c r="L591" t="s">
        <v>561</v>
      </c>
      <c r="N591" t="s">
        <v>562</v>
      </c>
      <c r="O591">
        <v>15</v>
      </c>
      <c r="P591" t="str">
        <f>VALUE(MID(K591,1,4))&amp;VLOOKUP(VALUE(MID(K591,6,2)),[1]Setup!$A$6:$B$17,2,FALSE)</f>
        <v>20122</v>
      </c>
    </row>
    <row r="592" spans="1:16" x14ac:dyDescent="0.45">
      <c r="A592" t="s">
        <v>551</v>
      </c>
      <c r="B592" s="1" t="s">
        <v>638</v>
      </c>
      <c r="C592" t="s">
        <v>553</v>
      </c>
      <c r="D592" t="s">
        <v>639</v>
      </c>
      <c r="E592" t="s">
        <v>246</v>
      </c>
      <c r="F592" t="s">
        <v>555</v>
      </c>
      <c r="G592" t="s">
        <v>556</v>
      </c>
      <c r="H592" t="s">
        <v>557</v>
      </c>
      <c r="I592" t="s">
        <v>558</v>
      </c>
      <c r="J592" t="s">
        <v>559</v>
      </c>
      <c r="K592" t="s">
        <v>572</v>
      </c>
      <c r="L592" t="s">
        <v>561</v>
      </c>
      <c r="N592" t="s">
        <v>562</v>
      </c>
      <c r="O592">
        <v>15.3</v>
      </c>
      <c r="P592" t="str">
        <f>VALUE(MID(K592,1,4))&amp;VLOOKUP(VALUE(MID(K592,6,2)),[1]Setup!$A$6:$B$17,2,FALSE)</f>
        <v>20123</v>
      </c>
    </row>
    <row r="593" spans="1:16" x14ac:dyDescent="0.45">
      <c r="A593" t="s">
        <v>551</v>
      </c>
      <c r="B593" s="1" t="s">
        <v>638</v>
      </c>
      <c r="C593" t="s">
        <v>553</v>
      </c>
      <c r="D593" t="s">
        <v>639</v>
      </c>
      <c r="E593" t="s">
        <v>246</v>
      </c>
      <c r="F593" t="s">
        <v>555</v>
      </c>
      <c r="G593" t="s">
        <v>556</v>
      </c>
      <c r="H593" t="s">
        <v>557</v>
      </c>
      <c r="I593" t="s">
        <v>558</v>
      </c>
      <c r="J593" t="s">
        <v>559</v>
      </c>
      <c r="K593" t="s">
        <v>573</v>
      </c>
      <c r="L593" t="s">
        <v>561</v>
      </c>
      <c r="N593" t="s">
        <v>562</v>
      </c>
      <c r="O593">
        <v>16.399999999999999</v>
      </c>
      <c r="P593" t="str">
        <f>VALUE(MID(K593,1,4))&amp;VLOOKUP(VALUE(MID(K593,6,2)),[1]Setup!$A$6:$B$17,2,FALSE)</f>
        <v>20124</v>
      </c>
    </row>
    <row r="594" spans="1:16" x14ac:dyDescent="0.45">
      <c r="A594" t="s">
        <v>551</v>
      </c>
      <c r="B594" s="1" t="s">
        <v>638</v>
      </c>
      <c r="C594" t="s">
        <v>553</v>
      </c>
      <c r="D594" t="s">
        <v>639</v>
      </c>
      <c r="E594" t="s">
        <v>246</v>
      </c>
      <c r="F594" t="s">
        <v>555</v>
      </c>
      <c r="G594" t="s">
        <v>556</v>
      </c>
      <c r="H594" t="s">
        <v>557</v>
      </c>
      <c r="I594" t="s">
        <v>558</v>
      </c>
      <c r="J594" t="s">
        <v>559</v>
      </c>
      <c r="K594" t="s">
        <v>574</v>
      </c>
      <c r="L594" t="s">
        <v>561</v>
      </c>
      <c r="N594" t="s">
        <v>562</v>
      </c>
      <c r="O594">
        <v>16.2</v>
      </c>
      <c r="P594" t="str">
        <f>VALUE(MID(K594,1,4))&amp;VLOOKUP(VALUE(MID(K594,6,2)),[1]Setup!$A$6:$B$17,2,FALSE)</f>
        <v>20131</v>
      </c>
    </row>
    <row r="595" spans="1:16" x14ac:dyDescent="0.45">
      <c r="A595" t="s">
        <v>551</v>
      </c>
      <c r="B595" s="1" t="s">
        <v>638</v>
      </c>
      <c r="C595" t="s">
        <v>553</v>
      </c>
      <c r="D595" t="s">
        <v>639</v>
      </c>
      <c r="E595" t="s">
        <v>246</v>
      </c>
      <c r="F595" t="s">
        <v>555</v>
      </c>
      <c r="G595" t="s">
        <v>556</v>
      </c>
      <c r="H595" t="s">
        <v>557</v>
      </c>
      <c r="I595" t="s">
        <v>558</v>
      </c>
      <c r="J595" t="s">
        <v>559</v>
      </c>
      <c r="K595" t="s">
        <v>575</v>
      </c>
      <c r="L595" t="s">
        <v>561</v>
      </c>
      <c r="N595" t="s">
        <v>562</v>
      </c>
      <c r="O595">
        <v>16.600000000000001</v>
      </c>
      <c r="P595" t="str">
        <f>VALUE(MID(K595,1,4))&amp;VLOOKUP(VALUE(MID(K595,6,2)),[1]Setup!$A$6:$B$17,2,FALSE)</f>
        <v>20132</v>
      </c>
    </row>
    <row r="596" spans="1:16" x14ac:dyDescent="0.45">
      <c r="A596" t="s">
        <v>551</v>
      </c>
      <c r="B596" s="1" t="s">
        <v>638</v>
      </c>
      <c r="C596" t="s">
        <v>553</v>
      </c>
      <c r="D596" t="s">
        <v>639</v>
      </c>
      <c r="E596" t="s">
        <v>246</v>
      </c>
      <c r="F596" t="s">
        <v>555</v>
      </c>
      <c r="G596" t="s">
        <v>556</v>
      </c>
      <c r="H596" t="s">
        <v>557</v>
      </c>
      <c r="I596" t="s">
        <v>558</v>
      </c>
      <c r="J596" t="s">
        <v>559</v>
      </c>
      <c r="K596" t="s">
        <v>576</v>
      </c>
      <c r="L596" t="s">
        <v>561</v>
      </c>
      <c r="N596" t="s">
        <v>562</v>
      </c>
      <c r="O596">
        <v>15.8</v>
      </c>
      <c r="P596" t="str">
        <f>VALUE(MID(K596,1,4))&amp;VLOOKUP(VALUE(MID(K596,6,2)),[1]Setup!$A$6:$B$17,2,FALSE)</f>
        <v>20133</v>
      </c>
    </row>
    <row r="597" spans="1:16" x14ac:dyDescent="0.45">
      <c r="A597" t="s">
        <v>551</v>
      </c>
      <c r="B597" s="1" t="s">
        <v>638</v>
      </c>
      <c r="C597" t="s">
        <v>553</v>
      </c>
      <c r="D597" t="s">
        <v>639</v>
      </c>
      <c r="E597" t="s">
        <v>246</v>
      </c>
      <c r="F597" t="s">
        <v>555</v>
      </c>
      <c r="G597" t="s">
        <v>556</v>
      </c>
      <c r="H597" t="s">
        <v>557</v>
      </c>
      <c r="I597" t="s">
        <v>558</v>
      </c>
      <c r="J597" t="s">
        <v>559</v>
      </c>
      <c r="K597" t="s">
        <v>577</v>
      </c>
      <c r="L597" t="s">
        <v>561</v>
      </c>
      <c r="N597" t="s">
        <v>562</v>
      </c>
      <c r="O597">
        <v>14.8</v>
      </c>
      <c r="P597" t="str">
        <f>VALUE(MID(K597,1,4))&amp;VLOOKUP(VALUE(MID(K597,6,2)),[1]Setup!$A$6:$B$17,2,FALSE)</f>
        <v>20134</v>
      </c>
    </row>
    <row r="598" spans="1:16" x14ac:dyDescent="0.45">
      <c r="A598" t="s">
        <v>551</v>
      </c>
      <c r="B598" s="1" t="s">
        <v>638</v>
      </c>
      <c r="C598" t="s">
        <v>553</v>
      </c>
      <c r="D598" t="s">
        <v>639</v>
      </c>
      <c r="E598" t="s">
        <v>246</v>
      </c>
      <c r="F598" t="s">
        <v>555</v>
      </c>
      <c r="G598" t="s">
        <v>556</v>
      </c>
      <c r="H598" t="s">
        <v>557</v>
      </c>
      <c r="I598" t="s">
        <v>558</v>
      </c>
      <c r="J598" t="s">
        <v>559</v>
      </c>
      <c r="K598" t="s">
        <v>578</v>
      </c>
      <c r="L598" t="s">
        <v>561</v>
      </c>
      <c r="N598" t="s">
        <v>562</v>
      </c>
      <c r="O598">
        <v>12.7</v>
      </c>
      <c r="P598" t="str">
        <f>VALUE(MID(K598,1,4))&amp;VLOOKUP(VALUE(MID(K598,6,2)),[1]Setup!$A$6:$B$17,2,FALSE)</f>
        <v>20141</v>
      </c>
    </row>
    <row r="599" spans="1:16" x14ac:dyDescent="0.45">
      <c r="A599" t="s">
        <v>551</v>
      </c>
      <c r="B599" s="1" t="s">
        <v>638</v>
      </c>
      <c r="C599" t="s">
        <v>553</v>
      </c>
      <c r="D599" t="s">
        <v>639</v>
      </c>
      <c r="E599" t="s">
        <v>246</v>
      </c>
      <c r="F599" t="s">
        <v>555</v>
      </c>
      <c r="G599" t="s">
        <v>556</v>
      </c>
      <c r="H599" t="s">
        <v>557</v>
      </c>
      <c r="I599" t="s">
        <v>558</v>
      </c>
      <c r="J599" t="s">
        <v>559</v>
      </c>
      <c r="K599" t="s">
        <v>579</v>
      </c>
      <c r="L599" t="s">
        <v>561</v>
      </c>
      <c r="N599" t="s">
        <v>562</v>
      </c>
      <c r="O599">
        <v>11.7</v>
      </c>
      <c r="P599" t="str">
        <f>VALUE(MID(K599,1,4))&amp;VLOOKUP(VALUE(MID(K599,6,2)),[1]Setup!$A$6:$B$17,2,FALSE)</f>
        <v>20142</v>
      </c>
    </row>
    <row r="600" spans="1:16" x14ac:dyDescent="0.45">
      <c r="A600" t="s">
        <v>551</v>
      </c>
      <c r="B600" s="1" t="s">
        <v>638</v>
      </c>
      <c r="C600" t="s">
        <v>553</v>
      </c>
      <c r="D600" t="s">
        <v>639</v>
      </c>
      <c r="E600" t="s">
        <v>246</v>
      </c>
      <c r="F600" t="s">
        <v>555</v>
      </c>
      <c r="G600" t="s">
        <v>556</v>
      </c>
      <c r="H600" t="s">
        <v>557</v>
      </c>
      <c r="I600" t="s">
        <v>558</v>
      </c>
      <c r="J600" t="s">
        <v>559</v>
      </c>
      <c r="K600" t="s">
        <v>580</v>
      </c>
      <c r="L600" t="s">
        <v>561</v>
      </c>
      <c r="N600" t="s">
        <v>562</v>
      </c>
      <c r="O600">
        <v>10.199999999999999</v>
      </c>
      <c r="P600" t="str">
        <f>VALUE(MID(K600,1,4))&amp;VLOOKUP(VALUE(MID(K600,6,2)),[1]Setup!$A$6:$B$17,2,FALSE)</f>
        <v>20143</v>
      </c>
    </row>
    <row r="601" spans="1:16" x14ac:dyDescent="0.45">
      <c r="A601" t="s">
        <v>551</v>
      </c>
      <c r="B601" s="1" t="s">
        <v>638</v>
      </c>
      <c r="C601" t="s">
        <v>553</v>
      </c>
      <c r="D601" t="s">
        <v>639</v>
      </c>
      <c r="E601" t="s">
        <v>246</v>
      </c>
      <c r="F601" t="s">
        <v>555</v>
      </c>
      <c r="G601" t="s">
        <v>556</v>
      </c>
      <c r="H601" t="s">
        <v>557</v>
      </c>
      <c r="I601" t="s">
        <v>558</v>
      </c>
      <c r="J601" t="s">
        <v>559</v>
      </c>
      <c r="K601" t="s">
        <v>581</v>
      </c>
      <c r="L601" t="s">
        <v>561</v>
      </c>
      <c r="N601" t="s">
        <v>562</v>
      </c>
      <c r="O601">
        <v>9.1999999999999993</v>
      </c>
      <c r="P601" t="str">
        <f>VALUE(MID(K601,1,4))&amp;VLOOKUP(VALUE(MID(K601,6,2)),[1]Setup!$A$6:$B$17,2,FALSE)</f>
        <v>20144</v>
      </c>
    </row>
    <row r="602" spans="1:16" x14ac:dyDescent="0.45">
      <c r="A602" t="s">
        <v>551</v>
      </c>
      <c r="B602" s="1" t="s">
        <v>638</v>
      </c>
      <c r="C602" t="s">
        <v>553</v>
      </c>
      <c r="D602" t="s">
        <v>639</v>
      </c>
      <c r="E602" t="s">
        <v>246</v>
      </c>
      <c r="F602" t="s">
        <v>555</v>
      </c>
      <c r="G602" t="s">
        <v>556</v>
      </c>
      <c r="H602" t="s">
        <v>557</v>
      </c>
      <c r="I602" t="s">
        <v>558</v>
      </c>
      <c r="J602" t="s">
        <v>559</v>
      </c>
      <c r="K602" t="s">
        <v>582</v>
      </c>
      <c r="L602" t="s">
        <v>561</v>
      </c>
      <c r="N602" t="s">
        <v>562</v>
      </c>
      <c r="O602">
        <v>7.2</v>
      </c>
      <c r="P602" t="str">
        <f>VALUE(MID(K602,1,4))&amp;VLOOKUP(VALUE(MID(K602,6,2)),[1]Setup!$A$6:$B$17,2,FALSE)</f>
        <v>20151</v>
      </c>
    </row>
    <row r="603" spans="1:16" x14ac:dyDescent="0.45">
      <c r="A603" t="s">
        <v>551</v>
      </c>
      <c r="B603" s="1" t="s">
        <v>638</v>
      </c>
      <c r="C603" t="s">
        <v>553</v>
      </c>
      <c r="D603" t="s">
        <v>639</v>
      </c>
      <c r="E603" t="s">
        <v>246</v>
      </c>
      <c r="F603" t="s">
        <v>555</v>
      </c>
      <c r="G603" t="s">
        <v>556</v>
      </c>
      <c r="H603" t="s">
        <v>557</v>
      </c>
      <c r="I603" t="s">
        <v>558</v>
      </c>
      <c r="J603" t="s">
        <v>559</v>
      </c>
      <c r="K603" t="s">
        <v>583</v>
      </c>
      <c r="L603" t="s">
        <v>561</v>
      </c>
      <c r="N603" t="s">
        <v>562</v>
      </c>
      <c r="O603">
        <v>5.2</v>
      </c>
      <c r="P603" t="str">
        <f>VALUE(MID(K603,1,4))&amp;VLOOKUP(VALUE(MID(K603,6,2)),[1]Setup!$A$6:$B$17,2,FALSE)</f>
        <v>20152</v>
      </c>
    </row>
    <row r="604" spans="1:16" x14ac:dyDescent="0.45">
      <c r="A604" t="s">
        <v>551</v>
      </c>
      <c r="B604" s="1" t="s">
        <v>638</v>
      </c>
      <c r="C604" t="s">
        <v>553</v>
      </c>
      <c r="D604" t="s">
        <v>639</v>
      </c>
      <c r="E604" t="s">
        <v>246</v>
      </c>
      <c r="F604" t="s">
        <v>555</v>
      </c>
      <c r="G604" t="s">
        <v>556</v>
      </c>
      <c r="H604" t="s">
        <v>557</v>
      </c>
      <c r="I604" t="s">
        <v>558</v>
      </c>
      <c r="J604" t="s">
        <v>559</v>
      </c>
      <c r="K604" t="s">
        <v>584</v>
      </c>
      <c r="L604" t="s">
        <v>561</v>
      </c>
      <c r="N604" t="s">
        <v>562</v>
      </c>
      <c r="O604">
        <v>4</v>
      </c>
      <c r="P604" t="str">
        <f>VALUE(MID(K604,1,4))&amp;VLOOKUP(VALUE(MID(K604,6,2)),[1]Setup!$A$6:$B$17,2,FALSE)</f>
        <v>20153</v>
      </c>
    </row>
    <row r="605" spans="1:16" x14ac:dyDescent="0.45">
      <c r="A605" t="s">
        <v>551</v>
      </c>
      <c r="B605" s="1" t="s">
        <v>638</v>
      </c>
      <c r="C605" t="s">
        <v>553</v>
      </c>
      <c r="D605" t="s">
        <v>639</v>
      </c>
      <c r="E605" t="s">
        <v>246</v>
      </c>
      <c r="F605" t="s">
        <v>555</v>
      </c>
      <c r="G605" t="s">
        <v>556</v>
      </c>
      <c r="H605" t="s">
        <v>557</v>
      </c>
      <c r="I605" t="s">
        <v>558</v>
      </c>
      <c r="J605" t="s">
        <v>559</v>
      </c>
      <c r="K605" t="s">
        <v>585</v>
      </c>
      <c r="L605" t="s">
        <v>561</v>
      </c>
      <c r="N605" t="s">
        <v>562</v>
      </c>
      <c r="O605">
        <v>3</v>
      </c>
      <c r="P605" t="str">
        <f>VALUE(MID(K605,1,4))&amp;VLOOKUP(VALUE(MID(K605,6,2)),[1]Setup!$A$6:$B$17,2,FALSE)</f>
        <v>20154</v>
      </c>
    </row>
    <row r="606" spans="1:16" x14ac:dyDescent="0.45">
      <c r="A606" t="s">
        <v>551</v>
      </c>
      <c r="B606" s="1" t="s">
        <v>638</v>
      </c>
      <c r="C606" t="s">
        <v>553</v>
      </c>
      <c r="D606" t="s">
        <v>639</v>
      </c>
      <c r="E606" t="s">
        <v>246</v>
      </c>
      <c r="F606" t="s">
        <v>555</v>
      </c>
      <c r="G606" t="s">
        <v>556</v>
      </c>
      <c r="H606" t="s">
        <v>557</v>
      </c>
      <c r="I606" t="s">
        <v>558</v>
      </c>
      <c r="J606" t="s">
        <v>559</v>
      </c>
      <c r="K606" t="s">
        <v>586</v>
      </c>
      <c r="L606" t="s">
        <v>561</v>
      </c>
      <c r="N606" t="s">
        <v>562</v>
      </c>
      <c r="O606">
        <v>1.7</v>
      </c>
      <c r="P606" t="str">
        <f>VALUE(MID(K606,1,4))&amp;VLOOKUP(VALUE(MID(K606,6,2)),[1]Setup!$A$6:$B$17,2,FALSE)</f>
        <v>20161</v>
      </c>
    </row>
    <row r="607" spans="1:16" x14ac:dyDescent="0.45">
      <c r="A607" t="s">
        <v>551</v>
      </c>
      <c r="B607" s="1" t="s">
        <v>638</v>
      </c>
      <c r="C607" t="s">
        <v>553</v>
      </c>
      <c r="D607" t="s">
        <v>639</v>
      </c>
      <c r="E607" t="s">
        <v>246</v>
      </c>
      <c r="F607" t="s">
        <v>555</v>
      </c>
      <c r="G607" t="s">
        <v>556</v>
      </c>
      <c r="H607" t="s">
        <v>557</v>
      </c>
      <c r="I607" t="s">
        <v>558</v>
      </c>
      <c r="J607" t="s">
        <v>559</v>
      </c>
      <c r="K607" t="s">
        <v>587</v>
      </c>
      <c r="L607" t="s">
        <v>561</v>
      </c>
      <c r="N607" t="s">
        <v>562</v>
      </c>
      <c r="O607">
        <v>1.8</v>
      </c>
      <c r="P607" t="str">
        <f>VALUE(MID(K607,1,4))&amp;VLOOKUP(VALUE(MID(K607,6,2)),[1]Setup!$A$6:$B$17,2,FALSE)</f>
        <v>20162</v>
      </c>
    </row>
    <row r="608" spans="1:16" x14ac:dyDescent="0.45">
      <c r="A608" t="s">
        <v>551</v>
      </c>
      <c r="B608" s="1" t="s">
        <v>638</v>
      </c>
      <c r="C608" t="s">
        <v>553</v>
      </c>
      <c r="D608" t="s">
        <v>639</v>
      </c>
      <c r="E608" t="s">
        <v>246</v>
      </c>
      <c r="F608" t="s">
        <v>555</v>
      </c>
      <c r="G608" t="s">
        <v>556</v>
      </c>
      <c r="H608" t="s">
        <v>557</v>
      </c>
      <c r="I608" t="s">
        <v>558</v>
      </c>
      <c r="J608" t="s">
        <v>559</v>
      </c>
      <c r="K608" t="s">
        <v>588</v>
      </c>
      <c r="L608" t="s">
        <v>561</v>
      </c>
      <c r="N608" t="s">
        <v>562</v>
      </c>
      <c r="O608">
        <v>2.2999999999999998</v>
      </c>
      <c r="P608" t="str">
        <f>VALUE(MID(K608,1,4))&amp;VLOOKUP(VALUE(MID(K608,6,2)),[1]Setup!$A$6:$B$17,2,FALSE)</f>
        <v>20163</v>
      </c>
    </row>
    <row r="609" spans="1:16" x14ac:dyDescent="0.45">
      <c r="A609" t="s">
        <v>551</v>
      </c>
      <c r="B609" s="1" t="s">
        <v>638</v>
      </c>
      <c r="C609" t="s">
        <v>553</v>
      </c>
      <c r="D609" t="s">
        <v>639</v>
      </c>
      <c r="E609" t="s">
        <v>246</v>
      </c>
      <c r="F609" t="s">
        <v>555</v>
      </c>
      <c r="G609" t="s">
        <v>556</v>
      </c>
      <c r="H609" t="s">
        <v>557</v>
      </c>
      <c r="I609" t="s">
        <v>558</v>
      </c>
      <c r="J609" t="s">
        <v>559</v>
      </c>
      <c r="K609" t="s">
        <v>589</v>
      </c>
      <c r="L609" t="s">
        <v>561</v>
      </c>
      <c r="N609" t="s">
        <v>562</v>
      </c>
      <c r="O609">
        <v>2.2999999999999998</v>
      </c>
      <c r="P609" t="str">
        <f>VALUE(MID(K609,1,4))&amp;VLOOKUP(VALUE(MID(K609,6,2)),[1]Setup!$A$6:$B$17,2,FALSE)</f>
        <v>20164</v>
      </c>
    </row>
    <row r="610" spans="1:16" x14ac:dyDescent="0.45">
      <c r="A610" t="s">
        <v>551</v>
      </c>
      <c r="B610" s="1" t="s">
        <v>638</v>
      </c>
      <c r="C610" t="s">
        <v>553</v>
      </c>
      <c r="D610" t="s">
        <v>639</v>
      </c>
      <c r="E610" t="s">
        <v>246</v>
      </c>
      <c r="F610" t="s">
        <v>555</v>
      </c>
      <c r="G610" t="s">
        <v>556</v>
      </c>
      <c r="H610" t="s">
        <v>557</v>
      </c>
      <c r="I610" t="s">
        <v>558</v>
      </c>
      <c r="J610" t="s">
        <v>559</v>
      </c>
      <c r="K610" t="s">
        <v>590</v>
      </c>
      <c r="L610" t="s">
        <v>561</v>
      </c>
      <c r="N610" t="s">
        <v>562</v>
      </c>
      <c r="O610">
        <v>2.2999999999999998</v>
      </c>
      <c r="P610" t="str">
        <f>VALUE(MID(K610,1,4))&amp;VLOOKUP(VALUE(MID(K610,6,2)),[1]Setup!$A$6:$B$17,2,FALSE)</f>
        <v>20171</v>
      </c>
    </row>
    <row r="611" spans="1:16" x14ac:dyDescent="0.45">
      <c r="A611" t="s">
        <v>551</v>
      </c>
      <c r="B611" s="1" t="s">
        <v>638</v>
      </c>
      <c r="C611" t="s">
        <v>553</v>
      </c>
      <c r="D611" t="s">
        <v>639</v>
      </c>
      <c r="E611" t="s">
        <v>246</v>
      </c>
      <c r="F611" t="s">
        <v>555</v>
      </c>
      <c r="G611" t="s">
        <v>556</v>
      </c>
      <c r="H611" t="s">
        <v>557</v>
      </c>
      <c r="I611" t="s">
        <v>558</v>
      </c>
      <c r="J611" t="s">
        <v>559</v>
      </c>
      <c r="K611" t="s">
        <v>591</v>
      </c>
      <c r="L611" t="s">
        <v>561</v>
      </c>
      <c r="N611" t="s">
        <v>562</v>
      </c>
      <c r="O611">
        <v>1.6</v>
      </c>
      <c r="P611" t="str">
        <f>VALUE(MID(K611,1,4))&amp;VLOOKUP(VALUE(MID(K611,6,2)),[1]Setup!$A$6:$B$17,2,FALSE)</f>
        <v>20172</v>
      </c>
    </row>
    <row r="612" spans="1:16" x14ac:dyDescent="0.45">
      <c r="A612" t="s">
        <v>551</v>
      </c>
      <c r="B612" s="1" t="s">
        <v>638</v>
      </c>
      <c r="C612" t="s">
        <v>553</v>
      </c>
      <c r="D612" t="s">
        <v>639</v>
      </c>
      <c r="E612" t="s">
        <v>246</v>
      </c>
      <c r="F612" t="s">
        <v>555</v>
      </c>
      <c r="G612" t="s">
        <v>556</v>
      </c>
      <c r="H612" t="s">
        <v>557</v>
      </c>
      <c r="I612" t="s">
        <v>558</v>
      </c>
      <c r="J612" t="s">
        <v>559</v>
      </c>
      <c r="K612" t="s">
        <v>592</v>
      </c>
      <c r="L612" t="s">
        <v>561</v>
      </c>
      <c r="N612" t="s">
        <v>562</v>
      </c>
      <c r="O612">
        <v>1.1000000000000001</v>
      </c>
      <c r="P612" t="str">
        <f>VALUE(MID(K612,1,4))&amp;VLOOKUP(VALUE(MID(K612,6,2)),[1]Setup!$A$6:$B$17,2,FALSE)</f>
        <v>20173</v>
      </c>
    </row>
    <row r="613" spans="1:16" x14ac:dyDescent="0.45">
      <c r="A613" t="s">
        <v>551</v>
      </c>
      <c r="B613" s="1" t="s">
        <v>638</v>
      </c>
      <c r="C613" t="s">
        <v>553</v>
      </c>
      <c r="D613" t="s">
        <v>639</v>
      </c>
      <c r="E613" t="s">
        <v>246</v>
      </c>
      <c r="F613" t="s">
        <v>555</v>
      </c>
      <c r="G613" t="s">
        <v>556</v>
      </c>
      <c r="H613" t="s">
        <v>557</v>
      </c>
      <c r="I613" t="s">
        <v>558</v>
      </c>
      <c r="J613" t="s">
        <v>559</v>
      </c>
      <c r="K613" t="s">
        <v>593</v>
      </c>
      <c r="L613" t="s">
        <v>561</v>
      </c>
      <c r="N613" t="s">
        <v>562</v>
      </c>
      <c r="O613">
        <v>0.9</v>
      </c>
      <c r="P613" t="str">
        <f>VALUE(MID(K613,1,4))&amp;VLOOKUP(VALUE(MID(K613,6,2)),[1]Setup!$A$6:$B$17,2,FALSE)</f>
        <v>20174</v>
      </c>
    </row>
    <row r="614" spans="1:16" x14ac:dyDescent="0.45">
      <c r="A614" t="s">
        <v>551</v>
      </c>
      <c r="B614" s="1" t="s">
        <v>638</v>
      </c>
      <c r="C614" t="s">
        <v>553</v>
      </c>
      <c r="D614" t="s">
        <v>639</v>
      </c>
      <c r="E614" t="s">
        <v>246</v>
      </c>
      <c r="F614" t="s">
        <v>555</v>
      </c>
      <c r="G614" t="s">
        <v>556</v>
      </c>
      <c r="H614" t="s">
        <v>557</v>
      </c>
      <c r="I614" t="s">
        <v>558</v>
      </c>
      <c r="J614" t="s">
        <v>559</v>
      </c>
      <c r="K614" t="s">
        <v>594</v>
      </c>
      <c r="L614" t="s">
        <v>561</v>
      </c>
      <c r="N614" t="s">
        <v>562</v>
      </c>
      <c r="O614">
        <v>0.7</v>
      </c>
      <c r="P614" t="str">
        <f>VALUE(MID(K614,1,4))&amp;VLOOKUP(VALUE(MID(K614,6,2)),[1]Setup!$A$6:$B$17,2,FALSE)</f>
        <v>20181</v>
      </c>
    </row>
    <row r="615" spans="1:16" x14ac:dyDescent="0.45">
      <c r="A615" t="s">
        <v>551</v>
      </c>
      <c r="B615" s="1" t="s">
        <v>638</v>
      </c>
      <c r="C615" t="s">
        <v>553</v>
      </c>
      <c r="D615" t="s">
        <v>639</v>
      </c>
      <c r="E615" t="s">
        <v>246</v>
      </c>
      <c r="F615" t="s">
        <v>555</v>
      </c>
      <c r="G615" t="s">
        <v>556</v>
      </c>
      <c r="H615" t="s">
        <v>557</v>
      </c>
      <c r="I615" t="s">
        <v>558</v>
      </c>
      <c r="J615" t="s">
        <v>559</v>
      </c>
      <c r="K615" t="s">
        <v>595</v>
      </c>
      <c r="L615" t="s">
        <v>561</v>
      </c>
      <c r="N615" t="s">
        <v>562</v>
      </c>
      <c r="O615">
        <v>1.8</v>
      </c>
      <c r="P615" t="str">
        <f>VALUE(MID(K615,1,4))&amp;VLOOKUP(VALUE(MID(K615,6,2)),[1]Setup!$A$6:$B$17,2,FALSE)</f>
        <v>20182</v>
      </c>
    </row>
    <row r="616" spans="1:16" x14ac:dyDescent="0.45">
      <c r="A616" t="s">
        <v>551</v>
      </c>
      <c r="B616" s="1" t="s">
        <v>638</v>
      </c>
      <c r="C616" t="s">
        <v>553</v>
      </c>
      <c r="D616" t="s">
        <v>639</v>
      </c>
      <c r="E616" t="s">
        <v>246</v>
      </c>
      <c r="F616" t="s">
        <v>555</v>
      </c>
      <c r="G616" t="s">
        <v>556</v>
      </c>
      <c r="H616" t="s">
        <v>557</v>
      </c>
      <c r="I616" t="s">
        <v>558</v>
      </c>
      <c r="J616" t="s">
        <v>559</v>
      </c>
      <c r="K616" t="s">
        <v>596</v>
      </c>
      <c r="L616" t="s">
        <v>561</v>
      </c>
      <c r="N616" t="s">
        <v>562</v>
      </c>
      <c r="O616">
        <v>2.2999999999999998</v>
      </c>
      <c r="P616" t="str">
        <f>VALUE(MID(K616,1,4))&amp;VLOOKUP(VALUE(MID(K616,6,2)),[1]Setup!$A$6:$B$17,2,FALSE)</f>
        <v>20183</v>
      </c>
    </row>
    <row r="617" spans="1:16" x14ac:dyDescent="0.45">
      <c r="A617" t="s">
        <v>551</v>
      </c>
      <c r="B617" s="1" t="s">
        <v>638</v>
      </c>
      <c r="C617" t="s">
        <v>553</v>
      </c>
      <c r="D617" t="s">
        <v>639</v>
      </c>
      <c r="E617" t="s">
        <v>246</v>
      </c>
      <c r="F617" t="s">
        <v>555</v>
      </c>
      <c r="G617" t="s">
        <v>556</v>
      </c>
      <c r="H617" t="s">
        <v>557</v>
      </c>
      <c r="I617" t="s">
        <v>558</v>
      </c>
      <c r="J617" t="s">
        <v>559</v>
      </c>
      <c r="K617" t="s">
        <v>597</v>
      </c>
      <c r="L617" t="s">
        <v>561</v>
      </c>
      <c r="N617" t="s">
        <v>562</v>
      </c>
      <c r="O617">
        <v>2.5</v>
      </c>
      <c r="P617" t="str">
        <f>VALUE(MID(K617,1,4))&amp;VLOOKUP(VALUE(MID(K617,6,2)),[1]Setup!$A$6:$B$17,2,FALSE)</f>
        <v>20184</v>
      </c>
    </row>
    <row r="618" spans="1:16" x14ac:dyDescent="0.45">
      <c r="A618" t="s">
        <v>551</v>
      </c>
      <c r="B618" s="1" t="s">
        <v>638</v>
      </c>
      <c r="C618" t="s">
        <v>553</v>
      </c>
      <c r="D618" t="s">
        <v>639</v>
      </c>
      <c r="E618" t="s">
        <v>246</v>
      </c>
      <c r="F618" t="s">
        <v>555</v>
      </c>
      <c r="G618" t="s">
        <v>556</v>
      </c>
      <c r="H618" t="s">
        <v>557</v>
      </c>
      <c r="I618" t="s">
        <v>558</v>
      </c>
      <c r="J618" t="s">
        <v>559</v>
      </c>
      <c r="K618" t="s">
        <v>598</v>
      </c>
      <c r="L618" t="s">
        <v>561</v>
      </c>
      <c r="N618" t="s">
        <v>562</v>
      </c>
      <c r="O618">
        <v>0.7</v>
      </c>
      <c r="P618" t="str">
        <f>VALUE(MID(K618,1,4))&amp;VLOOKUP(VALUE(MID(K618,6,2)),[1]Setup!$A$6:$B$17,2,FALSE)</f>
        <v>20191</v>
      </c>
    </row>
    <row r="619" spans="1:16" x14ac:dyDescent="0.45">
      <c r="A619" t="s">
        <v>551</v>
      </c>
      <c r="B619" s="1" t="s">
        <v>638</v>
      </c>
      <c r="C619" t="s">
        <v>553</v>
      </c>
      <c r="D619" t="s">
        <v>639</v>
      </c>
      <c r="E619" t="s">
        <v>246</v>
      </c>
      <c r="F619" t="s">
        <v>555</v>
      </c>
      <c r="G619" t="s">
        <v>556</v>
      </c>
      <c r="H619" t="s">
        <v>557</v>
      </c>
      <c r="I619" t="s">
        <v>558</v>
      </c>
      <c r="J619" t="s">
        <v>559</v>
      </c>
      <c r="K619" t="s">
        <v>599</v>
      </c>
      <c r="L619" t="s">
        <v>561</v>
      </c>
      <c r="N619" t="s">
        <v>562</v>
      </c>
      <c r="O619">
        <v>-0.9</v>
      </c>
      <c r="P619" t="str">
        <f>VALUE(MID(K619,1,4))&amp;VLOOKUP(VALUE(MID(K619,6,2)),[1]Setup!$A$6:$B$17,2,FALSE)</f>
        <v>20192</v>
      </c>
    </row>
    <row r="620" spans="1:16" x14ac:dyDescent="0.45">
      <c r="A620" t="s">
        <v>551</v>
      </c>
      <c r="B620" s="1" t="s">
        <v>638</v>
      </c>
      <c r="C620" t="s">
        <v>553</v>
      </c>
      <c r="D620" t="s">
        <v>639</v>
      </c>
      <c r="E620" t="s">
        <v>246</v>
      </c>
      <c r="F620" t="s">
        <v>555</v>
      </c>
      <c r="G620" t="s">
        <v>556</v>
      </c>
      <c r="H620" t="s">
        <v>557</v>
      </c>
      <c r="I620" t="s">
        <v>558</v>
      </c>
      <c r="J620" t="s">
        <v>559</v>
      </c>
      <c r="K620" t="s">
        <v>600</v>
      </c>
      <c r="L620" t="s">
        <v>561</v>
      </c>
      <c r="N620" t="s">
        <v>562</v>
      </c>
      <c r="O620">
        <v>-2.1</v>
      </c>
      <c r="P620" t="str">
        <f>VALUE(MID(K620,1,4))&amp;VLOOKUP(VALUE(MID(K620,6,2)),[1]Setup!$A$6:$B$17,2,FALSE)</f>
        <v>20193</v>
      </c>
    </row>
    <row r="621" spans="1:16" x14ac:dyDescent="0.45">
      <c r="A621" t="s">
        <v>551</v>
      </c>
      <c r="B621" s="1" t="s">
        <v>638</v>
      </c>
      <c r="C621" t="s">
        <v>553</v>
      </c>
      <c r="D621" t="s">
        <v>639</v>
      </c>
      <c r="E621" t="s">
        <v>246</v>
      </c>
      <c r="F621" t="s">
        <v>555</v>
      </c>
      <c r="G621" t="s">
        <v>556</v>
      </c>
      <c r="H621" t="s">
        <v>557</v>
      </c>
      <c r="I621" t="s">
        <v>558</v>
      </c>
      <c r="J621" t="s">
        <v>559</v>
      </c>
      <c r="K621" t="s">
        <v>601</v>
      </c>
      <c r="L621" t="s">
        <v>561</v>
      </c>
      <c r="N621" t="s">
        <v>562</v>
      </c>
      <c r="O621">
        <v>-4.0999999999999996</v>
      </c>
      <c r="P621" t="str">
        <f>VALUE(MID(K621,1,4))&amp;VLOOKUP(VALUE(MID(K621,6,2)),[1]Setup!$A$6:$B$17,2,FALSE)</f>
        <v>20194</v>
      </c>
    </row>
    <row r="622" spans="1:16" x14ac:dyDescent="0.45">
      <c r="A622" t="s">
        <v>551</v>
      </c>
      <c r="B622" s="1" t="s">
        <v>638</v>
      </c>
      <c r="C622" t="s">
        <v>553</v>
      </c>
      <c r="D622" t="s">
        <v>639</v>
      </c>
      <c r="E622" t="s">
        <v>246</v>
      </c>
      <c r="F622" t="s">
        <v>555</v>
      </c>
      <c r="G622" t="s">
        <v>556</v>
      </c>
      <c r="H622" t="s">
        <v>557</v>
      </c>
      <c r="I622" t="s">
        <v>558</v>
      </c>
      <c r="J622" t="s">
        <v>559</v>
      </c>
      <c r="K622" t="s">
        <v>602</v>
      </c>
      <c r="L622" t="s">
        <v>561</v>
      </c>
      <c r="N622" t="s">
        <v>562</v>
      </c>
      <c r="O622">
        <v>-4</v>
      </c>
      <c r="P622" t="str">
        <f>VALUE(MID(K622,1,4))&amp;VLOOKUP(VALUE(MID(K622,6,2)),[1]Setup!$A$6:$B$17,2,FALSE)</f>
        <v>20201</v>
      </c>
    </row>
    <row r="623" spans="1:16" x14ac:dyDescent="0.45">
      <c r="A623" t="s">
        <v>551</v>
      </c>
      <c r="B623" s="1" t="s">
        <v>638</v>
      </c>
      <c r="C623" t="s">
        <v>553</v>
      </c>
      <c r="D623" t="s">
        <v>639</v>
      </c>
      <c r="E623" t="s">
        <v>246</v>
      </c>
      <c r="F623" t="s">
        <v>555</v>
      </c>
      <c r="G623" t="s">
        <v>556</v>
      </c>
      <c r="H623" t="s">
        <v>557</v>
      </c>
      <c r="I623" t="s">
        <v>558</v>
      </c>
      <c r="J623" t="s">
        <v>559</v>
      </c>
      <c r="K623" t="s">
        <v>603</v>
      </c>
      <c r="L623" t="s">
        <v>561</v>
      </c>
      <c r="N623" t="s">
        <v>562</v>
      </c>
      <c r="O623">
        <v>-2.4</v>
      </c>
      <c r="P623" t="str">
        <f>VALUE(MID(K623,1,4))&amp;VLOOKUP(VALUE(MID(K623,6,2)),[1]Setup!$A$6:$B$17,2,FALSE)</f>
        <v>20202</v>
      </c>
    </row>
    <row r="624" spans="1:16" x14ac:dyDescent="0.45">
      <c r="A624" t="s">
        <v>551</v>
      </c>
      <c r="B624" s="1" t="s">
        <v>638</v>
      </c>
      <c r="C624" t="s">
        <v>553</v>
      </c>
      <c r="D624" t="s">
        <v>639</v>
      </c>
      <c r="E624" t="s">
        <v>246</v>
      </c>
      <c r="F624" t="s">
        <v>555</v>
      </c>
      <c r="G624" t="s">
        <v>556</v>
      </c>
      <c r="H624" t="s">
        <v>557</v>
      </c>
      <c r="I624" t="s">
        <v>558</v>
      </c>
      <c r="J624" t="s">
        <v>559</v>
      </c>
      <c r="K624" t="s">
        <v>604</v>
      </c>
      <c r="L624" t="s">
        <v>561</v>
      </c>
      <c r="N624" t="s">
        <v>562</v>
      </c>
      <c r="O624">
        <v>-1.4</v>
      </c>
      <c r="P624" t="str">
        <f>VALUE(MID(K624,1,4))&amp;VLOOKUP(VALUE(MID(K624,6,2)),[1]Setup!$A$6:$B$17,2,FALSE)</f>
        <v>20203</v>
      </c>
    </row>
    <row r="625" spans="1:16" x14ac:dyDescent="0.45">
      <c r="A625" t="s">
        <v>551</v>
      </c>
      <c r="B625" s="1" t="s">
        <v>638</v>
      </c>
      <c r="C625" t="s">
        <v>553</v>
      </c>
      <c r="D625" t="s">
        <v>639</v>
      </c>
      <c r="E625" t="s">
        <v>246</v>
      </c>
      <c r="F625" t="s">
        <v>555</v>
      </c>
      <c r="G625" t="s">
        <v>556</v>
      </c>
      <c r="H625" t="s">
        <v>557</v>
      </c>
      <c r="I625" t="s">
        <v>558</v>
      </c>
      <c r="J625" t="s">
        <v>559</v>
      </c>
      <c r="K625" t="s">
        <v>605</v>
      </c>
      <c r="L625" t="s">
        <v>561</v>
      </c>
      <c r="N625" t="s">
        <v>562</v>
      </c>
      <c r="O625">
        <v>-1.8</v>
      </c>
      <c r="P625" t="str">
        <f>VALUE(MID(K625,1,4))&amp;VLOOKUP(VALUE(MID(K625,6,2)),[1]Setup!$A$6:$B$17,2,FALSE)</f>
        <v>20204</v>
      </c>
    </row>
    <row r="626" spans="1:16" x14ac:dyDescent="0.45">
      <c r="A626" t="s">
        <v>551</v>
      </c>
      <c r="B626" s="1" t="s">
        <v>638</v>
      </c>
      <c r="C626" t="s">
        <v>553</v>
      </c>
      <c r="D626" t="s">
        <v>639</v>
      </c>
      <c r="E626" t="s">
        <v>246</v>
      </c>
      <c r="F626" t="s">
        <v>555</v>
      </c>
      <c r="G626" t="s">
        <v>556</v>
      </c>
      <c r="H626" t="s">
        <v>557</v>
      </c>
      <c r="I626" t="s">
        <v>558</v>
      </c>
      <c r="J626" t="s">
        <v>559</v>
      </c>
      <c r="K626" t="s">
        <v>606</v>
      </c>
      <c r="L626" t="s">
        <v>561</v>
      </c>
      <c r="N626" t="s">
        <v>562</v>
      </c>
      <c r="O626">
        <v>-0.3</v>
      </c>
      <c r="P626" t="str">
        <f>VALUE(MID(K626,1,4))&amp;VLOOKUP(VALUE(MID(K626,6,2)),[1]Setup!$A$6:$B$17,2,FALSE)</f>
        <v>20211</v>
      </c>
    </row>
    <row r="627" spans="1:16" x14ac:dyDescent="0.45">
      <c r="A627" t="s">
        <v>551</v>
      </c>
      <c r="B627" s="1" t="s">
        <v>638</v>
      </c>
      <c r="C627" t="s">
        <v>553</v>
      </c>
      <c r="D627" t="s">
        <v>639</v>
      </c>
      <c r="E627" t="s">
        <v>246</v>
      </c>
      <c r="F627" t="s">
        <v>555</v>
      </c>
      <c r="G627" t="s">
        <v>556</v>
      </c>
      <c r="H627" t="s">
        <v>557</v>
      </c>
      <c r="I627" t="s">
        <v>558</v>
      </c>
      <c r="J627" t="s">
        <v>559</v>
      </c>
      <c r="K627" t="s">
        <v>607</v>
      </c>
      <c r="L627" t="s">
        <v>561</v>
      </c>
      <c r="N627" t="s">
        <v>562</v>
      </c>
      <c r="O627">
        <v>-1.9</v>
      </c>
      <c r="P627" t="str">
        <f>VALUE(MID(K627,1,4))&amp;VLOOKUP(VALUE(MID(K627,6,2)),[1]Setup!$A$6:$B$17,2,FALSE)</f>
        <v>20212</v>
      </c>
    </row>
    <row r="628" spans="1:16" x14ac:dyDescent="0.45">
      <c r="A628" t="s">
        <v>551</v>
      </c>
      <c r="B628" s="1" t="s">
        <v>638</v>
      </c>
      <c r="C628" t="s">
        <v>553</v>
      </c>
      <c r="D628" t="s">
        <v>639</v>
      </c>
      <c r="E628" t="s">
        <v>246</v>
      </c>
      <c r="F628" t="s">
        <v>555</v>
      </c>
      <c r="G628" t="s">
        <v>556</v>
      </c>
      <c r="H628" t="s">
        <v>557</v>
      </c>
      <c r="I628" t="s">
        <v>558</v>
      </c>
      <c r="J628" t="s">
        <v>559</v>
      </c>
      <c r="K628" t="s">
        <v>608</v>
      </c>
      <c r="L628" t="s">
        <v>561</v>
      </c>
      <c r="N628" t="s">
        <v>562</v>
      </c>
      <c r="O628">
        <v>-1.4</v>
      </c>
      <c r="P628" t="str">
        <f>VALUE(MID(K628,1,4))&amp;VLOOKUP(VALUE(MID(K628,6,2)),[1]Setup!$A$6:$B$17,2,FALSE)</f>
        <v>20213</v>
      </c>
    </row>
    <row r="629" spans="1:16" x14ac:dyDescent="0.45">
      <c r="A629" t="s">
        <v>551</v>
      </c>
      <c r="B629" s="1" t="s">
        <v>638</v>
      </c>
      <c r="C629" t="s">
        <v>553</v>
      </c>
      <c r="D629" t="s">
        <v>639</v>
      </c>
      <c r="E629" t="s">
        <v>246</v>
      </c>
      <c r="F629" t="s">
        <v>555</v>
      </c>
      <c r="G629" t="s">
        <v>556</v>
      </c>
      <c r="H629" t="s">
        <v>557</v>
      </c>
      <c r="I629" t="s">
        <v>558</v>
      </c>
      <c r="J629" t="s">
        <v>559</v>
      </c>
      <c r="K629" t="s">
        <v>609</v>
      </c>
      <c r="L629" t="s">
        <v>561</v>
      </c>
      <c r="N629" t="s">
        <v>562</v>
      </c>
      <c r="O629">
        <v>-1.1000000000000001</v>
      </c>
      <c r="P629" t="str">
        <f>VALUE(MID(K629,1,4))&amp;VLOOKUP(VALUE(MID(K629,6,2)),[1]Setup!$A$6:$B$17,2,FALSE)</f>
        <v>20214</v>
      </c>
    </row>
    <row r="630" spans="1:16" x14ac:dyDescent="0.45">
      <c r="A630" t="s">
        <v>551</v>
      </c>
      <c r="B630" s="1" t="s">
        <v>638</v>
      </c>
      <c r="C630" t="s">
        <v>553</v>
      </c>
      <c r="D630" t="s">
        <v>639</v>
      </c>
      <c r="E630" t="s">
        <v>246</v>
      </c>
      <c r="F630" t="s">
        <v>555</v>
      </c>
      <c r="G630" t="s">
        <v>556</v>
      </c>
      <c r="H630" t="s">
        <v>557</v>
      </c>
      <c r="I630" t="s">
        <v>558</v>
      </c>
      <c r="J630" t="s">
        <v>559</v>
      </c>
      <c r="K630" t="s">
        <v>610</v>
      </c>
      <c r="L630" t="s">
        <v>561</v>
      </c>
      <c r="N630" t="s">
        <v>562</v>
      </c>
      <c r="O630">
        <v>-1.3</v>
      </c>
      <c r="P630" t="str">
        <f>VALUE(MID(K630,1,4))&amp;VLOOKUP(VALUE(MID(K630,6,2)),[1]Setup!$A$6:$B$17,2,FALSE)</f>
        <v>20221</v>
      </c>
    </row>
    <row r="631" spans="1:16" x14ac:dyDescent="0.45">
      <c r="A631" t="s">
        <v>551</v>
      </c>
      <c r="B631" s="1" t="s">
        <v>638</v>
      </c>
      <c r="C631" t="s">
        <v>553</v>
      </c>
      <c r="D631" t="s">
        <v>639</v>
      </c>
      <c r="E631" t="s">
        <v>246</v>
      </c>
      <c r="F631" t="s">
        <v>555</v>
      </c>
      <c r="G631" t="s">
        <v>556</v>
      </c>
      <c r="H631" t="s">
        <v>557</v>
      </c>
      <c r="I631" t="s">
        <v>558</v>
      </c>
      <c r="J631" t="s">
        <v>559</v>
      </c>
      <c r="K631" t="s">
        <v>611</v>
      </c>
      <c r="L631" t="s">
        <v>561</v>
      </c>
      <c r="N631" t="s">
        <v>562</v>
      </c>
      <c r="O631">
        <v>-2.4</v>
      </c>
      <c r="P631" t="str">
        <f>VALUE(MID(K631,1,4))&amp;VLOOKUP(VALUE(MID(K631,6,2)),[1]Setup!$A$6:$B$17,2,FALSE)</f>
        <v>20222</v>
      </c>
    </row>
    <row r="632" spans="1:16" x14ac:dyDescent="0.45">
      <c r="A632" t="s">
        <v>551</v>
      </c>
      <c r="B632" s="1" t="s">
        <v>638</v>
      </c>
      <c r="C632" t="s">
        <v>553</v>
      </c>
      <c r="D632" t="s">
        <v>639</v>
      </c>
      <c r="E632" t="s">
        <v>246</v>
      </c>
      <c r="F632" t="s">
        <v>555</v>
      </c>
      <c r="G632" t="s">
        <v>556</v>
      </c>
      <c r="H632" t="s">
        <v>557</v>
      </c>
      <c r="I632" t="s">
        <v>558</v>
      </c>
      <c r="J632" t="s">
        <v>559</v>
      </c>
      <c r="K632" t="s">
        <v>612</v>
      </c>
      <c r="L632" t="s">
        <v>561</v>
      </c>
      <c r="N632" t="s">
        <v>562</v>
      </c>
      <c r="O632">
        <v>-1.4</v>
      </c>
      <c r="P632" t="str">
        <f>VALUE(MID(K632,1,4))&amp;VLOOKUP(VALUE(MID(K632,6,2)),[1]Setup!$A$6:$B$17,2,FALSE)</f>
        <v>20223</v>
      </c>
    </row>
    <row r="633" spans="1:16" x14ac:dyDescent="0.45">
      <c r="A633" t="s">
        <v>551</v>
      </c>
      <c r="B633" s="1" t="s">
        <v>638</v>
      </c>
      <c r="C633" t="s">
        <v>553</v>
      </c>
      <c r="D633" t="s">
        <v>639</v>
      </c>
      <c r="E633" t="s">
        <v>246</v>
      </c>
      <c r="F633" t="s">
        <v>555</v>
      </c>
      <c r="G633" t="s">
        <v>556</v>
      </c>
      <c r="H633" t="s">
        <v>557</v>
      </c>
      <c r="I633" t="s">
        <v>558</v>
      </c>
      <c r="J633" t="s">
        <v>559</v>
      </c>
      <c r="K633" t="s">
        <v>613</v>
      </c>
      <c r="L633" t="s">
        <v>561</v>
      </c>
      <c r="N633" t="s">
        <v>562</v>
      </c>
      <c r="O633">
        <v>-3.5</v>
      </c>
      <c r="P633" t="str">
        <f>VALUE(MID(K633,1,4))&amp;VLOOKUP(VALUE(MID(K633,6,2)),[1]Setup!$A$6:$B$17,2,FALSE)</f>
        <v>20224</v>
      </c>
    </row>
    <row r="634" spans="1:16" x14ac:dyDescent="0.45">
      <c r="A634" t="s">
        <v>551</v>
      </c>
      <c r="B634" s="1" t="s">
        <v>638</v>
      </c>
      <c r="C634" t="s">
        <v>553</v>
      </c>
      <c r="D634" t="s">
        <v>639</v>
      </c>
      <c r="E634" t="s">
        <v>246</v>
      </c>
      <c r="F634" t="s">
        <v>555</v>
      </c>
      <c r="G634" t="s">
        <v>556</v>
      </c>
      <c r="H634" t="s">
        <v>557</v>
      </c>
      <c r="I634" t="s">
        <v>558</v>
      </c>
      <c r="J634" t="s">
        <v>559</v>
      </c>
      <c r="K634" t="s">
        <v>614</v>
      </c>
      <c r="L634" t="s">
        <v>561</v>
      </c>
      <c r="N634" t="s">
        <v>562</v>
      </c>
      <c r="O634">
        <v>-5.2</v>
      </c>
      <c r="P634" t="str">
        <f>VALUE(MID(K634,1,4))&amp;VLOOKUP(VALUE(MID(K634,6,2)),[1]Setup!$A$6:$B$17,2,FALSE)</f>
        <v>20231</v>
      </c>
    </row>
    <row r="635" spans="1:16" x14ac:dyDescent="0.45">
      <c r="A635" t="s">
        <v>551</v>
      </c>
      <c r="B635" s="1" t="s">
        <v>638</v>
      </c>
      <c r="C635" t="s">
        <v>553</v>
      </c>
      <c r="D635" t="s">
        <v>639</v>
      </c>
      <c r="E635" t="s">
        <v>246</v>
      </c>
      <c r="F635" t="s">
        <v>555</v>
      </c>
      <c r="G635" t="s">
        <v>556</v>
      </c>
      <c r="H635" t="s">
        <v>557</v>
      </c>
      <c r="I635" t="s">
        <v>558</v>
      </c>
      <c r="J635" t="s">
        <v>559</v>
      </c>
      <c r="K635" t="s">
        <v>615</v>
      </c>
      <c r="L635" t="s">
        <v>561</v>
      </c>
      <c r="N635" t="s">
        <v>562</v>
      </c>
      <c r="O635">
        <v>-7.1</v>
      </c>
      <c r="P635" t="str">
        <f>VALUE(MID(K635,1,4))&amp;VLOOKUP(VALUE(MID(K635,6,2)),[1]Setup!$A$6:$B$17,2,FALSE)</f>
        <v>20232</v>
      </c>
    </row>
    <row r="636" spans="1:16" x14ac:dyDescent="0.45">
      <c r="A636" t="s">
        <v>551</v>
      </c>
      <c r="B636" s="1" t="s">
        <v>638</v>
      </c>
      <c r="C636" t="s">
        <v>553</v>
      </c>
      <c r="D636" t="s">
        <v>639</v>
      </c>
      <c r="E636" t="s">
        <v>246</v>
      </c>
      <c r="F636" t="s">
        <v>555</v>
      </c>
      <c r="G636" t="s">
        <v>556</v>
      </c>
      <c r="H636" t="s">
        <v>557</v>
      </c>
      <c r="I636" t="s">
        <v>558</v>
      </c>
      <c r="J636" t="s">
        <v>559</v>
      </c>
      <c r="K636" t="s">
        <v>616</v>
      </c>
      <c r="L636" t="s">
        <v>561</v>
      </c>
      <c r="N636" t="s">
        <v>562</v>
      </c>
      <c r="O636">
        <v>-7.1</v>
      </c>
      <c r="P636" t="str">
        <f>VALUE(MID(K636,1,4))&amp;VLOOKUP(VALUE(MID(K636,6,2)),[1]Setup!$A$6:$B$17,2,FALSE)</f>
        <v>20233</v>
      </c>
    </row>
    <row r="637" spans="1:16" x14ac:dyDescent="0.45">
      <c r="A637" t="s">
        <v>551</v>
      </c>
      <c r="B637" s="1" t="s">
        <v>638</v>
      </c>
      <c r="C637" t="s">
        <v>553</v>
      </c>
      <c r="D637" t="s">
        <v>639</v>
      </c>
      <c r="E637" t="s">
        <v>246</v>
      </c>
      <c r="F637" t="s">
        <v>555</v>
      </c>
      <c r="G637" t="s">
        <v>556</v>
      </c>
      <c r="H637" t="s">
        <v>557</v>
      </c>
      <c r="I637" t="s">
        <v>558</v>
      </c>
      <c r="J637" t="s">
        <v>559</v>
      </c>
      <c r="K637" t="s">
        <v>617</v>
      </c>
      <c r="L637" t="s">
        <v>561</v>
      </c>
      <c r="N637" t="s">
        <v>562</v>
      </c>
      <c r="O637">
        <v>-7</v>
      </c>
      <c r="P637" t="str">
        <f>VALUE(MID(K637,1,4))&amp;VLOOKUP(VALUE(MID(K637,6,2)),[1]Setup!$A$6:$B$17,2,FALSE)</f>
        <v>20234</v>
      </c>
    </row>
    <row r="638" spans="1:16" x14ac:dyDescent="0.45">
      <c r="A638" t="s">
        <v>551</v>
      </c>
      <c r="B638" s="1" t="s">
        <v>638</v>
      </c>
      <c r="C638" t="s">
        <v>553</v>
      </c>
      <c r="D638" t="s">
        <v>639</v>
      </c>
      <c r="E638" t="s">
        <v>246</v>
      </c>
      <c r="F638" t="s">
        <v>555</v>
      </c>
      <c r="G638" t="s">
        <v>556</v>
      </c>
      <c r="H638" t="s">
        <v>557</v>
      </c>
      <c r="I638" t="s">
        <v>558</v>
      </c>
      <c r="J638" t="s">
        <v>559</v>
      </c>
      <c r="K638" t="s">
        <v>618</v>
      </c>
      <c r="L638" t="s">
        <v>561</v>
      </c>
      <c r="N638" t="s">
        <v>562</v>
      </c>
      <c r="O638">
        <v>-5</v>
      </c>
      <c r="P638" t="str">
        <f>VALUE(MID(K638,1,4))&amp;VLOOKUP(VALUE(MID(K638,6,2)),[1]Setup!$A$6:$B$17,2,FALSE)</f>
        <v>20241</v>
      </c>
    </row>
    <row r="639" spans="1:16" x14ac:dyDescent="0.45">
      <c r="A639" t="s">
        <v>551</v>
      </c>
      <c r="B639" s="1" t="s">
        <v>638</v>
      </c>
      <c r="C639" t="s">
        <v>553</v>
      </c>
      <c r="D639" t="s">
        <v>639</v>
      </c>
      <c r="E639" t="s">
        <v>246</v>
      </c>
      <c r="F639" t="s">
        <v>555</v>
      </c>
      <c r="G639" t="s">
        <v>556</v>
      </c>
      <c r="H639" t="s">
        <v>557</v>
      </c>
      <c r="I639" t="s">
        <v>558</v>
      </c>
      <c r="J639" t="s">
        <v>559</v>
      </c>
      <c r="K639" t="s">
        <v>619</v>
      </c>
      <c r="L639" t="s">
        <v>561</v>
      </c>
      <c r="N639" t="s">
        <v>562</v>
      </c>
      <c r="O639">
        <v>-5.0999999999999996</v>
      </c>
      <c r="P639" t="str">
        <f>VALUE(MID(K639,1,4))&amp;VLOOKUP(VALUE(MID(K639,6,2)),[1]Setup!$A$6:$B$17,2,FALSE)</f>
        <v>20242</v>
      </c>
    </row>
    <row r="640" spans="1:16" x14ac:dyDescent="0.45">
      <c r="A640" t="s">
        <v>551</v>
      </c>
      <c r="B640" s="1" t="s">
        <v>640</v>
      </c>
      <c r="C640" t="s">
        <v>553</v>
      </c>
      <c r="D640" t="s">
        <v>641</v>
      </c>
      <c r="E640" t="s">
        <v>341</v>
      </c>
      <c r="F640" t="s">
        <v>555</v>
      </c>
      <c r="G640" t="s">
        <v>556</v>
      </c>
      <c r="H640" t="s">
        <v>557</v>
      </c>
      <c r="I640" t="s">
        <v>558</v>
      </c>
      <c r="J640" t="s">
        <v>559</v>
      </c>
      <c r="K640" t="s">
        <v>560</v>
      </c>
      <c r="L640" t="s">
        <v>561</v>
      </c>
      <c r="N640" t="s">
        <v>562</v>
      </c>
      <c r="O640">
        <v>-7</v>
      </c>
      <c r="P640" t="str">
        <f>VALUE(MID(K640,1,4))&amp;VLOOKUP(VALUE(MID(K640,6,2)),[1]Setup!$A$6:$B$17,2,FALSE)</f>
        <v>20101</v>
      </c>
    </row>
    <row r="641" spans="1:16" x14ac:dyDescent="0.45">
      <c r="A641" t="s">
        <v>551</v>
      </c>
      <c r="B641" s="1" t="s">
        <v>640</v>
      </c>
      <c r="C641" t="s">
        <v>553</v>
      </c>
      <c r="D641" t="s">
        <v>641</v>
      </c>
      <c r="E641" t="s">
        <v>341</v>
      </c>
      <c r="F641" t="s">
        <v>555</v>
      </c>
      <c r="G641" t="s">
        <v>556</v>
      </c>
      <c r="H641" t="s">
        <v>557</v>
      </c>
      <c r="I641" t="s">
        <v>558</v>
      </c>
      <c r="J641" t="s">
        <v>559</v>
      </c>
      <c r="K641" t="s">
        <v>563</v>
      </c>
      <c r="L641" t="s">
        <v>561</v>
      </c>
      <c r="N641" t="s">
        <v>562</v>
      </c>
      <c r="O641">
        <v>-7.2</v>
      </c>
      <c r="P641" t="str">
        <f>VALUE(MID(K641,1,4))&amp;VLOOKUP(VALUE(MID(K641,6,2)),[1]Setup!$A$6:$B$17,2,FALSE)</f>
        <v>20102</v>
      </c>
    </row>
    <row r="642" spans="1:16" x14ac:dyDescent="0.45">
      <c r="A642" t="s">
        <v>551</v>
      </c>
      <c r="B642" s="1" t="s">
        <v>640</v>
      </c>
      <c r="C642" t="s">
        <v>553</v>
      </c>
      <c r="D642" t="s">
        <v>641</v>
      </c>
      <c r="E642" t="s">
        <v>341</v>
      </c>
      <c r="F642" t="s">
        <v>555</v>
      </c>
      <c r="G642" t="s">
        <v>556</v>
      </c>
      <c r="H642" t="s">
        <v>557</v>
      </c>
      <c r="I642" t="s">
        <v>558</v>
      </c>
      <c r="J642" t="s">
        <v>559</v>
      </c>
      <c r="K642" t="s">
        <v>564</v>
      </c>
      <c r="L642" t="s">
        <v>561</v>
      </c>
      <c r="N642" t="s">
        <v>562</v>
      </c>
      <c r="O642">
        <v>-8.1999999999999993</v>
      </c>
      <c r="P642" t="str">
        <f>VALUE(MID(K642,1,4))&amp;VLOOKUP(VALUE(MID(K642,6,2)),[1]Setup!$A$6:$B$17,2,FALSE)</f>
        <v>20103</v>
      </c>
    </row>
    <row r="643" spans="1:16" x14ac:dyDescent="0.45">
      <c r="A643" t="s">
        <v>551</v>
      </c>
      <c r="B643" s="1" t="s">
        <v>640</v>
      </c>
      <c r="C643" t="s">
        <v>553</v>
      </c>
      <c r="D643" t="s">
        <v>641</v>
      </c>
      <c r="E643" t="s">
        <v>341</v>
      </c>
      <c r="F643" t="s">
        <v>555</v>
      </c>
      <c r="G643" t="s">
        <v>556</v>
      </c>
      <c r="H643" t="s">
        <v>557</v>
      </c>
      <c r="I643" t="s">
        <v>558</v>
      </c>
      <c r="J643" t="s">
        <v>559</v>
      </c>
      <c r="K643" t="s">
        <v>565</v>
      </c>
      <c r="L643" t="s">
        <v>561</v>
      </c>
      <c r="N643" t="s">
        <v>562</v>
      </c>
      <c r="O643">
        <v>-9.9</v>
      </c>
      <c r="P643" t="str">
        <f>VALUE(MID(K643,1,4))&amp;VLOOKUP(VALUE(MID(K643,6,2)),[1]Setup!$A$6:$B$17,2,FALSE)</f>
        <v>20104</v>
      </c>
    </row>
    <row r="644" spans="1:16" x14ac:dyDescent="0.45">
      <c r="A644" t="s">
        <v>551</v>
      </c>
      <c r="B644" s="1" t="s">
        <v>640</v>
      </c>
      <c r="C644" t="s">
        <v>553</v>
      </c>
      <c r="D644" t="s">
        <v>641</v>
      </c>
      <c r="E644" t="s">
        <v>341</v>
      </c>
      <c r="F644" t="s">
        <v>555</v>
      </c>
      <c r="G644" t="s">
        <v>556</v>
      </c>
      <c r="H644" t="s">
        <v>557</v>
      </c>
      <c r="I644" t="s">
        <v>558</v>
      </c>
      <c r="J644" t="s">
        <v>559</v>
      </c>
      <c r="K644" t="s">
        <v>566</v>
      </c>
      <c r="L644" t="s">
        <v>561</v>
      </c>
      <c r="N644" t="s">
        <v>562</v>
      </c>
      <c r="O644">
        <v>-13.2</v>
      </c>
      <c r="P644" t="str">
        <f>VALUE(MID(K644,1,4))&amp;VLOOKUP(VALUE(MID(K644,6,2)),[1]Setup!$A$6:$B$17,2,FALSE)</f>
        <v>20111</v>
      </c>
    </row>
    <row r="645" spans="1:16" x14ac:dyDescent="0.45">
      <c r="A645" t="s">
        <v>551</v>
      </c>
      <c r="B645" s="1" t="s">
        <v>640</v>
      </c>
      <c r="C645" t="s">
        <v>553</v>
      </c>
      <c r="D645" t="s">
        <v>641</v>
      </c>
      <c r="E645" t="s">
        <v>341</v>
      </c>
      <c r="F645" t="s">
        <v>555</v>
      </c>
      <c r="G645" t="s">
        <v>556</v>
      </c>
      <c r="H645" t="s">
        <v>557</v>
      </c>
      <c r="I645" t="s">
        <v>558</v>
      </c>
      <c r="J645" t="s">
        <v>559</v>
      </c>
      <c r="K645" t="s">
        <v>567</v>
      </c>
      <c r="L645" t="s">
        <v>561</v>
      </c>
      <c r="N645" t="s">
        <v>562</v>
      </c>
      <c r="O645">
        <v>-13.7</v>
      </c>
      <c r="P645" t="str">
        <f>VALUE(MID(K645,1,4))&amp;VLOOKUP(VALUE(MID(K645,6,2)),[1]Setup!$A$6:$B$17,2,FALSE)</f>
        <v>20112</v>
      </c>
    </row>
    <row r="646" spans="1:16" x14ac:dyDescent="0.45">
      <c r="A646" t="s">
        <v>551</v>
      </c>
      <c r="B646" s="1" t="s">
        <v>640</v>
      </c>
      <c r="C646" t="s">
        <v>553</v>
      </c>
      <c r="D646" t="s">
        <v>641</v>
      </c>
      <c r="E646" t="s">
        <v>341</v>
      </c>
      <c r="F646" t="s">
        <v>555</v>
      </c>
      <c r="G646" t="s">
        <v>556</v>
      </c>
      <c r="H646" t="s">
        <v>557</v>
      </c>
      <c r="I646" t="s">
        <v>558</v>
      </c>
      <c r="J646" t="s">
        <v>559</v>
      </c>
      <c r="K646" t="s">
        <v>568</v>
      </c>
      <c r="L646" t="s">
        <v>561</v>
      </c>
      <c r="N646" t="s">
        <v>562</v>
      </c>
      <c r="O646">
        <v>-12.5</v>
      </c>
      <c r="P646" t="str">
        <f>VALUE(MID(K646,1,4))&amp;VLOOKUP(VALUE(MID(K646,6,2)),[1]Setup!$A$6:$B$17,2,FALSE)</f>
        <v>20113</v>
      </c>
    </row>
    <row r="647" spans="1:16" x14ac:dyDescent="0.45">
      <c r="A647" t="s">
        <v>551</v>
      </c>
      <c r="B647" s="1" t="s">
        <v>640</v>
      </c>
      <c r="C647" t="s">
        <v>553</v>
      </c>
      <c r="D647" t="s">
        <v>641</v>
      </c>
      <c r="E647" t="s">
        <v>341</v>
      </c>
      <c r="F647" t="s">
        <v>555</v>
      </c>
      <c r="G647" t="s">
        <v>556</v>
      </c>
      <c r="H647" t="s">
        <v>557</v>
      </c>
      <c r="I647" t="s">
        <v>558</v>
      </c>
      <c r="J647" t="s">
        <v>559</v>
      </c>
      <c r="K647" t="s">
        <v>569</v>
      </c>
      <c r="L647" t="s">
        <v>561</v>
      </c>
      <c r="N647" t="s">
        <v>562</v>
      </c>
      <c r="O647">
        <v>-12</v>
      </c>
      <c r="P647" t="str">
        <f>VALUE(MID(K647,1,4))&amp;VLOOKUP(VALUE(MID(K647,6,2)),[1]Setup!$A$6:$B$17,2,FALSE)</f>
        <v>20114</v>
      </c>
    </row>
    <row r="648" spans="1:16" x14ac:dyDescent="0.45">
      <c r="A648" t="s">
        <v>551</v>
      </c>
      <c r="B648" s="1" t="s">
        <v>640</v>
      </c>
      <c r="C648" t="s">
        <v>553</v>
      </c>
      <c r="D648" t="s">
        <v>641</v>
      </c>
      <c r="E648" t="s">
        <v>341</v>
      </c>
      <c r="F648" t="s">
        <v>555</v>
      </c>
      <c r="G648" t="s">
        <v>556</v>
      </c>
      <c r="H648" t="s">
        <v>557</v>
      </c>
      <c r="I648" t="s">
        <v>558</v>
      </c>
      <c r="J648" t="s">
        <v>559</v>
      </c>
      <c r="K648" t="s">
        <v>570</v>
      </c>
      <c r="L648" t="s">
        <v>561</v>
      </c>
      <c r="N648" t="s">
        <v>562</v>
      </c>
      <c r="O648">
        <v>-12.2</v>
      </c>
      <c r="P648" t="str">
        <f>VALUE(MID(K648,1,4))&amp;VLOOKUP(VALUE(MID(K648,6,2)),[1]Setup!$A$6:$B$17,2,FALSE)</f>
        <v>20121</v>
      </c>
    </row>
    <row r="649" spans="1:16" x14ac:dyDescent="0.45">
      <c r="A649" t="s">
        <v>551</v>
      </c>
      <c r="B649" s="1" t="s">
        <v>640</v>
      </c>
      <c r="C649" t="s">
        <v>553</v>
      </c>
      <c r="D649" t="s">
        <v>641</v>
      </c>
      <c r="E649" t="s">
        <v>341</v>
      </c>
      <c r="F649" t="s">
        <v>555</v>
      </c>
      <c r="G649" t="s">
        <v>556</v>
      </c>
      <c r="H649" t="s">
        <v>557</v>
      </c>
      <c r="I649" t="s">
        <v>558</v>
      </c>
      <c r="J649" t="s">
        <v>559</v>
      </c>
      <c r="K649" t="s">
        <v>571</v>
      </c>
      <c r="L649" t="s">
        <v>561</v>
      </c>
      <c r="N649" t="s">
        <v>562</v>
      </c>
      <c r="O649">
        <v>-11.6</v>
      </c>
      <c r="P649" t="str">
        <f>VALUE(MID(K649,1,4))&amp;VLOOKUP(VALUE(MID(K649,6,2)),[1]Setup!$A$6:$B$17,2,FALSE)</f>
        <v>20122</v>
      </c>
    </row>
    <row r="650" spans="1:16" x14ac:dyDescent="0.45">
      <c r="A650" t="s">
        <v>551</v>
      </c>
      <c r="B650" s="1" t="s">
        <v>640</v>
      </c>
      <c r="C650" t="s">
        <v>553</v>
      </c>
      <c r="D650" t="s">
        <v>641</v>
      </c>
      <c r="E650" t="s">
        <v>341</v>
      </c>
      <c r="F650" t="s">
        <v>555</v>
      </c>
      <c r="G650" t="s">
        <v>556</v>
      </c>
      <c r="H650" t="s">
        <v>557</v>
      </c>
      <c r="I650" t="s">
        <v>558</v>
      </c>
      <c r="J650" t="s">
        <v>559</v>
      </c>
      <c r="K650" t="s">
        <v>572</v>
      </c>
      <c r="L650" t="s">
        <v>561</v>
      </c>
      <c r="N650" t="s">
        <v>562</v>
      </c>
      <c r="O650">
        <v>-11.6</v>
      </c>
      <c r="P650" t="str">
        <f>VALUE(MID(K650,1,4))&amp;VLOOKUP(VALUE(MID(K650,6,2)),[1]Setup!$A$6:$B$17,2,FALSE)</f>
        <v>20123</v>
      </c>
    </row>
    <row r="651" spans="1:16" x14ac:dyDescent="0.45">
      <c r="A651" t="s">
        <v>551</v>
      </c>
      <c r="B651" s="1" t="s">
        <v>640</v>
      </c>
      <c r="C651" t="s">
        <v>553</v>
      </c>
      <c r="D651" t="s">
        <v>641</v>
      </c>
      <c r="E651" t="s">
        <v>341</v>
      </c>
      <c r="F651" t="s">
        <v>555</v>
      </c>
      <c r="G651" t="s">
        <v>556</v>
      </c>
      <c r="H651" t="s">
        <v>557</v>
      </c>
      <c r="I651" t="s">
        <v>558</v>
      </c>
      <c r="J651" t="s">
        <v>559</v>
      </c>
      <c r="K651" t="s">
        <v>573</v>
      </c>
      <c r="L651" t="s">
        <v>561</v>
      </c>
      <c r="N651" t="s">
        <v>562</v>
      </c>
      <c r="O651">
        <v>-11.4</v>
      </c>
      <c r="P651" t="str">
        <f>VALUE(MID(K651,1,4))&amp;VLOOKUP(VALUE(MID(K651,6,2)),[1]Setup!$A$6:$B$17,2,FALSE)</f>
        <v>20124</v>
      </c>
    </row>
    <row r="652" spans="1:16" x14ac:dyDescent="0.45">
      <c r="A652" t="s">
        <v>551</v>
      </c>
      <c r="B652" s="1" t="s">
        <v>640</v>
      </c>
      <c r="C652" t="s">
        <v>553</v>
      </c>
      <c r="D652" t="s">
        <v>641</v>
      </c>
      <c r="E652" t="s">
        <v>341</v>
      </c>
      <c r="F652" t="s">
        <v>555</v>
      </c>
      <c r="G652" t="s">
        <v>556</v>
      </c>
      <c r="H652" t="s">
        <v>557</v>
      </c>
      <c r="I652" t="s">
        <v>558</v>
      </c>
      <c r="J652" t="s">
        <v>559</v>
      </c>
      <c r="K652" t="s">
        <v>574</v>
      </c>
      <c r="L652" t="s">
        <v>561</v>
      </c>
      <c r="N652" t="s">
        <v>562</v>
      </c>
      <c r="O652">
        <v>-10</v>
      </c>
      <c r="P652" t="str">
        <f>VALUE(MID(K652,1,4))&amp;VLOOKUP(VALUE(MID(K652,6,2)),[1]Setup!$A$6:$B$17,2,FALSE)</f>
        <v>20131</v>
      </c>
    </row>
    <row r="653" spans="1:16" x14ac:dyDescent="0.45">
      <c r="A653" t="s">
        <v>551</v>
      </c>
      <c r="B653" s="1" t="s">
        <v>640</v>
      </c>
      <c r="C653" t="s">
        <v>553</v>
      </c>
      <c r="D653" t="s">
        <v>641</v>
      </c>
      <c r="E653" t="s">
        <v>341</v>
      </c>
      <c r="F653" t="s">
        <v>555</v>
      </c>
      <c r="G653" t="s">
        <v>556</v>
      </c>
      <c r="H653" t="s">
        <v>557</v>
      </c>
      <c r="I653" t="s">
        <v>558</v>
      </c>
      <c r="J653" t="s">
        <v>559</v>
      </c>
      <c r="K653" t="s">
        <v>575</v>
      </c>
      <c r="L653" t="s">
        <v>561</v>
      </c>
      <c r="N653" t="s">
        <v>562</v>
      </c>
      <c r="O653">
        <v>-9.1999999999999993</v>
      </c>
      <c r="P653" t="str">
        <f>VALUE(MID(K653,1,4))&amp;VLOOKUP(VALUE(MID(K653,6,2)),[1]Setup!$A$6:$B$17,2,FALSE)</f>
        <v>20132</v>
      </c>
    </row>
    <row r="654" spans="1:16" x14ac:dyDescent="0.45">
      <c r="A654" t="s">
        <v>551</v>
      </c>
      <c r="B654" s="1" t="s">
        <v>640</v>
      </c>
      <c r="C654" t="s">
        <v>553</v>
      </c>
      <c r="D654" t="s">
        <v>641</v>
      </c>
      <c r="E654" t="s">
        <v>341</v>
      </c>
      <c r="F654" t="s">
        <v>555</v>
      </c>
      <c r="G654" t="s">
        <v>556</v>
      </c>
      <c r="H654" t="s">
        <v>557</v>
      </c>
      <c r="I654" t="s">
        <v>558</v>
      </c>
      <c r="J654" t="s">
        <v>559</v>
      </c>
      <c r="K654" t="s">
        <v>576</v>
      </c>
      <c r="L654" t="s">
        <v>561</v>
      </c>
      <c r="N654" t="s">
        <v>562</v>
      </c>
      <c r="O654">
        <v>-8.6</v>
      </c>
      <c r="P654" t="str">
        <f>VALUE(MID(K654,1,4))&amp;VLOOKUP(VALUE(MID(K654,6,2)),[1]Setup!$A$6:$B$17,2,FALSE)</f>
        <v>20133</v>
      </c>
    </row>
    <row r="655" spans="1:16" x14ac:dyDescent="0.45">
      <c r="A655" t="s">
        <v>551</v>
      </c>
      <c r="B655" s="1" t="s">
        <v>640</v>
      </c>
      <c r="C655" t="s">
        <v>553</v>
      </c>
      <c r="D655" t="s">
        <v>641</v>
      </c>
      <c r="E655" t="s">
        <v>341</v>
      </c>
      <c r="F655" t="s">
        <v>555</v>
      </c>
      <c r="G655" t="s">
        <v>556</v>
      </c>
      <c r="H655" t="s">
        <v>557</v>
      </c>
      <c r="I655" t="s">
        <v>558</v>
      </c>
      <c r="J655" t="s">
        <v>559</v>
      </c>
      <c r="K655" t="s">
        <v>577</v>
      </c>
      <c r="L655" t="s">
        <v>561</v>
      </c>
      <c r="N655" t="s">
        <v>562</v>
      </c>
      <c r="O655">
        <v>-8.4</v>
      </c>
      <c r="P655" t="str">
        <f>VALUE(MID(K655,1,4))&amp;VLOOKUP(VALUE(MID(K655,6,2)),[1]Setup!$A$6:$B$17,2,FALSE)</f>
        <v>20134</v>
      </c>
    </row>
    <row r="656" spans="1:16" x14ac:dyDescent="0.45">
      <c r="A656" t="s">
        <v>551</v>
      </c>
      <c r="B656" s="1" t="s">
        <v>640</v>
      </c>
      <c r="C656" t="s">
        <v>553</v>
      </c>
      <c r="D656" t="s">
        <v>641</v>
      </c>
      <c r="E656" t="s">
        <v>341</v>
      </c>
      <c r="F656" t="s">
        <v>555</v>
      </c>
      <c r="G656" t="s">
        <v>556</v>
      </c>
      <c r="H656" t="s">
        <v>557</v>
      </c>
      <c r="I656" t="s">
        <v>558</v>
      </c>
      <c r="J656" t="s">
        <v>559</v>
      </c>
      <c r="K656" t="s">
        <v>578</v>
      </c>
      <c r="L656" t="s">
        <v>561</v>
      </c>
      <c r="N656" t="s">
        <v>562</v>
      </c>
      <c r="O656">
        <v>-9</v>
      </c>
      <c r="P656" t="str">
        <f>VALUE(MID(K656,1,4))&amp;VLOOKUP(VALUE(MID(K656,6,2)),[1]Setup!$A$6:$B$17,2,FALSE)</f>
        <v>20141</v>
      </c>
    </row>
    <row r="657" spans="1:16" x14ac:dyDescent="0.45">
      <c r="A657" t="s">
        <v>551</v>
      </c>
      <c r="B657" s="1" t="s">
        <v>640</v>
      </c>
      <c r="C657" t="s">
        <v>553</v>
      </c>
      <c r="D657" t="s">
        <v>641</v>
      </c>
      <c r="E657" t="s">
        <v>341</v>
      </c>
      <c r="F657" t="s">
        <v>555</v>
      </c>
      <c r="G657" t="s">
        <v>556</v>
      </c>
      <c r="H657" t="s">
        <v>557</v>
      </c>
      <c r="I657" t="s">
        <v>558</v>
      </c>
      <c r="J657" t="s">
        <v>559</v>
      </c>
      <c r="K657" t="s">
        <v>579</v>
      </c>
      <c r="L657" t="s">
        <v>561</v>
      </c>
      <c r="N657" t="s">
        <v>562</v>
      </c>
      <c r="O657">
        <v>-8.6</v>
      </c>
      <c r="P657" t="str">
        <f>VALUE(MID(K657,1,4))&amp;VLOOKUP(VALUE(MID(K657,6,2)),[1]Setup!$A$6:$B$17,2,FALSE)</f>
        <v>20142</v>
      </c>
    </row>
    <row r="658" spans="1:16" x14ac:dyDescent="0.45">
      <c r="A658" t="s">
        <v>551</v>
      </c>
      <c r="B658" s="1" t="s">
        <v>640</v>
      </c>
      <c r="C658" t="s">
        <v>553</v>
      </c>
      <c r="D658" t="s">
        <v>641</v>
      </c>
      <c r="E658" t="s">
        <v>341</v>
      </c>
      <c r="F658" t="s">
        <v>555</v>
      </c>
      <c r="G658" t="s">
        <v>556</v>
      </c>
      <c r="H658" t="s">
        <v>557</v>
      </c>
      <c r="I658" t="s">
        <v>558</v>
      </c>
      <c r="J658" t="s">
        <v>559</v>
      </c>
      <c r="K658" t="s">
        <v>580</v>
      </c>
      <c r="L658" t="s">
        <v>561</v>
      </c>
      <c r="N658" t="s">
        <v>562</v>
      </c>
      <c r="O658">
        <v>-9.5</v>
      </c>
      <c r="P658" t="str">
        <f>VALUE(MID(K658,1,4))&amp;VLOOKUP(VALUE(MID(K658,6,2)),[1]Setup!$A$6:$B$17,2,FALSE)</f>
        <v>20143</v>
      </c>
    </row>
    <row r="659" spans="1:16" x14ac:dyDescent="0.45">
      <c r="A659" t="s">
        <v>551</v>
      </c>
      <c r="B659" s="1" t="s">
        <v>640</v>
      </c>
      <c r="C659" t="s">
        <v>553</v>
      </c>
      <c r="D659" t="s">
        <v>641</v>
      </c>
      <c r="E659" t="s">
        <v>341</v>
      </c>
      <c r="F659" t="s">
        <v>555</v>
      </c>
      <c r="G659" t="s">
        <v>556</v>
      </c>
      <c r="H659" t="s">
        <v>557</v>
      </c>
      <c r="I659" t="s">
        <v>558</v>
      </c>
      <c r="J659" t="s">
        <v>559</v>
      </c>
      <c r="K659" t="s">
        <v>581</v>
      </c>
      <c r="L659" t="s">
        <v>561</v>
      </c>
      <c r="N659" t="s">
        <v>562</v>
      </c>
      <c r="O659">
        <v>-12.9</v>
      </c>
      <c r="P659" t="str">
        <f>VALUE(MID(K659,1,4))&amp;VLOOKUP(VALUE(MID(K659,6,2)),[1]Setup!$A$6:$B$17,2,FALSE)</f>
        <v>20144</v>
      </c>
    </row>
    <row r="660" spans="1:16" x14ac:dyDescent="0.45">
      <c r="A660" t="s">
        <v>551</v>
      </c>
      <c r="B660" s="1" t="s">
        <v>640</v>
      </c>
      <c r="C660" t="s">
        <v>553</v>
      </c>
      <c r="D660" t="s">
        <v>641</v>
      </c>
      <c r="E660" t="s">
        <v>341</v>
      </c>
      <c r="F660" t="s">
        <v>555</v>
      </c>
      <c r="G660" t="s">
        <v>556</v>
      </c>
      <c r="H660" t="s">
        <v>557</v>
      </c>
      <c r="I660" t="s">
        <v>558</v>
      </c>
      <c r="J660" t="s">
        <v>559</v>
      </c>
      <c r="K660" t="s">
        <v>582</v>
      </c>
      <c r="L660" t="s">
        <v>561</v>
      </c>
      <c r="N660" t="s">
        <v>562</v>
      </c>
      <c r="O660">
        <v>-11.7</v>
      </c>
      <c r="P660" t="str">
        <f>VALUE(MID(K660,1,4))&amp;VLOOKUP(VALUE(MID(K660,6,2)),[1]Setup!$A$6:$B$17,2,FALSE)</f>
        <v>20151</v>
      </c>
    </row>
    <row r="661" spans="1:16" x14ac:dyDescent="0.45">
      <c r="A661" t="s">
        <v>551</v>
      </c>
      <c r="B661" s="1" t="s">
        <v>640</v>
      </c>
      <c r="C661" t="s">
        <v>553</v>
      </c>
      <c r="D661" t="s">
        <v>641</v>
      </c>
      <c r="E661" t="s">
        <v>341</v>
      </c>
      <c r="F661" t="s">
        <v>555</v>
      </c>
      <c r="G661" t="s">
        <v>556</v>
      </c>
      <c r="H661" t="s">
        <v>557</v>
      </c>
      <c r="I661" t="s">
        <v>558</v>
      </c>
      <c r="J661" t="s">
        <v>559</v>
      </c>
      <c r="K661" t="s">
        <v>583</v>
      </c>
      <c r="L661" t="s">
        <v>561</v>
      </c>
      <c r="N661" t="s">
        <v>562</v>
      </c>
      <c r="O661">
        <v>-11.1</v>
      </c>
      <c r="P661" t="str">
        <f>VALUE(MID(K661,1,4))&amp;VLOOKUP(VALUE(MID(K661,6,2)),[1]Setup!$A$6:$B$17,2,FALSE)</f>
        <v>20152</v>
      </c>
    </row>
    <row r="662" spans="1:16" x14ac:dyDescent="0.45">
      <c r="A662" t="s">
        <v>551</v>
      </c>
      <c r="B662" s="1" t="s">
        <v>640</v>
      </c>
      <c r="C662" t="s">
        <v>553</v>
      </c>
      <c r="D662" t="s">
        <v>641</v>
      </c>
      <c r="E662" t="s">
        <v>341</v>
      </c>
      <c r="F662" t="s">
        <v>555</v>
      </c>
      <c r="G662" t="s">
        <v>556</v>
      </c>
      <c r="H662" t="s">
        <v>557</v>
      </c>
      <c r="I662" t="s">
        <v>558</v>
      </c>
      <c r="J662" t="s">
        <v>559</v>
      </c>
      <c r="K662" t="s">
        <v>584</v>
      </c>
      <c r="L662" t="s">
        <v>561</v>
      </c>
      <c r="N662" t="s">
        <v>562</v>
      </c>
      <c r="O662">
        <v>-10.5</v>
      </c>
      <c r="P662" t="str">
        <f>VALUE(MID(K662,1,4))&amp;VLOOKUP(VALUE(MID(K662,6,2)),[1]Setup!$A$6:$B$17,2,FALSE)</f>
        <v>20153</v>
      </c>
    </row>
    <row r="663" spans="1:16" x14ac:dyDescent="0.45">
      <c r="A663" t="s">
        <v>551</v>
      </c>
      <c r="B663" s="1" t="s">
        <v>640</v>
      </c>
      <c r="C663" t="s">
        <v>553</v>
      </c>
      <c r="D663" t="s">
        <v>641</v>
      </c>
      <c r="E663" t="s">
        <v>341</v>
      </c>
      <c r="F663" t="s">
        <v>555</v>
      </c>
      <c r="G663" t="s">
        <v>556</v>
      </c>
      <c r="H663" t="s">
        <v>557</v>
      </c>
      <c r="I663" t="s">
        <v>558</v>
      </c>
      <c r="J663" t="s">
        <v>559</v>
      </c>
      <c r="K663" t="s">
        <v>585</v>
      </c>
      <c r="L663" t="s">
        <v>561</v>
      </c>
      <c r="N663" t="s">
        <v>562</v>
      </c>
      <c r="O663">
        <v>-10.199999999999999</v>
      </c>
      <c r="P663" t="str">
        <f>VALUE(MID(K663,1,4))&amp;VLOOKUP(VALUE(MID(K663,6,2)),[1]Setup!$A$6:$B$17,2,FALSE)</f>
        <v>20154</v>
      </c>
    </row>
    <row r="664" spans="1:16" x14ac:dyDescent="0.45">
      <c r="A664" t="s">
        <v>551</v>
      </c>
      <c r="B664" s="1" t="s">
        <v>640</v>
      </c>
      <c r="C664" t="s">
        <v>553</v>
      </c>
      <c r="D664" t="s">
        <v>641</v>
      </c>
      <c r="E664" t="s">
        <v>341</v>
      </c>
      <c r="F664" t="s">
        <v>555</v>
      </c>
      <c r="G664" t="s">
        <v>556</v>
      </c>
      <c r="H664" t="s">
        <v>557</v>
      </c>
      <c r="I664" t="s">
        <v>558</v>
      </c>
      <c r="J664" t="s">
        <v>559</v>
      </c>
      <c r="K664" t="s">
        <v>586</v>
      </c>
      <c r="L664" t="s">
        <v>561</v>
      </c>
      <c r="N664" t="s">
        <v>562</v>
      </c>
      <c r="O664">
        <v>-8.9</v>
      </c>
      <c r="P664" t="str">
        <f>VALUE(MID(K664,1,4))&amp;VLOOKUP(VALUE(MID(K664,6,2)),[1]Setup!$A$6:$B$17,2,FALSE)</f>
        <v>20161</v>
      </c>
    </row>
    <row r="665" spans="1:16" x14ac:dyDescent="0.45">
      <c r="A665" t="s">
        <v>551</v>
      </c>
      <c r="B665" s="1" t="s">
        <v>640</v>
      </c>
      <c r="C665" t="s">
        <v>553</v>
      </c>
      <c r="D665" t="s">
        <v>641</v>
      </c>
      <c r="E665" t="s">
        <v>341</v>
      </c>
      <c r="F665" t="s">
        <v>555</v>
      </c>
      <c r="G665" t="s">
        <v>556</v>
      </c>
      <c r="H665" t="s">
        <v>557</v>
      </c>
      <c r="I665" t="s">
        <v>558</v>
      </c>
      <c r="J665" t="s">
        <v>559</v>
      </c>
      <c r="K665" t="s">
        <v>587</v>
      </c>
      <c r="L665" t="s">
        <v>561</v>
      </c>
      <c r="N665" t="s">
        <v>562</v>
      </c>
      <c r="O665">
        <v>-8.1999999999999993</v>
      </c>
      <c r="P665" t="str">
        <f>VALUE(MID(K665,1,4))&amp;VLOOKUP(VALUE(MID(K665,6,2)),[1]Setup!$A$6:$B$17,2,FALSE)</f>
        <v>20162</v>
      </c>
    </row>
    <row r="666" spans="1:16" x14ac:dyDescent="0.45">
      <c r="A666" t="s">
        <v>551</v>
      </c>
      <c r="B666" s="1" t="s">
        <v>640</v>
      </c>
      <c r="C666" t="s">
        <v>553</v>
      </c>
      <c r="D666" t="s">
        <v>641</v>
      </c>
      <c r="E666" t="s">
        <v>341</v>
      </c>
      <c r="F666" t="s">
        <v>555</v>
      </c>
      <c r="G666" t="s">
        <v>556</v>
      </c>
      <c r="H666" t="s">
        <v>557</v>
      </c>
      <c r="I666" t="s">
        <v>558</v>
      </c>
      <c r="J666" t="s">
        <v>559</v>
      </c>
      <c r="K666" t="s">
        <v>588</v>
      </c>
      <c r="L666" t="s">
        <v>561</v>
      </c>
      <c r="N666" t="s">
        <v>562</v>
      </c>
      <c r="O666">
        <v>-6.9</v>
      </c>
      <c r="P666" t="str">
        <f>VALUE(MID(K666,1,4))&amp;VLOOKUP(VALUE(MID(K666,6,2)),[1]Setup!$A$6:$B$17,2,FALSE)</f>
        <v>20163</v>
      </c>
    </row>
    <row r="667" spans="1:16" x14ac:dyDescent="0.45">
      <c r="A667" t="s">
        <v>551</v>
      </c>
      <c r="B667" s="1" t="s">
        <v>640</v>
      </c>
      <c r="C667" t="s">
        <v>553</v>
      </c>
      <c r="D667" t="s">
        <v>641</v>
      </c>
      <c r="E667" t="s">
        <v>341</v>
      </c>
      <c r="F667" t="s">
        <v>555</v>
      </c>
      <c r="G667" t="s">
        <v>556</v>
      </c>
      <c r="H667" t="s">
        <v>557</v>
      </c>
      <c r="I667" t="s">
        <v>558</v>
      </c>
      <c r="J667" t="s">
        <v>559</v>
      </c>
      <c r="K667" t="s">
        <v>589</v>
      </c>
      <c r="L667" t="s">
        <v>561</v>
      </c>
      <c r="N667" t="s">
        <v>562</v>
      </c>
      <c r="O667">
        <v>-6.5</v>
      </c>
      <c r="P667" t="str">
        <f>VALUE(MID(K667,1,4))&amp;VLOOKUP(VALUE(MID(K667,6,2)),[1]Setup!$A$6:$B$17,2,FALSE)</f>
        <v>20164</v>
      </c>
    </row>
    <row r="668" spans="1:16" x14ac:dyDescent="0.45">
      <c r="A668" t="s">
        <v>551</v>
      </c>
      <c r="B668" s="1" t="s">
        <v>640</v>
      </c>
      <c r="C668" t="s">
        <v>553</v>
      </c>
      <c r="D668" t="s">
        <v>641</v>
      </c>
      <c r="E668" t="s">
        <v>341</v>
      </c>
      <c r="F668" t="s">
        <v>555</v>
      </c>
      <c r="G668" t="s">
        <v>556</v>
      </c>
      <c r="H668" t="s">
        <v>557</v>
      </c>
      <c r="I668" t="s">
        <v>558</v>
      </c>
      <c r="J668" t="s">
        <v>559</v>
      </c>
      <c r="K668" t="s">
        <v>590</v>
      </c>
      <c r="L668" t="s">
        <v>561</v>
      </c>
      <c r="N668" t="s">
        <v>562</v>
      </c>
      <c r="O668">
        <v>-5.8</v>
      </c>
      <c r="P668" t="str">
        <f>VALUE(MID(K668,1,4))&amp;VLOOKUP(VALUE(MID(K668,6,2)),[1]Setup!$A$6:$B$17,2,FALSE)</f>
        <v>20171</v>
      </c>
    </row>
    <row r="669" spans="1:16" x14ac:dyDescent="0.45">
      <c r="A669" t="s">
        <v>551</v>
      </c>
      <c r="B669" s="1" t="s">
        <v>640</v>
      </c>
      <c r="C669" t="s">
        <v>553</v>
      </c>
      <c r="D669" t="s">
        <v>641</v>
      </c>
      <c r="E669" t="s">
        <v>341</v>
      </c>
      <c r="F669" t="s">
        <v>555</v>
      </c>
      <c r="G669" t="s">
        <v>556</v>
      </c>
      <c r="H669" t="s">
        <v>557</v>
      </c>
      <c r="I669" t="s">
        <v>558</v>
      </c>
      <c r="J669" t="s">
        <v>559</v>
      </c>
      <c r="K669" t="s">
        <v>591</v>
      </c>
      <c r="L669" t="s">
        <v>561</v>
      </c>
      <c r="N669" t="s">
        <v>562</v>
      </c>
      <c r="O669">
        <v>-5.8</v>
      </c>
      <c r="P669" t="str">
        <f>VALUE(MID(K669,1,4))&amp;VLOOKUP(VALUE(MID(K669,6,2)),[1]Setup!$A$6:$B$17,2,FALSE)</f>
        <v>20172</v>
      </c>
    </row>
    <row r="670" spans="1:16" x14ac:dyDescent="0.45">
      <c r="A670" t="s">
        <v>551</v>
      </c>
      <c r="B670" s="1" t="s">
        <v>640</v>
      </c>
      <c r="C670" t="s">
        <v>553</v>
      </c>
      <c r="D670" t="s">
        <v>641</v>
      </c>
      <c r="E670" t="s">
        <v>341</v>
      </c>
      <c r="F670" t="s">
        <v>555</v>
      </c>
      <c r="G670" t="s">
        <v>556</v>
      </c>
      <c r="H670" t="s">
        <v>557</v>
      </c>
      <c r="I670" t="s">
        <v>558</v>
      </c>
      <c r="J670" t="s">
        <v>559</v>
      </c>
      <c r="K670" t="s">
        <v>592</v>
      </c>
      <c r="L670" t="s">
        <v>561</v>
      </c>
      <c r="N670" t="s">
        <v>562</v>
      </c>
      <c r="O670">
        <v>-5.2</v>
      </c>
      <c r="P670" t="str">
        <f>VALUE(MID(K670,1,4))&amp;VLOOKUP(VALUE(MID(K670,6,2)),[1]Setup!$A$6:$B$17,2,FALSE)</f>
        <v>20173</v>
      </c>
    </row>
    <row r="671" spans="1:16" x14ac:dyDescent="0.45">
      <c r="A671" t="s">
        <v>551</v>
      </c>
      <c r="B671" s="1" t="s">
        <v>640</v>
      </c>
      <c r="C671" t="s">
        <v>553</v>
      </c>
      <c r="D671" t="s">
        <v>641</v>
      </c>
      <c r="E671" t="s">
        <v>341</v>
      </c>
      <c r="F671" t="s">
        <v>555</v>
      </c>
      <c r="G671" t="s">
        <v>556</v>
      </c>
      <c r="H671" t="s">
        <v>557</v>
      </c>
      <c r="I671" t="s">
        <v>558</v>
      </c>
      <c r="J671" t="s">
        <v>559</v>
      </c>
      <c r="K671" t="s">
        <v>593</v>
      </c>
      <c r="L671" t="s">
        <v>561</v>
      </c>
      <c r="N671" t="s">
        <v>562</v>
      </c>
      <c r="O671">
        <v>-5</v>
      </c>
      <c r="P671" t="str">
        <f>VALUE(MID(K671,1,4))&amp;VLOOKUP(VALUE(MID(K671,6,2)),[1]Setup!$A$6:$B$17,2,FALSE)</f>
        <v>20174</v>
      </c>
    </row>
    <row r="672" spans="1:16" x14ac:dyDescent="0.45">
      <c r="A672" t="s">
        <v>551</v>
      </c>
      <c r="B672" s="1" t="s">
        <v>640</v>
      </c>
      <c r="C672" t="s">
        <v>553</v>
      </c>
      <c r="D672" t="s">
        <v>641</v>
      </c>
      <c r="E672" t="s">
        <v>341</v>
      </c>
      <c r="F672" t="s">
        <v>555</v>
      </c>
      <c r="G672" t="s">
        <v>556</v>
      </c>
      <c r="H672" t="s">
        <v>557</v>
      </c>
      <c r="I672" t="s">
        <v>558</v>
      </c>
      <c r="J672" t="s">
        <v>559</v>
      </c>
      <c r="K672" t="s">
        <v>594</v>
      </c>
      <c r="L672" t="s">
        <v>561</v>
      </c>
      <c r="N672" t="s">
        <v>562</v>
      </c>
      <c r="O672">
        <v>-5.2</v>
      </c>
      <c r="P672" t="str">
        <f>VALUE(MID(K672,1,4))&amp;VLOOKUP(VALUE(MID(K672,6,2)),[1]Setup!$A$6:$B$17,2,FALSE)</f>
        <v>20181</v>
      </c>
    </row>
    <row r="673" spans="1:16" x14ac:dyDescent="0.45">
      <c r="A673" t="s">
        <v>551</v>
      </c>
      <c r="B673" s="1" t="s">
        <v>640</v>
      </c>
      <c r="C673" t="s">
        <v>553</v>
      </c>
      <c r="D673" t="s">
        <v>641</v>
      </c>
      <c r="E673" t="s">
        <v>341</v>
      </c>
      <c r="F673" t="s">
        <v>555</v>
      </c>
      <c r="G673" t="s">
        <v>556</v>
      </c>
      <c r="H673" t="s">
        <v>557</v>
      </c>
      <c r="I673" t="s">
        <v>558</v>
      </c>
      <c r="J673" t="s">
        <v>559</v>
      </c>
      <c r="K673" t="s">
        <v>595</v>
      </c>
      <c r="L673" t="s">
        <v>561</v>
      </c>
      <c r="N673" t="s">
        <v>562</v>
      </c>
      <c r="O673">
        <v>-3.9</v>
      </c>
      <c r="P673" t="str">
        <f>VALUE(MID(K673,1,4))&amp;VLOOKUP(VALUE(MID(K673,6,2)),[1]Setup!$A$6:$B$17,2,FALSE)</f>
        <v>20182</v>
      </c>
    </row>
    <row r="674" spans="1:16" x14ac:dyDescent="0.45">
      <c r="A674" t="s">
        <v>551</v>
      </c>
      <c r="B674" s="1" t="s">
        <v>640</v>
      </c>
      <c r="C674" t="s">
        <v>553</v>
      </c>
      <c r="D674" t="s">
        <v>641</v>
      </c>
      <c r="E674" t="s">
        <v>341</v>
      </c>
      <c r="F674" t="s">
        <v>555</v>
      </c>
      <c r="G674" t="s">
        <v>556</v>
      </c>
      <c r="H674" t="s">
        <v>557</v>
      </c>
      <c r="I674" t="s">
        <v>558</v>
      </c>
      <c r="J674" t="s">
        <v>559</v>
      </c>
      <c r="K674" t="s">
        <v>596</v>
      </c>
      <c r="L674" t="s">
        <v>561</v>
      </c>
      <c r="N674" t="s">
        <v>562</v>
      </c>
      <c r="O674">
        <v>-2.8</v>
      </c>
      <c r="P674" t="str">
        <f>VALUE(MID(K674,1,4))&amp;VLOOKUP(VALUE(MID(K674,6,2)),[1]Setup!$A$6:$B$17,2,FALSE)</f>
        <v>20183</v>
      </c>
    </row>
    <row r="675" spans="1:16" x14ac:dyDescent="0.45">
      <c r="A675" t="s">
        <v>551</v>
      </c>
      <c r="B675" s="1" t="s">
        <v>640</v>
      </c>
      <c r="C675" t="s">
        <v>553</v>
      </c>
      <c r="D675" t="s">
        <v>641</v>
      </c>
      <c r="E675" t="s">
        <v>341</v>
      </c>
      <c r="F675" t="s">
        <v>555</v>
      </c>
      <c r="G675" t="s">
        <v>556</v>
      </c>
      <c r="H675" t="s">
        <v>557</v>
      </c>
      <c r="I675" t="s">
        <v>558</v>
      </c>
      <c r="J675" t="s">
        <v>559</v>
      </c>
      <c r="K675" t="s">
        <v>597</v>
      </c>
      <c r="L675" t="s">
        <v>561</v>
      </c>
      <c r="N675" t="s">
        <v>562</v>
      </c>
      <c r="O675">
        <v>-3</v>
      </c>
      <c r="P675" t="str">
        <f>VALUE(MID(K675,1,4))&amp;VLOOKUP(VALUE(MID(K675,6,2)),[1]Setup!$A$6:$B$17,2,FALSE)</f>
        <v>20184</v>
      </c>
    </row>
    <row r="676" spans="1:16" x14ac:dyDescent="0.45">
      <c r="A676" t="s">
        <v>551</v>
      </c>
      <c r="B676" s="1" t="s">
        <v>640</v>
      </c>
      <c r="C676" t="s">
        <v>553</v>
      </c>
      <c r="D676" t="s">
        <v>641</v>
      </c>
      <c r="E676" t="s">
        <v>341</v>
      </c>
      <c r="F676" t="s">
        <v>555</v>
      </c>
      <c r="G676" t="s">
        <v>556</v>
      </c>
      <c r="H676" t="s">
        <v>557</v>
      </c>
      <c r="I676" t="s">
        <v>558</v>
      </c>
      <c r="J676" t="s">
        <v>559</v>
      </c>
      <c r="K676" t="s">
        <v>598</v>
      </c>
      <c r="L676" t="s">
        <v>561</v>
      </c>
      <c r="N676" t="s">
        <v>562</v>
      </c>
      <c r="O676">
        <v>-1.7</v>
      </c>
      <c r="P676" t="str">
        <f>VALUE(MID(K676,1,4))&amp;VLOOKUP(VALUE(MID(K676,6,2)),[1]Setup!$A$6:$B$17,2,FALSE)</f>
        <v>20191</v>
      </c>
    </row>
    <row r="677" spans="1:16" x14ac:dyDescent="0.45">
      <c r="A677" t="s">
        <v>551</v>
      </c>
      <c r="B677" s="1" t="s">
        <v>640</v>
      </c>
      <c r="C677" t="s">
        <v>553</v>
      </c>
      <c r="D677" t="s">
        <v>641</v>
      </c>
      <c r="E677" t="s">
        <v>341</v>
      </c>
      <c r="F677" t="s">
        <v>555</v>
      </c>
      <c r="G677" t="s">
        <v>556</v>
      </c>
      <c r="H677" t="s">
        <v>557</v>
      </c>
      <c r="I677" t="s">
        <v>558</v>
      </c>
      <c r="J677" t="s">
        <v>559</v>
      </c>
      <c r="K677" t="s">
        <v>599</v>
      </c>
      <c r="L677" t="s">
        <v>561</v>
      </c>
      <c r="N677" t="s">
        <v>562</v>
      </c>
      <c r="O677">
        <v>-0.6</v>
      </c>
      <c r="P677" t="str">
        <f>VALUE(MID(K677,1,4))&amp;VLOOKUP(VALUE(MID(K677,6,2)),[1]Setup!$A$6:$B$17,2,FALSE)</f>
        <v>20192</v>
      </c>
    </row>
    <row r="678" spans="1:16" x14ac:dyDescent="0.45">
      <c r="A678" t="s">
        <v>551</v>
      </c>
      <c r="B678" s="1" t="s">
        <v>640</v>
      </c>
      <c r="C678" t="s">
        <v>553</v>
      </c>
      <c r="D678" t="s">
        <v>641</v>
      </c>
      <c r="E678" t="s">
        <v>341</v>
      </c>
      <c r="F678" t="s">
        <v>555</v>
      </c>
      <c r="G678" t="s">
        <v>556</v>
      </c>
      <c r="H678" t="s">
        <v>557</v>
      </c>
      <c r="I678" t="s">
        <v>558</v>
      </c>
      <c r="J678" t="s">
        <v>559</v>
      </c>
      <c r="K678" t="s">
        <v>600</v>
      </c>
      <c r="L678" t="s">
        <v>561</v>
      </c>
      <c r="N678" t="s">
        <v>562</v>
      </c>
      <c r="O678">
        <v>-0.3</v>
      </c>
      <c r="P678" t="str">
        <f>VALUE(MID(K678,1,4))&amp;VLOOKUP(VALUE(MID(K678,6,2)),[1]Setup!$A$6:$B$17,2,FALSE)</f>
        <v>20193</v>
      </c>
    </row>
    <row r="679" spans="1:16" x14ac:dyDescent="0.45">
      <c r="A679" t="s">
        <v>551</v>
      </c>
      <c r="B679" s="1" t="s">
        <v>640</v>
      </c>
      <c r="C679" t="s">
        <v>553</v>
      </c>
      <c r="D679" t="s">
        <v>641</v>
      </c>
      <c r="E679" t="s">
        <v>341</v>
      </c>
      <c r="F679" t="s">
        <v>555</v>
      </c>
      <c r="G679" t="s">
        <v>556</v>
      </c>
      <c r="H679" t="s">
        <v>557</v>
      </c>
      <c r="I679" t="s">
        <v>558</v>
      </c>
      <c r="J679" t="s">
        <v>559</v>
      </c>
      <c r="K679" t="s">
        <v>601</v>
      </c>
      <c r="L679" t="s">
        <v>561</v>
      </c>
      <c r="N679" t="s">
        <v>562</v>
      </c>
      <c r="O679">
        <v>0.2</v>
      </c>
      <c r="P679" t="str">
        <f>VALUE(MID(K679,1,4))&amp;VLOOKUP(VALUE(MID(K679,6,2)),[1]Setup!$A$6:$B$17,2,FALSE)</f>
        <v>20194</v>
      </c>
    </row>
    <row r="680" spans="1:16" x14ac:dyDescent="0.45">
      <c r="A680" t="s">
        <v>551</v>
      </c>
      <c r="B680" s="1" t="s">
        <v>640</v>
      </c>
      <c r="C680" t="s">
        <v>553</v>
      </c>
      <c r="D680" t="s">
        <v>641</v>
      </c>
      <c r="E680" t="s">
        <v>341</v>
      </c>
      <c r="F680" t="s">
        <v>555</v>
      </c>
      <c r="G680" t="s">
        <v>556</v>
      </c>
      <c r="H680" t="s">
        <v>557</v>
      </c>
      <c r="I680" t="s">
        <v>558</v>
      </c>
      <c r="J680" t="s">
        <v>559</v>
      </c>
      <c r="K680" t="s">
        <v>602</v>
      </c>
      <c r="L680" t="s">
        <v>561</v>
      </c>
      <c r="N680" t="s">
        <v>562</v>
      </c>
      <c r="O680">
        <v>1.4</v>
      </c>
      <c r="P680" t="str">
        <f>VALUE(MID(K680,1,4))&amp;VLOOKUP(VALUE(MID(K680,6,2)),[1]Setup!$A$6:$B$17,2,FALSE)</f>
        <v>20201</v>
      </c>
    </row>
    <row r="681" spans="1:16" x14ac:dyDescent="0.45">
      <c r="A681" t="s">
        <v>551</v>
      </c>
      <c r="B681" s="1" t="s">
        <v>640</v>
      </c>
      <c r="C681" t="s">
        <v>553</v>
      </c>
      <c r="D681" t="s">
        <v>641</v>
      </c>
      <c r="E681" t="s">
        <v>341</v>
      </c>
      <c r="F681" t="s">
        <v>555</v>
      </c>
      <c r="G681" t="s">
        <v>556</v>
      </c>
      <c r="H681" t="s">
        <v>557</v>
      </c>
      <c r="I681" t="s">
        <v>558</v>
      </c>
      <c r="J681" t="s">
        <v>559</v>
      </c>
      <c r="K681" t="s">
        <v>603</v>
      </c>
      <c r="L681" t="s">
        <v>561</v>
      </c>
      <c r="N681" t="s">
        <v>562</v>
      </c>
      <c r="O681">
        <v>6.6</v>
      </c>
      <c r="P681" t="str">
        <f>VALUE(MID(K681,1,4))&amp;VLOOKUP(VALUE(MID(K681,6,2)),[1]Setup!$A$6:$B$17,2,FALSE)</f>
        <v>20202</v>
      </c>
    </row>
    <row r="682" spans="1:16" x14ac:dyDescent="0.45">
      <c r="A682" t="s">
        <v>551</v>
      </c>
      <c r="B682" s="1" t="s">
        <v>640</v>
      </c>
      <c r="C682" t="s">
        <v>553</v>
      </c>
      <c r="D682" t="s">
        <v>641</v>
      </c>
      <c r="E682" t="s">
        <v>341</v>
      </c>
      <c r="F682" t="s">
        <v>555</v>
      </c>
      <c r="G682" t="s">
        <v>556</v>
      </c>
      <c r="H682" t="s">
        <v>557</v>
      </c>
      <c r="I682" t="s">
        <v>558</v>
      </c>
      <c r="J682" t="s">
        <v>559</v>
      </c>
      <c r="K682" t="s">
        <v>604</v>
      </c>
      <c r="L682" t="s">
        <v>561</v>
      </c>
      <c r="N682" t="s">
        <v>562</v>
      </c>
      <c r="O682">
        <v>8.6999999999999993</v>
      </c>
      <c r="P682" t="str">
        <f>VALUE(MID(K682,1,4))&amp;VLOOKUP(VALUE(MID(K682,6,2)),[1]Setup!$A$6:$B$17,2,FALSE)</f>
        <v>20203</v>
      </c>
    </row>
    <row r="683" spans="1:16" x14ac:dyDescent="0.45">
      <c r="A683" t="s">
        <v>551</v>
      </c>
      <c r="B683" s="1" t="s">
        <v>640</v>
      </c>
      <c r="C683" t="s">
        <v>553</v>
      </c>
      <c r="D683" t="s">
        <v>641</v>
      </c>
      <c r="E683" t="s">
        <v>341</v>
      </c>
      <c r="F683" t="s">
        <v>555</v>
      </c>
      <c r="G683" t="s">
        <v>556</v>
      </c>
      <c r="H683" t="s">
        <v>557</v>
      </c>
      <c r="I683" t="s">
        <v>558</v>
      </c>
      <c r="J683" t="s">
        <v>559</v>
      </c>
      <c r="K683" t="s">
        <v>605</v>
      </c>
      <c r="L683" t="s">
        <v>561</v>
      </c>
      <c r="N683" t="s">
        <v>562</v>
      </c>
      <c r="O683">
        <v>9.9</v>
      </c>
      <c r="P683" t="str">
        <f>VALUE(MID(K683,1,4))&amp;VLOOKUP(VALUE(MID(K683,6,2)),[1]Setup!$A$6:$B$17,2,FALSE)</f>
        <v>20204</v>
      </c>
    </row>
    <row r="684" spans="1:16" x14ac:dyDescent="0.45">
      <c r="A684" t="s">
        <v>551</v>
      </c>
      <c r="B684" s="1" t="s">
        <v>640</v>
      </c>
      <c r="C684" t="s">
        <v>553</v>
      </c>
      <c r="D684" t="s">
        <v>641</v>
      </c>
      <c r="E684" t="s">
        <v>341</v>
      </c>
      <c r="F684" t="s">
        <v>555</v>
      </c>
      <c r="G684" t="s">
        <v>556</v>
      </c>
      <c r="H684" t="s">
        <v>557</v>
      </c>
      <c r="I684" t="s">
        <v>558</v>
      </c>
      <c r="J684" t="s">
        <v>559</v>
      </c>
      <c r="K684" t="s">
        <v>606</v>
      </c>
      <c r="L684" t="s">
        <v>561</v>
      </c>
      <c r="N684" t="s">
        <v>562</v>
      </c>
      <c r="O684">
        <v>11.3</v>
      </c>
      <c r="P684" t="str">
        <f>VALUE(MID(K684,1,4))&amp;VLOOKUP(VALUE(MID(K684,6,2)),[1]Setup!$A$6:$B$17,2,FALSE)</f>
        <v>20211</v>
      </c>
    </row>
    <row r="685" spans="1:16" x14ac:dyDescent="0.45">
      <c r="A685" t="s">
        <v>551</v>
      </c>
      <c r="B685" s="1" t="s">
        <v>640</v>
      </c>
      <c r="C685" t="s">
        <v>553</v>
      </c>
      <c r="D685" t="s">
        <v>641</v>
      </c>
      <c r="E685" t="s">
        <v>341</v>
      </c>
      <c r="F685" t="s">
        <v>555</v>
      </c>
      <c r="G685" t="s">
        <v>556</v>
      </c>
      <c r="H685" t="s">
        <v>557</v>
      </c>
      <c r="I685" t="s">
        <v>558</v>
      </c>
      <c r="J685" t="s">
        <v>559</v>
      </c>
      <c r="K685" t="s">
        <v>607</v>
      </c>
      <c r="L685" t="s">
        <v>561</v>
      </c>
      <c r="N685" t="s">
        <v>562</v>
      </c>
      <c r="O685">
        <v>8.1</v>
      </c>
      <c r="P685" t="str">
        <f>VALUE(MID(K685,1,4))&amp;VLOOKUP(VALUE(MID(K685,6,2)),[1]Setup!$A$6:$B$17,2,FALSE)</f>
        <v>20212</v>
      </c>
    </row>
    <row r="686" spans="1:16" x14ac:dyDescent="0.45">
      <c r="A686" t="s">
        <v>551</v>
      </c>
      <c r="B686" s="1" t="s">
        <v>640</v>
      </c>
      <c r="C686" t="s">
        <v>553</v>
      </c>
      <c r="D686" t="s">
        <v>641</v>
      </c>
      <c r="E686" t="s">
        <v>341</v>
      </c>
      <c r="F686" t="s">
        <v>555</v>
      </c>
      <c r="G686" t="s">
        <v>556</v>
      </c>
      <c r="H686" t="s">
        <v>557</v>
      </c>
      <c r="I686" t="s">
        <v>558</v>
      </c>
      <c r="J686" t="s">
        <v>559</v>
      </c>
      <c r="K686" t="s">
        <v>608</v>
      </c>
      <c r="L686" t="s">
        <v>561</v>
      </c>
      <c r="N686" t="s">
        <v>562</v>
      </c>
      <c r="O686">
        <v>7.3</v>
      </c>
      <c r="P686" t="str">
        <f>VALUE(MID(K686,1,4))&amp;VLOOKUP(VALUE(MID(K686,6,2)),[1]Setup!$A$6:$B$17,2,FALSE)</f>
        <v>20213</v>
      </c>
    </row>
    <row r="687" spans="1:16" x14ac:dyDescent="0.45">
      <c r="A687" t="s">
        <v>551</v>
      </c>
      <c r="B687" s="1" t="s">
        <v>640</v>
      </c>
      <c r="C687" t="s">
        <v>553</v>
      </c>
      <c r="D687" t="s">
        <v>641</v>
      </c>
      <c r="E687" t="s">
        <v>341</v>
      </c>
      <c r="F687" t="s">
        <v>555</v>
      </c>
      <c r="G687" t="s">
        <v>556</v>
      </c>
      <c r="H687" t="s">
        <v>557</v>
      </c>
      <c r="I687" t="s">
        <v>558</v>
      </c>
      <c r="J687" t="s">
        <v>559</v>
      </c>
      <c r="K687" t="s">
        <v>609</v>
      </c>
      <c r="L687" t="s">
        <v>561</v>
      </c>
      <c r="N687" t="s">
        <v>562</v>
      </c>
      <c r="O687">
        <v>7</v>
      </c>
      <c r="P687" t="str">
        <f>VALUE(MID(K687,1,4))&amp;VLOOKUP(VALUE(MID(K687,6,2)),[1]Setup!$A$6:$B$17,2,FALSE)</f>
        <v>20214</v>
      </c>
    </row>
    <row r="688" spans="1:16" x14ac:dyDescent="0.45">
      <c r="A688" t="s">
        <v>551</v>
      </c>
      <c r="B688" s="1" t="s">
        <v>640</v>
      </c>
      <c r="C688" t="s">
        <v>553</v>
      </c>
      <c r="D688" t="s">
        <v>641</v>
      </c>
      <c r="E688" t="s">
        <v>341</v>
      </c>
      <c r="F688" t="s">
        <v>555</v>
      </c>
      <c r="G688" t="s">
        <v>556</v>
      </c>
      <c r="H688" t="s">
        <v>557</v>
      </c>
      <c r="I688" t="s">
        <v>558</v>
      </c>
      <c r="J688" t="s">
        <v>559</v>
      </c>
      <c r="K688" t="s">
        <v>610</v>
      </c>
      <c r="L688" t="s">
        <v>561</v>
      </c>
      <c r="N688" t="s">
        <v>562</v>
      </c>
      <c r="O688">
        <v>5.8</v>
      </c>
      <c r="P688" t="str">
        <f>VALUE(MID(K688,1,4))&amp;VLOOKUP(VALUE(MID(K688,6,2)),[1]Setup!$A$6:$B$17,2,FALSE)</f>
        <v>20221</v>
      </c>
    </row>
    <row r="689" spans="1:16" x14ac:dyDescent="0.45">
      <c r="A689" t="s">
        <v>551</v>
      </c>
      <c r="B689" s="1" t="s">
        <v>640</v>
      </c>
      <c r="C689" t="s">
        <v>553</v>
      </c>
      <c r="D689" t="s">
        <v>641</v>
      </c>
      <c r="E689" t="s">
        <v>341</v>
      </c>
      <c r="F689" t="s">
        <v>555</v>
      </c>
      <c r="G689" t="s">
        <v>556</v>
      </c>
      <c r="H689" t="s">
        <v>557</v>
      </c>
      <c r="I689" t="s">
        <v>558</v>
      </c>
      <c r="J689" t="s">
        <v>559</v>
      </c>
      <c r="K689" t="s">
        <v>611</v>
      </c>
      <c r="L689" t="s">
        <v>561</v>
      </c>
      <c r="N689" t="s">
        <v>562</v>
      </c>
      <c r="O689">
        <v>5.0999999999999996</v>
      </c>
      <c r="P689" t="str">
        <f>VALUE(MID(K689,1,4))&amp;VLOOKUP(VALUE(MID(K689,6,2)),[1]Setup!$A$6:$B$17,2,FALSE)</f>
        <v>20222</v>
      </c>
    </row>
    <row r="690" spans="1:16" x14ac:dyDescent="0.45">
      <c r="A690" t="s">
        <v>551</v>
      </c>
      <c r="B690" s="1" t="s">
        <v>640</v>
      </c>
      <c r="C690" t="s">
        <v>553</v>
      </c>
      <c r="D690" t="s">
        <v>641</v>
      </c>
      <c r="E690" t="s">
        <v>341</v>
      </c>
      <c r="F690" t="s">
        <v>555</v>
      </c>
      <c r="G690" t="s">
        <v>556</v>
      </c>
      <c r="H690" t="s">
        <v>557</v>
      </c>
      <c r="I690" t="s">
        <v>558</v>
      </c>
      <c r="J690" t="s">
        <v>559</v>
      </c>
      <c r="K690" t="s">
        <v>612</v>
      </c>
      <c r="L690" t="s">
        <v>561</v>
      </c>
      <c r="N690" t="s">
        <v>562</v>
      </c>
      <c r="O690">
        <v>6</v>
      </c>
      <c r="P690" t="str">
        <f>VALUE(MID(K690,1,4))&amp;VLOOKUP(VALUE(MID(K690,6,2)),[1]Setup!$A$6:$B$17,2,FALSE)</f>
        <v>20223</v>
      </c>
    </row>
    <row r="691" spans="1:16" x14ac:dyDescent="0.45">
      <c r="A691" t="s">
        <v>551</v>
      </c>
      <c r="B691" s="1" t="s">
        <v>640</v>
      </c>
      <c r="C691" t="s">
        <v>553</v>
      </c>
      <c r="D691" t="s">
        <v>641</v>
      </c>
      <c r="E691" t="s">
        <v>341</v>
      </c>
      <c r="F691" t="s">
        <v>555</v>
      </c>
      <c r="G691" t="s">
        <v>556</v>
      </c>
      <c r="H691" t="s">
        <v>557</v>
      </c>
      <c r="I691" t="s">
        <v>558</v>
      </c>
      <c r="J691" t="s">
        <v>559</v>
      </c>
      <c r="K691" t="s">
        <v>613</v>
      </c>
      <c r="L691" t="s">
        <v>561</v>
      </c>
      <c r="N691" t="s">
        <v>562</v>
      </c>
      <c r="O691">
        <v>4.5999999999999996</v>
      </c>
      <c r="P691" t="str">
        <f>VALUE(MID(K691,1,4))&amp;VLOOKUP(VALUE(MID(K691,6,2)),[1]Setup!$A$6:$B$17,2,FALSE)</f>
        <v>20224</v>
      </c>
    </row>
    <row r="692" spans="1:16" x14ac:dyDescent="0.45">
      <c r="A692" t="s">
        <v>551</v>
      </c>
      <c r="B692" s="1" t="s">
        <v>640</v>
      </c>
      <c r="C692" t="s">
        <v>553</v>
      </c>
      <c r="D692" t="s">
        <v>641</v>
      </c>
      <c r="E692" t="s">
        <v>341</v>
      </c>
      <c r="F692" t="s">
        <v>555</v>
      </c>
      <c r="G692" t="s">
        <v>556</v>
      </c>
      <c r="H692" t="s">
        <v>557</v>
      </c>
      <c r="I692" t="s">
        <v>558</v>
      </c>
      <c r="J692" t="s">
        <v>559</v>
      </c>
      <c r="K692" t="s">
        <v>614</v>
      </c>
      <c r="L692" t="s">
        <v>561</v>
      </c>
      <c r="N692" t="s">
        <v>562</v>
      </c>
      <c r="O692">
        <v>3.2</v>
      </c>
      <c r="P692" t="str">
        <f>VALUE(MID(K692,1,4))&amp;VLOOKUP(VALUE(MID(K692,6,2)),[1]Setup!$A$6:$B$17,2,FALSE)</f>
        <v>20231</v>
      </c>
    </row>
    <row r="693" spans="1:16" x14ac:dyDescent="0.45">
      <c r="A693" t="s">
        <v>551</v>
      </c>
      <c r="B693" s="1" t="s">
        <v>640</v>
      </c>
      <c r="C693" t="s">
        <v>553</v>
      </c>
      <c r="D693" t="s">
        <v>641</v>
      </c>
      <c r="E693" t="s">
        <v>341</v>
      </c>
      <c r="F693" t="s">
        <v>555</v>
      </c>
      <c r="G693" t="s">
        <v>556</v>
      </c>
      <c r="H693" t="s">
        <v>557</v>
      </c>
      <c r="I693" t="s">
        <v>558</v>
      </c>
      <c r="J693" t="s">
        <v>559</v>
      </c>
      <c r="K693" t="s">
        <v>615</v>
      </c>
      <c r="L693" t="s">
        <v>561</v>
      </c>
      <c r="N693" t="s">
        <v>562</v>
      </c>
      <c r="O693">
        <v>2</v>
      </c>
      <c r="P693" t="str">
        <f>VALUE(MID(K693,1,4))&amp;VLOOKUP(VALUE(MID(K693,6,2)),[1]Setup!$A$6:$B$17,2,FALSE)</f>
        <v>20232</v>
      </c>
    </row>
    <row r="694" spans="1:16" x14ac:dyDescent="0.45">
      <c r="A694" t="s">
        <v>551</v>
      </c>
      <c r="B694" s="1" t="s">
        <v>640</v>
      </c>
      <c r="C694" t="s">
        <v>553</v>
      </c>
      <c r="D694" t="s">
        <v>641</v>
      </c>
      <c r="E694" t="s">
        <v>341</v>
      </c>
      <c r="F694" t="s">
        <v>555</v>
      </c>
      <c r="G694" t="s">
        <v>556</v>
      </c>
      <c r="H694" t="s">
        <v>557</v>
      </c>
      <c r="I694" t="s">
        <v>558</v>
      </c>
      <c r="J694" t="s">
        <v>559</v>
      </c>
      <c r="K694" t="s">
        <v>616</v>
      </c>
      <c r="L694" t="s">
        <v>561</v>
      </c>
      <c r="N694" t="s">
        <v>562</v>
      </c>
      <c r="O694">
        <v>0.5</v>
      </c>
      <c r="P694" t="str">
        <f>VALUE(MID(K694,1,4))&amp;VLOOKUP(VALUE(MID(K694,6,2)),[1]Setup!$A$6:$B$17,2,FALSE)</f>
        <v>20233</v>
      </c>
    </row>
    <row r="695" spans="1:16" x14ac:dyDescent="0.45">
      <c r="A695" t="s">
        <v>551</v>
      </c>
      <c r="B695" s="1" t="s">
        <v>640</v>
      </c>
      <c r="C695" t="s">
        <v>553</v>
      </c>
      <c r="D695" t="s">
        <v>641</v>
      </c>
      <c r="E695" t="s">
        <v>341</v>
      </c>
      <c r="F695" t="s">
        <v>555</v>
      </c>
      <c r="G695" t="s">
        <v>556</v>
      </c>
      <c r="H695" t="s">
        <v>557</v>
      </c>
      <c r="I695" t="s">
        <v>558</v>
      </c>
      <c r="J695" t="s">
        <v>559</v>
      </c>
      <c r="K695" t="s">
        <v>617</v>
      </c>
      <c r="L695" t="s">
        <v>561</v>
      </c>
      <c r="N695" t="s">
        <v>562</v>
      </c>
      <c r="O695">
        <v>-0.4</v>
      </c>
      <c r="P695" t="str">
        <f>VALUE(MID(K695,1,4))&amp;VLOOKUP(VALUE(MID(K695,6,2)),[1]Setup!$A$6:$B$17,2,FALSE)</f>
        <v>20234</v>
      </c>
    </row>
    <row r="696" spans="1:16" x14ac:dyDescent="0.45">
      <c r="A696" t="s">
        <v>551</v>
      </c>
      <c r="B696" s="1" t="s">
        <v>640</v>
      </c>
      <c r="C696" t="s">
        <v>553</v>
      </c>
      <c r="D696" t="s">
        <v>641</v>
      </c>
      <c r="E696" t="s">
        <v>341</v>
      </c>
      <c r="F696" t="s">
        <v>555</v>
      </c>
      <c r="G696" t="s">
        <v>556</v>
      </c>
      <c r="H696" t="s">
        <v>557</v>
      </c>
      <c r="I696" t="s">
        <v>558</v>
      </c>
      <c r="J696" t="s">
        <v>559</v>
      </c>
      <c r="K696" t="s">
        <v>618</v>
      </c>
      <c r="L696" t="s">
        <v>561</v>
      </c>
      <c r="N696" t="s">
        <v>562</v>
      </c>
      <c r="O696">
        <v>-0.7</v>
      </c>
      <c r="P696" t="str">
        <f>VALUE(MID(K696,1,4))&amp;VLOOKUP(VALUE(MID(K696,6,2)),[1]Setup!$A$6:$B$17,2,FALSE)</f>
        <v>20241</v>
      </c>
    </row>
    <row r="697" spans="1:16" x14ac:dyDescent="0.45">
      <c r="A697" t="s">
        <v>551</v>
      </c>
      <c r="B697" s="1" t="s">
        <v>640</v>
      </c>
      <c r="C697" t="s">
        <v>553</v>
      </c>
      <c r="D697" t="s">
        <v>641</v>
      </c>
      <c r="E697" t="s">
        <v>341</v>
      </c>
      <c r="F697" t="s">
        <v>555</v>
      </c>
      <c r="G697" t="s">
        <v>556</v>
      </c>
      <c r="H697" t="s">
        <v>557</v>
      </c>
      <c r="I697" t="s">
        <v>558</v>
      </c>
      <c r="J697" t="s">
        <v>559</v>
      </c>
      <c r="K697" t="s">
        <v>619</v>
      </c>
      <c r="L697" t="s">
        <v>561</v>
      </c>
      <c r="N697" t="s">
        <v>562</v>
      </c>
      <c r="O697">
        <v>-0.6</v>
      </c>
      <c r="P697" t="str">
        <f>VALUE(MID(K697,1,4))&amp;VLOOKUP(VALUE(MID(K697,6,2)),[1]Setup!$A$6:$B$17,2,FALSE)</f>
        <v>20242</v>
      </c>
    </row>
    <row r="698" spans="1:16" x14ac:dyDescent="0.45">
      <c r="A698" t="s">
        <v>551</v>
      </c>
      <c r="B698" s="1" t="s">
        <v>642</v>
      </c>
      <c r="C698" t="s">
        <v>553</v>
      </c>
      <c r="D698" t="s">
        <v>643</v>
      </c>
      <c r="E698" t="s">
        <v>219</v>
      </c>
      <c r="F698" t="s">
        <v>555</v>
      </c>
      <c r="G698" t="s">
        <v>556</v>
      </c>
      <c r="H698" t="s">
        <v>557</v>
      </c>
      <c r="I698" t="s">
        <v>558</v>
      </c>
      <c r="J698" t="s">
        <v>559</v>
      </c>
      <c r="K698" t="s">
        <v>560</v>
      </c>
      <c r="L698" t="s">
        <v>561</v>
      </c>
      <c r="N698" t="s">
        <v>562</v>
      </c>
      <c r="O698">
        <v>39.200000000000003</v>
      </c>
      <c r="P698" t="str">
        <f>VALUE(MID(K698,1,4))&amp;VLOOKUP(VALUE(MID(K698,6,2)),[1]Setup!$A$6:$B$17,2,FALSE)</f>
        <v>20101</v>
      </c>
    </row>
    <row r="699" spans="1:16" x14ac:dyDescent="0.45">
      <c r="A699" t="s">
        <v>551</v>
      </c>
      <c r="B699" s="1" t="s">
        <v>642</v>
      </c>
      <c r="C699" t="s">
        <v>553</v>
      </c>
      <c r="D699" t="s">
        <v>643</v>
      </c>
      <c r="E699" t="s">
        <v>219</v>
      </c>
      <c r="F699" t="s">
        <v>555</v>
      </c>
      <c r="G699" t="s">
        <v>556</v>
      </c>
      <c r="H699" t="s">
        <v>557</v>
      </c>
      <c r="I699" t="s">
        <v>558</v>
      </c>
      <c r="J699" t="s">
        <v>559</v>
      </c>
      <c r="K699" t="s">
        <v>563</v>
      </c>
      <c r="L699" t="s">
        <v>561</v>
      </c>
      <c r="N699" t="s">
        <v>562</v>
      </c>
      <c r="O699">
        <v>32.6</v>
      </c>
      <c r="P699" t="str">
        <f>VALUE(MID(K699,1,4))&amp;VLOOKUP(VALUE(MID(K699,6,2)),[1]Setup!$A$6:$B$17,2,FALSE)</f>
        <v>20102</v>
      </c>
    </row>
    <row r="700" spans="1:16" x14ac:dyDescent="0.45">
      <c r="A700" t="s">
        <v>551</v>
      </c>
      <c r="B700" s="1" t="s">
        <v>642</v>
      </c>
      <c r="C700" t="s">
        <v>553</v>
      </c>
      <c r="D700" t="s">
        <v>643</v>
      </c>
      <c r="E700" t="s">
        <v>219</v>
      </c>
      <c r="F700" t="s">
        <v>555</v>
      </c>
      <c r="G700" t="s">
        <v>556</v>
      </c>
      <c r="H700" t="s">
        <v>557</v>
      </c>
      <c r="I700" t="s">
        <v>558</v>
      </c>
      <c r="J700" t="s">
        <v>559</v>
      </c>
      <c r="K700" t="s">
        <v>564</v>
      </c>
      <c r="L700" t="s">
        <v>561</v>
      </c>
      <c r="N700" t="s">
        <v>562</v>
      </c>
      <c r="O700">
        <v>24.5</v>
      </c>
      <c r="P700" t="str">
        <f>VALUE(MID(K700,1,4))&amp;VLOOKUP(VALUE(MID(K700,6,2)),[1]Setup!$A$6:$B$17,2,FALSE)</f>
        <v>20103</v>
      </c>
    </row>
    <row r="701" spans="1:16" x14ac:dyDescent="0.45">
      <c r="A701" t="s">
        <v>551</v>
      </c>
      <c r="B701" s="1" t="s">
        <v>642</v>
      </c>
      <c r="C701" t="s">
        <v>553</v>
      </c>
      <c r="D701" t="s">
        <v>643</v>
      </c>
      <c r="E701" t="s">
        <v>219</v>
      </c>
      <c r="F701" t="s">
        <v>555</v>
      </c>
      <c r="G701" t="s">
        <v>556</v>
      </c>
      <c r="H701" t="s">
        <v>557</v>
      </c>
      <c r="I701" t="s">
        <v>558</v>
      </c>
      <c r="J701" t="s">
        <v>559</v>
      </c>
      <c r="K701" t="s">
        <v>565</v>
      </c>
      <c r="L701" t="s">
        <v>561</v>
      </c>
      <c r="N701" t="s">
        <v>562</v>
      </c>
      <c r="O701">
        <v>17.100000000000001</v>
      </c>
      <c r="P701" t="str">
        <f>VALUE(MID(K701,1,4))&amp;VLOOKUP(VALUE(MID(K701,6,2)),[1]Setup!$A$6:$B$17,2,FALSE)</f>
        <v>20104</v>
      </c>
    </row>
    <row r="702" spans="1:16" x14ac:dyDescent="0.45">
      <c r="A702" t="s">
        <v>551</v>
      </c>
      <c r="B702" s="1" t="s">
        <v>642</v>
      </c>
      <c r="C702" t="s">
        <v>553</v>
      </c>
      <c r="D702" t="s">
        <v>643</v>
      </c>
      <c r="E702" t="s">
        <v>219</v>
      </c>
      <c r="F702" t="s">
        <v>555</v>
      </c>
      <c r="G702" t="s">
        <v>556</v>
      </c>
      <c r="H702" t="s">
        <v>557</v>
      </c>
      <c r="I702" t="s">
        <v>558</v>
      </c>
      <c r="J702" t="s">
        <v>559</v>
      </c>
      <c r="K702" t="s">
        <v>566</v>
      </c>
      <c r="L702" t="s">
        <v>561</v>
      </c>
      <c r="N702" t="s">
        <v>562</v>
      </c>
      <c r="O702">
        <v>12.9</v>
      </c>
      <c r="P702" t="str">
        <f>VALUE(MID(K702,1,4))&amp;VLOOKUP(VALUE(MID(K702,6,2)),[1]Setup!$A$6:$B$17,2,FALSE)</f>
        <v>20111</v>
      </c>
    </row>
    <row r="703" spans="1:16" x14ac:dyDescent="0.45">
      <c r="A703" t="s">
        <v>551</v>
      </c>
      <c r="B703" s="1" t="s">
        <v>642</v>
      </c>
      <c r="C703" t="s">
        <v>553</v>
      </c>
      <c r="D703" t="s">
        <v>643</v>
      </c>
      <c r="E703" t="s">
        <v>219</v>
      </c>
      <c r="F703" t="s">
        <v>555</v>
      </c>
      <c r="G703" t="s">
        <v>556</v>
      </c>
      <c r="H703" t="s">
        <v>557</v>
      </c>
      <c r="I703" t="s">
        <v>558</v>
      </c>
      <c r="J703" t="s">
        <v>559</v>
      </c>
      <c r="K703" t="s">
        <v>567</v>
      </c>
      <c r="L703" t="s">
        <v>561</v>
      </c>
      <c r="N703" t="s">
        <v>562</v>
      </c>
      <c r="O703">
        <v>11</v>
      </c>
      <c r="P703" t="str">
        <f>VALUE(MID(K703,1,4))&amp;VLOOKUP(VALUE(MID(K703,6,2)),[1]Setup!$A$6:$B$17,2,FALSE)</f>
        <v>20112</v>
      </c>
    </row>
    <row r="704" spans="1:16" x14ac:dyDescent="0.45">
      <c r="A704" t="s">
        <v>551</v>
      </c>
      <c r="B704" s="1" t="s">
        <v>642</v>
      </c>
      <c r="C704" t="s">
        <v>553</v>
      </c>
      <c r="D704" t="s">
        <v>643</v>
      </c>
      <c r="E704" t="s">
        <v>219</v>
      </c>
      <c r="F704" t="s">
        <v>555</v>
      </c>
      <c r="G704" t="s">
        <v>556</v>
      </c>
      <c r="H704" t="s">
        <v>557</v>
      </c>
      <c r="I704" t="s">
        <v>558</v>
      </c>
      <c r="J704" t="s">
        <v>559</v>
      </c>
      <c r="K704" t="s">
        <v>568</v>
      </c>
      <c r="L704" t="s">
        <v>561</v>
      </c>
      <c r="N704" t="s">
        <v>562</v>
      </c>
      <c r="O704">
        <v>14.1</v>
      </c>
      <c r="P704" t="str">
        <f>VALUE(MID(K704,1,4))&amp;VLOOKUP(VALUE(MID(K704,6,2)),[1]Setup!$A$6:$B$17,2,FALSE)</f>
        <v>20113</v>
      </c>
    </row>
    <row r="705" spans="1:16" x14ac:dyDescent="0.45">
      <c r="A705" t="s">
        <v>551</v>
      </c>
      <c r="B705" s="1" t="s">
        <v>642</v>
      </c>
      <c r="C705" t="s">
        <v>553</v>
      </c>
      <c r="D705" t="s">
        <v>643</v>
      </c>
      <c r="E705" t="s">
        <v>219</v>
      </c>
      <c r="F705" t="s">
        <v>555</v>
      </c>
      <c r="G705" t="s">
        <v>556</v>
      </c>
      <c r="H705" t="s">
        <v>557</v>
      </c>
      <c r="I705" t="s">
        <v>558</v>
      </c>
      <c r="J705" t="s">
        <v>559</v>
      </c>
      <c r="K705" t="s">
        <v>569</v>
      </c>
      <c r="L705" t="s">
        <v>561</v>
      </c>
      <c r="N705" t="s">
        <v>562</v>
      </c>
      <c r="O705">
        <v>12.9</v>
      </c>
      <c r="P705" t="str">
        <f>VALUE(MID(K705,1,4))&amp;VLOOKUP(VALUE(MID(K705,6,2)),[1]Setup!$A$6:$B$17,2,FALSE)</f>
        <v>20114</v>
      </c>
    </row>
    <row r="706" spans="1:16" x14ac:dyDescent="0.45">
      <c r="A706" t="s">
        <v>551</v>
      </c>
      <c r="B706" s="1" t="s">
        <v>642</v>
      </c>
      <c r="C706" t="s">
        <v>553</v>
      </c>
      <c r="D706" t="s">
        <v>643</v>
      </c>
      <c r="E706" t="s">
        <v>219</v>
      </c>
      <c r="F706" t="s">
        <v>555</v>
      </c>
      <c r="G706" t="s">
        <v>556</v>
      </c>
      <c r="H706" t="s">
        <v>557</v>
      </c>
      <c r="I706" t="s">
        <v>558</v>
      </c>
      <c r="J706" t="s">
        <v>559</v>
      </c>
      <c r="K706" t="s">
        <v>570</v>
      </c>
      <c r="L706" t="s">
        <v>561</v>
      </c>
      <c r="N706" t="s">
        <v>562</v>
      </c>
      <c r="O706">
        <v>12.6</v>
      </c>
      <c r="P706" t="str">
        <f>VALUE(MID(K706,1,4))&amp;VLOOKUP(VALUE(MID(K706,6,2)),[1]Setup!$A$6:$B$17,2,FALSE)</f>
        <v>20121</v>
      </c>
    </row>
    <row r="707" spans="1:16" x14ac:dyDescent="0.45">
      <c r="A707" t="s">
        <v>551</v>
      </c>
      <c r="B707" s="1" t="s">
        <v>642</v>
      </c>
      <c r="C707" t="s">
        <v>553</v>
      </c>
      <c r="D707" t="s">
        <v>643</v>
      </c>
      <c r="E707" t="s">
        <v>219</v>
      </c>
      <c r="F707" t="s">
        <v>555</v>
      </c>
      <c r="G707" t="s">
        <v>556</v>
      </c>
      <c r="H707" t="s">
        <v>557</v>
      </c>
      <c r="I707" t="s">
        <v>558</v>
      </c>
      <c r="J707" t="s">
        <v>559</v>
      </c>
      <c r="K707" t="s">
        <v>571</v>
      </c>
      <c r="L707" t="s">
        <v>561</v>
      </c>
      <c r="N707" t="s">
        <v>562</v>
      </c>
      <c r="O707">
        <v>10.8</v>
      </c>
      <c r="P707" t="str">
        <f>VALUE(MID(K707,1,4))&amp;VLOOKUP(VALUE(MID(K707,6,2)),[1]Setup!$A$6:$B$17,2,FALSE)</f>
        <v>20122</v>
      </c>
    </row>
    <row r="708" spans="1:16" x14ac:dyDescent="0.45">
      <c r="A708" t="s">
        <v>551</v>
      </c>
      <c r="B708" s="1" t="s">
        <v>642</v>
      </c>
      <c r="C708" t="s">
        <v>553</v>
      </c>
      <c r="D708" t="s">
        <v>643</v>
      </c>
      <c r="E708" t="s">
        <v>219</v>
      </c>
      <c r="F708" t="s">
        <v>555</v>
      </c>
      <c r="G708" t="s">
        <v>556</v>
      </c>
      <c r="H708" t="s">
        <v>557</v>
      </c>
      <c r="I708" t="s">
        <v>558</v>
      </c>
      <c r="J708" t="s">
        <v>559</v>
      </c>
      <c r="K708" t="s">
        <v>572</v>
      </c>
      <c r="L708" t="s">
        <v>561</v>
      </c>
      <c r="N708" t="s">
        <v>562</v>
      </c>
      <c r="O708">
        <v>4.2</v>
      </c>
      <c r="P708" t="str">
        <f>VALUE(MID(K708,1,4))&amp;VLOOKUP(VALUE(MID(K708,6,2)),[1]Setup!$A$6:$B$17,2,FALSE)</f>
        <v>20123</v>
      </c>
    </row>
    <row r="709" spans="1:16" x14ac:dyDescent="0.45">
      <c r="A709" t="s">
        <v>551</v>
      </c>
      <c r="B709" s="1" t="s">
        <v>642</v>
      </c>
      <c r="C709" t="s">
        <v>553</v>
      </c>
      <c r="D709" t="s">
        <v>643</v>
      </c>
      <c r="E709" t="s">
        <v>219</v>
      </c>
      <c r="F709" t="s">
        <v>555</v>
      </c>
      <c r="G709" t="s">
        <v>556</v>
      </c>
      <c r="H709" t="s">
        <v>557</v>
      </c>
      <c r="I709" t="s">
        <v>558</v>
      </c>
      <c r="J709" t="s">
        <v>559</v>
      </c>
      <c r="K709" t="s">
        <v>573</v>
      </c>
      <c r="L709" t="s">
        <v>561</v>
      </c>
      <c r="N709" t="s">
        <v>562</v>
      </c>
      <c r="O709">
        <v>2.9</v>
      </c>
      <c r="P709" t="str">
        <f>VALUE(MID(K709,1,4))&amp;VLOOKUP(VALUE(MID(K709,6,2)),[1]Setup!$A$6:$B$17,2,FALSE)</f>
        <v>20124</v>
      </c>
    </row>
    <row r="710" spans="1:16" x14ac:dyDescent="0.45">
      <c r="A710" t="s">
        <v>551</v>
      </c>
      <c r="B710" s="1" t="s">
        <v>642</v>
      </c>
      <c r="C710" t="s">
        <v>553</v>
      </c>
      <c r="D710" t="s">
        <v>643</v>
      </c>
      <c r="E710" t="s">
        <v>219</v>
      </c>
      <c r="F710" t="s">
        <v>555</v>
      </c>
      <c r="G710" t="s">
        <v>556</v>
      </c>
      <c r="H710" t="s">
        <v>557</v>
      </c>
      <c r="I710" t="s">
        <v>558</v>
      </c>
      <c r="J710" t="s">
        <v>559</v>
      </c>
      <c r="K710" t="s">
        <v>574</v>
      </c>
      <c r="L710" t="s">
        <v>561</v>
      </c>
      <c r="N710" t="s">
        <v>562</v>
      </c>
      <c r="O710">
        <v>-3.8</v>
      </c>
      <c r="P710" t="str">
        <f>VALUE(MID(K710,1,4))&amp;VLOOKUP(VALUE(MID(K710,6,2)),[1]Setup!$A$6:$B$17,2,FALSE)</f>
        <v>20131</v>
      </c>
    </row>
    <row r="711" spans="1:16" x14ac:dyDescent="0.45">
      <c r="A711" t="s">
        <v>551</v>
      </c>
      <c r="B711" s="1" t="s">
        <v>642</v>
      </c>
      <c r="C711" t="s">
        <v>553</v>
      </c>
      <c r="D711" t="s">
        <v>643</v>
      </c>
      <c r="E711" t="s">
        <v>219</v>
      </c>
      <c r="F711" t="s">
        <v>555</v>
      </c>
      <c r="G711" t="s">
        <v>556</v>
      </c>
      <c r="H711" t="s">
        <v>557</v>
      </c>
      <c r="I711" t="s">
        <v>558</v>
      </c>
      <c r="J711" t="s">
        <v>559</v>
      </c>
      <c r="K711" t="s">
        <v>575</v>
      </c>
      <c r="L711" t="s">
        <v>561</v>
      </c>
      <c r="N711" t="s">
        <v>562</v>
      </c>
      <c r="O711">
        <v>-7.2</v>
      </c>
      <c r="P711" t="str">
        <f>VALUE(MID(K711,1,4))&amp;VLOOKUP(VALUE(MID(K711,6,2)),[1]Setup!$A$6:$B$17,2,FALSE)</f>
        <v>20132</v>
      </c>
    </row>
    <row r="712" spans="1:16" x14ac:dyDescent="0.45">
      <c r="A712" t="s">
        <v>551</v>
      </c>
      <c r="B712" s="1" t="s">
        <v>642</v>
      </c>
      <c r="C712" t="s">
        <v>553</v>
      </c>
      <c r="D712" t="s">
        <v>643</v>
      </c>
      <c r="E712" t="s">
        <v>219</v>
      </c>
      <c r="F712" t="s">
        <v>555</v>
      </c>
      <c r="G712" t="s">
        <v>556</v>
      </c>
      <c r="H712" t="s">
        <v>557</v>
      </c>
      <c r="I712" t="s">
        <v>558</v>
      </c>
      <c r="J712" t="s">
        <v>559</v>
      </c>
      <c r="K712" t="s">
        <v>576</v>
      </c>
      <c r="L712" t="s">
        <v>561</v>
      </c>
      <c r="N712" t="s">
        <v>562</v>
      </c>
      <c r="O712">
        <v>-9.8000000000000007</v>
      </c>
      <c r="P712" t="str">
        <f>VALUE(MID(K712,1,4))&amp;VLOOKUP(VALUE(MID(K712,6,2)),[1]Setup!$A$6:$B$17,2,FALSE)</f>
        <v>20133</v>
      </c>
    </row>
    <row r="713" spans="1:16" x14ac:dyDescent="0.45">
      <c r="A713" t="s">
        <v>551</v>
      </c>
      <c r="B713" s="1" t="s">
        <v>642</v>
      </c>
      <c r="C713" t="s">
        <v>553</v>
      </c>
      <c r="D713" t="s">
        <v>643</v>
      </c>
      <c r="E713" t="s">
        <v>219</v>
      </c>
      <c r="F713" t="s">
        <v>555</v>
      </c>
      <c r="G713" t="s">
        <v>556</v>
      </c>
      <c r="H713" t="s">
        <v>557</v>
      </c>
      <c r="I713" t="s">
        <v>558</v>
      </c>
      <c r="J713" t="s">
        <v>559</v>
      </c>
      <c r="K713" t="s">
        <v>577</v>
      </c>
      <c r="L713" t="s">
        <v>561</v>
      </c>
      <c r="N713" t="s">
        <v>562</v>
      </c>
      <c r="O713">
        <v>-12.9</v>
      </c>
      <c r="P713" t="str">
        <f>VALUE(MID(K713,1,4))&amp;VLOOKUP(VALUE(MID(K713,6,2)),[1]Setup!$A$6:$B$17,2,FALSE)</f>
        <v>20134</v>
      </c>
    </row>
    <row r="714" spans="1:16" x14ac:dyDescent="0.45">
      <c r="A714" t="s">
        <v>551</v>
      </c>
      <c r="B714" s="1" t="s">
        <v>642</v>
      </c>
      <c r="C714" t="s">
        <v>553</v>
      </c>
      <c r="D714" t="s">
        <v>643</v>
      </c>
      <c r="E714" t="s">
        <v>219</v>
      </c>
      <c r="F714" t="s">
        <v>555</v>
      </c>
      <c r="G714" t="s">
        <v>556</v>
      </c>
      <c r="H714" t="s">
        <v>557</v>
      </c>
      <c r="I714" t="s">
        <v>558</v>
      </c>
      <c r="J714" t="s">
        <v>559</v>
      </c>
      <c r="K714" t="s">
        <v>578</v>
      </c>
      <c r="L714" t="s">
        <v>561</v>
      </c>
      <c r="N714" t="s">
        <v>562</v>
      </c>
      <c r="O714">
        <v>-13.7</v>
      </c>
      <c r="P714" t="str">
        <f>VALUE(MID(K714,1,4))&amp;VLOOKUP(VALUE(MID(K714,6,2)),[1]Setup!$A$6:$B$17,2,FALSE)</f>
        <v>20141</v>
      </c>
    </row>
    <row r="715" spans="1:16" x14ac:dyDescent="0.45">
      <c r="A715" t="s">
        <v>551</v>
      </c>
      <c r="B715" s="1" t="s">
        <v>642</v>
      </c>
      <c r="C715" t="s">
        <v>553</v>
      </c>
      <c r="D715" t="s">
        <v>643</v>
      </c>
      <c r="E715" t="s">
        <v>219</v>
      </c>
      <c r="F715" t="s">
        <v>555</v>
      </c>
      <c r="G715" t="s">
        <v>556</v>
      </c>
      <c r="H715" t="s">
        <v>557</v>
      </c>
      <c r="I715" t="s">
        <v>558</v>
      </c>
      <c r="J715" t="s">
        <v>559</v>
      </c>
      <c r="K715" t="s">
        <v>579</v>
      </c>
      <c r="L715" t="s">
        <v>561</v>
      </c>
      <c r="N715" t="s">
        <v>562</v>
      </c>
      <c r="O715">
        <v>-16.899999999999999</v>
      </c>
      <c r="P715" t="str">
        <f>VALUE(MID(K715,1,4))&amp;VLOOKUP(VALUE(MID(K715,6,2)),[1]Setup!$A$6:$B$17,2,FALSE)</f>
        <v>20142</v>
      </c>
    </row>
    <row r="716" spans="1:16" x14ac:dyDescent="0.45">
      <c r="A716" t="s">
        <v>551</v>
      </c>
      <c r="B716" s="1" t="s">
        <v>642</v>
      </c>
      <c r="C716" t="s">
        <v>553</v>
      </c>
      <c r="D716" t="s">
        <v>643</v>
      </c>
      <c r="E716" t="s">
        <v>219</v>
      </c>
      <c r="F716" t="s">
        <v>555</v>
      </c>
      <c r="G716" t="s">
        <v>556</v>
      </c>
      <c r="H716" t="s">
        <v>557</v>
      </c>
      <c r="I716" t="s">
        <v>558</v>
      </c>
      <c r="J716" t="s">
        <v>559</v>
      </c>
      <c r="K716" t="s">
        <v>580</v>
      </c>
      <c r="L716" t="s">
        <v>561</v>
      </c>
      <c r="N716" t="s">
        <v>562</v>
      </c>
      <c r="O716">
        <v>-11.5</v>
      </c>
      <c r="P716" t="str">
        <f>VALUE(MID(K716,1,4))&amp;VLOOKUP(VALUE(MID(K716,6,2)),[1]Setup!$A$6:$B$17,2,FALSE)</f>
        <v>20143</v>
      </c>
    </row>
    <row r="717" spans="1:16" x14ac:dyDescent="0.45">
      <c r="A717" t="s">
        <v>551</v>
      </c>
      <c r="B717" s="1" t="s">
        <v>642</v>
      </c>
      <c r="C717" t="s">
        <v>553</v>
      </c>
      <c r="D717" t="s">
        <v>643</v>
      </c>
      <c r="E717" t="s">
        <v>219</v>
      </c>
      <c r="F717" t="s">
        <v>555</v>
      </c>
      <c r="G717" t="s">
        <v>556</v>
      </c>
      <c r="H717" t="s">
        <v>557</v>
      </c>
      <c r="I717" t="s">
        <v>558</v>
      </c>
      <c r="J717" t="s">
        <v>559</v>
      </c>
      <c r="K717" t="s">
        <v>581</v>
      </c>
      <c r="L717" t="s">
        <v>561</v>
      </c>
      <c r="N717" t="s">
        <v>562</v>
      </c>
      <c r="O717">
        <v>-13.7</v>
      </c>
      <c r="P717" t="str">
        <f>VALUE(MID(K717,1,4))&amp;VLOOKUP(VALUE(MID(K717,6,2)),[1]Setup!$A$6:$B$17,2,FALSE)</f>
        <v>20144</v>
      </c>
    </row>
    <row r="718" spans="1:16" x14ac:dyDescent="0.45">
      <c r="A718" t="s">
        <v>551</v>
      </c>
      <c r="B718" s="1" t="s">
        <v>642</v>
      </c>
      <c r="C718" t="s">
        <v>553</v>
      </c>
      <c r="D718" t="s">
        <v>643</v>
      </c>
      <c r="E718" t="s">
        <v>219</v>
      </c>
      <c r="F718" t="s">
        <v>555</v>
      </c>
      <c r="G718" t="s">
        <v>556</v>
      </c>
      <c r="H718" t="s">
        <v>557</v>
      </c>
      <c r="I718" t="s">
        <v>558</v>
      </c>
      <c r="J718" t="s">
        <v>559</v>
      </c>
      <c r="K718" t="s">
        <v>582</v>
      </c>
      <c r="L718" t="s">
        <v>561</v>
      </c>
      <c r="N718" t="s">
        <v>562</v>
      </c>
      <c r="O718">
        <v>-13.1</v>
      </c>
      <c r="P718" t="str">
        <f>VALUE(MID(K718,1,4))&amp;VLOOKUP(VALUE(MID(K718,6,2)),[1]Setup!$A$6:$B$17,2,FALSE)</f>
        <v>20151</v>
      </c>
    </row>
    <row r="719" spans="1:16" x14ac:dyDescent="0.45">
      <c r="A719" t="s">
        <v>551</v>
      </c>
      <c r="B719" s="1" t="s">
        <v>642</v>
      </c>
      <c r="C719" t="s">
        <v>553</v>
      </c>
      <c r="D719" t="s">
        <v>643</v>
      </c>
      <c r="E719" t="s">
        <v>219</v>
      </c>
      <c r="F719" t="s">
        <v>555</v>
      </c>
      <c r="G719" t="s">
        <v>556</v>
      </c>
      <c r="H719" t="s">
        <v>557</v>
      </c>
      <c r="I719" t="s">
        <v>558</v>
      </c>
      <c r="J719" t="s">
        <v>559</v>
      </c>
      <c r="K719" t="s">
        <v>583</v>
      </c>
      <c r="L719" t="s">
        <v>561</v>
      </c>
      <c r="N719" t="s">
        <v>562</v>
      </c>
      <c r="O719">
        <v>-17</v>
      </c>
      <c r="P719" t="str">
        <f>VALUE(MID(K719,1,4))&amp;VLOOKUP(VALUE(MID(K719,6,2)),[1]Setup!$A$6:$B$17,2,FALSE)</f>
        <v>20152</v>
      </c>
    </row>
    <row r="720" spans="1:16" x14ac:dyDescent="0.45">
      <c r="A720" t="s">
        <v>551</v>
      </c>
      <c r="B720" s="1" t="s">
        <v>642</v>
      </c>
      <c r="C720" t="s">
        <v>553</v>
      </c>
      <c r="D720" t="s">
        <v>643</v>
      </c>
      <c r="E720" t="s">
        <v>219</v>
      </c>
      <c r="F720" t="s">
        <v>555</v>
      </c>
      <c r="G720" t="s">
        <v>556</v>
      </c>
      <c r="H720" t="s">
        <v>557</v>
      </c>
      <c r="I720" t="s">
        <v>558</v>
      </c>
      <c r="J720" t="s">
        <v>559</v>
      </c>
      <c r="K720" t="s">
        <v>584</v>
      </c>
      <c r="L720" t="s">
        <v>561</v>
      </c>
      <c r="N720" t="s">
        <v>562</v>
      </c>
      <c r="O720">
        <v>-14.9</v>
      </c>
      <c r="P720" t="str">
        <f>VALUE(MID(K720,1,4))&amp;VLOOKUP(VALUE(MID(K720,6,2)),[1]Setup!$A$6:$B$17,2,FALSE)</f>
        <v>20153</v>
      </c>
    </row>
    <row r="721" spans="1:16" x14ac:dyDescent="0.45">
      <c r="A721" t="s">
        <v>551</v>
      </c>
      <c r="B721" s="1" t="s">
        <v>642</v>
      </c>
      <c r="C721" t="s">
        <v>553</v>
      </c>
      <c r="D721" t="s">
        <v>643</v>
      </c>
      <c r="E721" t="s">
        <v>219</v>
      </c>
      <c r="F721" t="s">
        <v>555</v>
      </c>
      <c r="G721" t="s">
        <v>556</v>
      </c>
      <c r="H721" t="s">
        <v>557</v>
      </c>
      <c r="I721" t="s">
        <v>558</v>
      </c>
      <c r="J721" t="s">
        <v>559</v>
      </c>
      <c r="K721" t="s">
        <v>585</v>
      </c>
      <c r="L721" t="s">
        <v>561</v>
      </c>
      <c r="N721" t="s">
        <v>562</v>
      </c>
      <c r="O721">
        <v>-16.7</v>
      </c>
      <c r="P721" t="str">
        <f>VALUE(MID(K721,1,4))&amp;VLOOKUP(VALUE(MID(K721,6,2)),[1]Setup!$A$6:$B$17,2,FALSE)</f>
        <v>20154</v>
      </c>
    </row>
    <row r="722" spans="1:16" x14ac:dyDescent="0.45">
      <c r="A722" t="s">
        <v>551</v>
      </c>
      <c r="B722" s="1" t="s">
        <v>642</v>
      </c>
      <c r="C722" t="s">
        <v>553</v>
      </c>
      <c r="D722" t="s">
        <v>643</v>
      </c>
      <c r="E722" t="s">
        <v>219</v>
      </c>
      <c r="F722" t="s">
        <v>555</v>
      </c>
      <c r="G722" t="s">
        <v>556</v>
      </c>
      <c r="H722" t="s">
        <v>557</v>
      </c>
      <c r="I722" t="s">
        <v>558</v>
      </c>
      <c r="J722" t="s">
        <v>559</v>
      </c>
      <c r="K722" t="s">
        <v>586</v>
      </c>
      <c r="L722" t="s">
        <v>561</v>
      </c>
      <c r="N722" t="s">
        <v>562</v>
      </c>
      <c r="O722">
        <v>-16.399999999999999</v>
      </c>
      <c r="P722" t="str">
        <f>VALUE(MID(K722,1,4))&amp;VLOOKUP(VALUE(MID(K722,6,2)),[1]Setup!$A$6:$B$17,2,FALSE)</f>
        <v>20161</v>
      </c>
    </row>
    <row r="723" spans="1:16" x14ac:dyDescent="0.45">
      <c r="A723" t="s">
        <v>551</v>
      </c>
      <c r="B723" s="1" t="s">
        <v>642</v>
      </c>
      <c r="C723" t="s">
        <v>553</v>
      </c>
      <c r="D723" t="s">
        <v>643</v>
      </c>
      <c r="E723" t="s">
        <v>219</v>
      </c>
      <c r="F723" t="s">
        <v>555</v>
      </c>
      <c r="G723" t="s">
        <v>556</v>
      </c>
      <c r="H723" t="s">
        <v>557</v>
      </c>
      <c r="I723" t="s">
        <v>558</v>
      </c>
      <c r="J723" t="s">
        <v>559</v>
      </c>
      <c r="K723" t="s">
        <v>587</v>
      </c>
      <c r="L723" t="s">
        <v>561</v>
      </c>
      <c r="N723" t="s">
        <v>562</v>
      </c>
      <c r="O723">
        <v>-15.9</v>
      </c>
      <c r="P723" t="str">
        <f>VALUE(MID(K723,1,4))&amp;VLOOKUP(VALUE(MID(K723,6,2)),[1]Setup!$A$6:$B$17,2,FALSE)</f>
        <v>20162</v>
      </c>
    </row>
    <row r="724" spans="1:16" x14ac:dyDescent="0.45">
      <c r="A724" t="s">
        <v>551</v>
      </c>
      <c r="B724" s="1" t="s">
        <v>642</v>
      </c>
      <c r="C724" t="s">
        <v>553</v>
      </c>
      <c r="D724" t="s">
        <v>643</v>
      </c>
      <c r="E724" t="s">
        <v>219</v>
      </c>
      <c r="F724" t="s">
        <v>555</v>
      </c>
      <c r="G724" t="s">
        <v>556</v>
      </c>
      <c r="H724" t="s">
        <v>557</v>
      </c>
      <c r="I724" t="s">
        <v>558</v>
      </c>
      <c r="J724" t="s">
        <v>559</v>
      </c>
      <c r="K724" t="s">
        <v>588</v>
      </c>
      <c r="L724" t="s">
        <v>561</v>
      </c>
      <c r="N724" t="s">
        <v>562</v>
      </c>
      <c r="O724">
        <v>-14.4</v>
      </c>
      <c r="P724" t="str">
        <f>VALUE(MID(K724,1,4))&amp;VLOOKUP(VALUE(MID(K724,6,2)),[1]Setup!$A$6:$B$17,2,FALSE)</f>
        <v>20163</v>
      </c>
    </row>
    <row r="725" spans="1:16" x14ac:dyDescent="0.45">
      <c r="A725" t="s">
        <v>551</v>
      </c>
      <c r="B725" s="1" t="s">
        <v>642</v>
      </c>
      <c r="C725" t="s">
        <v>553</v>
      </c>
      <c r="D725" t="s">
        <v>643</v>
      </c>
      <c r="E725" t="s">
        <v>219</v>
      </c>
      <c r="F725" t="s">
        <v>555</v>
      </c>
      <c r="G725" t="s">
        <v>556</v>
      </c>
      <c r="H725" t="s">
        <v>557</v>
      </c>
      <c r="I725" t="s">
        <v>558</v>
      </c>
      <c r="J725" t="s">
        <v>559</v>
      </c>
      <c r="K725" t="s">
        <v>589</v>
      </c>
      <c r="L725" t="s">
        <v>561</v>
      </c>
      <c r="N725" t="s">
        <v>562</v>
      </c>
      <c r="O725">
        <v>-19.399999999999999</v>
      </c>
      <c r="P725" t="str">
        <f>VALUE(MID(K725,1,4))&amp;VLOOKUP(VALUE(MID(K725,6,2)),[1]Setup!$A$6:$B$17,2,FALSE)</f>
        <v>20164</v>
      </c>
    </row>
    <row r="726" spans="1:16" x14ac:dyDescent="0.45">
      <c r="A726" t="s">
        <v>551</v>
      </c>
      <c r="B726" s="1" t="s">
        <v>642</v>
      </c>
      <c r="C726" t="s">
        <v>553</v>
      </c>
      <c r="D726" t="s">
        <v>643</v>
      </c>
      <c r="E726" t="s">
        <v>219</v>
      </c>
      <c r="F726" t="s">
        <v>555</v>
      </c>
      <c r="G726" t="s">
        <v>556</v>
      </c>
      <c r="H726" t="s">
        <v>557</v>
      </c>
      <c r="I726" t="s">
        <v>558</v>
      </c>
      <c r="J726" t="s">
        <v>559</v>
      </c>
      <c r="K726" t="s">
        <v>590</v>
      </c>
      <c r="L726" t="s">
        <v>561</v>
      </c>
      <c r="N726" t="s">
        <v>562</v>
      </c>
      <c r="O726">
        <v>-20.5</v>
      </c>
      <c r="P726" t="str">
        <f>VALUE(MID(K726,1,4))&amp;VLOOKUP(VALUE(MID(K726,6,2)),[1]Setup!$A$6:$B$17,2,FALSE)</f>
        <v>20171</v>
      </c>
    </row>
    <row r="727" spans="1:16" x14ac:dyDescent="0.45">
      <c r="A727" t="s">
        <v>551</v>
      </c>
      <c r="B727" s="1" t="s">
        <v>642</v>
      </c>
      <c r="C727" t="s">
        <v>553</v>
      </c>
      <c r="D727" t="s">
        <v>643</v>
      </c>
      <c r="E727" t="s">
        <v>219</v>
      </c>
      <c r="F727" t="s">
        <v>555</v>
      </c>
      <c r="G727" t="s">
        <v>556</v>
      </c>
      <c r="H727" t="s">
        <v>557</v>
      </c>
      <c r="I727" t="s">
        <v>558</v>
      </c>
      <c r="J727" t="s">
        <v>559</v>
      </c>
      <c r="K727" t="s">
        <v>591</v>
      </c>
      <c r="L727" t="s">
        <v>561</v>
      </c>
      <c r="N727" t="s">
        <v>562</v>
      </c>
      <c r="O727">
        <v>-23.3</v>
      </c>
      <c r="P727" t="str">
        <f>VALUE(MID(K727,1,4))&amp;VLOOKUP(VALUE(MID(K727,6,2)),[1]Setup!$A$6:$B$17,2,FALSE)</f>
        <v>20172</v>
      </c>
    </row>
    <row r="728" spans="1:16" x14ac:dyDescent="0.45">
      <c r="A728" t="s">
        <v>551</v>
      </c>
      <c r="B728" s="1" t="s">
        <v>642</v>
      </c>
      <c r="C728" t="s">
        <v>553</v>
      </c>
      <c r="D728" t="s">
        <v>643</v>
      </c>
      <c r="E728" t="s">
        <v>219</v>
      </c>
      <c r="F728" t="s">
        <v>555</v>
      </c>
      <c r="G728" t="s">
        <v>556</v>
      </c>
      <c r="H728" t="s">
        <v>557</v>
      </c>
      <c r="I728" t="s">
        <v>558</v>
      </c>
      <c r="J728" t="s">
        <v>559</v>
      </c>
      <c r="K728" t="s">
        <v>592</v>
      </c>
      <c r="L728" t="s">
        <v>561</v>
      </c>
      <c r="N728" t="s">
        <v>562</v>
      </c>
      <c r="O728">
        <v>-26.8</v>
      </c>
      <c r="P728" t="str">
        <f>VALUE(MID(K728,1,4))&amp;VLOOKUP(VALUE(MID(K728,6,2)),[1]Setup!$A$6:$B$17,2,FALSE)</f>
        <v>20173</v>
      </c>
    </row>
    <row r="729" spans="1:16" x14ac:dyDescent="0.45">
      <c r="A729" t="s">
        <v>551</v>
      </c>
      <c r="B729" s="1" t="s">
        <v>642</v>
      </c>
      <c r="C729" t="s">
        <v>553</v>
      </c>
      <c r="D729" t="s">
        <v>643</v>
      </c>
      <c r="E729" t="s">
        <v>219</v>
      </c>
      <c r="F729" t="s">
        <v>555</v>
      </c>
      <c r="G729" t="s">
        <v>556</v>
      </c>
      <c r="H729" t="s">
        <v>557</v>
      </c>
      <c r="I729" t="s">
        <v>558</v>
      </c>
      <c r="J729" t="s">
        <v>559</v>
      </c>
      <c r="K729" t="s">
        <v>593</v>
      </c>
      <c r="L729" t="s">
        <v>561</v>
      </c>
      <c r="N729" t="s">
        <v>562</v>
      </c>
      <c r="O729">
        <v>-26.5</v>
      </c>
      <c r="P729" t="str">
        <f>VALUE(MID(K729,1,4))&amp;VLOOKUP(VALUE(MID(K729,6,2)),[1]Setup!$A$6:$B$17,2,FALSE)</f>
        <v>20174</v>
      </c>
    </row>
    <row r="730" spans="1:16" x14ac:dyDescent="0.45">
      <c r="A730" t="s">
        <v>551</v>
      </c>
      <c r="B730" s="1" t="s">
        <v>642</v>
      </c>
      <c r="C730" t="s">
        <v>553</v>
      </c>
      <c r="D730" t="s">
        <v>643</v>
      </c>
      <c r="E730" t="s">
        <v>219</v>
      </c>
      <c r="F730" t="s">
        <v>555</v>
      </c>
      <c r="G730" t="s">
        <v>556</v>
      </c>
      <c r="H730" t="s">
        <v>557</v>
      </c>
      <c r="I730" t="s">
        <v>558</v>
      </c>
      <c r="J730" t="s">
        <v>559</v>
      </c>
      <c r="K730" t="s">
        <v>594</v>
      </c>
      <c r="L730" t="s">
        <v>561</v>
      </c>
      <c r="N730" t="s">
        <v>562</v>
      </c>
      <c r="O730">
        <v>-26.2</v>
      </c>
      <c r="P730" t="str">
        <f>VALUE(MID(K730,1,4))&amp;VLOOKUP(VALUE(MID(K730,6,2)),[1]Setup!$A$6:$B$17,2,FALSE)</f>
        <v>20181</v>
      </c>
    </row>
    <row r="731" spans="1:16" x14ac:dyDescent="0.45">
      <c r="A731" t="s">
        <v>551</v>
      </c>
      <c r="B731" s="1" t="s">
        <v>642</v>
      </c>
      <c r="C731" t="s">
        <v>553</v>
      </c>
      <c r="D731" t="s">
        <v>643</v>
      </c>
      <c r="E731" t="s">
        <v>219</v>
      </c>
      <c r="F731" t="s">
        <v>555</v>
      </c>
      <c r="G731" t="s">
        <v>556</v>
      </c>
      <c r="H731" t="s">
        <v>557</v>
      </c>
      <c r="I731" t="s">
        <v>558</v>
      </c>
      <c r="J731" t="s">
        <v>559</v>
      </c>
      <c r="K731" t="s">
        <v>595</v>
      </c>
      <c r="L731" t="s">
        <v>561</v>
      </c>
      <c r="N731" t="s">
        <v>562</v>
      </c>
      <c r="O731">
        <v>-24</v>
      </c>
      <c r="P731" t="str">
        <f>VALUE(MID(K731,1,4))&amp;VLOOKUP(VALUE(MID(K731,6,2)),[1]Setup!$A$6:$B$17,2,FALSE)</f>
        <v>20182</v>
      </c>
    </row>
    <row r="732" spans="1:16" x14ac:dyDescent="0.45">
      <c r="A732" t="s">
        <v>551</v>
      </c>
      <c r="B732" s="1" t="s">
        <v>642</v>
      </c>
      <c r="C732" t="s">
        <v>553</v>
      </c>
      <c r="D732" t="s">
        <v>643</v>
      </c>
      <c r="E732" t="s">
        <v>219</v>
      </c>
      <c r="F732" t="s">
        <v>555</v>
      </c>
      <c r="G732" t="s">
        <v>556</v>
      </c>
      <c r="H732" t="s">
        <v>557</v>
      </c>
      <c r="I732" t="s">
        <v>558</v>
      </c>
      <c r="J732" t="s">
        <v>559</v>
      </c>
      <c r="K732" t="s">
        <v>596</v>
      </c>
      <c r="L732" t="s">
        <v>561</v>
      </c>
      <c r="N732" t="s">
        <v>562</v>
      </c>
      <c r="O732">
        <v>-24.4</v>
      </c>
      <c r="P732" t="str">
        <f>VALUE(MID(K732,1,4))&amp;VLOOKUP(VALUE(MID(K732,6,2)),[1]Setup!$A$6:$B$17,2,FALSE)</f>
        <v>20183</v>
      </c>
    </row>
    <row r="733" spans="1:16" x14ac:dyDescent="0.45">
      <c r="A733" t="s">
        <v>551</v>
      </c>
      <c r="B733" s="1" t="s">
        <v>642</v>
      </c>
      <c r="C733" t="s">
        <v>553</v>
      </c>
      <c r="D733" t="s">
        <v>643</v>
      </c>
      <c r="E733" t="s">
        <v>219</v>
      </c>
      <c r="F733" t="s">
        <v>555</v>
      </c>
      <c r="G733" t="s">
        <v>556</v>
      </c>
      <c r="H733" t="s">
        <v>557</v>
      </c>
      <c r="I733" t="s">
        <v>558</v>
      </c>
      <c r="J733" t="s">
        <v>559</v>
      </c>
      <c r="K733" t="s">
        <v>597</v>
      </c>
      <c r="L733" t="s">
        <v>561</v>
      </c>
      <c r="N733" t="s">
        <v>562</v>
      </c>
      <c r="O733">
        <v>-25.9</v>
      </c>
      <c r="P733" t="str">
        <f>VALUE(MID(K733,1,4))&amp;VLOOKUP(VALUE(MID(K733,6,2)),[1]Setup!$A$6:$B$17,2,FALSE)</f>
        <v>20184</v>
      </c>
    </row>
    <row r="734" spans="1:16" x14ac:dyDescent="0.45">
      <c r="A734" t="s">
        <v>551</v>
      </c>
      <c r="B734" s="1" t="s">
        <v>642</v>
      </c>
      <c r="C734" t="s">
        <v>553</v>
      </c>
      <c r="D734" t="s">
        <v>643</v>
      </c>
      <c r="E734" t="s">
        <v>219</v>
      </c>
      <c r="F734" t="s">
        <v>555</v>
      </c>
      <c r="G734" t="s">
        <v>556</v>
      </c>
      <c r="H734" t="s">
        <v>557</v>
      </c>
      <c r="I734" t="s">
        <v>558</v>
      </c>
      <c r="J734" t="s">
        <v>559</v>
      </c>
      <c r="K734" t="s">
        <v>598</v>
      </c>
      <c r="L734" t="s">
        <v>561</v>
      </c>
      <c r="N734" t="s">
        <v>562</v>
      </c>
      <c r="O734">
        <v>-21.8</v>
      </c>
      <c r="P734" t="str">
        <f>VALUE(MID(K734,1,4))&amp;VLOOKUP(VALUE(MID(K734,6,2)),[1]Setup!$A$6:$B$17,2,FALSE)</f>
        <v>20191</v>
      </c>
    </row>
    <row r="735" spans="1:16" x14ac:dyDescent="0.45">
      <c r="A735" t="s">
        <v>551</v>
      </c>
      <c r="B735" s="1" t="s">
        <v>642</v>
      </c>
      <c r="C735" t="s">
        <v>553</v>
      </c>
      <c r="D735" t="s">
        <v>643</v>
      </c>
      <c r="E735" t="s">
        <v>219</v>
      </c>
      <c r="F735" t="s">
        <v>555</v>
      </c>
      <c r="G735" t="s">
        <v>556</v>
      </c>
      <c r="H735" t="s">
        <v>557</v>
      </c>
      <c r="I735" t="s">
        <v>558</v>
      </c>
      <c r="J735" t="s">
        <v>559</v>
      </c>
      <c r="K735" t="s">
        <v>599</v>
      </c>
      <c r="L735" t="s">
        <v>561</v>
      </c>
      <c r="N735" t="s">
        <v>562</v>
      </c>
      <c r="O735">
        <v>-19.7</v>
      </c>
      <c r="P735" t="str">
        <f>VALUE(MID(K735,1,4))&amp;VLOOKUP(VALUE(MID(K735,6,2)),[1]Setup!$A$6:$B$17,2,FALSE)</f>
        <v>20192</v>
      </c>
    </row>
    <row r="736" spans="1:16" x14ac:dyDescent="0.45">
      <c r="A736" t="s">
        <v>551</v>
      </c>
      <c r="B736" s="1" t="s">
        <v>642</v>
      </c>
      <c r="C736" t="s">
        <v>553</v>
      </c>
      <c r="D736" t="s">
        <v>643</v>
      </c>
      <c r="E736" t="s">
        <v>219</v>
      </c>
      <c r="F736" t="s">
        <v>555</v>
      </c>
      <c r="G736" t="s">
        <v>556</v>
      </c>
      <c r="H736" t="s">
        <v>557</v>
      </c>
      <c r="I736" t="s">
        <v>558</v>
      </c>
      <c r="J736" t="s">
        <v>559</v>
      </c>
      <c r="K736" t="s">
        <v>600</v>
      </c>
      <c r="L736" t="s">
        <v>561</v>
      </c>
      <c r="N736" t="s">
        <v>562</v>
      </c>
      <c r="O736">
        <v>-17.2</v>
      </c>
      <c r="P736" t="str">
        <f>VALUE(MID(K736,1,4))&amp;VLOOKUP(VALUE(MID(K736,6,2)),[1]Setup!$A$6:$B$17,2,FALSE)</f>
        <v>20193</v>
      </c>
    </row>
    <row r="737" spans="1:16" x14ac:dyDescent="0.45">
      <c r="A737" t="s">
        <v>551</v>
      </c>
      <c r="B737" s="1" t="s">
        <v>642</v>
      </c>
      <c r="C737" t="s">
        <v>553</v>
      </c>
      <c r="D737" t="s">
        <v>643</v>
      </c>
      <c r="E737" t="s">
        <v>219</v>
      </c>
      <c r="F737" t="s">
        <v>555</v>
      </c>
      <c r="G737" t="s">
        <v>556</v>
      </c>
      <c r="H737" t="s">
        <v>557</v>
      </c>
      <c r="I737" t="s">
        <v>558</v>
      </c>
      <c r="J737" t="s">
        <v>559</v>
      </c>
      <c r="K737" t="s">
        <v>601</v>
      </c>
      <c r="L737" t="s">
        <v>561</v>
      </c>
      <c r="N737" t="s">
        <v>562</v>
      </c>
      <c r="O737">
        <v>-16</v>
      </c>
      <c r="P737" t="str">
        <f>VALUE(MID(K737,1,4))&amp;VLOOKUP(VALUE(MID(K737,6,2)),[1]Setup!$A$6:$B$17,2,FALSE)</f>
        <v>20194</v>
      </c>
    </row>
    <row r="738" spans="1:16" x14ac:dyDescent="0.45">
      <c r="A738" t="s">
        <v>551</v>
      </c>
      <c r="B738" s="1" t="s">
        <v>642</v>
      </c>
      <c r="C738" t="s">
        <v>553</v>
      </c>
      <c r="D738" t="s">
        <v>643</v>
      </c>
      <c r="E738" t="s">
        <v>219</v>
      </c>
      <c r="F738" t="s">
        <v>555</v>
      </c>
      <c r="G738" t="s">
        <v>556</v>
      </c>
      <c r="H738" t="s">
        <v>557</v>
      </c>
      <c r="I738" t="s">
        <v>558</v>
      </c>
      <c r="J738" t="s">
        <v>559</v>
      </c>
      <c r="K738" t="s">
        <v>602</v>
      </c>
      <c r="L738" t="s">
        <v>561</v>
      </c>
      <c r="N738" t="s">
        <v>562</v>
      </c>
      <c r="O738">
        <v>-15.6</v>
      </c>
      <c r="P738" t="str">
        <f>VALUE(MID(K738,1,4))&amp;VLOOKUP(VALUE(MID(K738,6,2)),[1]Setup!$A$6:$B$17,2,FALSE)</f>
        <v>20201</v>
      </c>
    </row>
    <row r="739" spans="1:16" x14ac:dyDescent="0.45">
      <c r="A739" t="s">
        <v>551</v>
      </c>
      <c r="B739" s="1" t="s">
        <v>642</v>
      </c>
      <c r="C739" t="s">
        <v>553</v>
      </c>
      <c r="D739" t="s">
        <v>643</v>
      </c>
      <c r="E739" t="s">
        <v>219</v>
      </c>
      <c r="F739" t="s">
        <v>555</v>
      </c>
      <c r="G739" t="s">
        <v>556</v>
      </c>
      <c r="H739" t="s">
        <v>557</v>
      </c>
      <c r="I739" t="s">
        <v>558</v>
      </c>
      <c r="J739" t="s">
        <v>559</v>
      </c>
      <c r="K739" t="s">
        <v>603</v>
      </c>
      <c r="L739" t="s">
        <v>561</v>
      </c>
      <c r="N739" t="s">
        <v>562</v>
      </c>
      <c r="O739">
        <v>-11.1</v>
      </c>
      <c r="P739" t="str">
        <f>VALUE(MID(K739,1,4))&amp;VLOOKUP(VALUE(MID(K739,6,2)),[1]Setup!$A$6:$B$17,2,FALSE)</f>
        <v>20202</v>
      </c>
    </row>
    <row r="740" spans="1:16" x14ac:dyDescent="0.45">
      <c r="A740" t="s">
        <v>551</v>
      </c>
      <c r="B740" s="1" t="s">
        <v>642</v>
      </c>
      <c r="C740" t="s">
        <v>553</v>
      </c>
      <c r="D740" t="s">
        <v>643</v>
      </c>
      <c r="E740" t="s">
        <v>219</v>
      </c>
      <c r="F740" t="s">
        <v>555</v>
      </c>
      <c r="G740" t="s">
        <v>556</v>
      </c>
      <c r="H740" t="s">
        <v>557</v>
      </c>
      <c r="I740" t="s">
        <v>558</v>
      </c>
      <c r="J740" t="s">
        <v>559</v>
      </c>
      <c r="K740" t="s">
        <v>604</v>
      </c>
      <c r="L740" t="s">
        <v>561</v>
      </c>
      <c r="N740" t="s">
        <v>562</v>
      </c>
      <c r="O740">
        <v>-27</v>
      </c>
      <c r="P740" t="str">
        <f>VALUE(MID(K740,1,4))&amp;VLOOKUP(VALUE(MID(K740,6,2)),[1]Setup!$A$6:$B$17,2,FALSE)</f>
        <v>20203</v>
      </c>
    </row>
    <row r="741" spans="1:16" x14ac:dyDescent="0.45">
      <c r="A741" t="s">
        <v>551</v>
      </c>
      <c r="B741" s="1" t="s">
        <v>642</v>
      </c>
      <c r="C741" t="s">
        <v>553</v>
      </c>
      <c r="D741" t="s">
        <v>643</v>
      </c>
      <c r="E741" t="s">
        <v>219</v>
      </c>
      <c r="F741" t="s">
        <v>555</v>
      </c>
      <c r="G741" t="s">
        <v>556</v>
      </c>
      <c r="H741" t="s">
        <v>557</v>
      </c>
      <c r="I741" t="s">
        <v>558</v>
      </c>
      <c r="J741" t="s">
        <v>559</v>
      </c>
      <c r="K741" t="s">
        <v>605</v>
      </c>
      <c r="L741" t="s">
        <v>561</v>
      </c>
      <c r="N741" t="s">
        <v>562</v>
      </c>
      <c r="O741">
        <v>-27.2</v>
      </c>
      <c r="P741" t="str">
        <f>VALUE(MID(K741,1,4))&amp;VLOOKUP(VALUE(MID(K741,6,2)),[1]Setup!$A$6:$B$17,2,FALSE)</f>
        <v>20204</v>
      </c>
    </row>
    <row r="742" spans="1:16" x14ac:dyDescent="0.45">
      <c r="A742" t="s">
        <v>551</v>
      </c>
      <c r="B742" s="1" t="s">
        <v>642</v>
      </c>
      <c r="C742" t="s">
        <v>553</v>
      </c>
      <c r="D742" t="s">
        <v>643</v>
      </c>
      <c r="E742" t="s">
        <v>219</v>
      </c>
      <c r="F742" t="s">
        <v>555</v>
      </c>
      <c r="G742" t="s">
        <v>556</v>
      </c>
      <c r="H742" t="s">
        <v>557</v>
      </c>
      <c r="I742" t="s">
        <v>558</v>
      </c>
      <c r="J742" t="s">
        <v>559</v>
      </c>
      <c r="K742" t="s">
        <v>606</v>
      </c>
      <c r="L742" t="s">
        <v>561</v>
      </c>
      <c r="N742" t="s">
        <v>562</v>
      </c>
      <c r="O742">
        <v>-38.700000000000003</v>
      </c>
      <c r="P742" t="str">
        <f>VALUE(MID(K742,1,4))&amp;VLOOKUP(VALUE(MID(K742,6,2)),[1]Setup!$A$6:$B$17,2,FALSE)</f>
        <v>20211</v>
      </c>
    </row>
    <row r="743" spans="1:16" x14ac:dyDescent="0.45">
      <c r="A743" t="s">
        <v>551</v>
      </c>
      <c r="B743" s="1" t="s">
        <v>642</v>
      </c>
      <c r="C743" t="s">
        <v>553</v>
      </c>
      <c r="D743" t="s">
        <v>643</v>
      </c>
      <c r="E743" t="s">
        <v>219</v>
      </c>
      <c r="F743" t="s">
        <v>555</v>
      </c>
      <c r="G743" t="s">
        <v>556</v>
      </c>
      <c r="H743" t="s">
        <v>557</v>
      </c>
      <c r="I743" t="s">
        <v>558</v>
      </c>
      <c r="J743" t="s">
        <v>559</v>
      </c>
      <c r="K743" t="s">
        <v>607</v>
      </c>
      <c r="L743" t="s">
        <v>561</v>
      </c>
      <c r="N743" t="s">
        <v>562</v>
      </c>
      <c r="O743">
        <v>-41.8</v>
      </c>
      <c r="P743" t="str">
        <f>VALUE(MID(K743,1,4))&amp;VLOOKUP(VALUE(MID(K743,6,2)),[1]Setup!$A$6:$B$17,2,FALSE)</f>
        <v>20212</v>
      </c>
    </row>
    <row r="744" spans="1:16" x14ac:dyDescent="0.45">
      <c r="A744" t="s">
        <v>551</v>
      </c>
      <c r="B744" s="1" t="s">
        <v>642</v>
      </c>
      <c r="C744" t="s">
        <v>553</v>
      </c>
      <c r="D744" t="s">
        <v>643</v>
      </c>
      <c r="E744" t="s">
        <v>219</v>
      </c>
      <c r="F744" t="s">
        <v>555</v>
      </c>
      <c r="G744" t="s">
        <v>556</v>
      </c>
      <c r="H744" t="s">
        <v>557</v>
      </c>
      <c r="I744" t="s">
        <v>558</v>
      </c>
      <c r="J744" t="s">
        <v>559</v>
      </c>
      <c r="K744" t="s">
        <v>608</v>
      </c>
      <c r="L744" t="s">
        <v>561</v>
      </c>
      <c r="N744" t="s">
        <v>562</v>
      </c>
      <c r="O744">
        <v>-41.8</v>
      </c>
      <c r="P744" t="str">
        <f>VALUE(MID(K744,1,4))&amp;VLOOKUP(VALUE(MID(K744,6,2)),[1]Setup!$A$6:$B$17,2,FALSE)</f>
        <v>20213</v>
      </c>
    </row>
    <row r="745" spans="1:16" x14ac:dyDescent="0.45">
      <c r="A745" t="s">
        <v>551</v>
      </c>
      <c r="B745" s="1" t="s">
        <v>642</v>
      </c>
      <c r="C745" t="s">
        <v>553</v>
      </c>
      <c r="D745" t="s">
        <v>643</v>
      </c>
      <c r="E745" t="s">
        <v>219</v>
      </c>
      <c r="F745" t="s">
        <v>555</v>
      </c>
      <c r="G745" t="s">
        <v>556</v>
      </c>
      <c r="H745" t="s">
        <v>557</v>
      </c>
      <c r="I745" t="s">
        <v>558</v>
      </c>
      <c r="J745" t="s">
        <v>559</v>
      </c>
      <c r="K745" t="s">
        <v>609</v>
      </c>
      <c r="L745" t="s">
        <v>561</v>
      </c>
      <c r="N745" t="s">
        <v>562</v>
      </c>
      <c r="O745">
        <v>-44</v>
      </c>
      <c r="P745" t="str">
        <f>VALUE(MID(K745,1,4))&amp;VLOOKUP(VALUE(MID(K745,6,2)),[1]Setup!$A$6:$B$17,2,FALSE)</f>
        <v>20214</v>
      </c>
    </row>
    <row r="746" spans="1:16" x14ac:dyDescent="0.45">
      <c r="A746" t="s">
        <v>551</v>
      </c>
      <c r="B746" s="1" t="s">
        <v>642</v>
      </c>
      <c r="C746" t="s">
        <v>553</v>
      </c>
      <c r="D746" t="s">
        <v>643</v>
      </c>
      <c r="E746" t="s">
        <v>219</v>
      </c>
      <c r="F746" t="s">
        <v>555</v>
      </c>
      <c r="G746" t="s">
        <v>556</v>
      </c>
      <c r="H746" t="s">
        <v>557</v>
      </c>
      <c r="I746" t="s">
        <v>558</v>
      </c>
      <c r="J746" t="s">
        <v>559</v>
      </c>
      <c r="K746" t="s">
        <v>610</v>
      </c>
      <c r="L746" t="s">
        <v>561</v>
      </c>
      <c r="N746" t="s">
        <v>562</v>
      </c>
      <c r="O746">
        <v>-46.5</v>
      </c>
      <c r="P746" t="str">
        <f>VALUE(MID(K746,1,4))&amp;VLOOKUP(VALUE(MID(K746,6,2)),[1]Setup!$A$6:$B$17,2,FALSE)</f>
        <v>20221</v>
      </c>
    </row>
    <row r="747" spans="1:16" x14ac:dyDescent="0.45">
      <c r="A747" t="s">
        <v>551</v>
      </c>
      <c r="B747" s="1" t="s">
        <v>642</v>
      </c>
      <c r="C747" t="s">
        <v>553</v>
      </c>
      <c r="D747" t="s">
        <v>643</v>
      </c>
      <c r="E747" t="s">
        <v>219</v>
      </c>
      <c r="F747" t="s">
        <v>555</v>
      </c>
      <c r="G747" t="s">
        <v>556</v>
      </c>
      <c r="H747" t="s">
        <v>557</v>
      </c>
      <c r="I747" t="s">
        <v>558</v>
      </c>
      <c r="J747" t="s">
        <v>559</v>
      </c>
      <c r="K747" t="s">
        <v>611</v>
      </c>
      <c r="L747" t="s">
        <v>561</v>
      </c>
      <c r="N747" t="s">
        <v>562</v>
      </c>
      <c r="O747">
        <v>-48.4</v>
      </c>
      <c r="P747" t="str">
        <f>VALUE(MID(K747,1,4))&amp;VLOOKUP(VALUE(MID(K747,6,2)),[1]Setup!$A$6:$B$17,2,FALSE)</f>
        <v>20222</v>
      </c>
    </row>
    <row r="748" spans="1:16" x14ac:dyDescent="0.45">
      <c r="A748" t="s">
        <v>551</v>
      </c>
      <c r="B748" s="1" t="s">
        <v>642</v>
      </c>
      <c r="C748" t="s">
        <v>553</v>
      </c>
      <c r="D748" t="s">
        <v>643</v>
      </c>
      <c r="E748" t="s">
        <v>219</v>
      </c>
      <c r="F748" t="s">
        <v>555</v>
      </c>
      <c r="G748" t="s">
        <v>556</v>
      </c>
      <c r="H748" t="s">
        <v>557</v>
      </c>
      <c r="I748" t="s">
        <v>558</v>
      </c>
      <c r="J748" t="s">
        <v>559</v>
      </c>
      <c r="K748" t="s">
        <v>612</v>
      </c>
      <c r="L748" t="s">
        <v>561</v>
      </c>
      <c r="N748" t="s">
        <v>562</v>
      </c>
      <c r="O748">
        <v>-47</v>
      </c>
      <c r="P748" t="str">
        <f>VALUE(MID(K748,1,4))&amp;VLOOKUP(VALUE(MID(K748,6,2)),[1]Setup!$A$6:$B$17,2,FALSE)</f>
        <v>20223</v>
      </c>
    </row>
    <row r="749" spans="1:16" x14ac:dyDescent="0.45">
      <c r="A749" t="s">
        <v>551</v>
      </c>
      <c r="B749" s="1" t="s">
        <v>642</v>
      </c>
      <c r="C749" t="s">
        <v>553</v>
      </c>
      <c r="D749" t="s">
        <v>643</v>
      </c>
      <c r="E749" t="s">
        <v>219</v>
      </c>
      <c r="F749" t="s">
        <v>555</v>
      </c>
      <c r="G749" t="s">
        <v>556</v>
      </c>
      <c r="H749" t="s">
        <v>557</v>
      </c>
      <c r="I749" t="s">
        <v>558</v>
      </c>
      <c r="J749" t="s">
        <v>559</v>
      </c>
      <c r="K749" t="s">
        <v>613</v>
      </c>
      <c r="L749" t="s">
        <v>561</v>
      </c>
      <c r="N749" t="s">
        <v>562</v>
      </c>
      <c r="O749">
        <v>-45.7</v>
      </c>
      <c r="P749" t="str">
        <f>VALUE(MID(K749,1,4))&amp;VLOOKUP(VALUE(MID(K749,6,2)),[1]Setup!$A$6:$B$17,2,FALSE)</f>
        <v>20224</v>
      </c>
    </row>
    <row r="750" spans="1:16" x14ac:dyDescent="0.45">
      <c r="A750" t="s">
        <v>551</v>
      </c>
      <c r="B750" s="1" t="s">
        <v>642</v>
      </c>
      <c r="C750" t="s">
        <v>553</v>
      </c>
      <c r="D750" t="s">
        <v>643</v>
      </c>
      <c r="E750" t="s">
        <v>219</v>
      </c>
      <c r="F750" t="s">
        <v>555</v>
      </c>
      <c r="G750" t="s">
        <v>556</v>
      </c>
      <c r="H750" t="s">
        <v>557</v>
      </c>
      <c r="I750" t="s">
        <v>558</v>
      </c>
      <c r="J750" t="s">
        <v>559</v>
      </c>
      <c r="K750" t="s">
        <v>614</v>
      </c>
      <c r="L750" t="s">
        <v>561</v>
      </c>
      <c r="N750" t="s">
        <v>562</v>
      </c>
      <c r="O750">
        <v>-46.9</v>
      </c>
      <c r="P750" t="str">
        <f>VALUE(MID(K750,1,4))&amp;VLOOKUP(VALUE(MID(K750,6,2)),[1]Setup!$A$6:$B$17,2,FALSE)</f>
        <v>20231</v>
      </c>
    </row>
    <row r="751" spans="1:16" x14ac:dyDescent="0.45">
      <c r="A751" t="s">
        <v>551</v>
      </c>
      <c r="B751" s="1" t="s">
        <v>642</v>
      </c>
      <c r="C751" t="s">
        <v>553</v>
      </c>
      <c r="D751" t="s">
        <v>643</v>
      </c>
      <c r="E751" t="s">
        <v>219</v>
      </c>
      <c r="F751" t="s">
        <v>555</v>
      </c>
      <c r="G751" t="s">
        <v>556</v>
      </c>
      <c r="H751" t="s">
        <v>557</v>
      </c>
      <c r="I751" t="s">
        <v>558</v>
      </c>
      <c r="J751" t="s">
        <v>559</v>
      </c>
      <c r="K751" t="s">
        <v>615</v>
      </c>
      <c r="L751" t="s">
        <v>561</v>
      </c>
      <c r="N751" t="s">
        <v>562</v>
      </c>
      <c r="O751">
        <v>-50.2</v>
      </c>
      <c r="P751" t="str">
        <f>VALUE(MID(K751,1,4))&amp;VLOOKUP(VALUE(MID(K751,6,2)),[1]Setup!$A$6:$B$17,2,FALSE)</f>
        <v>20232</v>
      </c>
    </row>
    <row r="752" spans="1:16" x14ac:dyDescent="0.45">
      <c r="A752" t="s">
        <v>551</v>
      </c>
      <c r="B752" s="1" t="s">
        <v>642</v>
      </c>
      <c r="C752" t="s">
        <v>553</v>
      </c>
      <c r="D752" t="s">
        <v>643</v>
      </c>
      <c r="E752" t="s">
        <v>219</v>
      </c>
      <c r="F752" t="s">
        <v>555</v>
      </c>
      <c r="G752" t="s">
        <v>556</v>
      </c>
      <c r="H752" t="s">
        <v>557</v>
      </c>
      <c r="I752" t="s">
        <v>558</v>
      </c>
      <c r="J752" t="s">
        <v>559</v>
      </c>
      <c r="K752" t="s">
        <v>616</v>
      </c>
      <c r="L752" t="s">
        <v>561</v>
      </c>
      <c r="N752" t="s">
        <v>562</v>
      </c>
      <c r="O752">
        <v>-43.4</v>
      </c>
      <c r="P752" t="str">
        <f>VALUE(MID(K752,1,4))&amp;VLOOKUP(VALUE(MID(K752,6,2)),[1]Setup!$A$6:$B$17,2,FALSE)</f>
        <v>20233</v>
      </c>
    </row>
    <row r="753" spans="1:16" x14ac:dyDescent="0.45">
      <c r="A753" t="s">
        <v>551</v>
      </c>
      <c r="B753" s="1" t="s">
        <v>642</v>
      </c>
      <c r="C753" t="s">
        <v>553</v>
      </c>
      <c r="D753" t="s">
        <v>643</v>
      </c>
      <c r="E753" t="s">
        <v>219</v>
      </c>
      <c r="F753" t="s">
        <v>555</v>
      </c>
      <c r="G753" t="s">
        <v>556</v>
      </c>
      <c r="H753" t="s">
        <v>557</v>
      </c>
      <c r="I753" t="s">
        <v>558</v>
      </c>
      <c r="J753" t="s">
        <v>559</v>
      </c>
      <c r="K753" t="s">
        <v>617</v>
      </c>
      <c r="L753" t="s">
        <v>561</v>
      </c>
      <c r="N753" t="s">
        <v>562</v>
      </c>
      <c r="O753">
        <v>-35.6</v>
      </c>
      <c r="P753" t="str">
        <f>VALUE(MID(K753,1,4))&amp;VLOOKUP(VALUE(MID(K753,6,2)),[1]Setup!$A$6:$B$17,2,FALSE)</f>
        <v>20234</v>
      </c>
    </row>
    <row r="754" spans="1:16" x14ac:dyDescent="0.45">
      <c r="A754" t="s">
        <v>551</v>
      </c>
      <c r="B754" s="1" t="s">
        <v>642</v>
      </c>
      <c r="C754" t="s">
        <v>553</v>
      </c>
      <c r="D754" t="s">
        <v>643</v>
      </c>
      <c r="E754" t="s">
        <v>219</v>
      </c>
      <c r="F754" t="s">
        <v>555</v>
      </c>
      <c r="G754" t="s">
        <v>556</v>
      </c>
      <c r="H754" t="s">
        <v>557</v>
      </c>
      <c r="I754" t="s">
        <v>558</v>
      </c>
      <c r="J754" t="s">
        <v>559</v>
      </c>
      <c r="K754" t="s">
        <v>618</v>
      </c>
      <c r="L754" t="s">
        <v>561</v>
      </c>
      <c r="N754" t="s">
        <v>562</v>
      </c>
      <c r="O754">
        <v>-32.6</v>
      </c>
      <c r="P754" t="str">
        <f>VALUE(MID(K754,1,4))&amp;VLOOKUP(VALUE(MID(K754,6,2)),[1]Setup!$A$6:$B$17,2,FALSE)</f>
        <v>20241</v>
      </c>
    </row>
    <row r="755" spans="1:16" x14ac:dyDescent="0.45">
      <c r="A755" t="s">
        <v>551</v>
      </c>
      <c r="B755" s="1" t="s">
        <v>642</v>
      </c>
      <c r="C755" t="s">
        <v>553</v>
      </c>
      <c r="D755" t="s">
        <v>643</v>
      </c>
      <c r="E755" t="s">
        <v>219</v>
      </c>
      <c r="F755" t="s">
        <v>555</v>
      </c>
      <c r="G755" t="s">
        <v>556</v>
      </c>
      <c r="H755" t="s">
        <v>557</v>
      </c>
      <c r="I755" t="s">
        <v>558</v>
      </c>
      <c r="J755" t="s">
        <v>559</v>
      </c>
      <c r="K755" t="s">
        <v>619</v>
      </c>
      <c r="L755" t="s">
        <v>561</v>
      </c>
      <c r="N755" t="s">
        <v>562</v>
      </c>
      <c r="O755">
        <v>-31.6</v>
      </c>
      <c r="P755" t="str">
        <f>VALUE(MID(K755,1,4))&amp;VLOOKUP(VALUE(MID(K755,6,2)),[1]Setup!$A$6:$B$17,2,FALSE)</f>
        <v>20242</v>
      </c>
    </row>
    <row r="756" spans="1:16" x14ac:dyDescent="0.45">
      <c r="A756" t="s">
        <v>551</v>
      </c>
      <c r="B756" s="1" t="s">
        <v>644</v>
      </c>
      <c r="C756" t="s">
        <v>553</v>
      </c>
      <c r="D756" t="s">
        <v>645</v>
      </c>
      <c r="E756" t="s">
        <v>56</v>
      </c>
      <c r="F756" t="s">
        <v>555</v>
      </c>
      <c r="G756" t="s">
        <v>556</v>
      </c>
      <c r="H756" t="s">
        <v>557</v>
      </c>
      <c r="I756" t="s">
        <v>558</v>
      </c>
      <c r="J756" t="s">
        <v>559</v>
      </c>
      <c r="K756" t="s">
        <v>560</v>
      </c>
      <c r="L756" t="s">
        <v>561</v>
      </c>
      <c r="N756" t="s">
        <v>562</v>
      </c>
      <c r="O756">
        <v>23.4</v>
      </c>
      <c r="P756" t="str">
        <f>VALUE(MID(K756,1,4))&amp;VLOOKUP(VALUE(MID(K756,6,2)),[1]Setup!$A$6:$B$17,2,FALSE)</f>
        <v>20101</v>
      </c>
    </row>
    <row r="757" spans="1:16" x14ac:dyDescent="0.45">
      <c r="A757" t="s">
        <v>551</v>
      </c>
      <c r="B757" s="1" t="s">
        <v>644</v>
      </c>
      <c r="C757" t="s">
        <v>553</v>
      </c>
      <c r="D757" t="s">
        <v>645</v>
      </c>
      <c r="E757" t="s">
        <v>56</v>
      </c>
      <c r="F757" t="s">
        <v>555</v>
      </c>
      <c r="G757" t="s">
        <v>556</v>
      </c>
      <c r="H757" t="s">
        <v>557</v>
      </c>
      <c r="I757" t="s">
        <v>558</v>
      </c>
      <c r="J757" t="s">
        <v>559</v>
      </c>
      <c r="K757" t="s">
        <v>563</v>
      </c>
      <c r="L757" t="s">
        <v>561</v>
      </c>
      <c r="N757" t="s">
        <v>562</v>
      </c>
      <c r="O757">
        <v>22.8</v>
      </c>
      <c r="P757" t="str">
        <f>VALUE(MID(K757,1,4))&amp;VLOOKUP(VALUE(MID(K757,6,2)),[1]Setup!$A$6:$B$17,2,FALSE)</f>
        <v>20102</v>
      </c>
    </row>
    <row r="758" spans="1:16" x14ac:dyDescent="0.45">
      <c r="A758" t="s">
        <v>551</v>
      </c>
      <c r="B758" s="1" t="s">
        <v>644</v>
      </c>
      <c r="C758" t="s">
        <v>553</v>
      </c>
      <c r="D758" t="s">
        <v>645</v>
      </c>
      <c r="E758" t="s">
        <v>56</v>
      </c>
      <c r="F758" t="s">
        <v>555</v>
      </c>
      <c r="G758" t="s">
        <v>556</v>
      </c>
      <c r="H758" t="s">
        <v>557</v>
      </c>
      <c r="I758" t="s">
        <v>558</v>
      </c>
      <c r="J758" t="s">
        <v>559</v>
      </c>
      <c r="K758" t="s">
        <v>564</v>
      </c>
      <c r="L758" t="s">
        <v>561</v>
      </c>
      <c r="N758" t="s">
        <v>562</v>
      </c>
      <c r="O758">
        <v>17.899999999999999</v>
      </c>
      <c r="P758" t="str">
        <f>VALUE(MID(K758,1,4))&amp;VLOOKUP(VALUE(MID(K758,6,2)),[1]Setup!$A$6:$B$17,2,FALSE)</f>
        <v>20103</v>
      </c>
    </row>
    <row r="759" spans="1:16" x14ac:dyDescent="0.45">
      <c r="A759" t="s">
        <v>551</v>
      </c>
      <c r="B759" s="1" t="s">
        <v>644</v>
      </c>
      <c r="C759" t="s">
        <v>553</v>
      </c>
      <c r="D759" t="s">
        <v>645</v>
      </c>
      <c r="E759" t="s">
        <v>56</v>
      </c>
      <c r="F759" t="s">
        <v>555</v>
      </c>
      <c r="G759" t="s">
        <v>556</v>
      </c>
      <c r="H759" t="s">
        <v>557</v>
      </c>
      <c r="I759" t="s">
        <v>558</v>
      </c>
      <c r="J759" t="s">
        <v>559</v>
      </c>
      <c r="K759" t="s">
        <v>565</v>
      </c>
      <c r="L759" t="s">
        <v>561</v>
      </c>
      <c r="N759" t="s">
        <v>562</v>
      </c>
      <c r="O759">
        <v>13.7</v>
      </c>
      <c r="P759" t="str">
        <f>VALUE(MID(K759,1,4))&amp;VLOOKUP(VALUE(MID(K759,6,2)),[1]Setup!$A$6:$B$17,2,FALSE)</f>
        <v>20104</v>
      </c>
    </row>
    <row r="760" spans="1:16" x14ac:dyDescent="0.45">
      <c r="A760" t="s">
        <v>551</v>
      </c>
      <c r="B760" s="1" t="s">
        <v>644</v>
      </c>
      <c r="C760" t="s">
        <v>553</v>
      </c>
      <c r="D760" t="s">
        <v>645</v>
      </c>
      <c r="E760" t="s">
        <v>56</v>
      </c>
      <c r="F760" t="s">
        <v>555</v>
      </c>
      <c r="G760" t="s">
        <v>556</v>
      </c>
      <c r="H760" t="s">
        <v>557</v>
      </c>
      <c r="I760" t="s">
        <v>558</v>
      </c>
      <c r="J760" t="s">
        <v>559</v>
      </c>
      <c r="K760" t="s">
        <v>566</v>
      </c>
      <c r="L760" t="s">
        <v>561</v>
      </c>
      <c r="N760" t="s">
        <v>562</v>
      </c>
      <c r="O760">
        <v>8.5</v>
      </c>
      <c r="P760" t="str">
        <f>VALUE(MID(K760,1,4))&amp;VLOOKUP(VALUE(MID(K760,6,2)),[1]Setup!$A$6:$B$17,2,FALSE)</f>
        <v>20111</v>
      </c>
    </row>
    <row r="761" spans="1:16" x14ac:dyDescent="0.45">
      <c r="A761" t="s">
        <v>551</v>
      </c>
      <c r="B761" s="1" t="s">
        <v>644</v>
      </c>
      <c r="C761" t="s">
        <v>553</v>
      </c>
      <c r="D761" t="s">
        <v>645</v>
      </c>
      <c r="E761" t="s">
        <v>56</v>
      </c>
      <c r="F761" t="s">
        <v>555</v>
      </c>
      <c r="G761" t="s">
        <v>556</v>
      </c>
      <c r="H761" t="s">
        <v>557</v>
      </c>
      <c r="I761" t="s">
        <v>558</v>
      </c>
      <c r="J761" t="s">
        <v>559</v>
      </c>
      <c r="K761" t="s">
        <v>567</v>
      </c>
      <c r="L761" t="s">
        <v>561</v>
      </c>
      <c r="N761" t="s">
        <v>562</v>
      </c>
      <c r="O761">
        <v>5.9</v>
      </c>
      <c r="P761" t="str">
        <f>VALUE(MID(K761,1,4))&amp;VLOOKUP(VALUE(MID(K761,6,2)),[1]Setup!$A$6:$B$17,2,FALSE)</f>
        <v>20112</v>
      </c>
    </row>
    <row r="762" spans="1:16" x14ac:dyDescent="0.45">
      <c r="A762" t="s">
        <v>551</v>
      </c>
      <c r="B762" s="1" t="s">
        <v>644</v>
      </c>
      <c r="C762" t="s">
        <v>553</v>
      </c>
      <c r="D762" t="s">
        <v>645</v>
      </c>
      <c r="E762" t="s">
        <v>56</v>
      </c>
      <c r="F762" t="s">
        <v>555</v>
      </c>
      <c r="G762" t="s">
        <v>556</v>
      </c>
      <c r="H762" t="s">
        <v>557</v>
      </c>
      <c r="I762" t="s">
        <v>558</v>
      </c>
      <c r="J762" t="s">
        <v>559</v>
      </c>
      <c r="K762" t="s">
        <v>568</v>
      </c>
      <c r="L762" t="s">
        <v>561</v>
      </c>
      <c r="N762" t="s">
        <v>562</v>
      </c>
      <c r="O762">
        <v>2.1</v>
      </c>
      <c r="P762" t="str">
        <f>VALUE(MID(K762,1,4))&amp;VLOOKUP(VALUE(MID(K762,6,2)),[1]Setup!$A$6:$B$17,2,FALSE)</f>
        <v>20113</v>
      </c>
    </row>
    <row r="763" spans="1:16" x14ac:dyDescent="0.45">
      <c r="A763" t="s">
        <v>551</v>
      </c>
      <c r="B763" s="1" t="s">
        <v>644</v>
      </c>
      <c r="C763" t="s">
        <v>553</v>
      </c>
      <c r="D763" t="s">
        <v>645</v>
      </c>
      <c r="E763" t="s">
        <v>56</v>
      </c>
      <c r="F763" t="s">
        <v>555</v>
      </c>
      <c r="G763" t="s">
        <v>556</v>
      </c>
      <c r="H763" t="s">
        <v>557</v>
      </c>
      <c r="I763" t="s">
        <v>558</v>
      </c>
      <c r="J763" t="s">
        <v>559</v>
      </c>
      <c r="K763" t="s">
        <v>569</v>
      </c>
      <c r="L763" t="s">
        <v>561</v>
      </c>
      <c r="N763" t="s">
        <v>562</v>
      </c>
      <c r="O763">
        <v>-1</v>
      </c>
      <c r="P763" t="str">
        <f>VALUE(MID(K763,1,4))&amp;VLOOKUP(VALUE(MID(K763,6,2)),[1]Setup!$A$6:$B$17,2,FALSE)</f>
        <v>20114</v>
      </c>
    </row>
    <row r="764" spans="1:16" x14ac:dyDescent="0.45">
      <c r="A764" t="s">
        <v>551</v>
      </c>
      <c r="B764" s="1" t="s">
        <v>644</v>
      </c>
      <c r="C764" t="s">
        <v>553</v>
      </c>
      <c r="D764" t="s">
        <v>645</v>
      </c>
      <c r="E764" t="s">
        <v>56</v>
      </c>
      <c r="F764" t="s">
        <v>555</v>
      </c>
      <c r="G764" t="s">
        <v>556</v>
      </c>
      <c r="H764" t="s">
        <v>557</v>
      </c>
      <c r="I764" t="s">
        <v>558</v>
      </c>
      <c r="J764" t="s">
        <v>559</v>
      </c>
      <c r="K764" t="s">
        <v>570</v>
      </c>
      <c r="L764" t="s">
        <v>561</v>
      </c>
      <c r="N764" t="s">
        <v>562</v>
      </c>
      <c r="O764">
        <v>-2.7</v>
      </c>
      <c r="P764" t="str">
        <f>VALUE(MID(K764,1,4))&amp;VLOOKUP(VALUE(MID(K764,6,2)),[1]Setup!$A$6:$B$17,2,FALSE)</f>
        <v>20121</v>
      </c>
    </row>
    <row r="765" spans="1:16" x14ac:dyDescent="0.45">
      <c r="A765" t="s">
        <v>551</v>
      </c>
      <c r="B765" s="1" t="s">
        <v>644</v>
      </c>
      <c r="C765" t="s">
        <v>553</v>
      </c>
      <c r="D765" t="s">
        <v>645</v>
      </c>
      <c r="E765" t="s">
        <v>56</v>
      </c>
      <c r="F765" t="s">
        <v>555</v>
      </c>
      <c r="G765" t="s">
        <v>556</v>
      </c>
      <c r="H765" t="s">
        <v>557</v>
      </c>
      <c r="I765" t="s">
        <v>558</v>
      </c>
      <c r="J765" t="s">
        <v>559</v>
      </c>
      <c r="K765" t="s">
        <v>571</v>
      </c>
      <c r="L765" t="s">
        <v>561</v>
      </c>
      <c r="N765" t="s">
        <v>562</v>
      </c>
      <c r="O765">
        <v>-4.5</v>
      </c>
      <c r="P765" t="str">
        <f>VALUE(MID(K765,1,4))&amp;VLOOKUP(VALUE(MID(K765,6,2)),[1]Setup!$A$6:$B$17,2,FALSE)</f>
        <v>20122</v>
      </c>
    </row>
    <row r="766" spans="1:16" x14ac:dyDescent="0.45">
      <c r="A766" t="s">
        <v>551</v>
      </c>
      <c r="B766" s="1" t="s">
        <v>644</v>
      </c>
      <c r="C766" t="s">
        <v>553</v>
      </c>
      <c r="D766" t="s">
        <v>645</v>
      </c>
      <c r="E766" t="s">
        <v>56</v>
      </c>
      <c r="F766" t="s">
        <v>555</v>
      </c>
      <c r="G766" t="s">
        <v>556</v>
      </c>
      <c r="H766" t="s">
        <v>557</v>
      </c>
      <c r="I766" t="s">
        <v>558</v>
      </c>
      <c r="J766" t="s">
        <v>559</v>
      </c>
      <c r="K766" t="s">
        <v>572</v>
      </c>
      <c r="L766" t="s">
        <v>561</v>
      </c>
      <c r="N766" t="s">
        <v>562</v>
      </c>
      <c r="O766">
        <v>-7.6</v>
      </c>
      <c r="P766" t="str">
        <f>VALUE(MID(K766,1,4))&amp;VLOOKUP(VALUE(MID(K766,6,2)),[1]Setup!$A$6:$B$17,2,FALSE)</f>
        <v>20123</v>
      </c>
    </row>
    <row r="767" spans="1:16" x14ac:dyDescent="0.45">
      <c r="A767" t="s">
        <v>551</v>
      </c>
      <c r="B767" s="1" t="s">
        <v>644</v>
      </c>
      <c r="C767" t="s">
        <v>553</v>
      </c>
      <c r="D767" t="s">
        <v>645</v>
      </c>
      <c r="E767" t="s">
        <v>56</v>
      </c>
      <c r="F767" t="s">
        <v>555</v>
      </c>
      <c r="G767" t="s">
        <v>556</v>
      </c>
      <c r="H767" t="s">
        <v>557</v>
      </c>
      <c r="I767" t="s">
        <v>558</v>
      </c>
      <c r="J767" t="s">
        <v>559</v>
      </c>
      <c r="K767" t="s">
        <v>573</v>
      </c>
      <c r="L767" t="s">
        <v>561</v>
      </c>
      <c r="N767" t="s">
        <v>562</v>
      </c>
      <c r="O767">
        <v>-16.8</v>
      </c>
      <c r="P767" t="str">
        <f>VALUE(MID(K767,1,4))&amp;VLOOKUP(VALUE(MID(K767,6,2)),[1]Setup!$A$6:$B$17,2,FALSE)</f>
        <v>20124</v>
      </c>
    </row>
    <row r="768" spans="1:16" x14ac:dyDescent="0.45">
      <c r="A768" t="s">
        <v>551</v>
      </c>
      <c r="B768" s="1" t="s">
        <v>644</v>
      </c>
      <c r="C768" t="s">
        <v>553</v>
      </c>
      <c r="D768" t="s">
        <v>645</v>
      </c>
      <c r="E768" t="s">
        <v>56</v>
      </c>
      <c r="F768" t="s">
        <v>555</v>
      </c>
      <c r="G768" t="s">
        <v>556</v>
      </c>
      <c r="H768" t="s">
        <v>557</v>
      </c>
      <c r="I768" t="s">
        <v>558</v>
      </c>
      <c r="J768" t="s">
        <v>559</v>
      </c>
      <c r="K768" t="s">
        <v>574</v>
      </c>
      <c r="L768" t="s">
        <v>561</v>
      </c>
      <c r="N768" t="s">
        <v>562</v>
      </c>
      <c r="O768">
        <v>-20.9</v>
      </c>
      <c r="P768" t="str">
        <f>VALUE(MID(K768,1,4))&amp;VLOOKUP(VALUE(MID(K768,6,2)),[1]Setup!$A$6:$B$17,2,FALSE)</f>
        <v>20131</v>
      </c>
    </row>
    <row r="769" spans="1:16" x14ac:dyDescent="0.45">
      <c r="A769" t="s">
        <v>551</v>
      </c>
      <c r="B769" s="1" t="s">
        <v>644</v>
      </c>
      <c r="C769" t="s">
        <v>553</v>
      </c>
      <c r="D769" t="s">
        <v>645</v>
      </c>
      <c r="E769" t="s">
        <v>56</v>
      </c>
      <c r="F769" t="s">
        <v>555</v>
      </c>
      <c r="G769" t="s">
        <v>556</v>
      </c>
      <c r="H769" t="s">
        <v>557</v>
      </c>
      <c r="I769" t="s">
        <v>558</v>
      </c>
      <c r="J769" t="s">
        <v>559</v>
      </c>
      <c r="K769" t="s">
        <v>575</v>
      </c>
      <c r="L769" t="s">
        <v>561</v>
      </c>
      <c r="N769" t="s">
        <v>562</v>
      </c>
      <c r="O769">
        <v>-23.9</v>
      </c>
      <c r="P769" t="str">
        <f>VALUE(MID(K769,1,4))&amp;VLOOKUP(VALUE(MID(K769,6,2)),[1]Setup!$A$6:$B$17,2,FALSE)</f>
        <v>20132</v>
      </c>
    </row>
    <row r="770" spans="1:16" x14ac:dyDescent="0.45">
      <c r="A770" t="s">
        <v>551</v>
      </c>
      <c r="B770" s="1" t="s">
        <v>644</v>
      </c>
      <c r="C770" t="s">
        <v>553</v>
      </c>
      <c r="D770" t="s">
        <v>645</v>
      </c>
      <c r="E770" t="s">
        <v>56</v>
      </c>
      <c r="F770" t="s">
        <v>555</v>
      </c>
      <c r="G770" t="s">
        <v>556</v>
      </c>
      <c r="H770" t="s">
        <v>557</v>
      </c>
      <c r="I770" t="s">
        <v>558</v>
      </c>
      <c r="J770" t="s">
        <v>559</v>
      </c>
      <c r="K770" t="s">
        <v>576</v>
      </c>
      <c r="L770" t="s">
        <v>561</v>
      </c>
      <c r="N770" t="s">
        <v>562</v>
      </c>
      <c r="O770">
        <v>-27</v>
      </c>
      <c r="P770" t="str">
        <f>VALUE(MID(K770,1,4))&amp;VLOOKUP(VALUE(MID(K770,6,2)),[1]Setup!$A$6:$B$17,2,FALSE)</f>
        <v>20133</v>
      </c>
    </row>
    <row r="771" spans="1:16" x14ac:dyDescent="0.45">
      <c r="A771" t="s">
        <v>551</v>
      </c>
      <c r="B771" s="1" t="s">
        <v>644</v>
      </c>
      <c r="C771" t="s">
        <v>553</v>
      </c>
      <c r="D771" t="s">
        <v>645</v>
      </c>
      <c r="E771" t="s">
        <v>56</v>
      </c>
      <c r="F771" t="s">
        <v>555</v>
      </c>
      <c r="G771" t="s">
        <v>556</v>
      </c>
      <c r="H771" t="s">
        <v>557</v>
      </c>
      <c r="I771" t="s">
        <v>558</v>
      </c>
      <c r="J771" t="s">
        <v>559</v>
      </c>
      <c r="K771" t="s">
        <v>577</v>
      </c>
      <c r="L771" t="s">
        <v>561</v>
      </c>
      <c r="N771" t="s">
        <v>562</v>
      </c>
      <c r="O771">
        <v>-29.7</v>
      </c>
      <c r="P771" t="str">
        <f>VALUE(MID(K771,1,4))&amp;VLOOKUP(VALUE(MID(K771,6,2)),[1]Setup!$A$6:$B$17,2,FALSE)</f>
        <v>20134</v>
      </c>
    </row>
    <row r="772" spans="1:16" x14ac:dyDescent="0.45">
      <c r="A772" t="s">
        <v>551</v>
      </c>
      <c r="B772" s="1" t="s">
        <v>644</v>
      </c>
      <c r="C772" t="s">
        <v>553</v>
      </c>
      <c r="D772" t="s">
        <v>645</v>
      </c>
      <c r="E772" t="s">
        <v>56</v>
      </c>
      <c r="F772" t="s">
        <v>555</v>
      </c>
      <c r="G772" t="s">
        <v>556</v>
      </c>
      <c r="H772" t="s">
        <v>557</v>
      </c>
      <c r="I772" t="s">
        <v>558</v>
      </c>
      <c r="J772" t="s">
        <v>559</v>
      </c>
      <c r="K772" t="s">
        <v>578</v>
      </c>
      <c r="L772" t="s">
        <v>561</v>
      </c>
      <c r="N772" t="s">
        <v>562</v>
      </c>
      <c r="O772">
        <v>-33.299999999999997</v>
      </c>
      <c r="P772" t="str">
        <f>VALUE(MID(K772,1,4))&amp;VLOOKUP(VALUE(MID(K772,6,2)),[1]Setup!$A$6:$B$17,2,FALSE)</f>
        <v>20141</v>
      </c>
    </row>
    <row r="773" spans="1:16" x14ac:dyDescent="0.45">
      <c r="A773" t="s">
        <v>551</v>
      </c>
      <c r="B773" s="1" t="s">
        <v>644</v>
      </c>
      <c r="C773" t="s">
        <v>553</v>
      </c>
      <c r="D773" t="s">
        <v>645</v>
      </c>
      <c r="E773" t="s">
        <v>56</v>
      </c>
      <c r="F773" t="s">
        <v>555</v>
      </c>
      <c r="G773" t="s">
        <v>556</v>
      </c>
      <c r="H773" t="s">
        <v>557</v>
      </c>
      <c r="I773" t="s">
        <v>558</v>
      </c>
      <c r="J773" t="s">
        <v>559</v>
      </c>
      <c r="K773" t="s">
        <v>579</v>
      </c>
      <c r="L773" t="s">
        <v>561</v>
      </c>
      <c r="N773" t="s">
        <v>562</v>
      </c>
      <c r="O773">
        <v>-35.700000000000003</v>
      </c>
      <c r="P773" t="str">
        <f>VALUE(MID(K773,1,4))&amp;VLOOKUP(VALUE(MID(K773,6,2)),[1]Setup!$A$6:$B$17,2,FALSE)</f>
        <v>20142</v>
      </c>
    </row>
    <row r="774" spans="1:16" x14ac:dyDescent="0.45">
      <c r="A774" t="s">
        <v>551</v>
      </c>
      <c r="B774" s="1" t="s">
        <v>644</v>
      </c>
      <c r="C774" t="s">
        <v>553</v>
      </c>
      <c r="D774" t="s">
        <v>645</v>
      </c>
      <c r="E774" t="s">
        <v>56</v>
      </c>
      <c r="F774" t="s">
        <v>555</v>
      </c>
      <c r="G774" t="s">
        <v>556</v>
      </c>
      <c r="H774" t="s">
        <v>557</v>
      </c>
      <c r="I774" t="s">
        <v>558</v>
      </c>
      <c r="J774" t="s">
        <v>559</v>
      </c>
      <c r="K774" t="s">
        <v>580</v>
      </c>
      <c r="L774" t="s">
        <v>561</v>
      </c>
      <c r="N774" t="s">
        <v>562</v>
      </c>
      <c r="O774">
        <v>-38.4</v>
      </c>
      <c r="P774" t="str">
        <f>VALUE(MID(K774,1,4))&amp;VLOOKUP(VALUE(MID(K774,6,2)),[1]Setup!$A$6:$B$17,2,FALSE)</f>
        <v>20143</v>
      </c>
    </row>
    <row r="775" spans="1:16" x14ac:dyDescent="0.45">
      <c r="A775" t="s">
        <v>551</v>
      </c>
      <c r="B775" s="1" t="s">
        <v>644</v>
      </c>
      <c r="C775" t="s">
        <v>553</v>
      </c>
      <c r="D775" t="s">
        <v>645</v>
      </c>
      <c r="E775" t="s">
        <v>56</v>
      </c>
      <c r="F775" t="s">
        <v>555</v>
      </c>
      <c r="G775" t="s">
        <v>556</v>
      </c>
      <c r="H775" t="s">
        <v>557</v>
      </c>
      <c r="I775" t="s">
        <v>558</v>
      </c>
      <c r="J775" t="s">
        <v>559</v>
      </c>
      <c r="K775" t="s">
        <v>581</v>
      </c>
      <c r="L775" t="s">
        <v>561</v>
      </c>
      <c r="N775" t="s">
        <v>562</v>
      </c>
      <c r="O775">
        <v>-43.2</v>
      </c>
      <c r="P775" t="str">
        <f>VALUE(MID(K775,1,4))&amp;VLOOKUP(VALUE(MID(K775,6,2)),[1]Setup!$A$6:$B$17,2,FALSE)</f>
        <v>20144</v>
      </c>
    </row>
    <row r="776" spans="1:16" x14ac:dyDescent="0.45">
      <c r="A776" t="s">
        <v>551</v>
      </c>
      <c r="B776" s="1" t="s">
        <v>644</v>
      </c>
      <c r="C776" t="s">
        <v>553</v>
      </c>
      <c r="D776" t="s">
        <v>645</v>
      </c>
      <c r="E776" t="s">
        <v>56</v>
      </c>
      <c r="F776" t="s">
        <v>555</v>
      </c>
      <c r="G776" t="s">
        <v>556</v>
      </c>
      <c r="H776" t="s">
        <v>557</v>
      </c>
      <c r="I776" t="s">
        <v>558</v>
      </c>
      <c r="J776" t="s">
        <v>559</v>
      </c>
      <c r="K776" t="s">
        <v>582</v>
      </c>
      <c r="L776" t="s">
        <v>561</v>
      </c>
      <c r="N776" t="s">
        <v>562</v>
      </c>
      <c r="O776">
        <v>-45</v>
      </c>
      <c r="P776" t="str">
        <f>VALUE(MID(K776,1,4))&amp;VLOOKUP(VALUE(MID(K776,6,2)),[1]Setup!$A$6:$B$17,2,FALSE)</f>
        <v>20151</v>
      </c>
    </row>
    <row r="777" spans="1:16" x14ac:dyDescent="0.45">
      <c r="A777" t="s">
        <v>551</v>
      </c>
      <c r="B777" s="1" t="s">
        <v>644</v>
      </c>
      <c r="C777" t="s">
        <v>553</v>
      </c>
      <c r="D777" t="s">
        <v>645</v>
      </c>
      <c r="E777" t="s">
        <v>56</v>
      </c>
      <c r="F777" t="s">
        <v>555</v>
      </c>
      <c r="G777" t="s">
        <v>556</v>
      </c>
      <c r="H777" t="s">
        <v>557</v>
      </c>
      <c r="I777" t="s">
        <v>558</v>
      </c>
      <c r="J777" t="s">
        <v>559</v>
      </c>
      <c r="K777" t="s">
        <v>583</v>
      </c>
      <c r="L777" t="s">
        <v>561</v>
      </c>
      <c r="N777" t="s">
        <v>562</v>
      </c>
      <c r="O777">
        <v>-47.5</v>
      </c>
      <c r="P777" t="str">
        <f>VALUE(MID(K777,1,4))&amp;VLOOKUP(VALUE(MID(K777,6,2)),[1]Setup!$A$6:$B$17,2,FALSE)</f>
        <v>20152</v>
      </c>
    </row>
    <row r="778" spans="1:16" x14ac:dyDescent="0.45">
      <c r="A778" t="s">
        <v>551</v>
      </c>
      <c r="B778" s="1" t="s">
        <v>644</v>
      </c>
      <c r="C778" t="s">
        <v>553</v>
      </c>
      <c r="D778" t="s">
        <v>645</v>
      </c>
      <c r="E778" t="s">
        <v>56</v>
      </c>
      <c r="F778" t="s">
        <v>555</v>
      </c>
      <c r="G778" t="s">
        <v>556</v>
      </c>
      <c r="H778" t="s">
        <v>557</v>
      </c>
      <c r="I778" t="s">
        <v>558</v>
      </c>
      <c r="J778" t="s">
        <v>559</v>
      </c>
      <c r="K778" t="s">
        <v>584</v>
      </c>
      <c r="L778" t="s">
        <v>561</v>
      </c>
      <c r="N778" t="s">
        <v>562</v>
      </c>
      <c r="O778">
        <v>-50.6</v>
      </c>
      <c r="P778" t="str">
        <f>VALUE(MID(K778,1,4))&amp;VLOOKUP(VALUE(MID(K778,6,2)),[1]Setup!$A$6:$B$17,2,FALSE)</f>
        <v>20153</v>
      </c>
    </row>
    <row r="779" spans="1:16" x14ac:dyDescent="0.45">
      <c r="A779" t="s">
        <v>551</v>
      </c>
      <c r="B779" s="1" t="s">
        <v>644</v>
      </c>
      <c r="C779" t="s">
        <v>553</v>
      </c>
      <c r="D779" t="s">
        <v>645</v>
      </c>
      <c r="E779" t="s">
        <v>56</v>
      </c>
      <c r="F779" t="s">
        <v>555</v>
      </c>
      <c r="G779" t="s">
        <v>556</v>
      </c>
      <c r="H779" t="s">
        <v>557</v>
      </c>
      <c r="I779" t="s">
        <v>558</v>
      </c>
      <c r="J779" t="s">
        <v>559</v>
      </c>
      <c r="K779" t="s">
        <v>585</v>
      </c>
      <c r="L779" t="s">
        <v>561</v>
      </c>
      <c r="N779" t="s">
        <v>562</v>
      </c>
      <c r="O779">
        <v>-52.5</v>
      </c>
      <c r="P779" t="str">
        <f>VALUE(MID(K779,1,4))&amp;VLOOKUP(VALUE(MID(K779,6,2)),[1]Setup!$A$6:$B$17,2,FALSE)</f>
        <v>20154</v>
      </c>
    </row>
    <row r="780" spans="1:16" x14ac:dyDescent="0.45">
      <c r="A780" t="s">
        <v>551</v>
      </c>
      <c r="B780" s="1" t="s">
        <v>644</v>
      </c>
      <c r="C780" t="s">
        <v>553</v>
      </c>
      <c r="D780" t="s">
        <v>645</v>
      </c>
      <c r="E780" t="s">
        <v>56</v>
      </c>
      <c r="F780" t="s">
        <v>555</v>
      </c>
      <c r="G780" t="s">
        <v>556</v>
      </c>
      <c r="H780" t="s">
        <v>557</v>
      </c>
      <c r="I780" t="s">
        <v>558</v>
      </c>
      <c r="J780" t="s">
        <v>559</v>
      </c>
      <c r="K780" t="s">
        <v>586</v>
      </c>
      <c r="L780" t="s">
        <v>561</v>
      </c>
      <c r="N780" t="s">
        <v>562</v>
      </c>
      <c r="O780">
        <v>-53.5</v>
      </c>
      <c r="P780" t="str">
        <f>VALUE(MID(K780,1,4))&amp;VLOOKUP(VALUE(MID(K780,6,2)),[1]Setup!$A$6:$B$17,2,FALSE)</f>
        <v>20161</v>
      </c>
    </row>
    <row r="781" spans="1:16" x14ac:dyDescent="0.45">
      <c r="A781" t="s">
        <v>551</v>
      </c>
      <c r="B781" s="1" t="s">
        <v>644</v>
      </c>
      <c r="C781" t="s">
        <v>553</v>
      </c>
      <c r="D781" t="s">
        <v>645</v>
      </c>
      <c r="E781" t="s">
        <v>56</v>
      </c>
      <c r="F781" t="s">
        <v>555</v>
      </c>
      <c r="G781" t="s">
        <v>556</v>
      </c>
      <c r="H781" t="s">
        <v>557</v>
      </c>
      <c r="I781" t="s">
        <v>558</v>
      </c>
      <c r="J781" t="s">
        <v>559</v>
      </c>
      <c r="K781" t="s">
        <v>587</v>
      </c>
      <c r="L781" t="s">
        <v>561</v>
      </c>
      <c r="N781" t="s">
        <v>562</v>
      </c>
      <c r="O781">
        <v>-52.7</v>
      </c>
      <c r="P781" t="str">
        <f>VALUE(MID(K781,1,4))&amp;VLOOKUP(VALUE(MID(K781,6,2)),[1]Setup!$A$6:$B$17,2,FALSE)</f>
        <v>20162</v>
      </c>
    </row>
    <row r="782" spans="1:16" x14ac:dyDescent="0.45">
      <c r="A782" t="s">
        <v>551</v>
      </c>
      <c r="B782" s="1" t="s">
        <v>644</v>
      </c>
      <c r="C782" t="s">
        <v>553</v>
      </c>
      <c r="D782" t="s">
        <v>645</v>
      </c>
      <c r="E782" t="s">
        <v>56</v>
      </c>
      <c r="F782" t="s">
        <v>555</v>
      </c>
      <c r="G782" t="s">
        <v>556</v>
      </c>
      <c r="H782" t="s">
        <v>557</v>
      </c>
      <c r="I782" t="s">
        <v>558</v>
      </c>
      <c r="J782" t="s">
        <v>559</v>
      </c>
      <c r="K782" t="s">
        <v>588</v>
      </c>
      <c r="L782" t="s">
        <v>561</v>
      </c>
      <c r="N782" t="s">
        <v>562</v>
      </c>
      <c r="O782">
        <v>-53.9</v>
      </c>
      <c r="P782" t="str">
        <f>VALUE(MID(K782,1,4))&amp;VLOOKUP(VALUE(MID(K782,6,2)),[1]Setup!$A$6:$B$17,2,FALSE)</f>
        <v>20163</v>
      </c>
    </row>
    <row r="783" spans="1:16" x14ac:dyDescent="0.45">
      <c r="A783" t="s">
        <v>551</v>
      </c>
      <c r="B783" s="1" t="s">
        <v>644</v>
      </c>
      <c r="C783" t="s">
        <v>553</v>
      </c>
      <c r="D783" t="s">
        <v>645</v>
      </c>
      <c r="E783" t="s">
        <v>56</v>
      </c>
      <c r="F783" t="s">
        <v>555</v>
      </c>
      <c r="G783" t="s">
        <v>556</v>
      </c>
      <c r="H783" t="s">
        <v>557</v>
      </c>
      <c r="I783" t="s">
        <v>558</v>
      </c>
      <c r="J783" t="s">
        <v>559</v>
      </c>
      <c r="K783" t="s">
        <v>589</v>
      </c>
      <c r="L783" t="s">
        <v>561</v>
      </c>
      <c r="N783" t="s">
        <v>562</v>
      </c>
      <c r="O783">
        <v>-53.6</v>
      </c>
      <c r="P783" t="str">
        <f>VALUE(MID(K783,1,4))&amp;VLOOKUP(VALUE(MID(K783,6,2)),[1]Setup!$A$6:$B$17,2,FALSE)</f>
        <v>20164</v>
      </c>
    </row>
    <row r="784" spans="1:16" x14ac:dyDescent="0.45">
      <c r="A784" t="s">
        <v>551</v>
      </c>
      <c r="B784" s="1" t="s">
        <v>644</v>
      </c>
      <c r="C784" t="s">
        <v>553</v>
      </c>
      <c r="D784" t="s">
        <v>645</v>
      </c>
      <c r="E784" t="s">
        <v>56</v>
      </c>
      <c r="F784" t="s">
        <v>555</v>
      </c>
      <c r="G784" t="s">
        <v>556</v>
      </c>
      <c r="H784" t="s">
        <v>557</v>
      </c>
      <c r="I784" t="s">
        <v>558</v>
      </c>
      <c r="J784" t="s">
        <v>559</v>
      </c>
      <c r="K784" t="s">
        <v>590</v>
      </c>
      <c r="L784" t="s">
        <v>561</v>
      </c>
      <c r="N784" t="s">
        <v>562</v>
      </c>
      <c r="O784">
        <v>-53.7</v>
      </c>
      <c r="P784" t="str">
        <f>VALUE(MID(K784,1,4))&amp;VLOOKUP(VALUE(MID(K784,6,2)),[1]Setup!$A$6:$B$17,2,FALSE)</f>
        <v>20171</v>
      </c>
    </row>
    <row r="785" spans="1:16" x14ac:dyDescent="0.45">
      <c r="A785" t="s">
        <v>551</v>
      </c>
      <c r="B785" s="1" t="s">
        <v>644</v>
      </c>
      <c r="C785" t="s">
        <v>553</v>
      </c>
      <c r="D785" t="s">
        <v>645</v>
      </c>
      <c r="E785" t="s">
        <v>56</v>
      </c>
      <c r="F785" t="s">
        <v>555</v>
      </c>
      <c r="G785" t="s">
        <v>556</v>
      </c>
      <c r="H785" t="s">
        <v>557</v>
      </c>
      <c r="I785" t="s">
        <v>558</v>
      </c>
      <c r="J785" t="s">
        <v>559</v>
      </c>
      <c r="K785" t="s">
        <v>591</v>
      </c>
      <c r="L785" t="s">
        <v>561</v>
      </c>
      <c r="N785" t="s">
        <v>562</v>
      </c>
      <c r="O785">
        <v>-54.1</v>
      </c>
      <c r="P785" t="str">
        <f>VALUE(MID(K785,1,4))&amp;VLOOKUP(VALUE(MID(K785,6,2)),[1]Setup!$A$6:$B$17,2,FALSE)</f>
        <v>20172</v>
      </c>
    </row>
    <row r="786" spans="1:16" x14ac:dyDescent="0.45">
      <c r="A786" t="s">
        <v>551</v>
      </c>
      <c r="B786" s="1" t="s">
        <v>644</v>
      </c>
      <c r="C786" t="s">
        <v>553</v>
      </c>
      <c r="D786" t="s">
        <v>645</v>
      </c>
      <c r="E786" t="s">
        <v>56</v>
      </c>
      <c r="F786" t="s">
        <v>555</v>
      </c>
      <c r="G786" t="s">
        <v>556</v>
      </c>
      <c r="H786" t="s">
        <v>557</v>
      </c>
      <c r="I786" t="s">
        <v>558</v>
      </c>
      <c r="J786" t="s">
        <v>559</v>
      </c>
      <c r="K786" t="s">
        <v>592</v>
      </c>
      <c r="L786" t="s">
        <v>561</v>
      </c>
      <c r="N786" t="s">
        <v>562</v>
      </c>
      <c r="O786">
        <v>-55.3</v>
      </c>
      <c r="P786" t="str">
        <f>VALUE(MID(K786,1,4))&amp;VLOOKUP(VALUE(MID(K786,6,2)),[1]Setup!$A$6:$B$17,2,FALSE)</f>
        <v>20173</v>
      </c>
    </row>
    <row r="787" spans="1:16" x14ac:dyDescent="0.45">
      <c r="A787" t="s">
        <v>551</v>
      </c>
      <c r="B787" s="1" t="s">
        <v>644</v>
      </c>
      <c r="C787" t="s">
        <v>553</v>
      </c>
      <c r="D787" t="s">
        <v>645</v>
      </c>
      <c r="E787" t="s">
        <v>56</v>
      </c>
      <c r="F787" t="s">
        <v>555</v>
      </c>
      <c r="G787" t="s">
        <v>556</v>
      </c>
      <c r="H787" t="s">
        <v>557</v>
      </c>
      <c r="I787" t="s">
        <v>558</v>
      </c>
      <c r="J787" t="s">
        <v>559</v>
      </c>
      <c r="K787" t="s">
        <v>593</v>
      </c>
      <c r="L787" t="s">
        <v>561</v>
      </c>
      <c r="N787" t="s">
        <v>562</v>
      </c>
      <c r="O787">
        <v>-55.6</v>
      </c>
      <c r="P787" t="str">
        <f>VALUE(MID(K787,1,4))&amp;VLOOKUP(VALUE(MID(K787,6,2)),[1]Setup!$A$6:$B$17,2,FALSE)</f>
        <v>20174</v>
      </c>
    </row>
    <row r="788" spans="1:16" x14ac:dyDescent="0.45">
      <c r="A788" t="s">
        <v>551</v>
      </c>
      <c r="B788" s="1" t="s">
        <v>644</v>
      </c>
      <c r="C788" t="s">
        <v>553</v>
      </c>
      <c r="D788" t="s">
        <v>645</v>
      </c>
      <c r="E788" t="s">
        <v>56</v>
      </c>
      <c r="F788" t="s">
        <v>555</v>
      </c>
      <c r="G788" t="s">
        <v>556</v>
      </c>
      <c r="H788" t="s">
        <v>557</v>
      </c>
      <c r="I788" t="s">
        <v>558</v>
      </c>
      <c r="J788" t="s">
        <v>559</v>
      </c>
      <c r="K788" t="s">
        <v>594</v>
      </c>
      <c r="L788" t="s">
        <v>561</v>
      </c>
      <c r="N788" t="s">
        <v>562</v>
      </c>
      <c r="O788">
        <v>-54.9</v>
      </c>
      <c r="P788" t="str">
        <f>VALUE(MID(K788,1,4))&amp;VLOOKUP(VALUE(MID(K788,6,2)),[1]Setup!$A$6:$B$17,2,FALSE)</f>
        <v>20181</v>
      </c>
    </row>
    <row r="789" spans="1:16" x14ac:dyDescent="0.45">
      <c r="A789" t="s">
        <v>551</v>
      </c>
      <c r="B789" s="1" t="s">
        <v>644</v>
      </c>
      <c r="C789" t="s">
        <v>553</v>
      </c>
      <c r="D789" t="s">
        <v>645</v>
      </c>
      <c r="E789" t="s">
        <v>56</v>
      </c>
      <c r="F789" t="s">
        <v>555</v>
      </c>
      <c r="G789" t="s">
        <v>556</v>
      </c>
      <c r="H789" t="s">
        <v>557</v>
      </c>
      <c r="I789" t="s">
        <v>558</v>
      </c>
      <c r="J789" t="s">
        <v>559</v>
      </c>
      <c r="K789" t="s">
        <v>595</v>
      </c>
      <c r="L789" t="s">
        <v>561</v>
      </c>
      <c r="N789" t="s">
        <v>562</v>
      </c>
      <c r="O789">
        <v>-52.8</v>
      </c>
      <c r="P789" t="str">
        <f>VALUE(MID(K789,1,4))&amp;VLOOKUP(VALUE(MID(K789,6,2)),[1]Setup!$A$6:$B$17,2,FALSE)</f>
        <v>20182</v>
      </c>
    </row>
    <row r="790" spans="1:16" x14ac:dyDescent="0.45">
      <c r="A790" t="s">
        <v>551</v>
      </c>
      <c r="B790" s="1" t="s">
        <v>644</v>
      </c>
      <c r="C790" t="s">
        <v>553</v>
      </c>
      <c r="D790" t="s">
        <v>645</v>
      </c>
      <c r="E790" t="s">
        <v>56</v>
      </c>
      <c r="F790" t="s">
        <v>555</v>
      </c>
      <c r="G790" t="s">
        <v>556</v>
      </c>
      <c r="H790" t="s">
        <v>557</v>
      </c>
      <c r="I790" t="s">
        <v>558</v>
      </c>
      <c r="J790" t="s">
        <v>559</v>
      </c>
      <c r="K790" t="s">
        <v>596</v>
      </c>
      <c r="L790" t="s">
        <v>561</v>
      </c>
      <c r="N790" t="s">
        <v>562</v>
      </c>
      <c r="O790">
        <v>-52.4</v>
      </c>
      <c r="P790" t="str">
        <f>VALUE(MID(K790,1,4))&amp;VLOOKUP(VALUE(MID(K790,6,2)),[1]Setup!$A$6:$B$17,2,FALSE)</f>
        <v>20183</v>
      </c>
    </row>
    <row r="791" spans="1:16" x14ac:dyDescent="0.45">
      <c r="A791" t="s">
        <v>551</v>
      </c>
      <c r="B791" s="1" t="s">
        <v>644</v>
      </c>
      <c r="C791" t="s">
        <v>553</v>
      </c>
      <c r="D791" t="s">
        <v>645</v>
      </c>
      <c r="E791" t="s">
        <v>56</v>
      </c>
      <c r="F791" t="s">
        <v>555</v>
      </c>
      <c r="G791" t="s">
        <v>556</v>
      </c>
      <c r="H791" t="s">
        <v>557</v>
      </c>
      <c r="I791" t="s">
        <v>558</v>
      </c>
      <c r="J791" t="s">
        <v>559</v>
      </c>
      <c r="K791" t="s">
        <v>597</v>
      </c>
      <c r="L791" t="s">
        <v>561</v>
      </c>
      <c r="N791" t="s">
        <v>562</v>
      </c>
      <c r="O791">
        <v>-51.7</v>
      </c>
      <c r="P791" t="str">
        <f>VALUE(MID(K791,1,4))&amp;VLOOKUP(VALUE(MID(K791,6,2)),[1]Setup!$A$6:$B$17,2,FALSE)</f>
        <v>20184</v>
      </c>
    </row>
    <row r="792" spans="1:16" x14ac:dyDescent="0.45">
      <c r="A792" t="s">
        <v>551</v>
      </c>
      <c r="B792" s="1" t="s">
        <v>644</v>
      </c>
      <c r="C792" t="s">
        <v>553</v>
      </c>
      <c r="D792" t="s">
        <v>645</v>
      </c>
      <c r="E792" t="s">
        <v>56</v>
      </c>
      <c r="F792" t="s">
        <v>555</v>
      </c>
      <c r="G792" t="s">
        <v>556</v>
      </c>
      <c r="H792" t="s">
        <v>557</v>
      </c>
      <c r="I792" t="s">
        <v>558</v>
      </c>
      <c r="J792" t="s">
        <v>559</v>
      </c>
      <c r="K792" t="s">
        <v>598</v>
      </c>
      <c r="L792" t="s">
        <v>561</v>
      </c>
      <c r="N792" t="s">
        <v>562</v>
      </c>
      <c r="O792">
        <v>-50.3</v>
      </c>
      <c r="P792" t="str">
        <f>VALUE(MID(K792,1,4))&amp;VLOOKUP(VALUE(MID(K792,6,2)),[1]Setup!$A$6:$B$17,2,FALSE)</f>
        <v>20191</v>
      </c>
    </row>
    <row r="793" spans="1:16" x14ac:dyDescent="0.45">
      <c r="A793" t="s">
        <v>551</v>
      </c>
      <c r="B793" s="1" t="s">
        <v>644</v>
      </c>
      <c r="C793" t="s">
        <v>553</v>
      </c>
      <c r="D793" t="s">
        <v>645</v>
      </c>
      <c r="E793" t="s">
        <v>56</v>
      </c>
      <c r="F793" t="s">
        <v>555</v>
      </c>
      <c r="G793" t="s">
        <v>556</v>
      </c>
      <c r="H793" t="s">
        <v>557</v>
      </c>
      <c r="I793" t="s">
        <v>558</v>
      </c>
      <c r="J793" t="s">
        <v>559</v>
      </c>
      <c r="K793" t="s">
        <v>599</v>
      </c>
      <c r="L793" t="s">
        <v>561</v>
      </c>
      <c r="N793" t="s">
        <v>562</v>
      </c>
      <c r="O793">
        <v>-48.1</v>
      </c>
      <c r="P793" t="str">
        <f>VALUE(MID(K793,1,4))&amp;VLOOKUP(VALUE(MID(K793,6,2)),[1]Setup!$A$6:$B$17,2,FALSE)</f>
        <v>20192</v>
      </c>
    </row>
    <row r="794" spans="1:16" x14ac:dyDescent="0.45">
      <c r="A794" t="s">
        <v>551</v>
      </c>
      <c r="B794" s="1" t="s">
        <v>644</v>
      </c>
      <c r="C794" t="s">
        <v>553</v>
      </c>
      <c r="D794" t="s">
        <v>645</v>
      </c>
      <c r="E794" t="s">
        <v>56</v>
      </c>
      <c r="F794" t="s">
        <v>555</v>
      </c>
      <c r="G794" t="s">
        <v>556</v>
      </c>
      <c r="H794" t="s">
        <v>557</v>
      </c>
      <c r="I794" t="s">
        <v>558</v>
      </c>
      <c r="J794" t="s">
        <v>559</v>
      </c>
      <c r="K794" t="s">
        <v>600</v>
      </c>
      <c r="L794" t="s">
        <v>561</v>
      </c>
      <c r="N794" t="s">
        <v>562</v>
      </c>
      <c r="O794">
        <v>-46.9</v>
      </c>
      <c r="P794" t="str">
        <f>VALUE(MID(K794,1,4))&amp;VLOOKUP(VALUE(MID(K794,6,2)),[1]Setup!$A$6:$B$17,2,FALSE)</f>
        <v>20193</v>
      </c>
    </row>
    <row r="795" spans="1:16" x14ac:dyDescent="0.45">
      <c r="A795" t="s">
        <v>551</v>
      </c>
      <c r="B795" s="1" t="s">
        <v>644</v>
      </c>
      <c r="C795" t="s">
        <v>553</v>
      </c>
      <c r="D795" t="s">
        <v>645</v>
      </c>
      <c r="E795" t="s">
        <v>56</v>
      </c>
      <c r="F795" t="s">
        <v>555</v>
      </c>
      <c r="G795" t="s">
        <v>556</v>
      </c>
      <c r="H795" t="s">
        <v>557</v>
      </c>
      <c r="I795" t="s">
        <v>558</v>
      </c>
      <c r="J795" t="s">
        <v>559</v>
      </c>
      <c r="K795" t="s">
        <v>601</v>
      </c>
      <c r="L795" t="s">
        <v>561</v>
      </c>
      <c r="N795" t="s">
        <v>562</v>
      </c>
      <c r="O795">
        <v>-46.3</v>
      </c>
      <c r="P795" t="str">
        <f>VALUE(MID(K795,1,4))&amp;VLOOKUP(VALUE(MID(K795,6,2)),[1]Setup!$A$6:$B$17,2,FALSE)</f>
        <v>20194</v>
      </c>
    </row>
    <row r="796" spans="1:16" x14ac:dyDescent="0.45">
      <c r="A796" t="s">
        <v>551</v>
      </c>
      <c r="B796" s="1" t="s">
        <v>644</v>
      </c>
      <c r="C796" t="s">
        <v>553</v>
      </c>
      <c r="D796" t="s">
        <v>645</v>
      </c>
      <c r="E796" t="s">
        <v>56</v>
      </c>
      <c r="F796" t="s">
        <v>555</v>
      </c>
      <c r="G796" t="s">
        <v>556</v>
      </c>
      <c r="H796" t="s">
        <v>557</v>
      </c>
      <c r="I796" t="s">
        <v>558</v>
      </c>
      <c r="J796" t="s">
        <v>559</v>
      </c>
      <c r="K796" t="s">
        <v>602</v>
      </c>
      <c r="L796" t="s">
        <v>561</v>
      </c>
      <c r="N796" t="s">
        <v>562</v>
      </c>
      <c r="O796">
        <v>-43.4</v>
      </c>
      <c r="P796" t="str">
        <f>VALUE(MID(K796,1,4))&amp;VLOOKUP(VALUE(MID(K796,6,2)),[1]Setup!$A$6:$B$17,2,FALSE)</f>
        <v>20201</v>
      </c>
    </row>
    <row r="797" spans="1:16" x14ac:dyDescent="0.45">
      <c r="A797" t="s">
        <v>551</v>
      </c>
      <c r="B797" s="1" t="s">
        <v>644</v>
      </c>
      <c r="C797" t="s">
        <v>553</v>
      </c>
      <c r="D797" t="s">
        <v>645</v>
      </c>
      <c r="E797" t="s">
        <v>56</v>
      </c>
      <c r="F797" t="s">
        <v>555</v>
      </c>
      <c r="G797" t="s">
        <v>556</v>
      </c>
      <c r="H797" t="s">
        <v>557</v>
      </c>
      <c r="I797" t="s">
        <v>558</v>
      </c>
      <c r="J797" t="s">
        <v>559</v>
      </c>
      <c r="K797" t="s">
        <v>603</v>
      </c>
      <c r="L797" t="s">
        <v>561</v>
      </c>
      <c r="N797" t="s">
        <v>562</v>
      </c>
      <c r="O797">
        <v>-30.1</v>
      </c>
      <c r="P797" t="str">
        <f>VALUE(MID(K797,1,4))&amp;VLOOKUP(VALUE(MID(K797,6,2)),[1]Setup!$A$6:$B$17,2,FALSE)</f>
        <v>20202</v>
      </c>
    </row>
    <row r="798" spans="1:16" x14ac:dyDescent="0.45">
      <c r="A798" t="s">
        <v>551</v>
      </c>
      <c r="B798" s="1" t="s">
        <v>644</v>
      </c>
      <c r="C798" t="s">
        <v>553</v>
      </c>
      <c r="D798" t="s">
        <v>645</v>
      </c>
      <c r="E798" t="s">
        <v>56</v>
      </c>
      <c r="F798" t="s">
        <v>555</v>
      </c>
      <c r="G798" t="s">
        <v>556</v>
      </c>
      <c r="H798" t="s">
        <v>557</v>
      </c>
      <c r="I798" t="s">
        <v>558</v>
      </c>
      <c r="J798" t="s">
        <v>559</v>
      </c>
      <c r="K798" t="s">
        <v>604</v>
      </c>
      <c r="L798" t="s">
        <v>561</v>
      </c>
      <c r="N798" t="s">
        <v>562</v>
      </c>
      <c r="O798">
        <v>-26.3</v>
      </c>
      <c r="P798" t="str">
        <f>VALUE(MID(K798,1,4))&amp;VLOOKUP(VALUE(MID(K798,6,2)),[1]Setup!$A$6:$B$17,2,FALSE)</f>
        <v>20203</v>
      </c>
    </row>
    <row r="799" spans="1:16" x14ac:dyDescent="0.45">
      <c r="A799" t="s">
        <v>551</v>
      </c>
      <c r="B799" s="1" t="s">
        <v>644</v>
      </c>
      <c r="C799" t="s">
        <v>553</v>
      </c>
      <c r="D799" t="s">
        <v>645</v>
      </c>
      <c r="E799" t="s">
        <v>56</v>
      </c>
      <c r="F799" t="s">
        <v>555</v>
      </c>
      <c r="G799" t="s">
        <v>556</v>
      </c>
      <c r="H799" t="s">
        <v>557</v>
      </c>
      <c r="I799" t="s">
        <v>558</v>
      </c>
      <c r="J799" t="s">
        <v>559</v>
      </c>
      <c r="K799" t="s">
        <v>605</v>
      </c>
      <c r="L799" t="s">
        <v>561</v>
      </c>
      <c r="N799" t="s">
        <v>562</v>
      </c>
      <c r="O799">
        <v>-20.7</v>
      </c>
      <c r="P799" t="str">
        <f>VALUE(MID(K799,1,4))&amp;VLOOKUP(VALUE(MID(K799,6,2)),[1]Setup!$A$6:$B$17,2,FALSE)</f>
        <v>20204</v>
      </c>
    </row>
    <row r="800" spans="1:16" x14ac:dyDescent="0.45">
      <c r="A800" t="s">
        <v>551</v>
      </c>
      <c r="B800" s="1" t="s">
        <v>644</v>
      </c>
      <c r="C800" t="s">
        <v>553</v>
      </c>
      <c r="D800" t="s">
        <v>645</v>
      </c>
      <c r="E800" t="s">
        <v>56</v>
      </c>
      <c r="F800" t="s">
        <v>555</v>
      </c>
      <c r="G800" t="s">
        <v>556</v>
      </c>
      <c r="H800" t="s">
        <v>557</v>
      </c>
      <c r="I800" t="s">
        <v>558</v>
      </c>
      <c r="J800" t="s">
        <v>559</v>
      </c>
      <c r="K800" t="s">
        <v>606</v>
      </c>
      <c r="L800" t="s">
        <v>561</v>
      </c>
      <c r="N800" t="s">
        <v>562</v>
      </c>
      <c r="O800">
        <v>-18.5</v>
      </c>
      <c r="P800" t="str">
        <f>VALUE(MID(K800,1,4))&amp;VLOOKUP(VALUE(MID(K800,6,2)),[1]Setup!$A$6:$B$17,2,FALSE)</f>
        <v>20211</v>
      </c>
    </row>
    <row r="801" spans="1:16" x14ac:dyDescent="0.45">
      <c r="A801" t="s">
        <v>551</v>
      </c>
      <c r="B801" s="1" t="s">
        <v>644</v>
      </c>
      <c r="C801" t="s">
        <v>553</v>
      </c>
      <c r="D801" t="s">
        <v>645</v>
      </c>
      <c r="E801" t="s">
        <v>56</v>
      </c>
      <c r="F801" t="s">
        <v>555</v>
      </c>
      <c r="G801" t="s">
        <v>556</v>
      </c>
      <c r="H801" t="s">
        <v>557</v>
      </c>
      <c r="I801" t="s">
        <v>558</v>
      </c>
      <c r="J801" t="s">
        <v>559</v>
      </c>
      <c r="K801" t="s">
        <v>607</v>
      </c>
      <c r="L801" t="s">
        <v>561</v>
      </c>
      <c r="N801" t="s">
        <v>562</v>
      </c>
      <c r="O801">
        <v>-22.5</v>
      </c>
      <c r="P801" t="str">
        <f>VALUE(MID(K801,1,4))&amp;VLOOKUP(VALUE(MID(K801,6,2)),[1]Setup!$A$6:$B$17,2,FALSE)</f>
        <v>20212</v>
      </c>
    </row>
    <row r="802" spans="1:16" x14ac:dyDescent="0.45">
      <c r="A802" t="s">
        <v>551</v>
      </c>
      <c r="B802" s="1" t="s">
        <v>644</v>
      </c>
      <c r="C802" t="s">
        <v>553</v>
      </c>
      <c r="D802" t="s">
        <v>645</v>
      </c>
      <c r="E802" t="s">
        <v>56</v>
      </c>
      <c r="F802" t="s">
        <v>555</v>
      </c>
      <c r="G802" t="s">
        <v>556</v>
      </c>
      <c r="H802" t="s">
        <v>557</v>
      </c>
      <c r="I802" t="s">
        <v>558</v>
      </c>
      <c r="J802" t="s">
        <v>559</v>
      </c>
      <c r="K802" t="s">
        <v>608</v>
      </c>
      <c r="L802" t="s">
        <v>561</v>
      </c>
      <c r="N802" t="s">
        <v>562</v>
      </c>
      <c r="O802">
        <v>-25.5</v>
      </c>
      <c r="P802" t="str">
        <f>VALUE(MID(K802,1,4))&amp;VLOOKUP(VALUE(MID(K802,6,2)),[1]Setup!$A$6:$B$17,2,FALSE)</f>
        <v>20213</v>
      </c>
    </row>
    <row r="803" spans="1:16" x14ac:dyDescent="0.45">
      <c r="A803" t="s">
        <v>551</v>
      </c>
      <c r="B803" s="1" t="s">
        <v>644</v>
      </c>
      <c r="C803" t="s">
        <v>553</v>
      </c>
      <c r="D803" t="s">
        <v>645</v>
      </c>
      <c r="E803" t="s">
        <v>56</v>
      </c>
      <c r="F803" t="s">
        <v>555</v>
      </c>
      <c r="G803" t="s">
        <v>556</v>
      </c>
      <c r="H803" t="s">
        <v>557</v>
      </c>
      <c r="I803" t="s">
        <v>558</v>
      </c>
      <c r="J803" t="s">
        <v>559</v>
      </c>
      <c r="K803" t="s">
        <v>609</v>
      </c>
      <c r="L803" t="s">
        <v>561</v>
      </c>
      <c r="N803" t="s">
        <v>562</v>
      </c>
      <c r="O803">
        <v>-27.4</v>
      </c>
      <c r="P803" t="str">
        <f>VALUE(MID(K803,1,4))&amp;VLOOKUP(VALUE(MID(K803,6,2)),[1]Setup!$A$6:$B$17,2,FALSE)</f>
        <v>20214</v>
      </c>
    </row>
    <row r="804" spans="1:16" x14ac:dyDescent="0.45">
      <c r="A804" t="s">
        <v>551</v>
      </c>
      <c r="B804" s="1" t="s">
        <v>644</v>
      </c>
      <c r="C804" t="s">
        <v>553</v>
      </c>
      <c r="D804" t="s">
        <v>645</v>
      </c>
      <c r="E804" t="s">
        <v>56</v>
      </c>
      <c r="F804" t="s">
        <v>555</v>
      </c>
      <c r="G804" t="s">
        <v>556</v>
      </c>
      <c r="H804" t="s">
        <v>557</v>
      </c>
      <c r="I804" t="s">
        <v>558</v>
      </c>
      <c r="J804" t="s">
        <v>559</v>
      </c>
      <c r="K804" t="s">
        <v>610</v>
      </c>
      <c r="L804" t="s">
        <v>561</v>
      </c>
      <c r="N804" t="s">
        <v>562</v>
      </c>
      <c r="O804">
        <v>-30.9</v>
      </c>
      <c r="P804" t="str">
        <f>VALUE(MID(K804,1,4))&amp;VLOOKUP(VALUE(MID(K804,6,2)),[1]Setup!$A$6:$B$17,2,FALSE)</f>
        <v>20221</v>
      </c>
    </row>
    <row r="805" spans="1:16" x14ac:dyDescent="0.45">
      <c r="A805" t="s">
        <v>551</v>
      </c>
      <c r="B805" s="1" t="s">
        <v>644</v>
      </c>
      <c r="C805" t="s">
        <v>553</v>
      </c>
      <c r="D805" t="s">
        <v>645</v>
      </c>
      <c r="E805" t="s">
        <v>56</v>
      </c>
      <c r="F805" t="s">
        <v>555</v>
      </c>
      <c r="G805" t="s">
        <v>556</v>
      </c>
      <c r="H805" t="s">
        <v>557</v>
      </c>
      <c r="I805" t="s">
        <v>558</v>
      </c>
      <c r="J805" t="s">
        <v>559</v>
      </c>
      <c r="K805" t="s">
        <v>611</v>
      </c>
      <c r="L805" t="s">
        <v>561</v>
      </c>
      <c r="N805" t="s">
        <v>562</v>
      </c>
      <c r="O805">
        <v>-32.299999999999997</v>
      </c>
      <c r="P805" t="str">
        <f>VALUE(MID(K805,1,4))&amp;VLOOKUP(VALUE(MID(K805,6,2)),[1]Setup!$A$6:$B$17,2,FALSE)</f>
        <v>20222</v>
      </c>
    </row>
    <row r="806" spans="1:16" x14ac:dyDescent="0.45">
      <c r="A806" t="s">
        <v>551</v>
      </c>
      <c r="B806" s="1" t="s">
        <v>644</v>
      </c>
      <c r="C806" t="s">
        <v>553</v>
      </c>
      <c r="D806" t="s">
        <v>645</v>
      </c>
      <c r="E806" t="s">
        <v>56</v>
      </c>
      <c r="F806" t="s">
        <v>555</v>
      </c>
      <c r="G806" t="s">
        <v>556</v>
      </c>
      <c r="H806" t="s">
        <v>557</v>
      </c>
      <c r="I806" t="s">
        <v>558</v>
      </c>
      <c r="J806" t="s">
        <v>559</v>
      </c>
      <c r="K806" t="s">
        <v>612</v>
      </c>
      <c r="L806" t="s">
        <v>561</v>
      </c>
      <c r="N806" t="s">
        <v>562</v>
      </c>
      <c r="O806">
        <v>-34</v>
      </c>
      <c r="P806" t="str">
        <f>VALUE(MID(K806,1,4))&amp;VLOOKUP(VALUE(MID(K806,6,2)),[1]Setup!$A$6:$B$17,2,FALSE)</f>
        <v>20223</v>
      </c>
    </row>
    <row r="807" spans="1:16" x14ac:dyDescent="0.45">
      <c r="A807" t="s">
        <v>551</v>
      </c>
      <c r="B807" s="1" t="s">
        <v>644</v>
      </c>
      <c r="C807" t="s">
        <v>553</v>
      </c>
      <c r="D807" t="s">
        <v>645</v>
      </c>
      <c r="E807" t="s">
        <v>56</v>
      </c>
      <c r="F807" t="s">
        <v>555</v>
      </c>
      <c r="G807" t="s">
        <v>556</v>
      </c>
      <c r="H807" t="s">
        <v>557</v>
      </c>
      <c r="I807" t="s">
        <v>558</v>
      </c>
      <c r="J807" t="s">
        <v>559</v>
      </c>
      <c r="K807" t="s">
        <v>613</v>
      </c>
      <c r="L807" t="s">
        <v>561</v>
      </c>
      <c r="N807" t="s">
        <v>562</v>
      </c>
      <c r="O807">
        <v>-36</v>
      </c>
      <c r="P807" t="str">
        <f>VALUE(MID(K807,1,4))&amp;VLOOKUP(VALUE(MID(K807,6,2)),[1]Setup!$A$6:$B$17,2,FALSE)</f>
        <v>20224</v>
      </c>
    </row>
    <row r="808" spans="1:16" x14ac:dyDescent="0.45">
      <c r="A808" t="s">
        <v>551</v>
      </c>
      <c r="B808" s="1" t="s">
        <v>644</v>
      </c>
      <c r="C808" t="s">
        <v>553</v>
      </c>
      <c r="D808" t="s">
        <v>645</v>
      </c>
      <c r="E808" t="s">
        <v>56</v>
      </c>
      <c r="F808" t="s">
        <v>555</v>
      </c>
      <c r="G808" t="s">
        <v>556</v>
      </c>
      <c r="H808" t="s">
        <v>557</v>
      </c>
      <c r="I808" t="s">
        <v>558</v>
      </c>
      <c r="J808" t="s">
        <v>559</v>
      </c>
      <c r="K808" t="s">
        <v>614</v>
      </c>
      <c r="L808" t="s">
        <v>561</v>
      </c>
      <c r="N808" t="s">
        <v>562</v>
      </c>
      <c r="O808">
        <v>-38.6</v>
      </c>
      <c r="P808" t="str">
        <f>VALUE(MID(K808,1,4))&amp;VLOOKUP(VALUE(MID(K808,6,2)),[1]Setup!$A$6:$B$17,2,FALSE)</f>
        <v>20231</v>
      </c>
    </row>
    <row r="809" spans="1:16" x14ac:dyDescent="0.45">
      <c r="A809" t="s">
        <v>551</v>
      </c>
      <c r="B809" s="1" t="s">
        <v>644</v>
      </c>
      <c r="C809" t="s">
        <v>553</v>
      </c>
      <c r="D809" t="s">
        <v>645</v>
      </c>
      <c r="E809" t="s">
        <v>56</v>
      </c>
      <c r="F809" t="s">
        <v>555</v>
      </c>
      <c r="G809" t="s">
        <v>556</v>
      </c>
      <c r="H809" t="s">
        <v>557</v>
      </c>
      <c r="I809" t="s">
        <v>558</v>
      </c>
      <c r="J809" t="s">
        <v>559</v>
      </c>
      <c r="K809" t="s">
        <v>615</v>
      </c>
      <c r="L809" t="s">
        <v>561</v>
      </c>
      <c r="N809" t="s">
        <v>562</v>
      </c>
      <c r="O809">
        <v>-39.5</v>
      </c>
      <c r="P809" t="str">
        <f>VALUE(MID(K809,1,4))&amp;VLOOKUP(VALUE(MID(K809,6,2)),[1]Setup!$A$6:$B$17,2,FALSE)</f>
        <v>20232</v>
      </c>
    </row>
    <row r="810" spans="1:16" x14ac:dyDescent="0.45">
      <c r="A810" t="s">
        <v>551</v>
      </c>
      <c r="B810" s="1" t="s">
        <v>644</v>
      </c>
      <c r="C810" t="s">
        <v>553</v>
      </c>
      <c r="D810" t="s">
        <v>645</v>
      </c>
      <c r="E810" t="s">
        <v>56</v>
      </c>
      <c r="F810" t="s">
        <v>555</v>
      </c>
      <c r="G810" t="s">
        <v>556</v>
      </c>
      <c r="H810" t="s">
        <v>557</v>
      </c>
      <c r="I810" t="s">
        <v>558</v>
      </c>
      <c r="J810" t="s">
        <v>559</v>
      </c>
      <c r="K810" t="s">
        <v>616</v>
      </c>
      <c r="L810" t="s">
        <v>561</v>
      </c>
      <c r="N810" t="s">
        <v>562</v>
      </c>
      <c r="O810">
        <v>-40.4</v>
      </c>
      <c r="P810" t="str">
        <f>VALUE(MID(K810,1,4))&amp;VLOOKUP(VALUE(MID(K810,6,2)),[1]Setup!$A$6:$B$17,2,FALSE)</f>
        <v>20233</v>
      </c>
    </row>
    <row r="811" spans="1:16" x14ac:dyDescent="0.45">
      <c r="A811" t="s">
        <v>551</v>
      </c>
      <c r="B811" s="1" t="s">
        <v>644</v>
      </c>
      <c r="C811" t="s">
        <v>553</v>
      </c>
      <c r="D811" t="s">
        <v>645</v>
      </c>
      <c r="E811" t="s">
        <v>56</v>
      </c>
      <c r="F811" t="s">
        <v>555</v>
      </c>
      <c r="G811" t="s">
        <v>556</v>
      </c>
      <c r="H811" t="s">
        <v>557</v>
      </c>
      <c r="I811" t="s">
        <v>558</v>
      </c>
      <c r="J811" t="s">
        <v>559</v>
      </c>
      <c r="K811" t="s">
        <v>617</v>
      </c>
      <c r="L811" t="s">
        <v>561</v>
      </c>
      <c r="N811" t="s">
        <v>562</v>
      </c>
      <c r="O811">
        <v>-40.700000000000003</v>
      </c>
      <c r="P811" t="str">
        <f>VALUE(MID(K811,1,4))&amp;VLOOKUP(VALUE(MID(K811,6,2)),[1]Setup!$A$6:$B$17,2,FALSE)</f>
        <v>20234</v>
      </c>
    </row>
    <row r="812" spans="1:16" x14ac:dyDescent="0.45">
      <c r="A812" t="s">
        <v>551</v>
      </c>
      <c r="B812" s="1" t="s">
        <v>644</v>
      </c>
      <c r="C812" t="s">
        <v>553</v>
      </c>
      <c r="D812" t="s">
        <v>645</v>
      </c>
      <c r="E812" t="s">
        <v>56</v>
      </c>
      <c r="F812" t="s">
        <v>555</v>
      </c>
      <c r="G812" t="s">
        <v>556</v>
      </c>
      <c r="H812" t="s">
        <v>557</v>
      </c>
      <c r="I812" t="s">
        <v>558</v>
      </c>
      <c r="J812" t="s">
        <v>559</v>
      </c>
      <c r="K812" t="s">
        <v>618</v>
      </c>
      <c r="L812" t="s">
        <v>561</v>
      </c>
      <c r="N812" t="s">
        <v>562</v>
      </c>
      <c r="O812">
        <v>-38.4</v>
      </c>
      <c r="P812" t="str">
        <f>VALUE(MID(K812,1,4))&amp;VLOOKUP(VALUE(MID(K812,6,2)),[1]Setup!$A$6:$B$17,2,FALSE)</f>
        <v>20241</v>
      </c>
    </row>
    <row r="813" spans="1:16" x14ac:dyDescent="0.45">
      <c r="A813" t="s">
        <v>551</v>
      </c>
      <c r="B813" s="1" t="s">
        <v>644</v>
      </c>
      <c r="C813" t="s">
        <v>553</v>
      </c>
      <c r="D813" t="s">
        <v>645</v>
      </c>
      <c r="E813" t="s">
        <v>56</v>
      </c>
      <c r="F813" t="s">
        <v>555</v>
      </c>
      <c r="G813" t="s">
        <v>556</v>
      </c>
      <c r="H813" t="s">
        <v>557</v>
      </c>
      <c r="I813" t="s">
        <v>558</v>
      </c>
      <c r="J813" t="s">
        <v>559</v>
      </c>
      <c r="K813" t="s">
        <v>619</v>
      </c>
      <c r="L813" t="s">
        <v>561</v>
      </c>
      <c r="N813" t="s">
        <v>562</v>
      </c>
      <c r="O813">
        <v>-36.6</v>
      </c>
      <c r="P813" t="str">
        <f>VALUE(MID(K813,1,4))&amp;VLOOKUP(VALUE(MID(K813,6,2)),[1]Setup!$A$6:$B$17,2,FALSE)</f>
        <v>20242</v>
      </c>
    </row>
    <row r="814" spans="1:16" x14ac:dyDescent="0.45">
      <c r="A814" t="s">
        <v>551</v>
      </c>
      <c r="B814" s="1" t="s">
        <v>646</v>
      </c>
      <c r="C814" t="s">
        <v>553</v>
      </c>
      <c r="D814" t="s">
        <v>647</v>
      </c>
      <c r="E814" t="s">
        <v>35</v>
      </c>
      <c r="F814" t="s">
        <v>555</v>
      </c>
      <c r="G814" t="s">
        <v>556</v>
      </c>
      <c r="H814" t="s">
        <v>557</v>
      </c>
      <c r="I814" t="s">
        <v>558</v>
      </c>
      <c r="J814" t="s">
        <v>559</v>
      </c>
      <c r="K814" t="s">
        <v>560</v>
      </c>
      <c r="L814" t="s">
        <v>561</v>
      </c>
      <c r="N814" t="s">
        <v>562</v>
      </c>
      <c r="O814">
        <v>21.8</v>
      </c>
      <c r="P814" t="str">
        <f>VALUE(MID(K814,1,4))&amp;VLOOKUP(VALUE(MID(K814,6,2)),[1]Setup!$A$6:$B$17,2,FALSE)</f>
        <v>20101</v>
      </c>
    </row>
    <row r="815" spans="1:16" x14ac:dyDescent="0.45">
      <c r="A815" t="s">
        <v>551</v>
      </c>
      <c r="B815" s="1" t="s">
        <v>646</v>
      </c>
      <c r="C815" t="s">
        <v>553</v>
      </c>
      <c r="D815" t="s">
        <v>647</v>
      </c>
      <c r="E815" t="s">
        <v>35</v>
      </c>
      <c r="F815" t="s">
        <v>555</v>
      </c>
      <c r="G815" t="s">
        <v>556</v>
      </c>
      <c r="H815" t="s">
        <v>557</v>
      </c>
      <c r="I815" t="s">
        <v>558</v>
      </c>
      <c r="J815" t="s">
        <v>559</v>
      </c>
      <c r="K815" t="s">
        <v>563</v>
      </c>
      <c r="L815" t="s">
        <v>561</v>
      </c>
      <c r="N815" t="s">
        <v>562</v>
      </c>
      <c r="O815">
        <v>23.4</v>
      </c>
      <c r="P815" t="str">
        <f>VALUE(MID(K815,1,4))&amp;VLOOKUP(VALUE(MID(K815,6,2)),[1]Setup!$A$6:$B$17,2,FALSE)</f>
        <v>20102</v>
      </c>
    </row>
    <row r="816" spans="1:16" x14ac:dyDescent="0.45">
      <c r="A816" t="s">
        <v>551</v>
      </c>
      <c r="B816" s="1" t="s">
        <v>646</v>
      </c>
      <c r="C816" t="s">
        <v>553</v>
      </c>
      <c r="D816" t="s">
        <v>647</v>
      </c>
      <c r="E816" t="s">
        <v>35</v>
      </c>
      <c r="F816" t="s">
        <v>555</v>
      </c>
      <c r="G816" t="s">
        <v>556</v>
      </c>
      <c r="H816" t="s">
        <v>557</v>
      </c>
      <c r="I816" t="s">
        <v>558</v>
      </c>
      <c r="J816" t="s">
        <v>559</v>
      </c>
      <c r="K816" t="s">
        <v>564</v>
      </c>
      <c r="L816" t="s">
        <v>561</v>
      </c>
      <c r="N816" t="s">
        <v>562</v>
      </c>
      <c r="O816">
        <v>19.8</v>
      </c>
      <c r="P816" t="str">
        <f>VALUE(MID(K816,1,4))&amp;VLOOKUP(VALUE(MID(K816,6,2)),[1]Setup!$A$6:$B$17,2,FALSE)</f>
        <v>20103</v>
      </c>
    </row>
    <row r="817" spans="1:16" x14ac:dyDescent="0.45">
      <c r="A817" t="s">
        <v>551</v>
      </c>
      <c r="B817" s="1" t="s">
        <v>646</v>
      </c>
      <c r="C817" t="s">
        <v>553</v>
      </c>
      <c r="D817" t="s">
        <v>647</v>
      </c>
      <c r="E817" t="s">
        <v>35</v>
      </c>
      <c r="F817" t="s">
        <v>555</v>
      </c>
      <c r="G817" t="s">
        <v>556</v>
      </c>
      <c r="H817" t="s">
        <v>557</v>
      </c>
      <c r="I817" t="s">
        <v>558</v>
      </c>
      <c r="J817" t="s">
        <v>559</v>
      </c>
      <c r="K817" t="s">
        <v>565</v>
      </c>
      <c r="L817" t="s">
        <v>561</v>
      </c>
      <c r="N817" t="s">
        <v>562</v>
      </c>
      <c r="O817">
        <v>14.7</v>
      </c>
      <c r="P817" t="str">
        <f>VALUE(MID(K817,1,4))&amp;VLOOKUP(VALUE(MID(K817,6,2)),[1]Setup!$A$6:$B$17,2,FALSE)</f>
        <v>20104</v>
      </c>
    </row>
    <row r="818" spans="1:16" x14ac:dyDescent="0.45">
      <c r="A818" t="s">
        <v>551</v>
      </c>
      <c r="B818" s="1" t="s">
        <v>646</v>
      </c>
      <c r="C818" t="s">
        <v>553</v>
      </c>
      <c r="D818" t="s">
        <v>647</v>
      </c>
      <c r="E818" t="s">
        <v>35</v>
      </c>
      <c r="F818" t="s">
        <v>555</v>
      </c>
      <c r="G818" t="s">
        <v>556</v>
      </c>
      <c r="H818" t="s">
        <v>557</v>
      </c>
      <c r="I818" t="s">
        <v>558</v>
      </c>
      <c r="J818" t="s">
        <v>559</v>
      </c>
      <c r="K818" t="s">
        <v>566</v>
      </c>
      <c r="L818" t="s">
        <v>561</v>
      </c>
      <c r="N818" t="s">
        <v>562</v>
      </c>
      <c r="O818">
        <v>14.2</v>
      </c>
      <c r="P818" t="str">
        <f>VALUE(MID(K818,1,4))&amp;VLOOKUP(VALUE(MID(K818,6,2)),[1]Setup!$A$6:$B$17,2,FALSE)</f>
        <v>20111</v>
      </c>
    </row>
    <row r="819" spans="1:16" x14ac:dyDescent="0.45">
      <c r="A819" t="s">
        <v>551</v>
      </c>
      <c r="B819" s="1" t="s">
        <v>646</v>
      </c>
      <c r="C819" t="s">
        <v>553</v>
      </c>
      <c r="D819" t="s">
        <v>647</v>
      </c>
      <c r="E819" t="s">
        <v>35</v>
      </c>
      <c r="F819" t="s">
        <v>555</v>
      </c>
      <c r="G819" t="s">
        <v>556</v>
      </c>
      <c r="H819" t="s">
        <v>557</v>
      </c>
      <c r="I819" t="s">
        <v>558</v>
      </c>
      <c r="J819" t="s">
        <v>559</v>
      </c>
      <c r="K819" t="s">
        <v>567</v>
      </c>
      <c r="L819" t="s">
        <v>561</v>
      </c>
      <c r="N819" t="s">
        <v>562</v>
      </c>
      <c r="O819">
        <v>12.7</v>
      </c>
      <c r="P819" t="str">
        <f>VALUE(MID(K819,1,4))&amp;VLOOKUP(VALUE(MID(K819,6,2)),[1]Setup!$A$6:$B$17,2,FALSE)</f>
        <v>20112</v>
      </c>
    </row>
    <row r="820" spans="1:16" x14ac:dyDescent="0.45">
      <c r="A820" t="s">
        <v>551</v>
      </c>
      <c r="B820" s="1" t="s">
        <v>646</v>
      </c>
      <c r="C820" t="s">
        <v>553</v>
      </c>
      <c r="D820" t="s">
        <v>647</v>
      </c>
      <c r="E820" t="s">
        <v>35</v>
      </c>
      <c r="F820" t="s">
        <v>555</v>
      </c>
      <c r="G820" t="s">
        <v>556</v>
      </c>
      <c r="H820" t="s">
        <v>557</v>
      </c>
      <c r="I820" t="s">
        <v>558</v>
      </c>
      <c r="J820" t="s">
        <v>559</v>
      </c>
      <c r="K820" t="s">
        <v>568</v>
      </c>
      <c r="L820" t="s">
        <v>561</v>
      </c>
      <c r="N820" t="s">
        <v>562</v>
      </c>
      <c r="O820">
        <v>11.1</v>
      </c>
      <c r="P820" t="str">
        <f>VALUE(MID(K820,1,4))&amp;VLOOKUP(VALUE(MID(K820,6,2)),[1]Setup!$A$6:$B$17,2,FALSE)</f>
        <v>20113</v>
      </c>
    </row>
    <row r="821" spans="1:16" x14ac:dyDescent="0.45">
      <c r="A821" t="s">
        <v>551</v>
      </c>
      <c r="B821" s="1" t="s">
        <v>646</v>
      </c>
      <c r="C821" t="s">
        <v>553</v>
      </c>
      <c r="D821" t="s">
        <v>647</v>
      </c>
      <c r="E821" t="s">
        <v>35</v>
      </c>
      <c r="F821" t="s">
        <v>555</v>
      </c>
      <c r="G821" t="s">
        <v>556</v>
      </c>
      <c r="H821" t="s">
        <v>557</v>
      </c>
      <c r="I821" t="s">
        <v>558</v>
      </c>
      <c r="J821" t="s">
        <v>559</v>
      </c>
      <c r="K821" t="s">
        <v>569</v>
      </c>
      <c r="L821" t="s">
        <v>561</v>
      </c>
      <c r="N821" t="s">
        <v>562</v>
      </c>
      <c r="O821">
        <v>10.7</v>
      </c>
      <c r="P821" t="str">
        <f>VALUE(MID(K821,1,4))&amp;VLOOKUP(VALUE(MID(K821,6,2)),[1]Setup!$A$6:$B$17,2,FALSE)</f>
        <v>20114</v>
      </c>
    </row>
    <row r="822" spans="1:16" x14ac:dyDescent="0.45">
      <c r="A822" t="s">
        <v>551</v>
      </c>
      <c r="B822" s="1" t="s">
        <v>646</v>
      </c>
      <c r="C822" t="s">
        <v>553</v>
      </c>
      <c r="D822" t="s">
        <v>647</v>
      </c>
      <c r="E822" t="s">
        <v>35</v>
      </c>
      <c r="F822" t="s">
        <v>555</v>
      </c>
      <c r="G822" t="s">
        <v>556</v>
      </c>
      <c r="H822" t="s">
        <v>557</v>
      </c>
      <c r="I822" t="s">
        <v>558</v>
      </c>
      <c r="J822" t="s">
        <v>559</v>
      </c>
      <c r="K822" t="s">
        <v>570</v>
      </c>
      <c r="L822" t="s">
        <v>561</v>
      </c>
      <c r="N822" t="s">
        <v>562</v>
      </c>
      <c r="O822">
        <v>10.4</v>
      </c>
      <c r="P822" t="str">
        <f>VALUE(MID(K822,1,4))&amp;VLOOKUP(VALUE(MID(K822,6,2)),[1]Setup!$A$6:$B$17,2,FALSE)</f>
        <v>20121</v>
      </c>
    </row>
    <row r="823" spans="1:16" x14ac:dyDescent="0.45">
      <c r="A823" t="s">
        <v>551</v>
      </c>
      <c r="B823" s="1" t="s">
        <v>646</v>
      </c>
      <c r="C823" t="s">
        <v>553</v>
      </c>
      <c r="D823" t="s">
        <v>647</v>
      </c>
      <c r="E823" t="s">
        <v>35</v>
      </c>
      <c r="F823" t="s">
        <v>555</v>
      </c>
      <c r="G823" t="s">
        <v>556</v>
      </c>
      <c r="H823" t="s">
        <v>557</v>
      </c>
      <c r="I823" t="s">
        <v>558</v>
      </c>
      <c r="J823" t="s">
        <v>559</v>
      </c>
      <c r="K823" t="s">
        <v>571</v>
      </c>
      <c r="L823" t="s">
        <v>561</v>
      </c>
      <c r="N823" t="s">
        <v>562</v>
      </c>
      <c r="O823">
        <v>9.8000000000000007</v>
      </c>
      <c r="P823" t="str">
        <f>VALUE(MID(K823,1,4))&amp;VLOOKUP(VALUE(MID(K823,6,2)),[1]Setup!$A$6:$B$17,2,FALSE)</f>
        <v>20122</v>
      </c>
    </row>
    <row r="824" spans="1:16" x14ac:dyDescent="0.45">
      <c r="A824" t="s">
        <v>551</v>
      </c>
      <c r="B824" s="1" t="s">
        <v>646</v>
      </c>
      <c r="C824" t="s">
        <v>553</v>
      </c>
      <c r="D824" t="s">
        <v>647</v>
      </c>
      <c r="E824" t="s">
        <v>35</v>
      </c>
      <c r="F824" t="s">
        <v>555</v>
      </c>
      <c r="G824" t="s">
        <v>556</v>
      </c>
      <c r="H824" t="s">
        <v>557</v>
      </c>
      <c r="I824" t="s">
        <v>558</v>
      </c>
      <c r="J824" t="s">
        <v>559</v>
      </c>
      <c r="K824" t="s">
        <v>572</v>
      </c>
      <c r="L824" t="s">
        <v>561</v>
      </c>
      <c r="N824" t="s">
        <v>562</v>
      </c>
      <c r="O824">
        <v>9.1</v>
      </c>
      <c r="P824" t="str">
        <f>VALUE(MID(K824,1,4))&amp;VLOOKUP(VALUE(MID(K824,6,2)),[1]Setup!$A$6:$B$17,2,FALSE)</f>
        <v>20123</v>
      </c>
    </row>
    <row r="825" spans="1:16" x14ac:dyDescent="0.45">
      <c r="A825" t="s">
        <v>551</v>
      </c>
      <c r="B825" s="1" t="s">
        <v>646</v>
      </c>
      <c r="C825" t="s">
        <v>553</v>
      </c>
      <c r="D825" t="s">
        <v>647</v>
      </c>
      <c r="E825" t="s">
        <v>35</v>
      </c>
      <c r="F825" t="s">
        <v>555</v>
      </c>
      <c r="G825" t="s">
        <v>556</v>
      </c>
      <c r="H825" t="s">
        <v>557</v>
      </c>
      <c r="I825" t="s">
        <v>558</v>
      </c>
      <c r="J825" t="s">
        <v>559</v>
      </c>
      <c r="K825" t="s">
        <v>573</v>
      </c>
      <c r="L825" t="s">
        <v>561</v>
      </c>
      <c r="N825" t="s">
        <v>562</v>
      </c>
      <c r="O825">
        <v>9.1999999999999993</v>
      </c>
      <c r="P825" t="str">
        <f>VALUE(MID(K825,1,4))&amp;VLOOKUP(VALUE(MID(K825,6,2)),[1]Setup!$A$6:$B$17,2,FALSE)</f>
        <v>20124</v>
      </c>
    </row>
    <row r="826" spans="1:16" x14ac:dyDescent="0.45">
      <c r="A826" t="s">
        <v>551</v>
      </c>
      <c r="B826" s="1" t="s">
        <v>646</v>
      </c>
      <c r="C826" t="s">
        <v>553</v>
      </c>
      <c r="D826" t="s">
        <v>647</v>
      </c>
      <c r="E826" t="s">
        <v>35</v>
      </c>
      <c r="F826" t="s">
        <v>555</v>
      </c>
      <c r="G826" t="s">
        <v>556</v>
      </c>
      <c r="H826" t="s">
        <v>557</v>
      </c>
      <c r="I826" t="s">
        <v>558</v>
      </c>
      <c r="J826" t="s">
        <v>559</v>
      </c>
      <c r="K826" t="s">
        <v>574</v>
      </c>
      <c r="L826" t="s">
        <v>561</v>
      </c>
      <c r="N826" t="s">
        <v>562</v>
      </c>
      <c r="O826">
        <v>12.5</v>
      </c>
      <c r="P826" t="str">
        <f>VALUE(MID(K826,1,4))&amp;VLOOKUP(VALUE(MID(K826,6,2)),[1]Setup!$A$6:$B$17,2,FALSE)</f>
        <v>20131</v>
      </c>
    </row>
    <row r="827" spans="1:16" x14ac:dyDescent="0.45">
      <c r="A827" t="s">
        <v>551</v>
      </c>
      <c r="B827" s="1" t="s">
        <v>646</v>
      </c>
      <c r="C827" t="s">
        <v>553</v>
      </c>
      <c r="D827" t="s">
        <v>647</v>
      </c>
      <c r="E827" t="s">
        <v>35</v>
      </c>
      <c r="F827" t="s">
        <v>555</v>
      </c>
      <c r="G827" t="s">
        <v>556</v>
      </c>
      <c r="H827" t="s">
        <v>557</v>
      </c>
      <c r="I827" t="s">
        <v>558</v>
      </c>
      <c r="J827" t="s">
        <v>559</v>
      </c>
      <c r="K827" t="s">
        <v>575</v>
      </c>
      <c r="L827" t="s">
        <v>561</v>
      </c>
      <c r="N827" t="s">
        <v>562</v>
      </c>
      <c r="O827">
        <v>11</v>
      </c>
      <c r="P827" t="str">
        <f>VALUE(MID(K827,1,4))&amp;VLOOKUP(VALUE(MID(K827,6,2)),[1]Setup!$A$6:$B$17,2,FALSE)</f>
        <v>20132</v>
      </c>
    </row>
    <row r="828" spans="1:16" x14ac:dyDescent="0.45">
      <c r="A828" t="s">
        <v>551</v>
      </c>
      <c r="B828" s="1" t="s">
        <v>646</v>
      </c>
      <c r="C828" t="s">
        <v>553</v>
      </c>
      <c r="D828" t="s">
        <v>647</v>
      </c>
      <c r="E828" t="s">
        <v>35</v>
      </c>
      <c r="F828" t="s">
        <v>555</v>
      </c>
      <c r="G828" t="s">
        <v>556</v>
      </c>
      <c r="H828" t="s">
        <v>557</v>
      </c>
      <c r="I828" t="s">
        <v>558</v>
      </c>
      <c r="J828" t="s">
        <v>559</v>
      </c>
      <c r="K828" t="s">
        <v>576</v>
      </c>
      <c r="L828" t="s">
        <v>561</v>
      </c>
      <c r="N828" t="s">
        <v>562</v>
      </c>
      <c r="O828">
        <v>9.6</v>
      </c>
      <c r="P828" t="str">
        <f>VALUE(MID(K828,1,4))&amp;VLOOKUP(VALUE(MID(K828,6,2)),[1]Setup!$A$6:$B$17,2,FALSE)</f>
        <v>20133</v>
      </c>
    </row>
    <row r="829" spans="1:16" x14ac:dyDescent="0.45">
      <c r="A829" t="s">
        <v>551</v>
      </c>
      <c r="B829" s="1" t="s">
        <v>646</v>
      </c>
      <c r="C829" t="s">
        <v>553</v>
      </c>
      <c r="D829" t="s">
        <v>647</v>
      </c>
      <c r="E829" t="s">
        <v>35</v>
      </c>
      <c r="F829" t="s">
        <v>555</v>
      </c>
      <c r="G829" t="s">
        <v>556</v>
      </c>
      <c r="H829" t="s">
        <v>557</v>
      </c>
      <c r="I829" t="s">
        <v>558</v>
      </c>
      <c r="J829" t="s">
        <v>559</v>
      </c>
      <c r="K829" t="s">
        <v>577</v>
      </c>
      <c r="L829" t="s">
        <v>561</v>
      </c>
      <c r="N829" t="s">
        <v>562</v>
      </c>
      <c r="O829">
        <v>8.5</v>
      </c>
      <c r="P829" t="str">
        <f>VALUE(MID(K829,1,4))&amp;VLOOKUP(VALUE(MID(K829,6,2)),[1]Setup!$A$6:$B$17,2,FALSE)</f>
        <v>20134</v>
      </c>
    </row>
    <row r="830" spans="1:16" x14ac:dyDescent="0.45">
      <c r="A830" t="s">
        <v>551</v>
      </c>
      <c r="B830" s="1" t="s">
        <v>646</v>
      </c>
      <c r="C830" t="s">
        <v>553</v>
      </c>
      <c r="D830" t="s">
        <v>647</v>
      </c>
      <c r="E830" t="s">
        <v>35</v>
      </c>
      <c r="F830" t="s">
        <v>555</v>
      </c>
      <c r="G830" t="s">
        <v>556</v>
      </c>
      <c r="H830" t="s">
        <v>557</v>
      </c>
      <c r="I830" t="s">
        <v>558</v>
      </c>
      <c r="J830" t="s">
        <v>559</v>
      </c>
      <c r="K830" t="s">
        <v>578</v>
      </c>
      <c r="L830" t="s">
        <v>561</v>
      </c>
      <c r="N830" t="s">
        <v>562</v>
      </c>
      <c r="O830">
        <v>6.4</v>
      </c>
      <c r="P830" t="str">
        <f>VALUE(MID(K830,1,4))&amp;VLOOKUP(VALUE(MID(K830,6,2)),[1]Setup!$A$6:$B$17,2,FALSE)</f>
        <v>20141</v>
      </c>
    </row>
    <row r="831" spans="1:16" x14ac:dyDescent="0.45">
      <c r="A831" t="s">
        <v>551</v>
      </c>
      <c r="B831" s="1" t="s">
        <v>646</v>
      </c>
      <c r="C831" t="s">
        <v>553</v>
      </c>
      <c r="D831" t="s">
        <v>647</v>
      </c>
      <c r="E831" t="s">
        <v>35</v>
      </c>
      <c r="F831" t="s">
        <v>555</v>
      </c>
      <c r="G831" t="s">
        <v>556</v>
      </c>
      <c r="H831" t="s">
        <v>557</v>
      </c>
      <c r="I831" t="s">
        <v>558</v>
      </c>
      <c r="J831" t="s">
        <v>559</v>
      </c>
      <c r="K831" t="s">
        <v>579</v>
      </c>
      <c r="L831" t="s">
        <v>561</v>
      </c>
      <c r="N831" t="s">
        <v>562</v>
      </c>
      <c r="O831">
        <v>5.6</v>
      </c>
      <c r="P831" t="str">
        <f>VALUE(MID(K831,1,4))&amp;VLOOKUP(VALUE(MID(K831,6,2)),[1]Setup!$A$6:$B$17,2,FALSE)</f>
        <v>20142</v>
      </c>
    </row>
    <row r="832" spans="1:16" x14ac:dyDescent="0.45">
      <c r="A832" t="s">
        <v>551</v>
      </c>
      <c r="B832" s="1" t="s">
        <v>646</v>
      </c>
      <c r="C832" t="s">
        <v>553</v>
      </c>
      <c r="D832" t="s">
        <v>647</v>
      </c>
      <c r="E832" t="s">
        <v>35</v>
      </c>
      <c r="F832" t="s">
        <v>555</v>
      </c>
      <c r="G832" t="s">
        <v>556</v>
      </c>
      <c r="H832" t="s">
        <v>557</v>
      </c>
      <c r="I832" t="s">
        <v>558</v>
      </c>
      <c r="J832" t="s">
        <v>559</v>
      </c>
      <c r="K832" t="s">
        <v>580</v>
      </c>
      <c r="L832" t="s">
        <v>561</v>
      </c>
      <c r="N832" t="s">
        <v>562</v>
      </c>
      <c r="O832">
        <v>4.9000000000000004</v>
      </c>
      <c r="P832" t="str">
        <f>VALUE(MID(K832,1,4))&amp;VLOOKUP(VALUE(MID(K832,6,2)),[1]Setup!$A$6:$B$17,2,FALSE)</f>
        <v>20143</v>
      </c>
    </row>
    <row r="833" spans="1:16" x14ac:dyDescent="0.45">
      <c r="A833" t="s">
        <v>551</v>
      </c>
      <c r="B833" s="1" t="s">
        <v>646</v>
      </c>
      <c r="C833" t="s">
        <v>553</v>
      </c>
      <c r="D833" t="s">
        <v>647</v>
      </c>
      <c r="E833" t="s">
        <v>35</v>
      </c>
      <c r="F833" t="s">
        <v>555</v>
      </c>
      <c r="G833" t="s">
        <v>556</v>
      </c>
      <c r="H833" t="s">
        <v>557</v>
      </c>
      <c r="I833" t="s">
        <v>558</v>
      </c>
      <c r="J833" t="s">
        <v>559</v>
      </c>
      <c r="K833" t="s">
        <v>581</v>
      </c>
      <c r="L833" t="s">
        <v>561</v>
      </c>
      <c r="N833" t="s">
        <v>562</v>
      </c>
      <c r="O833">
        <v>10.1</v>
      </c>
      <c r="P833" t="str">
        <f>VALUE(MID(K833,1,4))&amp;VLOOKUP(VALUE(MID(K833,6,2)),[1]Setup!$A$6:$B$17,2,FALSE)</f>
        <v>20144</v>
      </c>
    </row>
    <row r="834" spans="1:16" x14ac:dyDescent="0.45">
      <c r="A834" t="s">
        <v>551</v>
      </c>
      <c r="B834" s="1" t="s">
        <v>646</v>
      </c>
      <c r="C834" t="s">
        <v>553</v>
      </c>
      <c r="D834" t="s">
        <v>647</v>
      </c>
      <c r="E834" t="s">
        <v>35</v>
      </c>
      <c r="F834" t="s">
        <v>555</v>
      </c>
      <c r="G834" t="s">
        <v>556</v>
      </c>
      <c r="H834" t="s">
        <v>557</v>
      </c>
      <c r="I834" t="s">
        <v>558</v>
      </c>
      <c r="J834" t="s">
        <v>559</v>
      </c>
      <c r="K834" t="s">
        <v>582</v>
      </c>
      <c r="L834" t="s">
        <v>561</v>
      </c>
      <c r="N834" t="s">
        <v>562</v>
      </c>
      <c r="O834">
        <v>13.2</v>
      </c>
      <c r="P834" t="str">
        <f>VALUE(MID(K834,1,4))&amp;VLOOKUP(VALUE(MID(K834,6,2)),[1]Setup!$A$6:$B$17,2,FALSE)</f>
        <v>20151</v>
      </c>
    </row>
    <row r="835" spans="1:16" x14ac:dyDescent="0.45">
      <c r="A835" t="s">
        <v>551</v>
      </c>
      <c r="B835" s="1" t="s">
        <v>646</v>
      </c>
      <c r="C835" t="s">
        <v>553</v>
      </c>
      <c r="D835" t="s">
        <v>647</v>
      </c>
      <c r="E835" t="s">
        <v>35</v>
      </c>
      <c r="F835" t="s">
        <v>555</v>
      </c>
      <c r="G835" t="s">
        <v>556</v>
      </c>
      <c r="H835" t="s">
        <v>557</v>
      </c>
      <c r="I835" t="s">
        <v>558</v>
      </c>
      <c r="J835" t="s">
        <v>559</v>
      </c>
      <c r="K835" t="s">
        <v>583</v>
      </c>
      <c r="L835" t="s">
        <v>561</v>
      </c>
      <c r="N835" t="s">
        <v>562</v>
      </c>
      <c r="O835">
        <v>14.9</v>
      </c>
      <c r="P835" t="str">
        <f>VALUE(MID(K835,1,4))&amp;VLOOKUP(VALUE(MID(K835,6,2)),[1]Setup!$A$6:$B$17,2,FALSE)</f>
        <v>20152</v>
      </c>
    </row>
    <row r="836" spans="1:16" x14ac:dyDescent="0.45">
      <c r="A836" t="s">
        <v>551</v>
      </c>
      <c r="B836" s="1" t="s">
        <v>646</v>
      </c>
      <c r="C836" t="s">
        <v>553</v>
      </c>
      <c r="D836" t="s">
        <v>647</v>
      </c>
      <c r="E836" t="s">
        <v>35</v>
      </c>
      <c r="F836" t="s">
        <v>555</v>
      </c>
      <c r="G836" t="s">
        <v>556</v>
      </c>
      <c r="H836" t="s">
        <v>557</v>
      </c>
      <c r="I836" t="s">
        <v>558</v>
      </c>
      <c r="J836" t="s">
        <v>559</v>
      </c>
      <c r="K836" t="s">
        <v>584</v>
      </c>
      <c r="L836" t="s">
        <v>561</v>
      </c>
      <c r="N836" t="s">
        <v>562</v>
      </c>
      <c r="O836">
        <v>15.8</v>
      </c>
      <c r="P836" t="str">
        <f>VALUE(MID(K836,1,4))&amp;VLOOKUP(VALUE(MID(K836,6,2)),[1]Setup!$A$6:$B$17,2,FALSE)</f>
        <v>20153</v>
      </c>
    </row>
    <row r="837" spans="1:16" x14ac:dyDescent="0.45">
      <c r="A837" t="s">
        <v>551</v>
      </c>
      <c r="B837" s="1" t="s">
        <v>646</v>
      </c>
      <c r="C837" t="s">
        <v>553</v>
      </c>
      <c r="D837" t="s">
        <v>647</v>
      </c>
      <c r="E837" t="s">
        <v>35</v>
      </c>
      <c r="F837" t="s">
        <v>555</v>
      </c>
      <c r="G837" t="s">
        <v>556</v>
      </c>
      <c r="H837" t="s">
        <v>557</v>
      </c>
      <c r="I837" t="s">
        <v>558</v>
      </c>
      <c r="J837" t="s">
        <v>559</v>
      </c>
      <c r="K837" t="s">
        <v>585</v>
      </c>
      <c r="L837" t="s">
        <v>561</v>
      </c>
      <c r="N837" t="s">
        <v>562</v>
      </c>
      <c r="O837">
        <v>10.5</v>
      </c>
      <c r="P837" t="str">
        <f>VALUE(MID(K837,1,4))&amp;VLOOKUP(VALUE(MID(K837,6,2)),[1]Setup!$A$6:$B$17,2,FALSE)</f>
        <v>20154</v>
      </c>
    </row>
    <row r="838" spans="1:16" x14ac:dyDescent="0.45">
      <c r="A838" t="s">
        <v>551</v>
      </c>
      <c r="B838" s="1" t="s">
        <v>646</v>
      </c>
      <c r="C838" t="s">
        <v>553</v>
      </c>
      <c r="D838" t="s">
        <v>647</v>
      </c>
      <c r="E838" t="s">
        <v>35</v>
      </c>
      <c r="F838" t="s">
        <v>555</v>
      </c>
      <c r="G838" t="s">
        <v>556</v>
      </c>
      <c r="H838" t="s">
        <v>557</v>
      </c>
      <c r="I838" t="s">
        <v>558</v>
      </c>
      <c r="J838" t="s">
        <v>559</v>
      </c>
      <c r="K838" t="s">
        <v>586</v>
      </c>
      <c r="L838" t="s">
        <v>561</v>
      </c>
      <c r="N838" t="s">
        <v>562</v>
      </c>
      <c r="O838">
        <v>5.9</v>
      </c>
      <c r="P838" t="str">
        <f>VALUE(MID(K838,1,4))&amp;VLOOKUP(VALUE(MID(K838,6,2)),[1]Setup!$A$6:$B$17,2,FALSE)</f>
        <v>20161</v>
      </c>
    </row>
    <row r="839" spans="1:16" x14ac:dyDescent="0.45">
      <c r="A839" t="s">
        <v>551</v>
      </c>
      <c r="B839" s="1" t="s">
        <v>646</v>
      </c>
      <c r="C839" t="s">
        <v>553</v>
      </c>
      <c r="D839" t="s">
        <v>647</v>
      </c>
      <c r="E839" t="s">
        <v>35</v>
      </c>
      <c r="F839" t="s">
        <v>555</v>
      </c>
      <c r="G839" t="s">
        <v>556</v>
      </c>
      <c r="H839" t="s">
        <v>557</v>
      </c>
      <c r="I839" t="s">
        <v>558</v>
      </c>
      <c r="J839" t="s">
        <v>559</v>
      </c>
      <c r="K839" t="s">
        <v>587</v>
      </c>
      <c r="L839" t="s">
        <v>561</v>
      </c>
      <c r="N839" t="s">
        <v>562</v>
      </c>
      <c r="O839">
        <v>3.2</v>
      </c>
      <c r="P839" t="str">
        <f>VALUE(MID(K839,1,4))&amp;VLOOKUP(VALUE(MID(K839,6,2)),[1]Setup!$A$6:$B$17,2,FALSE)</f>
        <v>20162</v>
      </c>
    </row>
    <row r="840" spans="1:16" x14ac:dyDescent="0.45">
      <c r="A840" t="s">
        <v>551</v>
      </c>
      <c r="B840" s="1" t="s">
        <v>646</v>
      </c>
      <c r="C840" t="s">
        <v>553</v>
      </c>
      <c r="D840" t="s">
        <v>647</v>
      </c>
      <c r="E840" t="s">
        <v>35</v>
      </c>
      <c r="F840" t="s">
        <v>555</v>
      </c>
      <c r="G840" t="s">
        <v>556</v>
      </c>
      <c r="H840" t="s">
        <v>557</v>
      </c>
      <c r="I840" t="s">
        <v>558</v>
      </c>
      <c r="J840" t="s">
        <v>559</v>
      </c>
      <c r="K840" t="s">
        <v>588</v>
      </c>
      <c r="L840" t="s">
        <v>561</v>
      </c>
      <c r="N840" t="s">
        <v>562</v>
      </c>
      <c r="O840">
        <v>-0.1</v>
      </c>
      <c r="P840" t="str">
        <f>VALUE(MID(K840,1,4))&amp;VLOOKUP(VALUE(MID(K840,6,2)),[1]Setup!$A$6:$B$17,2,FALSE)</f>
        <v>20163</v>
      </c>
    </row>
    <row r="841" spans="1:16" x14ac:dyDescent="0.45">
      <c r="A841" t="s">
        <v>551</v>
      </c>
      <c r="B841" s="1" t="s">
        <v>646</v>
      </c>
      <c r="C841" t="s">
        <v>553</v>
      </c>
      <c r="D841" t="s">
        <v>647</v>
      </c>
      <c r="E841" t="s">
        <v>35</v>
      </c>
      <c r="F841" t="s">
        <v>555</v>
      </c>
      <c r="G841" t="s">
        <v>556</v>
      </c>
      <c r="H841" t="s">
        <v>557</v>
      </c>
      <c r="I841" t="s">
        <v>558</v>
      </c>
      <c r="J841" t="s">
        <v>559</v>
      </c>
      <c r="K841" t="s">
        <v>589</v>
      </c>
      <c r="L841" t="s">
        <v>561</v>
      </c>
      <c r="N841" t="s">
        <v>562</v>
      </c>
      <c r="O841">
        <v>-3.3</v>
      </c>
      <c r="P841" t="str">
        <f>VALUE(MID(K841,1,4))&amp;VLOOKUP(VALUE(MID(K841,6,2)),[1]Setup!$A$6:$B$17,2,FALSE)</f>
        <v>20164</v>
      </c>
    </row>
    <row r="842" spans="1:16" x14ac:dyDescent="0.45">
      <c r="A842" t="s">
        <v>551</v>
      </c>
      <c r="B842" s="1" t="s">
        <v>646</v>
      </c>
      <c r="C842" t="s">
        <v>553</v>
      </c>
      <c r="D842" t="s">
        <v>647</v>
      </c>
      <c r="E842" t="s">
        <v>35</v>
      </c>
      <c r="F842" t="s">
        <v>555</v>
      </c>
      <c r="G842" t="s">
        <v>556</v>
      </c>
      <c r="H842" t="s">
        <v>557</v>
      </c>
      <c r="I842" t="s">
        <v>558</v>
      </c>
      <c r="J842" t="s">
        <v>559</v>
      </c>
      <c r="K842" t="s">
        <v>590</v>
      </c>
      <c r="L842" t="s">
        <v>561</v>
      </c>
      <c r="N842" t="s">
        <v>562</v>
      </c>
      <c r="O842">
        <v>-2.2999999999999998</v>
      </c>
      <c r="P842" t="str">
        <f>VALUE(MID(K842,1,4))&amp;VLOOKUP(VALUE(MID(K842,6,2)),[1]Setup!$A$6:$B$17,2,FALSE)</f>
        <v>20171</v>
      </c>
    </row>
    <row r="843" spans="1:16" x14ac:dyDescent="0.45">
      <c r="A843" t="s">
        <v>551</v>
      </c>
      <c r="B843" s="1" t="s">
        <v>646</v>
      </c>
      <c r="C843" t="s">
        <v>553</v>
      </c>
      <c r="D843" t="s">
        <v>647</v>
      </c>
      <c r="E843" t="s">
        <v>35</v>
      </c>
      <c r="F843" t="s">
        <v>555</v>
      </c>
      <c r="G843" t="s">
        <v>556</v>
      </c>
      <c r="H843" t="s">
        <v>557</v>
      </c>
      <c r="I843" t="s">
        <v>558</v>
      </c>
      <c r="J843" t="s">
        <v>559</v>
      </c>
      <c r="K843" t="s">
        <v>591</v>
      </c>
      <c r="L843" t="s">
        <v>561</v>
      </c>
      <c r="N843" t="s">
        <v>562</v>
      </c>
      <c r="O843">
        <v>-1.4</v>
      </c>
      <c r="P843" t="str">
        <f>VALUE(MID(K843,1,4))&amp;VLOOKUP(VALUE(MID(K843,6,2)),[1]Setup!$A$6:$B$17,2,FALSE)</f>
        <v>20172</v>
      </c>
    </row>
    <row r="844" spans="1:16" x14ac:dyDescent="0.45">
      <c r="A844" t="s">
        <v>551</v>
      </c>
      <c r="B844" s="1" t="s">
        <v>646</v>
      </c>
      <c r="C844" t="s">
        <v>553</v>
      </c>
      <c r="D844" t="s">
        <v>647</v>
      </c>
      <c r="E844" t="s">
        <v>35</v>
      </c>
      <c r="F844" t="s">
        <v>555</v>
      </c>
      <c r="G844" t="s">
        <v>556</v>
      </c>
      <c r="H844" t="s">
        <v>557</v>
      </c>
      <c r="I844" t="s">
        <v>558</v>
      </c>
      <c r="J844" t="s">
        <v>559</v>
      </c>
      <c r="K844" t="s">
        <v>592</v>
      </c>
      <c r="L844" t="s">
        <v>561</v>
      </c>
      <c r="N844" t="s">
        <v>562</v>
      </c>
      <c r="O844">
        <v>0</v>
      </c>
      <c r="P844" t="str">
        <f>VALUE(MID(K844,1,4))&amp;VLOOKUP(VALUE(MID(K844,6,2)),[1]Setup!$A$6:$B$17,2,FALSE)</f>
        <v>20173</v>
      </c>
    </row>
    <row r="845" spans="1:16" x14ac:dyDescent="0.45">
      <c r="A845" t="s">
        <v>551</v>
      </c>
      <c r="B845" s="1" t="s">
        <v>646</v>
      </c>
      <c r="C845" t="s">
        <v>553</v>
      </c>
      <c r="D845" t="s">
        <v>647</v>
      </c>
      <c r="E845" t="s">
        <v>35</v>
      </c>
      <c r="F845" t="s">
        <v>555</v>
      </c>
      <c r="G845" t="s">
        <v>556</v>
      </c>
      <c r="H845" t="s">
        <v>557</v>
      </c>
      <c r="I845" t="s">
        <v>558</v>
      </c>
      <c r="J845" t="s">
        <v>559</v>
      </c>
      <c r="K845" t="s">
        <v>593</v>
      </c>
      <c r="L845" t="s">
        <v>561</v>
      </c>
      <c r="N845" t="s">
        <v>562</v>
      </c>
      <c r="O845">
        <v>0.2</v>
      </c>
      <c r="P845" t="str">
        <f>VALUE(MID(K845,1,4))&amp;VLOOKUP(VALUE(MID(K845,6,2)),[1]Setup!$A$6:$B$17,2,FALSE)</f>
        <v>20174</v>
      </c>
    </row>
    <row r="846" spans="1:16" x14ac:dyDescent="0.45">
      <c r="A846" t="s">
        <v>551</v>
      </c>
      <c r="B846" s="1" t="s">
        <v>646</v>
      </c>
      <c r="C846" t="s">
        <v>553</v>
      </c>
      <c r="D846" t="s">
        <v>647</v>
      </c>
      <c r="E846" t="s">
        <v>35</v>
      </c>
      <c r="F846" t="s">
        <v>555</v>
      </c>
      <c r="G846" t="s">
        <v>556</v>
      </c>
      <c r="H846" t="s">
        <v>557</v>
      </c>
      <c r="I846" t="s">
        <v>558</v>
      </c>
      <c r="J846" t="s">
        <v>559</v>
      </c>
      <c r="K846" t="s">
        <v>594</v>
      </c>
      <c r="L846" t="s">
        <v>561</v>
      </c>
      <c r="N846" t="s">
        <v>562</v>
      </c>
      <c r="O846">
        <v>-1</v>
      </c>
      <c r="P846" t="str">
        <f>VALUE(MID(K846,1,4))&amp;VLOOKUP(VALUE(MID(K846,6,2)),[1]Setup!$A$6:$B$17,2,FALSE)</f>
        <v>20181</v>
      </c>
    </row>
    <row r="847" spans="1:16" x14ac:dyDescent="0.45">
      <c r="A847" t="s">
        <v>551</v>
      </c>
      <c r="B847" s="1" t="s">
        <v>646</v>
      </c>
      <c r="C847" t="s">
        <v>553</v>
      </c>
      <c r="D847" t="s">
        <v>647</v>
      </c>
      <c r="E847" t="s">
        <v>35</v>
      </c>
      <c r="F847" t="s">
        <v>555</v>
      </c>
      <c r="G847" t="s">
        <v>556</v>
      </c>
      <c r="H847" t="s">
        <v>557</v>
      </c>
      <c r="I847" t="s">
        <v>558</v>
      </c>
      <c r="J847" t="s">
        <v>559</v>
      </c>
      <c r="K847" t="s">
        <v>595</v>
      </c>
      <c r="L847" t="s">
        <v>561</v>
      </c>
      <c r="N847" t="s">
        <v>562</v>
      </c>
      <c r="O847">
        <v>-0.8</v>
      </c>
      <c r="P847" t="str">
        <f>VALUE(MID(K847,1,4))&amp;VLOOKUP(VALUE(MID(K847,6,2)),[1]Setup!$A$6:$B$17,2,FALSE)</f>
        <v>20182</v>
      </c>
    </row>
    <row r="848" spans="1:16" x14ac:dyDescent="0.45">
      <c r="A848" t="s">
        <v>551</v>
      </c>
      <c r="B848" s="1" t="s">
        <v>646</v>
      </c>
      <c r="C848" t="s">
        <v>553</v>
      </c>
      <c r="D848" t="s">
        <v>647</v>
      </c>
      <c r="E848" t="s">
        <v>35</v>
      </c>
      <c r="F848" t="s">
        <v>555</v>
      </c>
      <c r="G848" t="s">
        <v>556</v>
      </c>
      <c r="H848" t="s">
        <v>557</v>
      </c>
      <c r="I848" t="s">
        <v>558</v>
      </c>
      <c r="J848" t="s">
        <v>559</v>
      </c>
      <c r="K848" t="s">
        <v>596</v>
      </c>
      <c r="L848" t="s">
        <v>561</v>
      </c>
      <c r="N848" t="s">
        <v>562</v>
      </c>
      <c r="O848">
        <v>-1.7</v>
      </c>
      <c r="P848" t="str">
        <f>VALUE(MID(K848,1,4))&amp;VLOOKUP(VALUE(MID(K848,6,2)),[1]Setup!$A$6:$B$17,2,FALSE)</f>
        <v>20183</v>
      </c>
    </row>
    <row r="849" spans="1:16" x14ac:dyDescent="0.45">
      <c r="A849" t="s">
        <v>551</v>
      </c>
      <c r="B849" s="1" t="s">
        <v>646</v>
      </c>
      <c r="C849" t="s">
        <v>553</v>
      </c>
      <c r="D849" t="s">
        <v>647</v>
      </c>
      <c r="E849" t="s">
        <v>35</v>
      </c>
      <c r="F849" t="s">
        <v>555</v>
      </c>
      <c r="G849" t="s">
        <v>556</v>
      </c>
      <c r="H849" t="s">
        <v>557</v>
      </c>
      <c r="I849" t="s">
        <v>558</v>
      </c>
      <c r="J849" t="s">
        <v>559</v>
      </c>
      <c r="K849" t="s">
        <v>597</v>
      </c>
      <c r="L849" t="s">
        <v>561</v>
      </c>
      <c r="N849" t="s">
        <v>562</v>
      </c>
      <c r="O849">
        <v>-4.2</v>
      </c>
      <c r="P849" t="str">
        <f>VALUE(MID(K849,1,4))&amp;VLOOKUP(VALUE(MID(K849,6,2)),[1]Setup!$A$6:$B$17,2,FALSE)</f>
        <v>20184</v>
      </c>
    </row>
    <row r="850" spans="1:16" x14ac:dyDescent="0.45">
      <c r="A850" t="s">
        <v>551</v>
      </c>
      <c r="B850" s="1" t="s">
        <v>646</v>
      </c>
      <c r="C850" t="s">
        <v>553</v>
      </c>
      <c r="D850" t="s">
        <v>647</v>
      </c>
      <c r="E850" t="s">
        <v>35</v>
      </c>
      <c r="F850" t="s">
        <v>555</v>
      </c>
      <c r="G850" t="s">
        <v>556</v>
      </c>
      <c r="H850" t="s">
        <v>557</v>
      </c>
      <c r="I850" t="s">
        <v>558</v>
      </c>
      <c r="J850" t="s">
        <v>559</v>
      </c>
      <c r="K850" t="s">
        <v>598</v>
      </c>
      <c r="L850" t="s">
        <v>561</v>
      </c>
      <c r="N850" t="s">
        <v>562</v>
      </c>
      <c r="O850">
        <v>-4.0999999999999996</v>
      </c>
      <c r="P850" t="str">
        <f>VALUE(MID(K850,1,4))&amp;VLOOKUP(VALUE(MID(K850,6,2)),[1]Setup!$A$6:$B$17,2,FALSE)</f>
        <v>20191</v>
      </c>
    </row>
    <row r="851" spans="1:16" x14ac:dyDescent="0.45">
      <c r="A851" t="s">
        <v>551</v>
      </c>
      <c r="B851" s="1" t="s">
        <v>646</v>
      </c>
      <c r="C851" t="s">
        <v>553</v>
      </c>
      <c r="D851" t="s">
        <v>647</v>
      </c>
      <c r="E851" t="s">
        <v>35</v>
      </c>
      <c r="F851" t="s">
        <v>555</v>
      </c>
      <c r="G851" t="s">
        <v>556</v>
      </c>
      <c r="H851" t="s">
        <v>557</v>
      </c>
      <c r="I851" t="s">
        <v>558</v>
      </c>
      <c r="J851" t="s">
        <v>559</v>
      </c>
      <c r="K851" t="s">
        <v>599</v>
      </c>
      <c r="L851" t="s">
        <v>561</v>
      </c>
      <c r="N851" t="s">
        <v>562</v>
      </c>
      <c r="O851">
        <v>-6.1</v>
      </c>
      <c r="P851" t="str">
        <f>VALUE(MID(K851,1,4))&amp;VLOOKUP(VALUE(MID(K851,6,2)),[1]Setup!$A$6:$B$17,2,FALSE)</f>
        <v>20192</v>
      </c>
    </row>
    <row r="852" spans="1:16" x14ac:dyDescent="0.45">
      <c r="A852" t="s">
        <v>551</v>
      </c>
      <c r="B852" s="1" t="s">
        <v>646</v>
      </c>
      <c r="C852" t="s">
        <v>553</v>
      </c>
      <c r="D852" t="s">
        <v>647</v>
      </c>
      <c r="E852" t="s">
        <v>35</v>
      </c>
      <c r="F852" t="s">
        <v>555</v>
      </c>
      <c r="G852" t="s">
        <v>556</v>
      </c>
      <c r="H852" t="s">
        <v>557</v>
      </c>
      <c r="I852" t="s">
        <v>558</v>
      </c>
      <c r="J852" t="s">
        <v>559</v>
      </c>
      <c r="K852" t="s">
        <v>600</v>
      </c>
      <c r="L852" t="s">
        <v>561</v>
      </c>
      <c r="N852" t="s">
        <v>562</v>
      </c>
      <c r="O852">
        <v>-6.8</v>
      </c>
      <c r="P852" t="str">
        <f>VALUE(MID(K852,1,4))&amp;VLOOKUP(VALUE(MID(K852,6,2)),[1]Setup!$A$6:$B$17,2,FALSE)</f>
        <v>20193</v>
      </c>
    </row>
    <row r="853" spans="1:16" x14ac:dyDescent="0.45">
      <c r="A853" t="s">
        <v>551</v>
      </c>
      <c r="B853" s="1" t="s">
        <v>646</v>
      </c>
      <c r="C853" t="s">
        <v>553</v>
      </c>
      <c r="D853" t="s">
        <v>647</v>
      </c>
      <c r="E853" t="s">
        <v>35</v>
      </c>
      <c r="F853" t="s">
        <v>555</v>
      </c>
      <c r="G853" t="s">
        <v>556</v>
      </c>
      <c r="H853" t="s">
        <v>557</v>
      </c>
      <c r="I853" t="s">
        <v>558</v>
      </c>
      <c r="J853" t="s">
        <v>559</v>
      </c>
      <c r="K853" t="s">
        <v>601</v>
      </c>
      <c r="L853" t="s">
        <v>561</v>
      </c>
      <c r="N853" t="s">
        <v>562</v>
      </c>
      <c r="O853">
        <v>-8.8000000000000007</v>
      </c>
      <c r="P853" t="str">
        <f>VALUE(MID(K853,1,4))&amp;VLOOKUP(VALUE(MID(K853,6,2)),[1]Setup!$A$6:$B$17,2,FALSE)</f>
        <v>20194</v>
      </c>
    </row>
    <row r="854" spans="1:16" x14ac:dyDescent="0.45">
      <c r="A854" t="s">
        <v>551</v>
      </c>
      <c r="B854" s="1" t="s">
        <v>646</v>
      </c>
      <c r="C854" t="s">
        <v>553</v>
      </c>
      <c r="D854" t="s">
        <v>647</v>
      </c>
      <c r="E854" t="s">
        <v>35</v>
      </c>
      <c r="F854" t="s">
        <v>555</v>
      </c>
      <c r="G854" t="s">
        <v>556</v>
      </c>
      <c r="H854" t="s">
        <v>557</v>
      </c>
      <c r="I854" t="s">
        <v>558</v>
      </c>
      <c r="J854" t="s">
        <v>559</v>
      </c>
      <c r="K854" t="s">
        <v>602</v>
      </c>
      <c r="L854" t="s">
        <v>561</v>
      </c>
      <c r="N854" t="s">
        <v>562</v>
      </c>
      <c r="O854">
        <v>-8.5</v>
      </c>
      <c r="P854" t="str">
        <f>VALUE(MID(K854,1,4))&amp;VLOOKUP(VALUE(MID(K854,6,2)),[1]Setup!$A$6:$B$17,2,FALSE)</f>
        <v>20201</v>
      </c>
    </row>
    <row r="855" spans="1:16" x14ac:dyDescent="0.45">
      <c r="A855" t="s">
        <v>551</v>
      </c>
      <c r="B855" s="1" t="s">
        <v>646</v>
      </c>
      <c r="C855" t="s">
        <v>553</v>
      </c>
      <c r="D855" t="s">
        <v>647</v>
      </c>
      <c r="E855" t="s">
        <v>35</v>
      </c>
      <c r="F855" t="s">
        <v>555</v>
      </c>
      <c r="G855" t="s">
        <v>556</v>
      </c>
      <c r="H855" t="s">
        <v>557</v>
      </c>
      <c r="I855" t="s">
        <v>558</v>
      </c>
      <c r="J855" t="s">
        <v>559</v>
      </c>
      <c r="K855" t="s">
        <v>603</v>
      </c>
      <c r="L855" t="s">
        <v>561</v>
      </c>
      <c r="N855" t="s">
        <v>562</v>
      </c>
      <c r="O855">
        <v>-4.8</v>
      </c>
      <c r="P855" t="str">
        <f>VALUE(MID(K855,1,4))&amp;VLOOKUP(VALUE(MID(K855,6,2)),[1]Setup!$A$6:$B$17,2,FALSE)</f>
        <v>20202</v>
      </c>
    </row>
    <row r="856" spans="1:16" x14ac:dyDescent="0.45">
      <c r="A856" t="s">
        <v>551</v>
      </c>
      <c r="B856" s="1" t="s">
        <v>646</v>
      </c>
      <c r="C856" t="s">
        <v>553</v>
      </c>
      <c r="D856" t="s">
        <v>647</v>
      </c>
      <c r="E856" t="s">
        <v>35</v>
      </c>
      <c r="F856" t="s">
        <v>555</v>
      </c>
      <c r="G856" t="s">
        <v>556</v>
      </c>
      <c r="H856" t="s">
        <v>557</v>
      </c>
      <c r="I856" t="s">
        <v>558</v>
      </c>
      <c r="J856" t="s">
        <v>559</v>
      </c>
      <c r="K856" t="s">
        <v>604</v>
      </c>
      <c r="L856" t="s">
        <v>561</v>
      </c>
      <c r="N856" t="s">
        <v>562</v>
      </c>
      <c r="O856">
        <v>-4.0999999999999996</v>
      </c>
      <c r="P856" t="str">
        <f>VALUE(MID(K856,1,4))&amp;VLOOKUP(VALUE(MID(K856,6,2)),[1]Setup!$A$6:$B$17,2,FALSE)</f>
        <v>20203</v>
      </c>
    </row>
    <row r="857" spans="1:16" x14ac:dyDescent="0.45">
      <c r="A857" t="s">
        <v>551</v>
      </c>
      <c r="B857" s="1" t="s">
        <v>646</v>
      </c>
      <c r="C857" t="s">
        <v>553</v>
      </c>
      <c r="D857" t="s">
        <v>647</v>
      </c>
      <c r="E857" t="s">
        <v>35</v>
      </c>
      <c r="F857" t="s">
        <v>555</v>
      </c>
      <c r="G857" t="s">
        <v>556</v>
      </c>
      <c r="H857" t="s">
        <v>557</v>
      </c>
      <c r="I857" t="s">
        <v>558</v>
      </c>
      <c r="J857" t="s">
        <v>559</v>
      </c>
      <c r="K857" t="s">
        <v>605</v>
      </c>
      <c r="L857" t="s">
        <v>561</v>
      </c>
      <c r="N857" t="s">
        <v>562</v>
      </c>
      <c r="O857">
        <v>-3.3</v>
      </c>
      <c r="P857" t="str">
        <f>VALUE(MID(K857,1,4))&amp;VLOOKUP(VALUE(MID(K857,6,2)),[1]Setup!$A$6:$B$17,2,FALSE)</f>
        <v>20204</v>
      </c>
    </row>
    <row r="858" spans="1:16" x14ac:dyDescent="0.45">
      <c r="A858" t="s">
        <v>551</v>
      </c>
      <c r="B858" s="1" t="s">
        <v>646</v>
      </c>
      <c r="C858" t="s">
        <v>553</v>
      </c>
      <c r="D858" t="s">
        <v>647</v>
      </c>
      <c r="E858" t="s">
        <v>35</v>
      </c>
      <c r="F858" t="s">
        <v>555</v>
      </c>
      <c r="G858" t="s">
        <v>556</v>
      </c>
      <c r="H858" t="s">
        <v>557</v>
      </c>
      <c r="I858" t="s">
        <v>558</v>
      </c>
      <c r="J858" t="s">
        <v>559</v>
      </c>
      <c r="K858" t="s">
        <v>606</v>
      </c>
      <c r="L858" t="s">
        <v>561</v>
      </c>
      <c r="N858" t="s">
        <v>562</v>
      </c>
      <c r="O858">
        <v>-1.7</v>
      </c>
      <c r="P858" t="str">
        <f>VALUE(MID(K858,1,4))&amp;VLOOKUP(VALUE(MID(K858,6,2)),[1]Setup!$A$6:$B$17,2,FALSE)</f>
        <v>20211</v>
      </c>
    </row>
    <row r="859" spans="1:16" x14ac:dyDescent="0.45">
      <c r="A859" t="s">
        <v>551</v>
      </c>
      <c r="B859" s="1" t="s">
        <v>646</v>
      </c>
      <c r="C859" t="s">
        <v>553</v>
      </c>
      <c r="D859" t="s">
        <v>647</v>
      </c>
      <c r="E859" t="s">
        <v>35</v>
      </c>
      <c r="F859" t="s">
        <v>555</v>
      </c>
      <c r="G859" t="s">
        <v>556</v>
      </c>
      <c r="H859" t="s">
        <v>557</v>
      </c>
      <c r="I859" t="s">
        <v>558</v>
      </c>
      <c r="J859" t="s">
        <v>559</v>
      </c>
      <c r="K859" t="s">
        <v>607</v>
      </c>
      <c r="L859" t="s">
        <v>561</v>
      </c>
      <c r="N859" t="s">
        <v>562</v>
      </c>
      <c r="O859">
        <v>-3.8</v>
      </c>
      <c r="P859" t="str">
        <f>VALUE(MID(K859,1,4))&amp;VLOOKUP(VALUE(MID(K859,6,2)),[1]Setup!$A$6:$B$17,2,FALSE)</f>
        <v>20212</v>
      </c>
    </row>
    <row r="860" spans="1:16" x14ac:dyDescent="0.45">
      <c r="A860" t="s">
        <v>551</v>
      </c>
      <c r="B860" s="1" t="s">
        <v>646</v>
      </c>
      <c r="C860" t="s">
        <v>553</v>
      </c>
      <c r="D860" t="s">
        <v>647</v>
      </c>
      <c r="E860" t="s">
        <v>35</v>
      </c>
      <c r="F860" t="s">
        <v>555</v>
      </c>
      <c r="G860" t="s">
        <v>556</v>
      </c>
      <c r="H860" t="s">
        <v>557</v>
      </c>
      <c r="I860" t="s">
        <v>558</v>
      </c>
      <c r="J860" t="s">
        <v>559</v>
      </c>
      <c r="K860" t="s">
        <v>608</v>
      </c>
      <c r="L860" t="s">
        <v>561</v>
      </c>
      <c r="N860" t="s">
        <v>562</v>
      </c>
      <c r="O860">
        <v>-5.6</v>
      </c>
      <c r="P860" t="str">
        <f>VALUE(MID(K860,1,4))&amp;VLOOKUP(VALUE(MID(K860,6,2)),[1]Setup!$A$6:$B$17,2,FALSE)</f>
        <v>20213</v>
      </c>
    </row>
    <row r="861" spans="1:16" x14ac:dyDescent="0.45">
      <c r="A861" t="s">
        <v>551</v>
      </c>
      <c r="B861" s="1" t="s">
        <v>646</v>
      </c>
      <c r="C861" t="s">
        <v>553</v>
      </c>
      <c r="D861" t="s">
        <v>647</v>
      </c>
      <c r="E861" t="s">
        <v>35</v>
      </c>
      <c r="F861" t="s">
        <v>555</v>
      </c>
      <c r="G861" t="s">
        <v>556</v>
      </c>
      <c r="H861" t="s">
        <v>557</v>
      </c>
      <c r="I861" t="s">
        <v>558</v>
      </c>
      <c r="J861" t="s">
        <v>559</v>
      </c>
      <c r="K861" t="s">
        <v>609</v>
      </c>
      <c r="L861" t="s">
        <v>561</v>
      </c>
      <c r="N861" t="s">
        <v>562</v>
      </c>
      <c r="O861">
        <v>-7.6</v>
      </c>
      <c r="P861" t="str">
        <f>VALUE(MID(K861,1,4))&amp;VLOOKUP(VALUE(MID(K861,6,2)),[1]Setup!$A$6:$B$17,2,FALSE)</f>
        <v>20214</v>
      </c>
    </row>
    <row r="862" spans="1:16" x14ac:dyDescent="0.45">
      <c r="A862" t="s">
        <v>551</v>
      </c>
      <c r="B862" s="1" t="s">
        <v>646</v>
      </c>
      <c r="C862" t="s">
        <v>553</v>
      </c>
      <c r="D862" t="s">
        <v>647</v>
      </c>
      <c r="E862" t="s">
        <v>35</v>
      </c>
      <c r="F862" t="s">
        <v>555</v>
      </c>
      <c r="G862" t="s">
        <v>556</v>
      </c>
      <c r="H862" t="s">
        <v>557</v>
      </c>
      <c r="I862" t="s">
        <v>558</v>
      </c>
      <c r="J862" t="s">
        <v>559</v>
      </c>
      <c r="K862" t="s">
        <v>610</v>
      </c>
      <c r="L862" t="s">
        <v>561</v>
      </c>
      <c r="N862" t="s">
        <v>562</v>
      </c>
      <c r="O862">
        <v>-8.1999999999999993</v>
      </c>
      <c r="P862" t="str">
        <f>VALUE(MID(K862,1,4))&amp;VLOOKUP(VALUE(MID(K862,6,2)),[1]Setup!$A$6:$B$17,2,FALSE)</f>
        <v>20221</v>
      </c>
    </row>
    <row r="863" spans="1:16" x14ac:dyDescent="0.45">
      <c r="A863" t="s">
        <v>551</v>
      </c>
      <c r="B863" s="1" t="s">
        <v>646</v>
      </c>
      <c r="C863" t="s">
        <v>553</v>
      </c>
      <c r="D863" t="s">
        <v>647</v>
      </c>
      <c r="E863" t="s">
        <v>35</v>
      </c>
      <c r="F863" t="s">
        <v>555</v>
      </c>
      <c r="G863" t="s">
        <v>556</v>
      </c>
      <c r="H863" t="s">
        <v>557</v>
      </c>
      <c r="I863" t="s">
        <v>558</v>
      </c>
      <c r="J863" t="s">
        <v>559</v>
      </c>
      <c r="K863" t="s">
        <v>611</v>
      </c>
      <c r="L863" t="s">
        <v>561</v>
      </c>
      <c r="N863" t="s">
        <v>562</v>
      </c>
      <c r="O863">
        <v>-9.9</v>
      </c>
      <c r="P863" t="str">
        <f>VALUE(MID(K863,1,4))&amp;VLOOKUP(VALUE(MID(K863,6,2)),[1]Setup!$A$6:$B$17,2,FALSE)</f>
        <v>20222</v>
      </c>
    </row>
    <row r="864" spans="1:16" x14ac:dyDescent="0.45">
      <c r="A864" t="s">
        <v>551</v>
      </c>
      <c r="B864" s="1" t="s">
        <v>646</v>
      </c>
      <c r="C864" t="s">
        <v>553</v>
      </c>
      <c r="D864" t="s">
        <v>647</v>
      </c>
      <c r="E864" t="s">
        <v>35</v>
      </c>
      <c r="F864" t="s">
        <v>555</v>
      </c>
      <c r="G864" t="s">
        <v>556</v>
      </c>
      <c r="H864" t="s">
        <v>557</v>
      </c>
      <c r="I864" t="s">
        <v>558</v>
      </c>
      <c r="J864" t="s">
        <v>559</v>
      </c>
      <c r="K864" t="s">
        <v>612</v>
      </c>
      <c r="L864" t="s">
        <v>561</v>
      </c>
      <c r="N864" t="s">
        <v>562</v>
      </c>
      <c r="O864">
        <v>-11.2</v>
      </c>
      <c r="P864" t="str">
        <f>VALUE(MID(K864,1,4))&amp;VLOOKUP(VALUE(MID(K864,6,2)),[1]Setup!$A$6:$B$17,2,FALSE)</f>
        <v>20223</v>
      </c>
    </row>
    <row r="865" spans="1:16" x14ac:dyDescent="0.45">
      <c r="A865" t="s">
        <v>551</v>
      </c>
      <c r="B865" s="1" t="s">
        <v>646</v>
      </c>
      <c r="C865" t="s">
        <v>553</v>
      </c>
      <c r="D865" t="s">
        <v>647</v>
      </c>
      <c r="E865" t="s">
        <v>35</v>
      </c>
      <c r="F865" t="s">
        <v>555</v>
      </c>
      <c r="G865" t="s">
        <v>556</v>
      </c>
      <c r="H865" t="s">
        <v>557</v>
      </c>
      <c r="I865" t="s">
        <v>558</v>
      </c>
      <c r="J865" t="s">
        <v>559</v>
      </c>
      <c r="K865" t="s">
        <v>613</v>
      </c>
      <c r="L865" t="s">
        <v>561</v>
      </c>
      <c r="N865" t="s">
        <v>562</v>
      </c>
      <c r="O865">
        <v>-11</v>
      </c>
      <c r="P865" t="str">
        <f>VALUE(MID(K865,1,4))&amp;VLOOKUP(VALUE(MID(K865,6,2)),[1]Setup!$A$6:$B$17,2,FALSE)</f>
        <v>20224</v>
      </c>
    </row>
    <row r="866" spans="1:16" x14ac:dyDescent="0.45">
      <c r="A866" t="s">
        <v>551</v>
      </c>
      <c r="B866" s="1" t="s">
        <v>646</v>
      </c>
      <c r="C866" t="s">
        <v>553</v>
      </c>
      <c r="D866" t="s">
        <v>647</v>
      </c>
      <c r="E866" t="s">
        <v>35</v>
      </c>
      <c r="F866" t="s">
        <v>555</v>
      </c>
      <c r="G866" t="s">
        <v>556</v>
      </c>
      <c r="H866" t="s">
        <v>557</v>
      </c>
      <c r="I866" t="s">
        <v>558</v>
      </c>
      <c r="J866" t="s">
        <v>559</v>
      </c>
      <c r="K866" t="s">
        <v>614</v>
      </c>
      <c r="L866" t="s">
        <v>561</v>
      </c>
      <c r="N866" t="s">
        <v>562</v>
      </c>
      <c r="O866">
        <v>-14.2</v>
      </c>
      <c r="P866" t="str">
        <f>VALUE(MID(K866,1,4))&amp;VLOOKUP(VALUE(MID(K866,6,2)),[1]Setup!$A$6:$B$17,2,FALSE)</f>
        <v>20231</v>
      </c>
    </row>
    <row r="867" spans="1:16" x14ac:dyDescent="0.45">
      <c r="A867" t="s">
        <v>551</v>
      </c>
      <c r="B867" s="1" t="s">
        <v>646</v>
      </c>
      <c r="C867" t="s">
        <v>553</v>
      </c>
      <c r="D867" t="s">
        <v>647</v>
      </c>
      <c r="E867" t="s">
        <v>35</v>
      </c>
      <c r="F867" t="s">
        <v>555</v>
      </c>
      <c r="G867" t="s">
        <v>556</v>
      </c>
      <c r="H867" t="s">
        <v>557</v>
      </c>
      <c r="I867" t="s">
        <v>558</v>
      </c>
      <c r="J867" t="s">
        <v>559</v>
      </c>
      <c r="K867" t="s">
        <v>615</v>
      </c>
      <c r="L867" t="s">
        <v>561</v>
      </c>
      <c r="N867" t="s">
        <v>562</v>
      </c>
      <c r="O867">
        <v>-16</v>
      </c>
      <c r="P867" t="str">
        <f>VALUE(MID(K867,1,4))&amp;VLOOKUP(VALUE(MID(K867,6,2)),[1]Setup!$A$6:$B$17,2,FALSE)</f>
        <v>20232</v>
      </c>
    </row>
    <row r="868" spans="1:16" x14ac:dyDescent="0.45">
      <c r="A868" t="s">
        <v>551</v>
      </c>
      <c r="B868" s="1" t="s">
        <v>646</v>
      </c>
      <c r="C868" t="s">
        <v>553</v>
      </c>
      <c r="D868" t="s">
        <v>647</v>
      </c>
      <c r="E868" t="s">
        <v>35</v>
      </c>
      <c r="F868" t="s">
        <v>555</v>
      </c>
      <c r="G868" t="s">
        <v>556</v>
      </c>
      <c r="H868" t="s">
        <v>557</v>
      </c>
      <c r="I868" t="s">
        <v>558</v>
      </c>
      <c r="J868" t="s">
        <v>559</v>
      </c>
      <c r="K868" t="s">
        <v>616</v>
      </c>
      <c r="L868" t="s">
        <v>561</v>
      </c>
      <c r="N868" t="s">
        <v>562</v>
      </c>
      <c r="O868">
        <v>-17.399999999999999</v>
      </c>
      <c r="P868" t="str">
        <f>VALUE(MID(K868,1,4))&amp;VLOOKUP(VALUE(MID(K868,6,2)),[1]Setup!$A$6:$B$17,2,FALSE)</f>
        <v>20233</v>
      </c>
    </row>
    <row r="869" spans="1:16" x14ac:dyDescent="0.45">
      <c r="A869" t="s">
        <v>551</v>
      </c>
      <c r="B869" s="1" t="s">
        <v>646</v>
      </c>
      <c r="C869" t="s">
        <v>553</v>
      </c>
      <c r="D869" t="s">
        <v>647</v>
      </c>
      <c r="E869" t="s">
        <v>35</v>
      </c>
      <c r="F869" t="s">
        <v>555</v>
      </c>
      <c r="G869" t="s">
        <v>556</v>
      </c>
      <c r="H869" t="s">
        <v>557</v>
      </c>
      <c r="I869" t="s">
        <v>558</v>
      </c>
      <c r="J869" t="s">
        <v>559</v>
      </c>
      <c r="K869" t="s">
        <v>617</v>
      </c>
      <c r="L869" t="s">
        <v>561</v>
      </c>
      <c r="N869" t="s">
        <v>562</v>
      </c>
      <c r="O869">
        <v>-17.2</v>
      </c>
      <c r="P869" t="str">
        <f>VALUE(MID(K869,1,4))&amp;VLOOKUP(VALUE(MID(K869,6,2)),[1]Setup!$A$6:$B$17,2,FALSE)</f>
        <v>20234</v>
      </c>
    </row>
    <row r="870" spans="1:16" x14ac:dyDescent="0.45">
      <c r="A870" t="s">
        <v>551</v>
      </c>
      <c r="B870" s="1" t="s">
        <v>646</v>
      </c>
      <c r="C870" t="s">
        <v>553</v>
      </c>
      <c r="D870" t="s">
        <v>647</v>
      </c>
      <c r="E870" t="s">
        <v>35</v>
      </c>
      <c r="F870" t="s">
        <v>555</v>
      </c>
      <c r="G870" t="s">
        <v>556</v>
      </c>
      <c r="H870" t="s">
        <v>557</v>
      </c>
      <c r="I870" t="s">
        <v>558</v>
      </c>
      <c r="J870" t="s">
        <v>559</v>
      </c>
      <c r="K870" t="s">
        <v>618</v>
      </c>
      <c r="L870" t="s">
        <v>561</v>
      </c>
      <c r="N870" t="s">
        <v>562</v>
      </c>
      <c r="O870">
        <v>-16.100000000000001</v>
      </c>
      <c r="P870" t="str">
        <f>VALUE(MID(K870,1,4))&amp;VLOOKUP(VALUE(MID(K870,6,2)),[1]Setup!$A$6:$B$17,2,FALSE)</f>
        <v>20241</v>
      </c>
    </row>
    <row r="871" spans="1:16" x14ac:dyDescent="0.45">
      <c r="A871" t="s">
        <v>551</v>
      </c>
      <c r="B871" s="1" t="s">
        <v>646</v>
      </c>
      <c r="C871" t="s">
        <v>553</v>
      </c>
      <c r="D871" t="s">
        <v>647</v>
      </c>
      <c r="E871" t="s">
        <v>35</v>
      </c>
      <c r="F871" t="s">
        <v>555</v>
      </c>
      <c r="G871" t="s">
        <v>556</v>
      </c>
      <c r="H871" t="s">
        <v>557</v>
      </c>
      <c r="I871" t="s">
        <v>558</v>
      </c>
      <c r="J871" t="s">
        <v>559</v>
      </c>
      <c r="K871" t="s">
        <v>619</v>
      </c>
      <c r="L871" t="s">
        <v>561</v>
      </c>
      <c r="N871" t="s">
        <v>562</v>
      </c>
      <c r="O871">
        <v>-16.5</v>
      </c>
      <c r="P871" t="str">
        <f>VALUE(MID(K871,1,4))&amp;VLOOKUP(VALUE(MID(K871,6,2)),[1]Setup!$A$6:$B$17,2,FALSE)</f>
        <v>20242</v>
      </c>
    </row>
    <row r="872" spans="1:16" x14ac:dyDescent="0.45">
      <c r="A872" t="s">
        <v>551</v>
      </c>
      <c r="B872" s="1" t="s">
        <v>648</v>
      </c>
      <c r="C872" t="s">
        <v>553</v>
      </c>
      <c r="D872" t="s">
        <v>649</v>
      </c>
      <c r="E872" t="s">
        <v>267</v>
      </c>
      <c r="F872" t="s">
        <v>555</v>
      </c>
      <c r="G872" t="s">
        <v>556</v>
      </c>
      <c r="H872" t="s">
        <v>557</v>
      </c>
      <c r="I872" t="s">
        <v>558</v>
      </c>
      <c r="J872" t="s">
        <v>559</v>
      </c>
      <c r="K872" t="s">
        <v>560</v>
      </c>
      <c r="L872" t="s">
        <v>561</v>
      </c>
      <c r="N872" t="s">
        <v>562</v>
      </c>
      <c r="O872">
        <v>7.9</v>
      </c>
      <c r="P872" t="str">
        <f>VALUE(MID(K872,1,4))&amp;VLOOKUP(VALUE(MID(K872,6,2)),[1]Setup!$A$6:$B$17,2,FALSE)</f>
        <v>20101</v>
      </c>
    </row>
    <row r="873" spans="1:16" x14ac:dyDescent="0.45">
      <c r="A873" t="s">
        <v>551</v>
      </c>
      <c r="B873" s="1" t="s">
        <v>648</v>
      </c>
      <c r="C873" t="s">
        <v>553</v>
      </c>
      <c r="D873" t="s">
        <v>649</v>
      </c>
      <c r="E873" t="s">
        <v>267</v>
      </c>
      <c r="F873" t="s">
        <v>555</v>
      </c>
      <c r="G873" t="s">
        <v>556</v>
      </c>
      <c r="H873" t="s">
        <v>557</v>
      </c>
      <c r="I873" t="s">
        <v>558</v>
      </c>
      <c r="J873" t="s">
        <v>559</v>
      </c>
      <c r="K873" t="s">
        <v>563</v>
      </c>
      <c r="L873" t="s">
        <v>561</v>
      </c>
      <c r="N873" t="s">
        <v>562</v>
      </c>
      <c r="O873">
        <v>6.2</v>
      </c>
      <c r="P873" t="str">
        <f>VALUE(MID(K873,1,4))&amp;VLOOKUP(VALUE(MID(K873,6,2)),[1]Setup!$A$6:$B$17,2,FALSE)</f>
        <v>20102</v>
      </c>
    </row>
    <row r="874" spans="1:16" x14ac:dyDescent="0.45">
      <c r="A874" t="s">
        <v>551</v>
      </c>
      <c r="B874" s="1" t="s">
        <v>648</v>
      </c>
      <c r="C874" t="s">
        <v>553</v>
      </c>
      <c r="D874" t="s">
        <v>649</v>
      </c>
      <c r="E874" t="s">
        <v>267</v>
      </c>
      <c r="F874" t="s">
        <v>555</v>
      </c>
      <c r="G874" t="s">
        <v>556</v>
      </c>
      <c r="H874" t="s">
        <v>557</v>
      </c>
      <c r="I874" t="s">
        <v>558</v>
      </c>
      <c r="J874" t="s">
        <v>559</v>
      </c>
      <c r="K874" t="s">
        <v>564</v>
      </c>
      <c r="L874" t="s">
        <v>561</v>
      </c>
      <c r="N874" t="s">
        <v>562</v>
      </c>
      <c r="O874">
        <v>4.8</v>
      </c>
      <c r="P874" t="str">
        <f>VALUE(MID(K874,1,4))&amp;VLOOKUP(VALUE(MID(K874,6,2)),[1]Setup!$A$6:$B$17,2,FALSE)</f>
        <v>20103</v>
      </c>
    </row>
    <row r="875" spans="1:16" x14ac:dyDescent="0.45">
      <c r="A875" t="s">
        <v>551</v>
      </c>
      <c r="B875" s="1" t="s">
        <v>648</v>
      </c>
      <c r="C875" t="s">
        <v>553</v>
      </c>
      <c r="D875" t="s">
        <v>649</v>
      </c>
      <c r="E875" t="s">
        <v>267</v>
      </c>
      <c r="F875" t="s">
        <v>555</v>
      </c>
      <c r="G875" t="s">
        <v>556</v>
      </c>
      <c r="H875" t="s">
        <v>557</v>
      </c>
      <c r="I875" t="s">
        <v>558</v>
      </c>
      <c r="J875" t="s">
        <v>559</v>
      </c>
      <c r="K875" t="s">
        <v>565</v>
      </c>
      <c r="L875" t="s">
        <v>561</v>
      </c>
      <c r="N875" t="s">
        <v>562</v>
      </c>
      <c r="O875">
        <v>5.3</v>
      </c>
      <c r="P875" t="str">
        <f>VALUE(MID(K875,1,4))&amp;VLOOKUP(VALUE(MID(K875,6,2)),[1]Setup!$A$6:$B$17,2,FALSE)</f>
        <v>20104</v>
      </c>
    </row>
    <row r="876" spans="1:16" x14ac:dyDescent="0.45">
      <c r="A876" t="s">
        <v>551</v>
      </c>
      <c r="B876" s="1" t="s">
        <v>648</v>
      </c>
      <c r="C876" t="s">
        <v>553</v>
      </c>
      <c r="D876" t="s">
        <v>649</v>
      </c>
      <c r="E876" t="s">
        <v>267</v>
      </c>
      <c r="F876" t="s">
        <v>555</v>
      </c>
      <c r="G876" t="s">
        <v>556</v>
      </c>
      <c r="H876" t="s">
        <v>557</v>
      </c>
      <c r="I876" t="s">
        <v>558</v>
      </c>
      <c r="J876" t="s">
        <v>559</v>
      </c>
      <c r="K876" t="s">
        <v>566</v>
      </c>
      <c r="L876" t="s">
        <v>561</v>
      </c>
      <c r="N876" t="s">
        <v>562</v>
      </c>
      <c r="O876">
        <v>4.7</v>
      </c>
      <c r="P876" t="str">
        <f>VALUE(MID(K876,1,4))&amp;VLOOKUP(VALUE(MID(K876,6,2)),[1]Setup!$A$6:$B$17,2,FALSE)</f>
        <v>20111</v>
      </c>
    </row>
    <row r="877" spans="1:16" x14ac:dyDescent="0.45">
      <c r="A877" t="s">
        <v>551</v>
      </c>
      <c r="B877" s="1" t="s">
        <v>648</v>
      </c>
      <c r="C877" t="s">
        <v>553</v>
      </c>
      <c r="D877" t="s">
        <v>649</v>
      </c>
      <c r="E877" t="s">
        <v>267</v>
      </c>
      <c r="F877" t="s">
        <v>555</v>
      </c>
      <c r="G877" t="s">
        <v>556</v>
      </c>
      <c r="H877" t="s">
        <v>557</v>
      </c>
      <c r="I877" t="s">
        <v>558</v>
      </c>
      <c r="J877" t="s">
        <v>559</v>
      </c>
      <c r="K877" t="s">
        <v>567</v>
      </c>
      <c r="L877" t="s">
        <v>561</v>
      </c>
      <c r="N877" t="s">
        <v>562</v>
      </c>
      <c r="O877">
        <v>6.4</v>
      </c>
      <c r="P877" t="str">
        <f>VALUE(MID(K877,1,4))&amp;VLOOKUP(VALUE(MID(K877,6,2)),[1]Setup!$A$6:$B$17,2,FALSE)</f>
        <v>20112</v>
      </c>
    </row>
    <row r="878" spans="1:16" x14ac:dyDescent="0.45">
      <c r="A878" t="s">
        <v>551</v>
      </c>
      <c r="B878" s="1" t="s">
        <v>648</v>
      </c>
      <c r="C878" t="s">
        <v>553</v>
      </c>
      <c r="D878" t="s">
        <v>649</v>
      </c>
      <c r="E878" t="s">
        <v>267</v>
      </c>
      <c r="F878" t="s">
        <v>555</v>
      </c>
      <c r="G878" t="s">
        <v>556</v>
      </c>
      <c r="H878" t="s">
        <v>557</v>
      </c>
      <c r="I878" t="s">
        <v>558</v>
      </c>
      <c r="J878" t="s">
        <v>559</v>
      </c>
      <c r="K878" t="s">
        <v>568</v>
      </c>
      <c r="L878" t="s">
        <v>561</v>
      </c>
      <c r="N878" t="s">
        <v>562</v>
      </c>
      <c r="O878">
        <v>7.6</v>
      </c>
      <c r="P878" t="str">
        <f>VALUE(MID(K878,1,4))&amp;VLOOKUP(VALUE(MID(K878,6,2)),[1]Setup!$A$6:$B$17,2,FALSE)</f>
        <v>20113</v>
      </c>
    </row>
    <row r="879" spans="1:16" x14ac:dyDescent="0.45">
      <c r="A879" t="s">
        <v>551</v>
      </c>
      <c r="B879" s="1" t="s">
        <v>648</v>
      </c>
      <c r="C879" t="s">
        <v>553</v>
      </c>
      <c r="D879" t="s">
        <v>649</v>
      </c>
      <c r="E879" t="s">
        <v>267</v>
      </c>
      <c r="F879" t="s">
        <v>555</v>
      </c>
      <c r="G879" t="s">
        <v>556</v>
      </c>
      <c r="H879" t="s">
        <v>557</v>
      </c>
      <c r="I879" t="s">
        <v>558</v>
      </c>
      <c r="J879" t="s">
        <v>559</v>
      </c>
      <c r="K879" t="s">
        <v>569</v>
      </c>
      <c r="L879" t="s">
        <v>561</v>
      </c>
      <c r="N879" t="s">
        <v>562</v>
      </c>
      <c r="O879">
        <v>7.6</v>
      </c>
      <c r="P879" t="str">
        <f>VALUE(MID(K879,1,4))&amp;VLOOKUP(VALUE(MID(K879,6,2)),[1]Setup!$A$6:$B$17,2,FALSE)</f>
        <v>20114</v>
      </c>
    </row>
    <row r="880" spans="1:16" x14ac:dyDescent="0.45">
      <c r="A880" t="s">
        <v>551</v>
      </c>
      <c r="B880" s="1" t="s">
        <v>648</v>
      </c>
      <c r="C880" t="s">
        <v>553</v>
      </c>
      <c r="D880" t="s">
        <v>649</v>
      </c>
      <c r="E880" t="s">
        <v>267</v>
      </c>
      <c r="F880" t="s">
        <v>555</v>
      </c>
      <c r="G880" t="s">
        <v>556</v>
      </c>
      <c r="H880" t="s">
        <v>557</v>
      </c>
      <c r="I880" t="s">
        <v>558</v>
      </c>
      <c r="J880" t="s">
        <v>559</v>
      </c>
      <c r="K880" t="s">
        <v>570</v>
      </c>
      <c r="L880" t="s">
        <v>561</v>
      </c>
      <c r="N880" t="s">
        <v>562</v>
      </c>
      <c r="O880">
        <v>8.4</v>
      </c>
      <c r="P880" t="str">
        <f>VALUE(MID(K880,1,4))&amp;VLOOKUP(VALUE(MID(K880,6,2)),[1]Setup!$A$6:$B$17,2,FALSE)</f>
        <v>20121</v>
      </c>
    </row>
    <row r="881" spans="1:16" x14ac:dyDescent="0.45">
      <c r="A881" t="s">
        <v>551</v>
      </c>
      <c r="B881" s="1" t="s">
        <v>648</v>
      </c>
      <c r="C881" t="s">
        <v>553</v>
      </c>
      <c r="D881" t="s">
        <v>649</v>
      </c>
      <c r="E881" t="s">
        <v>267</v>
      </c>
      <c r="F881" t="s">
        <v>555</v>
      </c>
      <c r="G881" t="s">
        <v>556</v>
      </c>
      <c r="H881" t="s">
        <v>557</v>
      </c>
      <c r="I881" t="s">
        <v>558</v>
      </c>
      <c r="J881" t="s">
        <v>559</v>
      </c>
      <c r="K881" t="s">
        <v>571</v>
      </c>
      <c r="L881" t="s">
        <v>561</v>
      </c>
      <c r="N881" t="s">
        <v>562</v>
      </c>
      <c r="O881">
        <v>9.1999999999999993</v>
      </c>
      <c r="P881" t="str">
        <f>VALUE(MID(K881,1,4))&amp;VLOOKUP(VALUE(MID(K881,6,2)),[1]Setup!$A$6:$B$17,2,FALSE)</f>
        <v>20122</v>
      </c>
    </row>
    <row r="882" spans="1:16" x14ac:dyDescent="0.45">
      <c r="A882" t="s">
        <v>551</v>
      </c>
      <c r="B882" s="1" t="s">
        <v>648</v>
      </c>
      <c r="C882" t="s">
        <v>553</v>
      </c>
      <c r="D882" t="s">
        <v>649</v>
      </c>
      <c r="E882" t="s">
        <v>267</v>
      </c>
      <c r="F882" t="s">
        <v>555</v>
      </c>
      <c r="G882" t="s">
        <v>556</v>
      </c>
      <c r="H882" t="s">
        <v>557</v>
      </c>
      <c r="I882" t="s">
        <v>558</v>
      </c>
      <c r="J882" t="s">
        <v>559</v>
      </c>
      <c r="K882" t="s">
        <v>572</v>
      </c>
      <c r="L882" t="s">
        <v>561</v>
      </c>
      <c r="N882" t="s">
        <v>562</v>
      </c>
      <c r="O882">
        <v>8</v>
      </c>
      <c r="P882" t="str">
        <f>VALUE(MID(K882,1,4))&amp;VLOOKUP(VALUE(MID(K882,6,2)),[1]Setup!$A$6:$B$17,2,FALSE)</f>
        <v>20123</v>
      </c>
    </row>
    <row r="883" spans="1:16" x14ac:dyDescent="0.45">
      <c r="A883" t="s">
        <v>551</v>
      </c>
      <c r="B883" s="1" t="s">
        <v>648</v>
      </c>
      <c r="C883" t="s">
        <v>553</v>
      </c>
      <c r="D883" t="s">
        <v>649</v>
      </c>
      <c r="E883" t="s">
        <v>267</v>
      </c>
      <c r="F883" t="s">
        <v>555</v>
      </c>
      <c r="G883" t="s">
        <v>556</v>
      </c>
      <c r="H883" t="s">
        <v>557</v>
      </c>
      <c r="I883" t="s">
        <v>558</v>
      </c>
      <c r="J883" t="s">
        <v>559</v>
      </c>
      <c r="K883" t="s">
        <v>573</v>
      </c>
      <c r="L883" t="s">
        <v>561</v>
      </c>
      <c r="N883" t="s">
        <v>562</v>
      </c>
      <c r="O883">
        <v>7.1</v>
      </c>
      <c r="P883" t="str">
        <f>VALUE(MID(K883,1,4))&amp;VLOOKUP(VALUE(MID(K883,6,2)),[1]Setup!$A$6:$B$17,2,FALSE)</f>
        <v>20124</v>
      </c>
    </row>
    <row r="884" spans="1:16" x14ac:dyDescent="0.45">
      <c r="A884" t="s">
        <v>551</v>
      </c>
      <c r="B884" s="1" t="s">
        <v>648</v>
      </c>
      <c r="C884" t="s">
        <v>553</v>
      </c>
      <c r="D884" t="s">
        <v>649</v>
      </c>
      <c r="E884" t="s">
        <v>267</v>
      </c>
      <c r="F884" t="s">
        <v>555</v>
      </c>
      <c r="G884" t="s">
        <v>556</v>
      </c>
      <c r="H884" t="s">
        <v>557</v>
      </c>
      <c r="I884" t="s">
        <v>558</v>
      </c>
      <c r="J884" t="s">
        <v>559</v>
      </c>
      <c r="K884" t="s">
        <v>574</v>
      </c>
      <c r="L884" t="s">
        <v>561</v>
      </c>
      <c r="N884" t="s">
        <v>562</v>
      </c>
      <c r="O884">
        <v>5.7</v>
      </c>
      <c r="P884" t="str">
        <f>VALUE(MID(K884,1,4))&amp;VLOOKUP(VALUE(MID(K884,6,2)),[1]Setup!$A$6:$B$17,2,FALSE)</f>
        <v>20131</v>
      </c>
    </row>
    <row r="885" spans="1:16" x14ac:dyDescent="0.45">
      <c r="A885" t="s">
        <v>551</v>
      </c>
      <c r="B885" s="1" t="s">
        <v>648</v>
      </c>
      <c r="C885" t="s">
        <v>553</v>
      </c>
      <c r="D885" t="s">
        <v>649</v>
      </c>
      <c r="E885" t="s">
        <v>267</v>
      </c>
      <c r="F885" t="s">
        <v>555</v>
      </c>
      <c r="G885" t="s">
        <v>556</v>
      </c>
      <c r="H885" t="s">
        <v>557</v>
      </c>
      <c r="I885" t="s">
        <v>558</v>
      </c>
      <c r="J885" t="s">
        <v>559</v>
      </c>
      <c r="K885" t="s">
        <v>575</v>
      </c>
      <c r="L885" t="s">
        <v>561</v>
      </c>
      <c r="N885" t="s">
        <v>562</v>
      </c>
      <c r="O885">
        <v>2.9</v>
      </c>
      <c r="P885" t="str">
        <f>VALUE(MID(K885,1,4))&amp;VLOOKUP(VALUE(MID(K885,6,2)),[1]Setup!$A$6:$B$17,2,FALSE)</f>
        <v>20132</v>
      </c>
    </row>
    <row r="886" spans="1:16" x14ac:dyDescent="0.45">
      <c r="A886" t="s">
        <v>551</v>
      </c>
      <c r="B886" s="1" t="s">
        <v>648</v>
      </c>
      <c r="C886" t="s">
        <v>553</v>
      </c>
      <c r="D886" t="s">
        <v>649</v>
      </c>
      <c r="E886" t="s">
        <v>267</v>
      </c>
      <c r="F886" t="s">
        <v>555</v>
      </c>
      <c r="G886" t="s">
        <v>556</v>
      </c>
      <c r="H886" t="s">
        <v>557</v>
      </c>
      <c r="I886" t="s">
        <v>558</v>
      </c>
      <c r="J886" t="s">
        <v>559</v>
      </c>
      <c r="K886" t="s">
        <v>576</v>
      </c>
      <c r="L886" t="s">
        <v>561</v>
      </c>
      <c r="N886" t="s">
        <v>562</v>
      </c>
      <c r="O886">
        <v>2.2000000000000002</v>
      </c>
      <c r="P886" t="str">
        <f>VALUE(MID(K886,1,4))&amp;VLOOKUP(VALUE(MID(K886,6,2)),[1]Setup!$A$6:$B$17,2,FALSE)</f>
        <v>20133</v>
      </c>
    </row>
    <row r="887" spans="1:16" x14ac:dyDescent="0.45">
      <c r="A887" t="s">
        <v>551</v>
      </c>
      <c r="B887" s="1" t="s">
        <v>648</v>
      </c>
      <c r="C887" t="s">
        <v>553</v>
      </c>
      <c r="D887" t="s">
        <v>649</v>
      </c>
      <c r="E887" t="s">
        <v>267</v>
      </c>
      <c r="F887" t="s">
        <v>555</v>
      </c>
      <c r="G887" t="s">
        <v>556</v>
      </c>
      <c r="H887" t="s">
        <v>557</v>
      </c>
      <c r="I887" t="s">
        <v>558</v>
      </c>
      <c r="J887" t="s">
        <v>559</v>
      </c>
      <c r="K887" t="s">
        <v>577</v>
      </c>
      <c r="L887" t="s">
        <v>561</v>
      </c>
      <c r="N887" t="s">
        <v>562</v>
      </c>
      <c r="O887">
        <v>0.5</v>
      </c>
      <c r="P887" t="str">
        <f>VALUE(MID(K887,1,4))&amp;VLOOKUP(VALUE(MID(K887,6,2)),[1]Setup!$A$6:$B$17,2,FALSE)</f>
        <v>20134</v>
      </c>
    </row>
    <row r="888" spans="1:16" x14ac:dyDescent="0.45">
      <c r="A888" t="s">
        <v>551</v>
      </c>
      <c r="B888" s="1" t="s">
        <v>648</v>
      </c>
      <c r="C888" t="s">
        <v>553</v>
      </c>
      <c r="D888" t="s">
        <v>649</v>
      </c>
      <c r="E888" t="s">
        <v>267</v>
      </c>
      <c r="F888" t="s">
        <v>555</v>
      </c>
      <c r="G888" t="s">
        <v>556</v>
      </c>
      <c r="H888" t="s">
        <v>557</v>
      </c>
      <c r="I888" t="s">
        <v>558</v>
      </c>
      <c r="J888" t="s">
        <v>559</v>
      </c>
      <c r="K888" t="s">
        <v>578</v>
      </c>
      <c r="L888" t="s">
        <v>561</v>
      </c>
      <c r="N888" t="s">
        <v>562</v>
      </c>
      <c r="O888">
        <v>-7.3</v>
      </c>
      <c r="P888" t="str">
        <f>VALUE(MID(K888,1,4))&amp;VLOOKUP(VALUE(MID(K888,6,2)),[1]Setup!$A$6:$B$17,2,FALSE)</f>
        <v>20141</v>
      </c>
    </row>
    <row r="889" spans="1:16" x14ac:dyDescent="0.45">
      <c r="A889" t="s">
        <v>551</v>
      </c>
      <c r="B889" s="1" t="s">
        <v>648</v>
      </c>
      <c r="C889" t="s">
        <v>553</v>
      </c>
      <c r="D889" t="s">
        <v>649</v>
      </c>
      <c r="E889" t="s">
        <v>267</v>
      </c>
      <c r="F889" t="s">
        <v>555</v>
      </c>
      <c r="G889" t="s">
        <v>556</v>
      </c>
      <c r="H889" t="s">
        <v>557</v>
      </c>
      <c r="I889" t="s">
        <v>558</v>
      </c>
      <c r="J889" t="s">
        <v>559</v>
      </c>
      <c r="K889" t="s">
        <v>579</v>
      </c>
      <c r="L889" t="s">
        <v>561</v>
      </c>
      <c r="N889" t="s">
        <v>562</v>
      </c>
      <c r="O889">
        <v>-5.6</v>
      </c>
      <c r="P889" t="str">
        <f>VALUE(MID(K889,1,4))&amp;VLOOKUP(VALUE(MID(K889,6,2)),[1]Setup!$A$6:$B$17,2,FALSE)</f>
        <v>20142</v>
      </c>
    </row>
    <row r="890" spans="1:16" x14ac:dyDescent="0.45">
      <c r="A890" t="s">
        <v>551</v>
      </c>
      <c r="B890" s="1" t="s">
        <v>648</v>
      </c>
      <c r="C890" t="s">
        <v>553</v>
      </c>
      <c r="D890" t="s">
        <v>649</v>
      </c>
      <c r="E890" t="s">
        <v>267</v>
      </c>
      <c r="F890" t="s">
        <v>555</v>
      </c>
      <c r="G890" t="s">
        <v>556</v>
      </c>
      <c r="H890" t="s">
        <v>557</v>
      </c>
      <c r="I890" t="s">
        <v>558</v>
      </c>
      <c r="J890" t="s">
        <v>559</v>
      </c>
      <c r="K890" t="s">
        <v>580</v>
      </c>
      <c r="L890" t="s">
        <v>561</v>
      </c>
      <c r="N890" t="s">
        <v>562</v>
      </c>
      <c r="O890">
        <v>-4.9000000000000004</v>
      </c>
      <c r="P890" t="str">
        <f>VALUE(MID(K890,1,4))&amp;VLOOKUP(VALUE(MID(K890,6,2)),[1]Setup!$A$6:$B$17,2,FALSE)</f>
        <v>20143</v>
      </c>
    </row>
    <row r="891" spans="1:16" x14ac:dyDescent="0.45">
      <c r="A891" t="s">
        <v>551</v>
      </c>
      <c r="B891" s="1" t="s">
        <v>648</v>
      </c>
      <c r="C891" t="s">
        <v>553</v>
      </c>
      <c r="D891" t="s">
        <v>649</v>
      </c>
      <c r="E891" t="s">
        <v>267</v>
      </c>
      <c r="F891" t="s">
        <v>555</v>
      </c>
      <c r="G891" t="s">
        <v>556</v>
      </c>
      <c r="H891" t="s">
        <v>557</v>
      </c>
      <c r="I891" t="s">
        <v>558</v>
      </c>
      <c r="J891" t="s">
        <v>559</v>
      </c>
      <c r="K891" t="s">
        <v>581</v>
      </c>
      <c r="L891" t="s">
        <v>561</v>
      </c>
      <c r="N891" t="s">
        <v>562</v>
      </c>
      <c r="O891">
        <v>-4.4000000000000004</v>
      </c>
      <c r="P891" t="str">
        <f>VALUE(MID(K891,1,4))&amp;VLOOKUP(VALUE(MID(K891,6,2)),[1]Setup!$A$6:$B$17,2,FALSE)</f>
        <v>20144</v>
      </c>
    </row>
    <row r="892" spans="1:16" x14ac:dyDescent="0.45">
      <c r="A892" t="s">
        <v>551</v>
      </c>
      <c r="B892" s="1" t="s">
        <v>648</v>
      </c>
      <c r="C892" t="s">
        <v>553</v>
      </c>
      <c r="D892" t="s">
        <v>649</v>
      </c>
      <c r="E892" t="s">
        <v>267</v>
      </c>
      <c r="F892" t="s">
        <v>555</v>
      </c>
      <c r="G892" t="s">
        <v>556</v>
      </c>
      <c r="H892" t="s">
        <v>557</v>
      </c>
      <c r="I892" t="s">
        <v>558</v>
      </c>
      <c r="J892" t="s">
        <v>559</v>
      </c>
      <c r="K892" t="s">
        <v>582</v>
      </c>
      <c r="L892" t="s">
        <v>561</v>
      </c>
      <c r="N892" t="s">
        <v>562</v>
      </c>
      <c r="O892">
        <v>-2.6</v>
      </c>
      <c r="P892" t="str">
        <f>VALUE(MID(K892,1,4))&amp;VLOOKUP(VALUE(MID(K892,6,2)),[1]Setup!$A$6:$B$17,2,FALSE)</f>
        <v>20151</v>
      </c>
    </row>
    <row r="893" spans="1:16" x14ac:dyDescent="0.45">
      <c r="A893" t="s">
        <v>551</v>
      </c>
      <c r="B893" s="1" t="s">
        <v>648</v>
      </c>
      <c r="C893" t="s">
        <v>553</v>
      </c>
      <c r="D893" t="s">
        <v>649</v>
      </c>
      <c r="E893" t="s">
        <v>267</v>
      </c>
      <c r="F893" t="s">
        <v>555</v>
      </c>
      <c r="G893" t="s">
        <v>556</v>
      </c>
      <c r="H893" t="s">
        <v>557</v>
      </c>
      <c r="I893" t="s">
        <v>558</v>
      </c>
      <c r="J893" t="s">
        <v>559</v>
      </c>
      <c r="K893" t="s">
        <v>583</v>
      </c>
      <c r="L893" t="s">
        <v>561</v>
      </c>
      <c r="N893" t="s">
        <v>562</v>
      </c>
      <c r="O893">
        <v>-2.9</v>
      </c>
      <c r="P893" t="str">
        <f>VALUE(MID(K893,1,4))&amp;VLOOKUP(VALUE(MID(K893,6,2)),[1]Setup!$A$6:$B$17,2,FALSE)</f>
        <v>20152</v>
      </c>
    </row>
    <row r="894" spans="1:16" x14ac:dyDescent="0.45">
      <c r="A894" t="s">
        <v>551</v>
      </c>
      <c r="B894" s="1" t="s">
        <v>648</v>
      </c>
      <c r="C894" t="s">
        <v>553</v>
      </c>
      <c r="D894" t="s">
        <v>649</v>
      </c>
      <c r="E894" t="s">
        <v>267</v>
      </c>
      <c r="F894" t="s">
        <v>555</v>
      </c>
      <c r="G894" t="s">
        <v>556</v>
      </c>
      <c r="H894" t="s">
        <v>557</v>
      </c>
      <c r="I894" t="s">
        <v>558</v>
      </c>
      <c r="J894" t="s">
        <v>559</v>
      </c>
      <c r="K894" t="s">
        <v>584</v>
      </c>
      <c r="L894" t="s">
        <v>561</v>
      </c>
      <c r="N894" t="s">
        <v>562</v>
      </c>
      <c r="O894">
        <v>-2.9</v>
      </c>
      <c r="P894" t="str">
        <f>VALUE(MID(K894,1,4))&amp;VLOOKUP(VALUE(MID(K894,6,2)),[1]Setup!$A$6:$B$17,2,FALSE)</f>
        <v>20153</v>
      </c>
    </row>
    <row r="895" spans="1:16" x14ac:dyDescent="0.45">
      <c r="A895" t="s">
        <v>551</v>
      </c>
      <c r="B895" s="1" t="s">
        <v>648</v>
      </c>
      <c r="C895" t="s">
        <v>553</v>
      </c>
      <c r="D895" t="s">
        <v>649</v>
      </c>
      <c r="E895" t="s">
        <v>267</v>
      </c>
      <c r="F895" t="s">
        <v>555</v>
      </c>
      <c r="G895" t="s">
        <v>556</v>
      </c>
      <c r="H895" t="s">
        <v>557</v>
      </c>
      <c r="I895" t="s">
        <v>558</v>
      </c>
      <c r="J895" t="s">
        <v>559</v>
      </c>
      <c r="K895" t="s">
        <v>585</v>
      </c>
      <c r="L895" t="s">
        <v>561</v>
      </c>
      <c r="N895" t="s">
        <v>562</v>
      </c>
      <c r="O895">
        <v>-1.8</v>
      </c>
      <c r="P895" t="str">
        <f>VALUE(MID(K895,1,4))&amp;VLOOKUP(VALUE(MID(K895,6,2)),[1]Setup!$A$6:$B$17,2,FALSE)</f>
        <v>20154</v>
      </c>
    </row>
    <row r="896" spans="1:16" x14ac:dyDescent="0.45">
      <c r="A896" t="s">
        <v>551</v>
      </c>
      <c r="B896" s="1" t="s">
        <v>648</v>
      </c>
      <c r="C896" t="s">
        <v>553</v>
      </c>
      <c r="D896" t="s">
        <v>649</v>
      </c>
      <c r="E896" t="s">
        <v>267</v>
      </c>
      <c r="F896" t="s">
        <v>555</v>
      </c>
      <c r="G896" t="s">
        <v>556</v>
      </c>
      <c r="H896" t="s">
        <v>557</v>
      </c>
      <c r="I896" t="s">
        <v>558</v>
      </c>
      <c r="J896" t="s">
        <v>559</v>
      </c>
      <c r="K896" t="s">
        <v>586</v>
      </c>
      <c r="L896" t="s">
        <v>561</v>
      </c>
      <c r="N896" t="s">
        <v>562</v>
      </c>
      <c r="O896">
        <v>-3.5</v>
      </c>
      <c r="P896" t="str">
        <f>VALUE(MID(K896,1,4))&amp;VLOOKUP(VALUE(MID(K896,6,2)),[1]Setup!$A$6:$B$17,2,FALSE)</f>
        <v>20161</v>
      </c>
    </row>
    <row r="897" spans="1:16" x14ac:dyDescent="0.45">
      <c r="A897" t="s">
        <v>551</v>
      </c>
      <c r="B897" s="1" t="s">
        <v>648</v>
      </c>
      <c r="C897" t="s">
        <v>553</v>
      </c>
      <c r="D897" t="s">
        <v>649</v>
      </c>
      <c r="E897" t="s">
        <v>267</v>
      </c>
      <c r="F897" t="s">
        <v>555</v>
      </c>
      <c r="G897" t="s">
        <v>556</v>
      </c>
      <c r="H897" t="s">
        <v>557</v>
      </c>
      <c r="I897" t="s">
        <v>558</v>
      </c>
      <c r="J897" t="s">
        <v>559</v>
      </c>
      <c r="K897" t="s">
        <v>587</v>
      </c>
      <c r="L897" t="s">
        <v>561</v>
      </c>
      <c r="N897" t="s">
        <v>562</v>
      </c>
      <c r="O897">
        <v>-1.8</v>
      </c>
      <c r="P897" t="str">
        <f>VALUE(MID(K897,1,4))&amp;VLOOKUP(VALUE(MID(K897,6,2)),[1]Setup!$A$6:$B$17,2,FALSE)</f>
        <v>20162</v>
      </c>
    </row>
    <row r="898" spans="1:16" x14ac:dyDescent="0.45">
      <c r="A898" t="s">
        <v>551</v>
      </c>
      <c r="B898" s="1" t="s">
        <v>648</v>
      </c>
      <c r="C898" t="s">
        <v>553</v>
      </c>
      <c r="D898" t="s">
        <v>649</v>
      </c>
      <c r="E898" t="s">
        <v>267</v>
      </c>
      <c r="F898" t="s">
        <v>555</v>
      </c>
      <c r="G898" t="s">
        <v>556</v>
      </c>
      <c r="H898" t="s">
        <v>557</v>
      </c>
      <c r="I898" t="s">
        <v>558</v>
      </c>
      <c r="J898" t="s">
        <v>559</v>
      </c>
      <c r="K898" t="s">
        <v>588</v>
      </c>
      <c r="L898" t="s">
        <v>561</v>
      </c>
      <c r="N898" t="s">
        <v>562</v>
      </c>
      <c r="O898">
        <v>-1.3</v>
      </c>
      <c r="P898" t="str">
        <f>VALUE(MID(K898,1,4))&amp;VLOOKUP(VALUE(MID(K898,6,2)),[1]Setup!$A$6:$B$17,2,FALSE)</f>
        <v>20163</v>
      </c>
    </row>
    <row r="899" spans="1:16" x14ac:dyDescent="0.45">
      <c r="A899" t="s">
        <v>551</v>
      </c>
      <c r="B899" s="1" t="s">
        <v>648</v>
      </c>
      <c r="C899" t="s">
        <v>553</v>
      </c>
      <c r="D899" t="s">
        <v>649</v>
      </c>
      <c r="E899" t="s">
        <v>267</v>
      </c>
      <c r="F899" t="s">
        <v>555</v>
      </c>
      <c r="G899" t="s">
        <v>556</v>
      </c>
      <c r="H899" t="s">
        <v>557</v>
      </c>
      <c r="I899" t="s">
        <v>558</v>
      </c>
      <c r="J899" t="s">
        <v>559</v>
      </c>
      <c r="K899" t="s">
        <v>589</v>
      </c>
      <c r="L899" t="s">
        <v>561</v>
      </c>
      <c r="N899" t="s">
        <v>562</v>
      </c>
      <c r="O899">
        <v>-0.4</v>
      </c>
      <c r="P899" t="str">
        <f>VALUE(MID(K899,1,4))&amp;VLOOKUP(VALUE(MID(K899,6,2)),[1]Setup!$A$6:$B$17,2,FALSE)</f>
        <v>20164</v>
      </c>
    </row>
    <row r="900" spans="1:16" x14ac:dyDescent="0.45">
      <c r="A900" t="s">
        <v>551</v>
      </c>
      <c r="B900" s="1" t="s">
        <v>648</v>
      </c>
      <c r="C900" t="s">
        <v>553</v>
      </c>
      <c r="D900" t="s">
        <v>649</v>
      </c>
      <c r="E900" t="s">
        <v>267</v>
      </c>
      <c r="F900" t="s">
        <v>555</v>
      </c>
      <c r="G900" t="s">
        <v>556</v>
      </c>
      <c r="H900" t="s">
        <v>557</v>
      </c>
      <c r="I900" t="s">
        <v>558</v>
      </c>
      <c r="J900" t="s">
        <v>559</v>
      </c>
      <c r="K900" t="s">
        <v>590</v>
      </c>
      <c r="L900" t="s">
        <v>561</v>
      </c>
      <c r="N900" t="s">
        <v>562</v>
      </c>
      <c r="O900">
        <v>0.9</v>
      </c>
      <c r="P900" t="str">
        <f>VALUE(MID(K900,1,4))&amp;VLOOKUP(VALUE(MID(K900,6,2)),[1]Setup!$A$6:$B$17,2,FALSE)</f>
        <v>20171</v>
      </c>
    </row>
    <row r="901" spans="1:16" x14ac:dyDescent="0.45">
      <c r="A901" t="s">
        <v>551</v>
      </c>
      <c r="B901" s="1" t="s">
        <v>648</v>
      </c>
      <c r="C901" t="s">
        <v>553</v>
      </c>
      <c r="D901" t="s">
        <v>649</v>
      </c>
      <c r="E901" t="s">
        <v>267</v>
      </c>
      <c r="F901" t="s">
        <v>555</v>
      </c>
      <c r="G901" t="s">
        <v>556</v>
      </c>
      <c r="H901" t="s">
        <v>557</v>
      </c>
      <c r="I901" t="s">
        <v>558</v>
      </c>
      <c r="J901" t="s">
        <v>559</v>
      </c>
      <c r="K901" t="s">
        <v>591</v>
      </c>
      <c r="L901" t="s">
        <v>561</v>
      </c>
      <c r="N901" t="s">
        <v>562</v>
      </c>
      <c r="O901">
        <v>0.4</v>
      </c>
      <c r="P901" t="str">
        <f>VALUE(MID(K901,1,4))&amp;VLOOKUP(VALUE(MID(K901,6,2)),[1]Setup!$A$6:$B$17,2,FALSE)</f>
        <v>20172</v>
      </c>
    </row>
    <row r="902" spans="1:16" x14ac:dyDescent="0.45">
      <c r="A902" t="s">
        <v>551</v>
      </c>
      <c r="B902" s="1" t="s">
        <v>648</v>
      </c>
      <c r="C902" t="s">
        <v>553</v>
      </c>
      <c r="D902" t="s">
        <v>649</v>
      </c>
      <c r="E902" t="s">
        <v>267</v>
      </c>
      <c r="F902" t="s">
        <v>555</v>
      </c>
      <c r="G902" t="s">
        <v>556</v>
      </c>
      <c r="H902" t="s">
        <v>557</v>
      </c>
      <c r="I902" t="s">
        <v>558</v>
      </c>
      <c r="J902" t="s">
        <v>559</v>
      </c>
      <c r="K902" t="s">
        <v>592</v>
      </c>
      <c r="L902" t="s">
        <v>561</v>
      </c>
      <c r="N902" t="s">
        <v>562</v>
      </c>
      <c r="O902">
        <v>-0.7</v>
      </c>
      <c r="P902" t="str">
        <f>VALUE(MID(K902,1,4))&amp;VLOOKUP(VALUE(MID(K902,6,2)),[1]Setup!$A$6:$B$17,2,FALSE)</f>
        <v>20173</v>
      </c>
    </row>
    <row r="903" spans="1:16" x14ac:dyDescent="0.45">
      <c r="A903" t="s">
        <v>551</v>
      </c>
      <c r="B903" s="1" t="s">
        <v>648</v>
      </c>
      <c r="C903" t="s">
        <v>553</v>
      </c>
      <c r="D903" t="s">
        <v>649</v>
      </c>
      <c r="E903" t="s">
        <v>267</v>
      </c>
      <c r="F903" t="s">
        <v>555</v>
      </c>
      <c r="G903" t="s">
        <v>556</v>
      </c>
      <c r="H903" t="s">
        <v>557</v>
      </c>
      <c r="I903" t="s">
        <v>558</v>
      </c>
      <c r="J903" t="s">
        <v>559</v>
      </c>
      <c r="K903" t="s">
        <v>593</v>
      </c>
      <c r="L903" t="s">
        <v>561</v>
      </c>
      <c r="N903" t="s">
        <v>562</v>
      </c>
      <c r="O903">
        <v>-1.2</v>
      </c>
      <c r="P903" t="str">
        <f>VALUE(MID(K903,1,4))&amp;VLOOKUP(VALUE(MID(K903,6,2)),[1]Setup!$A$6:$B$17,2,FALSE)</f>
        <v>20174</v>
      </c>
    </row>
    <row r="904" spans="1:16" x14ac:dyDescent="0.45">
      <c r="A904" t="s">
        <v>551</v>
      </c>
      <c r="B904" s="1" t="s">
        <v>648</v>
      </c>
      <c r="C904" t="s">
        <v>553</v>
      </c>
      <c r="D904" t="s">
        <v>649</v>
      </c>
      <c r="E904" t="s">
        <v>267</v>
      </c>
      <c r="F904" t="s">
        <v>555</v>
      </c>
      <c r="G904" t="s">
        <v>556</v>
      </c>
      <c r="H904" t="s">
        <v>557</v>
      </c>
      <c r="I904" t="s">
        <v>558</v>
      </c>
      <c r="J904" t="s">
        <v>559</v>
      </c>
      <c r="K904" t="s">
        <v>594</v>
      </c>
      <c r="L904" t="s">
        <v>561</v>
      </c>
      <c r="N904" t="s">
        <v>562</v>
      </c>
      <c r="O904">
        <v>-0.8</v>
      </c>
      <c r="P904" t="str">
        <f>VALUE(MID(K904,1,4))&amp;VLOOKUP(VALUE(MID(K904,6,2)),[1]Setup!$A$6:$B$17,2,FALSE)</f>
        <v>20181</v>
      </c>
    </row>
    <row r="905" spans="1:16" x14ac:dyDescent="0.45">
      <c r="A905" t="s">
        <v>551</v>
      </c>
      <c r="B905" s="1" t="s">
        <v>648</v>
      </c>
      <c r="C905" t="s">
        <v>553</v>
      </c>
      <c r="D905" t="s">
        <v>649</v>
      </c>
      <c r="E905" t="s">
        <v>267</v>
      </c>
      <c r="F905" t="s">
        <v>555</v>
      </c>
      <c r="G905" t="s">
        <v>556</v>
      </c>
      <c r="H905" t="s">
        <v>557</v>
      </c>
      <c r="I905" t="s">
        <v>558</v>
      </c>
      <c r="J905" t="s">
        <v>559</v>
      </c>
      <c r="K905" t="s">
        <v>595</v>
      </c>
      <c r="L905" t="s">
        <v>561</v>
      </c>
      <c r="N905" t="s">
        <v>562</v>
      </c>
      <c r="O905">
        <v>0.3</v>
      </c>
      <c r="P905" t="str">
        <f>VALUE(MID(K905,1,4))&amp;VLOOKUP(VALUE(MID(K905,6,2)),[1]Setup!$A$6:$B$17,2,FALSE)</f>
        <v>20182</v>
      </c>
    </row>
    <row r="906" spans="1:16" x14ac:dyDescent="0.45">
      <c r="A906" t="s">
        <v>551</v>
      </c>
      <c r="B906" s="1" t="s">
        <v>648</v>
      </c>
      <c r="C906" t="s">
        <v>553</v>
      </c>
      <c r="D906" t="s">
        <v>649</v>
      </c>
      <c r="E906" t="s">
        <v>267</v>
      </c>
      <c r="F906" t="s">
        <v>555</v>
      </c>
      <c r="G906" t="s">
        <v>556</v>
      </c>
      <c r="H906" t="s">
        <v>557</v>
      </c>
      <c r="I906" t="s">
        <v>558</v>
      </c>
      <c r="J906" t="s">
        <v>559</v>
      </c>
      <c r="K906" t="s">
        <v>596</v>
      </c>
      <c r="L906" t="s">
        <v>561</v>
      </c>
      <c r="N906" t="s">
        <v>562</v>
      </c>
      <c r="O906">
        <v>0.4</v>
      </c>
      <c r="P906" t="str">
        <f>VALUE(MID(K906,1,4))&amp;VLOOKUP(VALUE(MID(K906,6,2)),[1]Setup!$A$6:$B$17,2,FALSE)</f>
        <v>20183</v>
      </c>
    </row>
    <row r="907" spans="1:16" x14ac:dyDescent="0.45">
      <c r="A907" t="s">
        <v>551</v>
      </c>
      <c r="B907" s="1" t="s">
        <v>648</v>
      </c>
      <c r="C907" t="s">
        <v>553</v>
      </c>
      <c r="D907" t="s">
        <v>649</v>
      </c>
      <c r="E907" t="s">
        <v>267</v>
      </c>
      <c r="F907" t="s">
        <v>555</v>
      </c>
      <c r="G907" t="s">
        <v>556</v>
      </c>
      <c r="H907" t="s">
        <v>557</v>
      </c>
      <c r="I907" t="s">
        <v>558</v>
      </c>
      <c r="J907" t="s">
        <v>559</v>
      </c>
      <c r="K907" t="s">
        <v>597</v>
      </c>
      <c r="L907" t="s">
        <v>561</v>
      </c>
      <c r="N907" t="s">
        <v>562</v>
      </c>
      <c r="O907">
        <v>0.3</v>
      </c>
      <c r="P907" t="str">
        <f>VALUE(MID(K907,1,4))&amp;VLOOKUP(VALUE(MID(K907,6,2)),[1]Setup!$A$6:$B$17,2,FALSE)</f>
        <v>20184</v>
      </c>
    </row>
    <row r="908" spans="1:16" x14ac:dyDescent="0.45">
      <c r="A908" t="s">
        <v>551</v>
      </c>
      <c r="B908" s="1" t="s">
        <v>648</v>
      </c>
      <c r="C908" t="s">
        <v>553</v>
      </c>
      <c r="D908" t="s">
        <v>649</v>
      </c>
      <c r="E908" t="s">
        <v>267</v>
      </c>
      <c r="F908" t="s">
        <v>555</v>
      </c>
      <c r="G908" t="s">
        <v>556</v>
      </c>
      <c r="H908" t="s">
        <v>557</v>
      </c>
      <c r="I908" t="s">
        <v>558</v>
      </c>
      <c r="J908" t="s">
        <v>559</v>
      </c>
      <c r="K908" t="s">
        <v>598</v>
      </c>
      <c r="L908" t="s">
        <v>561</v>
      </c>
      <c r="N908" t="s">
        <v>562</v>
      </c>
      <c r="O908">
        <v>1</v>
      </c>
      <c r="P908" t="str">
        <f>VALUE(MID(K908,1,4))&amp;VLOOKUP(VALUE(MID(K908,6,2)),[1]Setup!$A$6:$B$17,2,FALSE)</f>
        <v>20191</v>
      </c>
    </row>
    <row r="909" spans="1:16" x14ac:dyDescent="0.45">
      <c r="A909" t="s">
        <v>551</v>
      </c>
      <c r="B909" s="1" t="s">
        <v>648</v>
      </c>
      <c r="C909" t="s">
        <v>553</v>
      </c>
      <c r="D909" t="s">
        <v>649</v>
      </c>
      <c r="E909" t="s">
        <v>267</v>
      </c>
      <c r="F909" t="s">
        <v>555</v>
      </c>
      <c r="G909" t="s">
        <v>556</v>
      </c>
      <c r="H909" t="s">
        <v>557</v>
      </c>
      <c r="I909" t="s">
        <v>558</v>
      </c>
      <c r="J909" t="s">
        <v>559</v>
      </c>
      <c r="K909" t="s">
        <v>599</v>
      </c>
      <c r="L909" t="s">
        <v>561</v>
      </c>
      <c r="N909" t="s">
        <v>562</v>
      </c>
      <c r="O909">
        <v>1.9</v>
      </c>
      <c r="P909" t="str">
        <f>VALUE(MID(K909,1,4))&amp;VLOOKUP(VALUE(MID(K909,6,2)),[1]Setup!$A$6:$B$17,2,FALSE)</f>
        <v>20192</v>
      </c>
    </row>
    <row r="910" spans="1:16" x14ac:dyDescent="0.45">
      <c r="A910" t="s">
        <v>551</v>
      </c>
      <c r="B910" s="1" t="s">
        <v>648</v>
      </c>
      <c r="C910" t="s">
        <v>553</v>
      </c>
      <c r="D910" t="s">
        <v>649</v>
      </c>
      <c r="E910" t="s">
        <v>267</v>
      </c>
      <c r="F910" t="s">
        <v>555</v>
      </c>
      <c r="G910" t="s">
        <v>556</v>
      </c>
      <c r="H910" t="s">
        <v>557</v>
      </c>
      <c r="I910" t="s">
        <v>558</v>
      </c>
      <c r="J910" t="s">
        <v>559</v>
      </c>
      <c r="K910" t="s">
        <v>600</v>
      </c>
      <c r="L910" t="s">
        <v>561</v>
      </c>
      <c r="N910" t="s">
        <v>562</v>
      </c>
      <c r="O910">
        <v>3</v>
      </c>
      <c r="P910" t="str">
        <f>VALUE(MID(K910,1,4))&amp;VLOOKUP(VALUE(MID(K910,6,2)),[1]Setup!$A$6:$B$17,2,FALSE)</f>
        <v>20193</v>
      </c>
    </row>
    <row r="911" spans="1:16" x14ac:dyDescent="0.45">
      <c r="A911" t="s">
        <v>551</v>
      </c>
      <c r="B911" s="1" t="s">
        <v>648</v>
      </c>
      <c r="C911" t="s">
        <v>553</v>
      </c>
      <c r="D911" t="s">
        <v>649</v>
      </c>
      <c r="E911" t="s">
        <v>267</v>
      </c>
      <c r="F911" t="s">
        <v>555</v>
      </c>
      <c r="G911" t="s">
        <v>556</v>
      </c>
      <c r="H911" t="s">
        <v>557</v>
      </c>
      <c r="I911" t="s">
        <v>558</v>
      </c>
      <c r="J911" t="s">
        <v>559</v>
      </c>
      <c r="K911" t="s">
        <v>601</v>
      </c>
      <c r="L911" t="s">
        <v>561</v>
      </c>
      <c r="N911" t="s">
        <v>562</v>
      </c>
      <c r="O911">
        <v>2.2999999999999998</v>
      </c>
      <c r="P911" t="str">
        <f>VALUE(MID(K911,1,4))&amp;VLOOKUP(VALUE(MID(K911,6,2)),[1]Setup!$A$6:$B$17,2,FALSE)</f>
        <v>20194</v>
      </c>
    </row>
    <row r="912" spans="1:16" x14ac:dyDescent="0.45">
      <c r="A912" t="s">
        <v>551</v>
      </c>
      <c r="B912" s="1" t="s">
        <v>648</v>
      </c>
      <c r="C912" t="s">
        <v>553</v>
      </c>
      <c r="D912" t="s">
        <v>649</v>
      </c>
      <c r="E912" t="s">
        <v>267</v>
      </c>
      <c r="F912" t="s">
        <v>555</v>
      </c>
      <c r="G912" t="s">
        <v>556</v>
      </c>
      <c r="H912" t="s">
        <v>557</v>
      </c>
      <c r="I912" t="s">
        <v>558</v>
      </c>
      <c r="J912" t="s">
        <v>559</v>
      </c>
      <c r="K912" t="s">
        <v>602</v>
      </c>
      <c r="L912" t="s">
        <v>561</v>
      </c>
      <c r="N912" t="s">
        <v>562</v>
      </c>
      <c r="O912">
        <v>5.3</v>
      </c>
      <c r="P912" t="str">
        <f>VALUE(MID(K912,1,4))&amp;VLOOKUP(VALUE(MID(K912,6,2)),[1]Setup!$A$6:$B$17,2,FALSE)</f>
        <v>20201</v>
      </c>
    </row>
    <row r="913" spans="1:16" x14ac:dyDescent="0.45">
      <c r="A913" t="s">
        <v>551</v>
      </c>
      <c r="B913" s="1" t="s">
        <v>648</v>
      </c>
      <c r="C913" t="s">
        <v>553</v>
      </c>
      <c r="D913" t="s">
        <v>649</v>
      </c>
      <c r="E913" t="s">
        <v>267</v>
      </c>
      <c r="F913" t="s">
        <v>555</v>
      </c>
      <c r="G913" t="s">
        <v>556</v>
      </c>
      <c r="H913" t="s">
        <v>557</v>
      </c>
      <c r="I913" t="s">
        <v>558</v>
      </c>
      <c r="J913" t="s">
        <v>559</v>
      </c>
      <c r="K913" t="s">
        <v>603</v>
      </c>
      <c r="L913" t="s">
        <v>561</v>
      </c>
      <c r="N913" t="s">
        <v>562</v>
      </c>
      <c r="O913">
        <v>18.399999999999999</v>
      </c>
      <c r="P913" t="str">
        <f>VALUE(MID(K913,1,4))&amp;VLOOKUP(VALUE(MID(K913,6,2)),[1]Setup!$A$6:$B$17,2,FALSE)</f>
        <v>20202</v>
      </c>
    </row>
    <row r="914" spans="1:16" x14ac:dyDescent="0.45">
      <c r="A914" t="s">
        <v>551</v>
      </c>
      <c r="B914" s="1" t="s">
        <v>648</v>
      </c>
      <c r="C914" t="s">
        <v>553</v>
      </c>
      <c r="D914" t="s">
        <v>649</v>
      </c>
      <c r="E914" t="s">
        <v>267</v>
      </c>
      <c r="F914" t="s">
        <v>555</v>
      </c>
      <c r="G914" t="s">
        <v>556</v>
      </c>
      <c r="H914" t="s">
        <v>557</v>
      </c>
      <c r="I914" t="s">
        <v>558</v>
      </c>
      <c r="J914" t="s">
        <v>559</v>
      </c>
      <c r="K914" t="s">
        <v>604</v>
      </c>
      <c r="L914" t="s">
        <v>561</v>
      </c>
      <c r="N914" t="s">
        <v>562</v>
      </c>
      <c r="O914">
        <v>20.9</v>
      </c>
      <c r="P914" t="str">
        <f>VALUE(MID(K914,1,4))&amp;VLOOKUP(VALUE(MID(K914,6,2)),[1]Setup!$A$6:$B$17,2,FALSE)</f>
        <v>20203</v>
      </c>
    </row>
    <row r="915" spans="1:16" x14ac:dyDescent="0.45">
      <c r="A915" t="s">
        <v>551</v>
      </c>
      <c r="B915" s="1" t="s">
        <v>648</v>
      </c>
      <c r="C915" t="s">
        <v>553</v>
      </c>
      <c r="D915" t="s">
        <v>649</v>
      </c>
      <c r="E915" t="s">
        <v>267</v>
      </c>
      <c r="F915" t="s">
        <v>555</v>
      </c>
      <c r="G915" t="s">
        <v>556</v>
      </c>
      <c r="H915" t="s">
        <v>557</v>
      </c>
      <c r="I915" t="s">
        <v>558</v>
      </c>
      <c r="J915" t="s">
        <v>559</v>
      </c>
      <c r="K915" t="s">
        <v>605</v>
      </c>
      <c r="L915" t="s">
        <v>561</v>
      </c>
      <c r="N915" t="s">
        <v>562</v>
      </c>
      <c r="O915">
        <v>22.6</v>
      </c>
      <c r="P915" t="str">
        <f>VALUE(MID(K915,1,4))&amp;VLOOKUP(VALUE(MID(K915,6,2)),[1]Setup!$A$6:$B$17,2,FALSE)</f>
        <v>20204</v>
      </c>
    </row>
    <row r="916" spans="1:16" x14ac:dyDescent="0.45">
      <c r="A916" t="s">
        <v>551</v>
      </c>
      <c r="B916" s="1" t="s">
        <v>648</v>
      </c>
      <c r="C916" t="s">
        <v>553</v>
      </c>
      <c r="D916" t="s">
        <v>649</v>
      </c>
      <c r="E916" t="s">
        <v>267</v>
      </c>
      <c r="F916" t="s">
        <v>555</v>
      </c>
      <c r="G916" t="s">
        <v>556</v>
      </c>
      <c r="H916" t="s">
        <v>557</v>
      </c>
      <c r="I916" t="s">
        <v>558</v>
      </c>
      <c r="J916" t="s">
        <v>559</v>
      </c>
      <c r="K916" t="s">
        <v>606</v>
      </c>
      <c r="L916" t="s">
        <v>561</v>
      </c>
      <c r="N916" t="s">
        <v>562</v>
      </c>
      <c r="O916">
        <v>19.2</v>
      </c>
      <c r="P916" t="str">
        <f>VALUE(MID(K916,1,4))&amp;VLOOKUP(VALUE(MID(K916,6,2)),[1]Setup!$A$6:$B$17,2,FALSE)</f>
        <v>20211</v>
      </c>
    </row>
    <row r="917" spans="1:16" x14ac:dyDescent="0.45">
      <c r="A917" t="s">
        <v>551</v>
      </c>
      <c r="B917" s="1" t="s">
        <v>648</v>
      </c>
      <c r="C917" t="s">
        <v>553</v>
      </c>
      <c r="D917" t="s">
        <v>649</v>
      </c>
      <c r="E917" t="s">
        <v>267</v>
      </c>
      <c r="F917" t="s">
        <v>555</v>
      </c>
      <c r="G917" t="s">
        <v>556</v>
      </c>
      <c r="H917" t="s">
        <v>557</v>
      </c>
      <c r="I917" t="s">
        <v>558</v>
      </c>
      <c r="J917" t="s">
        <v>559</v>
      </c>
      <c r="K917" t="s">
        <v>607</v>
      </c>
      <c r="L917" t="s">
        <v>561</v>
      </c>
      <c r="N917" t="s">
        <v>562</v>
      </c>
      <c r="O917">
        <v>10.8</v>
      </c>
      <c r="P917" t="str">
        <f>VALUE(MID(K917,1,4))&amp;VLOOKUP(VALUE(MID(K917,6,2)),[1]Setup!$A$6:$B$17,2,FALSE)</f>
        <v>20212</v>
      </c>
    </row>
    <row r="918" spans="1:16" x14ac:dyDescent="0.45">
      <c r="A918" t="s">
        <v>551</v>
      </c>
      <c r="B918" s="1" t="s">
        <v>648</v>
      </c>
      <c r="C918" t="s">
        <v>553</v>
      </c>
      <c r="D918" t="s">
        <v>649</v>
      </c>
      <c r="E918" t="s">
        <v>267</v>
      </c>
      <c r="F918" t="s">
        <v>555</v>
      </c>
      <c r="G918" t="s">
        <v>556</v>
      </c>
      <c r="H918" t="s">
        <v>557</v>
      </c>
      <c r="I918" t="s">
        <v>558</v>
      </c>
      <c r="J918" t="s">
        <v>559</v>
      </c>
      <c r="K918" t="s">
        <v>608</v>
      </c>
      <c r="L918" t="s">
        <v>561</v>
      </c>
      <c r="N918" t="s">
        <v>562</v>
      </c>
      <c r="O918">
        <v>7.2</v>
      </c>
      <c r="P918" t="str">
        <f>VALUE(MID(K918,1,4))&amp;VLOOKUP(VALUE(MID(K918,6,2)),[1]Setup!$A$6:$B$17,2,FALSE)</f>
        <v>20213</v>
      </c>
    </row>
    <row r="919" spans="1:16" x14ac:dyDescent="0.45">
      <c r="A919" t="s">
        <v>551</v>
      </c>
      <c r="B919" s="1" t="s">
        <v>648</v>
      </c>
      <c r="C919" t="s">
        <v>553</v>
      </c>
      <c r="D919" t="s">
        <v>649</v>
      </c>
      <c r="E919" t="s">
        <v>267</v>
      </c>
      <c r="F919" t="s">
        <v>555</v>
      </c>
      <c r="G919" t="s">
        <v>556</v>
      </c>
      <c r="H919" t="s">
        <v>557</v>
      </c>
      <c r="I919" t="s">
        <v>558</v>
      </c>
      <c r="J919" t="s">
        <v>559</v>
      </c>
      <c r="K919" t="s">
        <v>609</v>
      </c>
      <c r="L919" t="s">
        <v>561</v>
      </c>
      <c r="N919" t="s">
        <v>562</v>
      </c>
      <c r="O919">
        <v>4.5</v>
      </c>
      <c r="P919" t="str">
        <f>VALUE(MID(K919,1,4))&amp;VLOOKUP(VALUE(MID(K919,6,2)),[1]Setup!$A$6:$B$17,2,FALSE)</f>
        <v>20214</v>
      </c>
    </row>
    <row r="920" spans="1:16" x14ac:dyDescent="0.45">
      <c r="A920" t="s">
        <v>551</v>
      </c>
      <c r="B920" s="1" t="s">
        <v>648</v>
      </c>
      <c r="C920" t="s">
        <v>553</v>
      </c>
      <c r="D920" t="s">
        <v>649</v>
      </c>
      <c r="E920" t="s">
        <v>267</v>
      </c>
      <c r="F920" t="s">
        <v>555</v>
      </c>
      <c r="G920" t="s">
        <v>556</v>
      </c>
      <c r="H920" t="s">
        <v>557</v>
      </c>
      <c r="I920" t="s">
        <v>558</v>
      </c>
      <c r="J920" t="s">
        <v>559</v>
      </c>
      <c r="K920" t="s">
        <v>610</v>
      </c>
      <c r="L920" t="s">
        <v>561</v>
      </c>
      <c r="N920" t="s">
        <v>562</v>
      </c>
      <c r="O920">
        <v>1.8</v>
      </c>
      <c r="P920" t="str">
        <f>VALUE(MID(K920,1,4))&amp;VLOOKUP(VALUE(MID(K920,6,2)),[1]Setup!$A$6:$B$17,2,FALSE)</f>
        <v>20221</v>
      </c>
    </row>
    <row r="921" spans="1:16" x14ac:dyDescent="0.45">
      <c r="A921" t="s">
        <v>551</v>
      </c>
      <c r="B921" s="1" t="s">
        <v>648</v>
      </c>
      <c r="C921" t="s">
        <v>553</v>
      </c>
      <c r="D921" t="s">
        <v>649</v>
      </c>
      <c r="E921" t="s">
        <v>267</v>
      </c>
      <c r="F921" t="s">
        <v>555</v>
      </c>
      <c r="G921" t="s">
        <v>556</v>
      </c>
      <c r="H921" t="s">
        <v>557</v>
      </c>
      <c r="I921" t="s">
        <v>558</v>
      </c>
      <c r="J921" t="s">
        <v>559</v>
      </c>
      <c r="K921" t="s">
        <v>611</v>
      </c>
      <c r="L921" t="s">
        <v>561</v>
      </c>
      <c r="N921" t="s">
        <v>562</v>
      </c>
      <c r="O921">
        <v>0.1</v>
      </c>
      <c r="P921" t="str">
        <f>VALUE(MID(K921,1,4))&amp;VLOOKUP(VALUE(MID(K921,6,2)),[1]Setup!$A$6:$B$17,2,FALSE)</f>
        <v>20222</v>
      </c>
    </row>
    <row r="922" spans="1:16" x14ac:dyDescent="0.45">
      <c r="A922" t="s">
        <v>551</v>
      </c>
      <c r="B922" s="1" t="s">
        <v>648</v>
      </c>
      <c r="C922" t="s">
        <v>553</v>
      </c>
      <c r="D922" t="s">
        <v>649</v>
      </c>
      <c r="E922" t="s">
        <v>267</v>
      </c>
      <c r="F922" t="s">
        <v>555</v>
      </c>
      <c r="G922" t="s">
        <v>556</v>
      </c>
      <c r="H922" t="s">
        <v>557</v>
      </c>
      <c r="I922" t="s">
        <v>558</v>
      </c>
      <c r="J922" t="s">
        <v>559</v>
      </c>
      <c r="K922" t="s">
        <v>612</v>
      </c>
      <c r="L922" t="s">
        <v>561</v>
      </c>
      <c r="N922" t="s">
        <v>562</v>
      </c>
      <c r="O922">
        <v>-0.2</v>
      </c>
      <c r="P922" t="str">
        <f>VALUE(MID(K922,1,4))&amp;VLOOKUP(VALUE(MID(K922,6,2)),[1]Setup!$A$6:$B$17,2,FALSE)</f>
        <v>20223</v>
      </c>
    </row>
    <row r="923" spans="1:16" x14ac:dyDescent="0.45">
      <c r="A923" t="s">
        <v>551</v>
      </c>
      <c r="B923" s="1" t="s">
        <v>648</v>
      </c>
      <c r="C923" t="s">
        <v>553</v>
      </c>
      <c r="D923" t="s">
        <v>649</v>
      </c>
      <c r="E923" t="s">
        <v>267</v>
      </c>
      <c r="F923" t="s">
        <v>555</v>
      </c>
      <c r="G923" t="s">
        <v>556</v>
      </c>
      <c r="H923" t="s">
        <v>557</v>
      </c>
      <c r="I923" t="s">
        <v>558</v>
      </c>
      <c r="J923" t="s">
        <v>559</v>
      </c>
      <c r="K923" t="s">
        <v>613</v>
      </c>
      <c r="L923" t="s">
        <v>561</v>
      </c>
      <c r="N923" t="s">
        <v>562</v>
      </c>
      <c r="O923">
        <v>-1.8</v>
      </c>
      <c r="P923" t="str">
        <f>VALUE(MID(K923,1,4))&amp;VLOOKUP(VALUE(MID(K923,6,2)),[1]Setup!$A$6:$B$17,2,FALSE)</f>
        <v>20224</v>
      </c>
    </row>
    <row r="924" spans="1:16" x14ac:dyDescent="0.45">
      <c r="A924" t="s">
        <v>551</v>
      </c>
      <c r="B924" s="1" t="s">
        <v>648</v>
      </c>
      <c r="C924" t="s">
        <v>553</v>
      </c>
      <c r="D924" t="s">
        <v>649</v>
      </c>
      <c r="E924" t="s">
        <v>267</v>
      </c>
      <c r="F924" t="s">
        <v>555</v>
      </c>
      <c r="G924" t="s">
        <v>556</v>
      </c>
      <c r="H924" t="s">
        <v>557</v>
      </c>
      <c r="I924" t="s">
        <v>558</v>
      </c>
      <c r="J924" t="s">
        <v>559</v>
      </c>
      <c r="K924" t="s">
        <v>614</v>
      </c>
      <c r="L924" t="s">
        <v>561</v>
      </c>
      <c r="N924" t="s">
        <v>562</v>
      </c>
      <c r="O924">
        <v>-5.0999999999999996</v>
      </c>
      <c r="P924" t="str">
        <f>VALUE(MID(K924,1,4))&amp;VLOOKUP(VALUE(MID(K924,6,2)),[1]Setup!$A$6:$B$17,2,FALSE)</f>
        <v>20231</v>
      </c>
    </row>
    <row r="925" spans="1:16" x14ac:dyDescent="0.45">
      <c r="A925" t="s">
        <v>551</v>
      </c>
      <c r="B925" s="1" t="s">
        <v>648</v>
      </c>
      <c r="C925" t="s">
        <v>553</v>
      </c>
      <c r="D925" t="s">
        <v>649</v>
      </c>
      <c r="E925" t="s">
        <v>267</v>
      </c>
      <c r="F925" t="s">
        <v>555</v>
      </c>
      <c r="G925" t="s">
        <v>556</v>
      </c>
      <c r="H925" t="s">
        <v>557</v>
      </c>
      <c r="I925" t="s">
        <v>558</v>
      </c>
      <c r="J925" t="s">
        <v>559</v>
      </c>
      <c r="K925" t="s">
        <v>615</v>
      </c>
      <c r="L925" t="s">
        <v>561</v>
      </c>
      <c r="N925" t="s">
        <v>562</v>
      </c>
      <c r="O925">
        <v>-8.1</v>
      </c>
      <c r="P925" t="str">
        <f>VALUE(MID(K925,1,4))&amp;VLOOKUP(VALUE(MID(K925,6,2)),[1]Setup!$A$6:$B$17,2,FALSE)</f>
        <v>20232</v>
      </c>
    </row>
    <row r="926" spans="1:16" x14ac:dyDescent="0.45">
      <c r="A926" t="s">
        <v>551</v>
      </c>
      <c r="B926" s="1" t="s">
        <v>648</v>
      </c>
      <c r="C926" t="s">
        <v>553</v>
      </c>
      <c r="D926" t="s">
        <v>649</v>
      </c>
      <c r="E926" t="s">
        <v>267</v>
      </c>
      <c r="F926" t="s">
        <v>555</v>
      </c>
      <c r="G926" t="s">
        <v>556</v>
      </c>
      <c r="H926" t="s">
        <v>557</v>
      </c>
      <c r="I926" t="s">
        <v>558</v>
      </c>
      <c r="J926" t="s">
        <v>559</v>
      </c>
      <c r="K926" t="s">
        <v>616</v>
      </c>
      <c r="L926" t="s">
        <v>561</v>
      </c>
      <c r="N926" t="s">
        <v>562</v>
      </c>
      <c r="O926">
        <v>-10.5</v>
      </c>
      <c r="P926" t="str">
        <f>VALUE(MID(K926,1,4))&amp;VLOOKUP(VALUE(MID(K926,6,2)),[1]Setup!$A$6:$B$17,2,FALSE)</f>
        <v>20233</v>
      </c>
    </row>
    <row r="927" spans="1:16" x14ac:dyDescent="0.45">
      <c r="A927" t="s">
        <v>551</v>
      </c>
      <c r="B927" s="1" t="s">
        <v>648</v>
      </c>
      <c r="C927" t="s">
        <v>553</v>
      </c>
      <c r="D927" t="s">
        <v>649</v>
      </c>
      <c r="E927" t="s">
        <v>267</v>
      </c>
      <c r="F927" t="s">
        <v>555</v>
      </c>
      <c r="G927" t="s">
        <v>556</v>
      </c>
      <c r="H927" t="s">
        <v>557</v>
      </c>
      <c r="I927" t="s">
        <v>558</v>
      </c>
      <c r="J927" t="s">
        <v>559</v>
      </c>
      <c r="K927" t="s">
        <v>617</v>
      </c>
      <c r="L927" t="s">
        <v>561</v>
      </c>
      <c r="N927" t="s">
        <v>562</v>
      </c>
      <c r="O927">
        <v>-12</v>
      </c>
      <c r="P927" t="str">
        <f>VALUE(MID(K927,1,4))&amp;VLOOKUP(VALUE(MID(K927,6,2)),[1]Setup!$A$6:$B$17,2,FALSE)</f>
        <v>20234</v>
      </c>
    </row>
    <row r="928" spans="1:16" x14ac:dyDescent="0.45">
      <c r="A928" t="s">
        <v>551</v>
      </c>
      <c r="B928" s="1" t="s">
        <v>648</v>
      </c>
      <c r="C928" t="s">
        <v>553</v>
      </c>
      <c r="D928" t="s">
        <v>649</v>
      </c>
      <c r="E928" t="s">
        <v>267</v>
      </c>
      <c r="F928" t="s">
        <v>555</v>
      </c>
      <c r="G928" t="s">
        <v>556</v>
      </c>
      <c r="H928" t="s">
        <v>557</v>
      </c>
      <c r="I928" t="s">
        <v>558</v>
      </c>
      <c r="J928" t="s">
        <v>559</v>
      </c>
      <c r="K928" t="s">
        <v>618</v>
      </c>
      <c r="L928" t="s">
        <v>561</v>
      </c>
      <c r="N928" t="s">
        <v>562</v>
      </c>
      <c r="O928">
        <v>-15.2</v>
      </c>
      <c r="P928" t="str">
        <f>VALUE(MID(K928,1,4))&amp;VLOOKUP(VALUE(MID(K928,6,2)),[1]Setup!$A$6:$B$17,2,FALSE)</f>
        <v>20241</v>
      </c>
    </row>
    <row r="929" spans="1:16" x14ac:dyDescent="0.45">
      <c r="A929" t="s">
        <v>551</v>
      </c>
      <c r="B929" s="1" t="s">
        <v>648</v>
      </c>
      <c r="C929" t="s">
        <v>553</v>
      </c>
      <c r="D929" t="s">
        <v>649</v>
      </c>
      <c r="E929" t="s">
        <v>267</v>
      </c>
      <c r="F929" t="s">
        <v>555</v>
      </c>
      <c r="G929" t="s">
        <v>556</v>
      </c>
      <c r="H929" t="s">
        <v>557</v>
      </c>
      <c r="I929" t="s">
        <v>558</v>
      </c>
      <c r="J929" t="s">
        <v>559</v>
      </c>
      <c r="K929" t="s">
        <v>619</v>
      </c>
      <c r="L929" t="s">
        <v>561</v>
      </c>
      <c r="N929" t="s">
        <v>562</v>
      </c>
      <c r="O929">
        <v>-15.4</v>
      </c>
      <c r="P929" t="str">
        <f>VALUE(MID(K929,1,4))&amp;VLOOKUP(VALUE(MID(K929,6,2)),[1]Setup!$A$6:$B$17,2,FALSE)</f>
        <v>20242</v>
      </c>
    </row>
    <row r="930" spans="1:16" x14ac:dyDescent="0.45">
      <c r="A930" t="s">
        <v>551</v>
      </c>
      <c r="B930" s="1" t="s">
        <v>650</v>
      </c>
      <c r="C930" t="s">
        <v>553</v>
      </c>
      <c r="D930" t="s">
        <v>651</v>
      </c>
      <c r="E930" t="s">
        <v>485</v>
      </c>
      <c r="F930" t="s">
        <v>555</v>
      </c>
      <c r="G930" t="s">
        <v>556</v>
      </c>
      <c r="H930" t="s">
        <v>557</v>
      </c>
      <c r="I930" t="s">
        <v>558</v>
      </c>
      <c r="J930" t="s">
        <v>559</v>
      </c>
      <c r="K930" t="s">
        <v>560</v>
      </c>
      <c r="L930" t="s">
        <v>561</v>
      </c>
      <c r="N930" t="s">
        <v>562</v>
      </c>
      <c r="O930">
        <v>2.9</v>
      </c>
      <c r="P930" t="str">
        <f>VALUE(MID(K930,1,4))&amp;VLOOKUP(VALUE(MID(K930,6,2)),[1]Setup!$A$6:$B$17,2,FALSE)</f>
        <v>20101</v>
      </c>
    </row>
    <row r="931" spans="1:16" x14ac:dyDescent="0.45">
      <c r="A931" t="s">
        <v>551</v>
      </c>
      <c r="B931" s="1" t="s">
        <v>650</v>
      </c>
      <c r="C931" t="s">
        <v>553</v>
      </c>
      <c r="D931" t="s">
        <v>651</v>
      </c>
      <c r="E931" t="s">
        <v>485</v>
      </c>
      <c r="F931" t="s">
        <v>555</v>
      </c>
      <c r="G931" t="s">
        <v>556</v>
      </c>
      <c r="H931" t="s">
        <v>557</v>
      </c>
      <c r="I931" t="s">
        <v>558</v>
      </c>
      <c r="J931" t="s">
        <v>559</v>
      </c>
      <c r="K931" t="s">
        <v>563</v>
      </c>
      <c r="L931" t="s">
        <v>561</v>
      </c>
      <c r="N931" t="s">
        <v>562</v>
      </c>
      <c r="O931">
        <v>-2.2000000000000002</v>
      </c>
      <c r="P931" t="str">
        <f>VALUE(MID(K931,1,4))&amp;VLOOKUP(VALUE(MID(K931,6,2)),[1]Setup!$A$6:$B$17,2,FALSE)</f>
        <v>20102</v>
      </c>
    </row>
    <row r="932" spans="1:16" x14ac:dyDescent="0.45">
      <c r="A932" t="s">
        <v>551</v>
      </c>
      <c r="B932" s="1" t="s">
        <v>650</v>
      </c>
      <c r="C932" t="s">
        <v>553</v>
      </c>
      <c r="D932" t="s">
        <v>651</v>
      </c>
      <c r="E932" t="s">
        <v>485</v>
      </c>
      <c r="F932" t="s">
        <v>555</v>
      </c>
      <c r="G932" t="s">
        <v>556</v>
      </c>
      <c r="H932" t="s">
        <v>557</v>
      </c>
      <c r="I932" t="s">
        <v>558</v>
      </c>
      <c r="J932" t="s">
        <v>559</v>
      </c>
      <c r="K932" t="s">
        <v>564</v>
      </c>
      <c r="L932" t="s">
        <v>561</v>
      </c>
      <c r="N932" t="s">
        <v>562</v>
      </c>
      <c r="O932">
        <v>-3.8</v>
      </c>
      <c r="P932" t="str">
        <f>VALUE(MID(K932,1,4))&amp;VLOOKUP(VALUE(MID(K932,6,2)),[1]Setup!$A$6:$B$17,2,FALSE)</f>
        <v>20103</v>
      </c>
    </row>
    <row r="933" spans="1:16" x14ac:dyDescent="0.45">
      <c r="A933" t="s">
        <v>551</v>
      </c>
      <c r="B933" s="1" t="s">
        <v>650</v>
      </c>
      <c r="C933" t="s">
        <v>553</v>
      </c>
      <c r="D933" t="s">
        <v>651</v>
      </c>
      <c r="E933" t="s">
        <v>485</v>
      </c>
      <c r="F933" t="s">
        <v>555</v>
      </c>
      <c r="G933" t="s">
        <v>556</v>
      </c>
      <c r="H933" t="s">
        <v>557</v>
      </c>
      <c r="I933" t="s">
        <v>558</v>
      </c>
      <c r="J933" t="s">
        <v>559</v>
      </c>
      <c r="K933" t="s">
        <v>565</v>
      </c>
      <c r="L933" t="s">
        <v>561</v>
      </c>
      <c r="N933" t="s">
        <v>562</v>
      </c>
      <c r="O933">
        <v>-9.1999999999999993</v>
      </c>
      <c r="P933" t="str">
        <f>VALUE(MID(K933,1,4))&amp;VLOOKUP(VALUE(MID(K933,6,2)),[1]Setup!$A$6:$B$17,2,FALSE)</f>
        <v>20104</v>
      </c>
    </row>
    <row r="934" spans="1:16" x14ac:dyDescent="0.45">
      <c r="A934" t="s">
        <v>551</v>
      </c>
      <c r="B934" s="1" t="s">
        <v>650</v>
      </c>
      <c r="C934" t="s">
        <v>553</v>
      </c>
      <c r="D934" t="s">
        <v>651</v>
      </c>
      <c r="E934" t="s">
        <v>485</v>
      </c>
      <c r="F934" t="s">
        <v>555</v>
      </c>
      <c r="G934" t="s">
        <v>556</v>
      </c>
      <c r="H934" t="s">
        <v>557</v>
      </c>
      <c r="I934" t="s">
        <v>558</v>
      </c>
      <c r="J934" t="s">
        <v>559</v>
      </c>
      <c r="K934" t="s">
        <v>566</v>
      </c>
      <c r="L934" t="s">
        <v>561</v>
      </c>
      <c r="N934" t="s">
        <v>562</v>
      </c>
      <c r="O934">
        <v>-11.1</v>
      </c>
      <c r="P934" t="str">
        <f>VALUE(MID(K934,1,4))&amp;VLOOKUP(VALUE(MID(K934,6,2)),[1]Setup!$A$6:$B$17,2,FALSE)</f>
        <v>20111</v>
      </c>
    </row>
    <row r="935" spans="1:16" x14ac:dyDescent="0.45">
      <c r="A935" t="s">
        <v>551</v>
      </c>
      <c r="B935" s="1" t="s">
        <v>650</v>
      </c>
      <c r="C935" t="s">
        <v>553</v>
      </c>
      <c r="D935" t="s">
        <v>651</v>
      </c>
      <c r="E935" t="s">
        <v>485</v>
      </c>
      <c r="F935" t="s">
        <v>555</v>
      </c>
      <c r="G935" t="s">
        <v>556</v>
      </c>
      <c r="H935" t="s">
        <v>557</v>
      </c>
      <c r="I935" t="s">
        <v>558</v>
      </c>
      <c r="J935" t="s">
        <v>559</v>
      </c>
      <c r="K935" t="s">
        <v>567</v>
      </c>
      <c r="L935" t="s">
        <v>561</v>
      </c>
      <c r="N935" t="s">
        <v>562</v>
      </c>
      <c r="O935">
        <v>-12.2</v>
      </c>
      <c r="P935" t="str">
        <f>VALUE(MID(K935,1,4))&amp;VLOOKUP(VALUE(MID(K935,6,2)),[1]Setup!$A$6:$B$17,2,FALSE)</f>
        <v>20112</v>
      </c>
    </row>
    <row r="936" spans="1:16" x14ac:dyDescent="0.45">
      <c r="A936" t="s">
        <v>551</v>
      </c>
      <c r="B936" s="1" t="s">
        <v>650</v>
      </c>
      <c r="C936" t="s">
        <v>553</v>
      </c>
      <c r="D936" t="s">
        <v>651</v>
      </c>
      <c r="E936" t="s">
        <v>485</v>
      </c>
      <c r="F936" t="s">
        <v>555</v>
      </c>
      <c r="G936" t="s">
        <v>556</v>
      </c>
      <c r="H936" t="s">
        <v>557</v>
      </c>
      <c r="I936" t="s">
        <v>558</v>
      </c>
      <c r="J936" t="s">
        <v>559</v>
      </c>
      <c r="K936" t="s">
        <v>568</v>
      </c>
      <c r="L936" t="s">
        <v>561</v>
      </c>
      <c r="N936" t="s">
        <v>562</v>
      </c>
      <c r="O936">
        <v>-13.6</v>
      </c>
      <c r="P936" t="str">
        <f>VALUE(MID(K936,1,4))&amp;VLOOKUP(VALUE(MID(K936,6,2)),[1]Setup!$A$6:$B$17,2,FALSE)</f>
        <v>20113</v>
      </c>
    </row>
    <row r="937" spans="1:16" x14ac:dyDescent="0.45">
      <c r="A937" t="s">
        <v>551</v>
      </c>
      <c r="B937" s="1" t="s">
        <v>650</v>
      </c>
      <c r="C937" t="s">
        <v>553</v>
      </c>
      <c r="D937" t="s">
        <v>651</v>
      </c>
      <c r="E937" t="s">
        <v>485</v>
      </c>
      <c r="F937" t="s">
        <v>555</v>
      </c>
      <c r="G937" t="s">
        <v>556</v>
      </c>
      <c r="H937" t="s">
        <v>557</v>
      </c>
      <c r="I937" t="s">
        <v>558</v>
      </c>
      <c r="J937" t="s">
        <v>559</v>
      </c>
      <c r="K937" t="s">
        <v>569</v>
      </c>
      <c r="L937" t="s">
        <v>561</v>
      </c>
      <c r="N937" t="s">
        <v>562</v>
      </c>
      <c r="O937">
        <v>-15.4</v>
      </c>
      <c r="P937" t="str">
        <f>VALUE(MID(K937,1,4))&amp;VLOOKUP(VALUE(MID(K937,6,2)),[1]Setup!$A$6:$B$17,2,FALSE)</f>
        <v>20114</v>
      </c>
    </row>
    <row r="938" spans="1:16" x14ac:dyDescent="0.45">
      <c r="A938" t="s">
        <v>551</v>
      </c>
      <c r="B938" s="1" t="s">
        <v>650</v>
      </c>
      <c r="C938" t="s">
        <v>553</v>
      </c>
      <c r="D938" t="s">
        <v>651</v>
      </c>
      <c r="E938" t="s">
        <v>485</v>
      </c>
      <c r="F938" t="s">
        <v>555</v>
      </c>
      <c r="G938" t="s">
        <v>556</v>
      </c>
      <c r="H938" t="s">
        <v>557</v>
      </c>
      <c r="I938" t="s">
        <v>558</v>
      </c>
      <c r="J938" t="s">
        <v>559</v>
      </c>
      <c r="K938" t="s">
        <v>570</v>
      </c>
      <c r="L938" t="s">
        <v>561</v>
      </c>
      <c r="N938" t="s">
        <v>562</v>
      </c>
      <c r="O938">
        <v>-13.6</v>
      </c>
      <c r="P938" t="str">
        <f>VALUE(MID(K938,1,4))&amp;VLOOKUP(VALUE(MID(K938,6,2)),[1]Setup!$A$6:$B$17,2,FALSE)</f>
        <v>20121</v>
      </c>
    </row>
    <row r="939" spans="1:16" x14ac:dyDescent="0.45">
      <c r="A939" t="s">
        <v>551</v>
      </c>
      <c r="B939" s="1" t="s">
        <v>650</v>
      </c>
      <c r="C939" t="s">
        <v>553</v>
      </c>
      <c r="D939" t="s">
        <v>651</v>
      </c>
      <c r="E939" t="s">
        <v>485</v>
      </c>
      <c r="F939" t="s">
        <v>555</v>
      </c>
      <c r="G939" t="s">
        <v>556</v>
      </c>
      <c r="H939" t="s">
        <v>557</v>
      </c>
      <c r="I939" t="s">
        <v>558</v>
      </c>
      <c r="J939" t="s">
        <v>559</v>
      </c>
      <c r="K939" t="s">
        <v>571</v>
      </c>
      <c r="L939" t="s">
        <v>561</v>
      </c>
      <c r="N939" t="s">
        <v>562</v>
      </c>
      <c r="O939">
        <v>-13.1</v>
      </c>
      <c r="P939" t="str">
        <f>VALUE(MID(K939,1,4))&amp;VLOOKUP(VALUE(MID(K939,6,2)),[1]Setup!$A$6:$B$17,2,FALSE)</f>
        <v>20122</v>
      </c>
    </row>
    <row r="940" spans="1:16" x14ac:dyDescent="0.45">
      <c r="A940" t="s">
        <v>551</v>
      </c>
      <c r="B940" s="1" t="s">
        <v>650</v>
      </c>
      <c r="C940" t="s">
        <v>553</v>
      </c>
      <c r="D940" t="s">
        <v>651</v>
      </c>
      <c r="E940" t="s">
        <v>485</v>
      </c>
      <c r="F940" t="s">
        <v>555</v>
      </c>
      <c r="G940" t="s">
        <v>556</v>
      </c>
      <c r="H940" t="s">
        <v>557</v>
      </c>
      <c r="I940" t="s">
        <v>558</v>
      </c>
      <c r="J940" t="s">
        <v>559</v>
      </c>
      <c r="K940" t="s">
        <v>572</v>
      </c>
      <c r="L940" t="s">
        <v>561</v>
      </c>
      <c r="N940" t="s">
        <v>562</v>
      </c>
      <c r="O940">
        <v>-13.4</v>
      </c>
      <c r="P940" t="str">
        <f>VALUE(MID(K940,1,4))&amp;VLOOKUP(VALUE(MID(K940,6,2)),[1]Setup!$A$6:$B$17,2,FALSE)</f>
        <v>20123</v>
      </c>
    </row>
    <row r="941" spans="1:16" x14ac:dyDescent="0.45">
      <c r="A941" t="s">
        <v>551</v>
      </c>
      <c r="B941" s="1" t="s">
        <v>650</v>
      </c>
      <c r="C941" t="s">
        <v>553</v>
      </c>
      <c r="D941" t="s">
        <v>651</v>
      </c>
      <c r="E941" t="s">
        <v>485</v>
      </c>
      <c r="F941" t="s">
        <v>555</v>
      </c>
      <c r="G941" t="s">
        <v>556</v>
      </c>
      <c r="H941" t="s">
        <v>557</v>
      </c>
      <c r="I941" t="s">
        <v>558</v>
      </c>
      <c r="J941" t="s">
        <v>559</v>
      </c>
      <c r="K941" t="s">
        <v>573</v>
      </c>
      <c r="L941" t="s">
        <v>561</v>
      </c>
      <c r="N941" t="s">
        <v>562</v>
      </c>
      <c r="O941">
        <v>-15.9</v>
      </c>
      <c r="P941" t="str">
        <f>VALUE(MID(K941,1,4))&amp;VLOOKUP(VALUE(MID(K941,6,2)),[1]Setup!$A$6:$B$17,2,FALSE)</f>
        <v>20124</v>
      </c>
    </row>
    <row r="942" spans="1:16" x14ac:dyDescent="0.45">
      <c r="A942" t="s">
        <v>551</v>
      </c>
      <c r="B942" s="1" t="s">
        <v>650</v>
      </c>
      <c r="C942" t="s">
        <v>553</v>
      </c>
      <c r="D942" t="s">
        <v>651</v>
      </c>
      <c r="E942" t="s">
        <v>485</v>
      </c>
      <c r="F942" t="s">
        <v>555</v>
      </c>
      <c r="G942" t="s">
        <v>556</v>
      </c>
      <c r="H942" t="s">
        <v>557</v>
      </c>
      <c r="I942" t="s">
        <v>558</v>
      </c>
      <c r="J942" t="s">
        <v>559</v>
      </c>
      <c r="K942" t="s">
        <v>574</v>
      </c>
      <c r="L942" t="s">
        <v>561</v>
      </c>
      <c r="N942" t="s">
        <v>562</v>
      </c>
      <c r="O942">
        <v>-18.100000000000001</v>
      </c>
      <c r="P942" t="str">
        <f>VALUE(MID(K942,1,4))&amp;VLOOKUP(VALUE(MID(K942,6,2)),[1]Setup!$A$6:$B$17,2,FALSE)</f>
        <v>20131</v>
      </c>
    </row>
    <row r="943" spans="1:16" x14ac:dyDescent="0.45">
      <c r="A943" t="s">
        <v>551</v>
      </c>
      <c r="B943" s="1" t="s">
        <v>650</v>
      </c>
      <c r="C943" t="s">
        <v>553</v>
      </c>
      <c r="D943" t="s">
        <v>651</v>
      </c>
      <c r="E943" t="s">
        <v>485</v>
      </c>
      <c r="F943" t="s">
        <v>555</v>
      </c>
      <c r="G943" t="s">
        <v>556</v>
      </c>
      <c r="H943" t="s">
        <v>557</v>
      </c>
      <c r="I943" t="s">
        <v>558</v>
      </c>
      <c r="J943" t="s">
        <v>559</v>
      </c>
      <c r="K943" t="s">
        <v>575</v>
      </c>
      <c r="L943" t="s">
        <v>561</v>
      </c>
      <c r="N943" t="s">
        <v>562</v>
      </c>
      <c r="O943">
        <v>-16.899999999999999</v>
      </c>
      <c r="P943" t="str">
        <f>VALUE(MID(K943,1,4))&amp;VLOOKUP(VALUE(MID(K943,6,2)),[1]Setup!$A$6:$B$17,2,FALSE)</f>
        <v>20132</v>
      </c>
    </row>
    <row r="944" spans="1:16" x14ac:dyDescent="0.45">
      <c r="A944" t="s">
        <v>551</v>
      </c>
      <c r="B944" s="1" t="s">
        <v>650</v>
      </c>
      <c r="C944" t="s">
        <v>553</v>
      </c>
      <c r="D944" t="s">
        <v>651</v>
      </c>
      <c r="E944" t="s">
        <v>485</v>
      </c>
      <c r="F944" t="s">
        <v>555</v>
      </c>
      <c r="G944" t="s">
        <v>556</v>
      </c>
      <c r="H944" t="s">
        <v>557</v>
      </c>
      <c r="I944" t="s">
        <v>558</v>
      </c>
      <c r="J944" t="s">
        <v>559</v>
      </c>
      <c r="K944" t="s">
        <v>576</v>
      </c>
      <c r="L944" t="s">
        <v>561</v>
      </c>
      <c r="N944" t="s">
        <v>562</v>
      </c>
      <c r="O944">
        <v>-19.2</v>
      </c>
      <c r="P944" t="str">
        <f>VALUE(MID(K944,1,4))&amp;VLOOKUP(VALUE(MID(K944,6,2)),[1]Setup!$A$6:$B$17,2,FALSE)</f>
        <v>20133</v>
      </c>
    </row>
    <row r="945" spans="1:16" x14ac:dyDescent="0.45">
      <c r="A945" t="s">
        <v>551</v>
      </c>
      <c r="B945" s="1" t="s">
        <v>650</v>
      </c>
      <c r="C945" t="s">
        <v>553</v>
      </c>
      <c r="D945" t="s">
        <v>651</v>
      </c>
      <c r="E945" t="s">
        <v>485</v>
      </c>
      <c r="F945" t="s">
        <v>555</v>
      </c>
      <c r="G945" t="s">
        <v>556</v>
      </c>
      <c r="H945" t="s">
        <v>557</v>
      </c>
      <c r="I945" t="s">
        <v>558</v>
      </c>
      <c r="J945" t="s">
        <v>559</v>
      </c>
      <c r="K945" t="s">
        <v>577</v>
      </c>
      <c r="L945" t="s">
        <v>561</v>
      </c>
      <c r="N945" t="s">
        <v>562</v>
      </c>
      <c r="O945">
        <v>-21.1</v>
      </c>
      <c r="P945" t="str">
        <f>VALUE(MID(K945,1,4))&amp;VLOOKUP(VALUE(MID(K945,6,2)),[1]Setup!$A$6:$B$17,2,FALSE)</f>
        <v>20134</v>
      </c>
    </row>
    <row r="946" spans="1:16" x14ac:dyDescent="0.45">
      <c r="A946" t="s">
        <v>551</v>
      </c>
      <c r="B946" s="1" t="s">
        <v>650</v>
      </c>
      <c r="C946" t="s">
        <v>553</v>
      </c>
      <c r="D946" t="s">
        <v>651</v>
      </c>
      <c r="E946" t="s">
        <v>485</v>
      </c>
      <c r="F946" t="s">
        <v>555</v>
      </c>
      <c r="G946" t="s">
        <v>556</v>
      </c>
      <c r="H946" t="s">
        <v>557</v>
      </c>
      <c r="I946" t="s">
        <v>558</v>
      </c>
      <c r="J946" t="s">
        <v>559</v>
      </c>
      <c r="K946" t="s">
        <v>578</v>
      </c>
      <c r="L946" t="s">
        <v>561</v>
      </c>
      <c r="N946" t="s">
        <v>562</v>
      </c>
      <c r="O946">
        <v>-23.4</v>
      </c>
      <c r="P946" t="str">
        <f>VALUE(MID(K946,1,4))&amp;VLOOKUP(VALUE(MID(K946,6,2)),[1]Setup!$A$6:$B$17,2,FALSE)</f>
        <v>20141</v>
      </c>
    </row>
    <row r="947" spans="1:16" x14ac:dyDescent="0.45">
      <c r="A947" t="s">
        <v>551</v>
      </c>
      <c r="B947" s="1" t="s">
        <v>650</v>
      </c>
      <c r="C947" t="s">
        <v>553</v>
      </c>
      <c r="D947" t="s">
        <v>651</v>
      </c>
      <c r="E947" t="s">
        <v>485</v>
      </c>
      <c r="F947" t="s">
        <v>555</v>
      </c>
      <c r="G947" t="s">
        <v>556</v>
      </c>
      <c r="H947" t="s">
        <v>557</v>
      </c>
      <c r="I947" t="s">
        <v>558</v>
      </c>
      <c r="J947" t="s">
        <v>559</v>
      </c>
      <c r="K947" t="s">
        <v>579</v>
      </c>
      <c r="L947" t="s">
        <v>561</v>
      </c>
      <c r="N947" t="s">
        <v>562</v>
      </c>
      <c r="O947">
        <v>-25</v>
      </c>
      <c r="P947" t="str">
        <f>VALUE(MID(K947,1,4))&amp;VLOOKUP(VALUE(MID(K947,6,2)),[1]Setup!$A$6:$B$17,2,FALSE)</f>
        <v>20142</v>
      </c>
    </row>
    <row r="948" spans="1:16" x14ac:dyDescent="0.45">
      <c r="A948" t="s">
        <v>551</v>
      </c>
      <c r="B948" s="1" t="s">
        <v>650</v>
      </c>
      <c r="C948" t="s">
        <v>553</v>
      </c>
      <c r="D948" t="s">
        <v>651</v>
      </c>
      <c r="E948" t="s">
        <v>485</v>
      </c>
      <c r="F948" t="s">
        <v>555</v>
      </c>
      <c r="G948" t="s">
        <v>556</v>
      </c>
      <c r="H948" t="s">
        <v>557</v>
      </c>
      <c r="I948" t="s">
        <v>558</v>
      </c>
      <c r="J948" t="s">
        <v>559</v>
      </c>
      <c r="K948" t="s">
        <v>580</v>
      </c>
      <c r="L948" t="s">
        <v>561</v>
      </c>
      <c r="N948" t="s">
        <v>562</v>
      </c>
      <c r="O948">
        <v>-25.5</v>
      </c>
      <c r="P948" t="str">
        <f>VALUE(MID(K948,1,4))&amp;VLOOKUP(VALUE(MID(K948,6,2)),[1]Setup!$A$6:$B$17,2,FALSE)</f>
        <v>20143</v>
      </c>
    </row>
    <row r="949" spans="1:16" x14ac:dyDescent="0.45">
      <c r="A949" t="s">
        <v>551</v>
      </c>
      <c r="B949" s="1" t="s">
        <v>650</v>
      </c>
      <c r="C949" t="s">
        <v>553</v>
      </c>
      <c r="D949" t="s">
        <v>651</v>
      </c>
      <c r="E949" t="s">
        <v>485</v>
      </c>
      <c r="F949" t="s">
        <v>555</v>
      </c>
      <c r="G949" t="s">
        <v>556</v>
      </c>
      <c r="H949" t="s">
        <v>557</v>
      </c>
      <c r="I949" t="s">
        <v>558</v>
      </c>
      <c r="J949" t="s">
        <v>559</v>
      </c>
      <c r="K949" t="s">
        <v>581</v>
      </c>
      <c r="L949" t="s">
        <v>561</v>
      </c>
      <c r="N949" t="s">
        <v>562</v>
      </c>
      <c r="O949">
        <v>-26.2</v>
      </c>
      <c r="P949" t="str">
        <f>VALUE(MID(K949,1,4))&amp;VLOOKUP(VALUE(MID(K949,6,2)),[1]Setup!$A$6:$B$17,2,FALSE)</f>
        <v>20144</v>
      </c>
    </row>
    <row r="950" spans="1:16" x14ac:dyDescent="0.45">
      <c r="A950" t="s">
        <v>551</v>
      </c>
      <c r="B950" s="1" t="s">
        <v>650</v>
      </c>
      <c r="C950" t="s">
        <v>553</v>
      </c>
      <c r="D950" t="s">
        <v>651</v>
      </c>
      <c r="E950" t="s">
        <v>485</v>
      </c>
      <c r="F950" t="s">
        <v>555</v>
      </c>
      <c r="G950" t="s">
        <v>556</v>
      </c>
      <c r="H950" t="s">
        <v>557</v>
      </c>
      <c r="I950" t="s">
        <v>558</v>
      </c>
      <c r="J950" t="s">
        <v>559</v>
      </c>
      <c r="K950" t="s">
        <v>582</v>
      </c>
      <c r="L950" t="s">
        <v>561</v>
      </c>
      <c r="N950" t="s">
        <v>562</v>
      </c>
      <c r="O950">
        <v>-25.1</v>
      </c>
      <c r="P950" t="str">
        <f>VALUE(MID(K950,1,4))&amp;VLOOKUP(VALUE(MID(K950,6,2)),[1]Setup!$A$6:$B$17,2,FALSE)</f>
        <v>20151</v>
      </c>
    </row>
    <row r="951" spans="1:16" x14ac:dyDescent="0.45">
      <c r="A951" t="s">
        <v>551</v>
      </c>
      <c r="B951" s="1" t="s">
        <v>650</v>
      </c>
      <c r="C951" t="s">
        <v>553</v>
      </c>
      <c r="D951" t="s">
        <v>651</v>
      </c>
      <c r="E951" t="s">
        <v>485</v>
      </c>
      <c r="F951" t="s">
        <v>555</v>
      </c>
      <c r="G951" t="s">
        <v>556</v>
      </c>
      <c r="H951" t="s">
        <v>557</v>
      </c>
      <c r="I951" t="s">
        <v>558</v>
      </c>
      <c r="J951" t="s">
        <v>559</v>
      </c>
      <c r="K951" t="s">
        <v>583</v>
      </c>
      <c r="L951" t="s">
        <v>561</v>
      </c>
      <c r="N951" t="s">
        <v>562</v>
      </c>
      <c r="O951">
        <v>-27.6</v>
      </c>
      <c r="P951" t="str">
        <f>VALUE(MID(K951,1,4))&amp;VLOOKUP(VALUE(MID(K951,6,2)),[1]Setup!$A$6:$B$17,2,FALSE)</f>
        <v>20152</v>
      </c>
    </row>
    <row r="952" spans="1:16" x14ac:dyDescent="0.45">
      <c r="A952" t="s">
        <v>551</v>
      </c>
      <c r="B952" s="1" t="s">
        <v>650</v>
      </c>
      <c r="C952" t="s">
        <v>553</v>
      </c>
      <c r="D952" t="s">
        <v>651</v>
      </c>
      <c r="E952" t="s">
        <v>485</v>
      </c>
      <c r="F952" t="s">
        <v>555</v>
      </c>
      <c r="G952" t="s">
        <v>556</v>
      </c>
      <c r="H952" t="s">
        <v>557</v>
      </c>
      <c r="I952" t="s">
        <v>558</v>
      </c>
      <c r="J952" t="s">
        <v>559</v>
      </c>
      <c r="K952" t="s">
        <v>584</v>
      </c>
      <c r="L952" t="s">
        <v>561</v>
      </c>
      <c r="N952" t="s">
        <v>562</v>
      </c>
      <c r="O952">
        <v>-26.3</v>
      </c>
      <c r="P952" t="str">
        <f>VALUE(MID(K952,1,4))&amp;VLOOKUP(VALUE(MID(K952,6,2)),[1]Setup!$A$6:$B$17,2,FALSE)</f>
        <v>20153</v>
      </c>
    </row>
    <row r="953" spans="1:16" x14ac:dyDescent="0.45">
      <c r="A953" t="s">
        <v>551</v>
      </c>
      <c r="B953" s="1" t="s">
        <v>650</v>
      </c>
      <c r="C953" t="s">
        <v>553</v>
      </c>
      <c r="D953" t="s">
        <v>651</v>
      </c>
      <c r="E953" t="s">
        <v>485</v>
      </c>
      <c r="F953" t="s">
        <v>555</v>
      </c>
      <c r="G953" t="s">
        <v>556</v>
      </c>
      <c r="H953" t="s">
        <v>557</v>
      </c>
      <c r="I953" t="s">
        <v>558</v>
      </c>
      <c r="J953" t="s">
        <v>559</v>
      </c>
      <c r="K953" t="s">
        <v>585</v>
      </c>
      <c r="L953" t="s">
        <v>561</v>
      </c>
      <c r="N953" t="s">
        <v>562</v>
      </c>
      <c r="O953">
        <v>-25.1</v>
      </c>
      <c r="P953" t="str">
        <f>VALUE(MID(K953,1,4))&amp;VLOOKUP(VALUE(MID(K953,6,2)),[1]Setup!$A$6:$B$17,2,FALSE)</f>
        <v>20154</v>
      </c>
    </row>
    <row r="954" spans="1:16" x14ac:dyDescent="0.45">
      <c r="A954" t="s">
        <v>551</v>
      </c>
      <c r="B954" s="1" t="s">
        <v>650</v>
      </c>
      <c r="C954" t="s">
        <v>553</v>
      </c>
      <c r="D954" t="s">
        <v>651</v>
      </c>
      <c r="E954" t="s">
        <v>485</v>
      </c>
      <c r="F954" t="s">
        <v>555</v>
      </c>
      <c r="G954" t="s">
        <v>556</v>
      </c>
      <c r="H954" t="s">
        <v>557</v>
      </c>
      <c r="I954" t="s">
        <v>558</v>
      </c>
      <c r="J954" t="s">
        <v>559</v>
      </c>
      <c r="K954" t="s">
        <v>586</v>
      </c>
      <c r="L954" t="s">
        <v>561</v>
      </c>
      <c r="N954" t="s">
        <v>562</v>
      </c>
      <c r="O954">
        <v>-23.6</v>
      </c>
      <c r="P954" t="str">
        <f>VALUE(MID(K954,1,4))&amp;VLOOKUP(VALUE(MID(K954,6,2)),[1]Setup!$A$6:$B$17,2,FALSE)</f>
        <v>20161</v>
      </c>
    </row>
    <row r="955" spans="1:16" x14ac:dyDescent="0.45">
      <c r="A955" t="s">
        <v>551</v>
      </c>
      <c r="B955" s="1" t="s">
        <v>650</v>
      </c>
      <c r="C955" t="s">
        <v>553</v>
      </c>
      <c r="D955" t="s">
        <v>651</v>
      </c>
      <c r="E955" t="s">
        <v>485</v>
      </c>
      <c r="F955" t="s">
        <v>555</v>
      </c>
      <c r="G955" t="s">
        <v>556</v>
      </c>
      <c r="H955" t="s">
        <v>557</v>
      </c>
      <c r="I955" t="s">
        <v>558</v>
      </c>
      <c r="J955" t="s">
        <v>559</v>
      </c>
      <c r="K955" t="s">
        <v>587</v>
      </c>
      <c r="L955" t="s">
        <v>561</v>
      </c>
      <c r="N955" t="s">
        <v>562</v>
      </c>
      <c r="O955">
        <v>-19.600000000000001</v>
      </c>
      <c r="P955" t="str">
        <f>VALUE(MID(K955,1,4))&amp;VLOOKUP(VALUE(MID(K955,6,2)),[1]Setup!$A$6:$B$17,2,FALSE)</f>
        <v>20162</v>
      </c>
    </row>
    <row r="956" spans="1:16" x14ac:dyDescent="0.45">
      <c r="A956" t="s">
        <v>551</v>
      </c>
      <c r="B956" s="1" t="s">
        <v>650</v>
      </c>
      <c r="C956" t="s">
        <v>553</v>
      </c>
      <c r="D956" t="s">
        <v>651</v>
      </c>
      <c r="E956" t="s">
        <v>485</v>
      </c>
      <c r="F956" t="s">
        <v>555</v>
      </c>
      <c r="G956" t="s">
        <v>556</v>
      </c>
      <c r="H956" t="s">
        <v>557</v>
      </c>
      <c r="I956" t="s">
        <v>558</v>
      </c>
      <c r="J956" t="s">
        <v>559</v>
      </c>
      <c r="K956" t="s">
        <v>588</v>
      </c>
      <c r="L956" t="s">
        <v>561</v>
      </c>
      <c r="N956" t="s">
        <v>562</v>
      </c>
      <c r="O956">
        <v>-17</v>
      </c>
      <c r="P956" t="str">
        <f>VALUE(MID(K956,1,4))&amp;VLOOKUP(VALUE(MID(K956,6,2)),[1]Setup!$A$6:$B$17,2,FALSE)</f>
        <v>20163</v>
      </c>
    </row>
    <row r="957" spans="1:16" x14ac:dyDescent="0.45">
      <c r="A957" t="s">
        <v>551</v>
      </c>
      <c r="B957" s="1" t="s">
        <v>650</v>
      </c>
      <c r="C957" t="s">
        <v>553</v>
      </c>
      <c r="D957" t="s">
        <v>651</v>
      </c>
      <c r="E957" t="s">
        <v>485</v>
      </c>
      <c r="F957" t="s">
        <v>555</v>
      </c>
      <c r="G957" t="s">
        <v>556</v>
      </c>
      <c r="H957" t="s">
        <v>557</v>
      </c>
      <c r="I957" t="s">
        <v>558</v>
      </c>
      <c r="J957" t="s">
        <v>559</v>
      </c>
      <c r="K957" t="s">
        <v>589</v>
      </c>
      <c r="L957" t="s">
        <v>561</v>
      </c>
      <c r="N957" t="s">
        <v>562</v>
      </c>
      <c r="O957">
        <v>-17.2</v>
      </c>
      <c r="P957" t="str">
        <f>VALUE(MID(K957,1,4))&amp;VLOOKUP(VALUE(MID(K957,6,2)),[1]Setup!$A$6:$B$17,2,FALSE)</f>
        <v>20164</v>
      </c>
    </row>
    <row r="958" spans="1:16" x14ac:dyDescent="0.45">
      <c r="A958" t="s">
        <v>551</v>
      </c>
      <c r="B958" s="1" t="s">
        <v>650</v>
      </c>
      <c r="C958" t="s">
        <v>553</v>
      </c>
      <c r="D958" t="s">
        <v>651</v>
      </c>
      <c r="E958" t="s">
        <v>485</v>
      </c>
      <c r="F958" t="s">
        <v>555</v>
      </c>
      <c r="G958" t="s">
        <v>556</v>
      </c>
      <c r="H958" t="s">
        <v>557</v>
      </c>
      <c r="I958" t="s">
        <v>558</v>
      </c>
      <c r="J958" t="s">
        <v>559</v>
      </c>
      <c r="K958" t="s">
        <v>590</v>
      </c>
      <c r="L958" t="s">
        <v>561</v>
      </c>
      <c r="N958" t="s">
        <v>562</v>
      </c>
      <c r="O958">
        <v>-16.2</v>
      </c>
      <c r="P958" t="str">
        <f>VALUE(MID(K958,1,4))&amp;VLOOKUP(VALUE(MID(K958,6,2)),[1]Setup!$A$6:$B$17,2,FALSE)</f>
        <v>20171</v>
      </c>
    </row>
    <row r="959" spans="1:16" x14ac:dyDescent="0.45">
      <c r="A959" t="s">
        <v>551</v>
      </c>
      <c r="B959" s="1" t="s">
        <v>650</v>
      </c>
      <c r="C959" t="s">
        <v>553</v>
      </c>
      <c r="D959" t="s">
        <v>651</v>
      </c>
      <c r="E959" t="s">
        <v>485</v>
      </c>
      <c r="F959" t="s">
        <v>555</v>
      </c>
      <c r="G959" t="s">
        <v>556</v>
      </c>
      <c r="H959" t="s">
        <v>557</v>
      </c>
      <c r="I959" t="s">
        <v>558</v>
      </c>
      <c r="J959" t="s">
        <v>559</v>
      </c>
      <c r="K959" t="s">
        <v>591</v>
      </c>
      <c r="L959" t="s">
        <v>561</v>
      </c>
      <c r="N959" t="s">
        <v>562</v>
      </c>
      <c r="O959">
        <v>-17.100000000000001</v>
      </c>
      <c r="P959" t="str">
        <f>VALUE(MID(K959,1,4))&amp;VLOOKUP(VALUE(MID(K959,6,2)),[1]Setup!$A$6:$B$17,2,FALSE)</f>
        <v>20172</v>
      </c>
    </row>
    <row r="960" spans="1:16" x14ac:dyDescent="0.45">
      <c r="A960" t="s">
        <v>551</v>
      </c>
      <c r="B960" s="1" t="s">
        <v>650</v>
      </c>
      <c r="C960" t="s">
        <v>553</v>
      </c>
      <c r="D960" t="s">
        <v>651</v>
      </c>
      <c r="E960" t="s">
        <v>485</v>
      </c>
      <c r="F960" t="s">
        <v>555</v>
      </c>
      <c r="G960" t="s">
        <v>556</v>
      </c>
      <c r="H960" t="s">
        <v>557</v>
      </c>
      <c r="I960" t="s">
        <v>558</v>
      </c>
      <c r="J960" t="s">
        <v>559</v>
      </c>
      <c r="K960" t="s">
        <v>592</v>
      </c>
      <c r="L960" t="s">
        <v>561</v>
      </c>
      <c r="N960" t="s">
        <v>562</v>
      </c>
      <c r="O960">
        <v>-15.9</v>
      </c>
      <c r="P960" t="str">
        <f>VALUE(MID(K960,1,4))&amp;VLOOKUP(VALUE(MID(K960,6,2)),[1]Setup!$A$6:$B$17,2,FALSE)</f>
        <v>20173</v>
      </c>
    </row>
    <row r="961" spans="1:16" x14ac:dyDescent="0.45">
      <c r="A961" t="s">
        <v>551</v>
      </c>
      <c r="B961" s="1" t="s">
        <v>650</v>
      </c>
      <c r="C961" t="s">
        <v>553</v>
      </c>
      <c r="D961" t="s">
        <v>651</v>
      </c>
      <c r="E961" t="s">
        <v>485</v>
      </c>
      <c r="F961" t="s">
        <v>555</v>
      </c>
      <c r="G961" t="s">
        <v>556</v>
      </c>
      <c r="H961" t="s">
        <v>557</v>
      </c>
      <c r="I961" t="s">
        <v>558</v>
      </c>
      <c r="J961" t="s">
        <v>559</v>
      </c>
      <c r="K961" t="s">
        <v>593</v>
      </c>
      <c r="L961" t="s">
        <v>561</v>
      </c>
      <c r="N961" t="s">
        <v>562</v>
      </c>
      <c r="O961">
        <v>-14.7</v>
      </c>
      <c r="P961" t="str">
        <f>VALUE(MID(K961,1,4))&amp;VLOOKUP(VALUE(MID(K961,6,2)),[1]Setup!$A$6:$B$17,2,FALSE)</f>
        <v>20174</v>
      </c>
    </row>
    <row r="962" spans="1:16" x14ac:dyDescent="0.45">
      <c r="A962" t="s">
        <v>551</v>
      </c>
      <c r="B962" s="1" t="s">
        <v>650</v>
      </c>
      <c r="C962" t="s">
        <v>553</v>
      </c>
      <c r="D962" t="s">
        <v>651</v>
      </c>
      <c r="E962" t="s">
        <v>485</v>
      </c>
      <c r="F962" t="s">
        <v>555</v>
      </c>
      <c r="G962" t="s">
        <v>556</v>
      </c>
      <c r="H962" t="s">
        <v>557</v>
      </c>
      <c r="I962" t="s">
        <v>558</v>
      </c>
      <c r="J962" t="s">
        <v>559</v>
      </c>
      <c r="K962" t="s">
        <v>594</v>
      </c>
      <c r="L962" t="s">
        <v>561</v>
      </c>
      <c r="N962" t="s">
        <v>562</v>
      </c>
      <c r="O962">
        <v>-16.399999999999999</v>
      </c>
      <c r="P962" t="str">
        <f>VALUE(MID(K962,1,4))&amp;VLOOKUP(VALUE(MID(K962,6,2)),[1]Setup!$A$6:$B$17,2,FALSE)</f>
        <v>20181</v>
      </c>
    </row>
    <row r="963" spans="1:16" x14ac:dyDescent="0.45">
      <c r="A963" t="s">
        <v>551</v>
      </c>
      <c r="B963" s="1" t="s">
        <v>650</v>
      </c>
      <c r="C963" t="s">
        <v>553</v>
      </c>
      <c r="D963" t="s">
        <v>651</v>
      </c>
      <c r="E963" t="s">
        <v>485</v>
      </c>
      <c r="F963" t="s">
        <v>555</v>
      </c>
      <c r="G963" t="s">
        <v>556</v>
      </c>
      <c r="H963" t="s">
        <v>557</v>
      </c>
      <c r="I963" t="s">
        <v>558</v>
      </c>
      <c r="J963" t="s">
        <v>559</v>
      </c>
      <c r="K963" t="s">
        <v>595</v>
      </c>
      <c r="L963" t="s">
        <v>561</v>
      </c>
      <c r="N963" t="s">
        <v>562</v>
      </c>
      <c r="O963">
        <v>-16.600000000000001</v>
      </c>
      <c r="P963" t="str">
        <f>VALUE(MID(K963,1,4))&amp;VLOOKUP(VALUE(MID(K963,6,2)),[1]Setup!$A$6:$B$17,2,FALSE)</f>
        <v>20182</v>
      </c>
    </row>
    <row r="964" spans="1:16" x14ac:dyDescent="0.45">
      <c r="A964" t="s">
        <v>551</v>
      </c>
      <c r="B964" s="1" t="s">
        <v>650</v>
      </c>
      <c r="C964" t="s">
        <v>553</v>
      </c>
      <c r="D964" t="s">
        <v>651</v>
      </c>
      <c r="E964" t="s">
        <v>485</v>
      </c>
      <c r="F964" t="s">
        <v>555</v>
      </c>
      <c r="G964" t="s">
        <v>556</v>
      </c>
      <c r="H964" t="s">
        <v>557</v>
      </c>
      <c r="I964" t="s">
        <v>558</v>
      </c>
      <c r="J964" t="s">
        <v>559</v>
      </c>
      <c r="K964" t="s">
        <v>596</v>
      </c>
      <c r="L964" t="s">
        <v>561</v>
      </c>
      <c r="N964" t="s">
        <v>562</v>
      </c>
      <c r="O964">
        <v>-17.3</v>
      </c>
      <c r="P964" t="str">
        <f>VALUE(MID(K964,1,4))&amp;VLOOKUP(VALUE(MID(K964,6,2)),[1]Setup!$A$6:$B$17,2,FALSE)</f>
        <v>20183</v>
      </c>
    </row>
    <row r="965" spans="1:16" x14ac:dyDescent="0.45">
      <c r="A965" t="s">
        <v>551</v>
      </c>
      <c r="B965" s="1" t="s">
        <v>650</v>
      </c>
      <c r="C965" t="s">
        <v>553</v>
      </c>
      <c r="D965" t="s">
        <v>651</v>
      </c>
      <c r="E965" t="s">
        <v>485</v>
      </c>
      <c r="F965" t="s">
        <v>555</v>
      </c>
      <c r="G965" t="s">
        <v>556</v>
      </c>
      <c r="H965" t="s">
        <v>557</v>
      </c>
      <c r="I965" t="s">
        <v>558</v>
      </c>
      <c r="J965" t="s">
        <v>559</v>
      </c>
      <c r="K965" t="s">
        <v>597</v>
      </c>
      <c r="L965" t="s">
        <v>561</v>
      </c>
      <c r="N965" t="s">
        <v>562</v>
      </c>
      <c r="O965">
        <v>-17.2</v>
      </c>
      <c r="P965" t="str">
        <f>VALUE(MID(K965,1,4))&amp;VLOOKUP(VALUE(MID(K965,6,2)),[1]Setup!$A$6:$B$17,2,FALSE)</f>
        <v>20184</v>
      </c>
    </row>
    <row r="966" spans="1:16" x14ac:dyDescent="0.45">
      <c r="A966" t="s">
        <v>551</v>
      </c>
      <c r="B966" s="1" t="s">
        <v>650</v>
      </c>
      <c r="C966" t="s">
        <v>553</v>
      </c>
      <c r="D966" t="s">
        <v>651</v>
      </c>
      <c r="E966" t="s">
        <v>485</v>
      </c>
      <c r="F966" t="s">
        <v>555</v>
      </c>
      <c r="G966" t="s">
        <v>556</v>
      </c>
      <c r="H966" t="s">
        <v>557</v>
      </c>
      <c r="I966" t="s">
        <v>558</v>
      </c>
      <c r="J966" t="s">
        <v>559</v>
      </c>
      <c r="K966" t="s">
        <v>598</v>
      </c>
      <c r="L966" t="s">
        <v>561</v>
      </c>
      <c r="N966" t="s">
        <v>562</v>
      </c>
      <c r="O966">
        <v>-18.7</v>
      </c>
      <c r="P966" t="str">
        <f>VALUE(MID(K966,1,4))&amp;VLOOKUP(VALUE(MID(K966,6,2)),[1]Setup!$A$6:$B$17,2,FALSE)</f>
        <v>20191</v>
      </c>
    </row>
    <row r="967" spans="1:16" x14ac:dyDescent="0.45">
      <c r="A967" t="s">
        <v>551</v>
      </c>
      <c r="B967" s="1" t="s">
        <v>650</v>
      </c>
      <c r="C967" t="s">
        <v>553</v>
      </c>
      <c r="D967" t="s">
        <v>651</v>
      </c>
      <c r="E967" t="s">
        <v>485</v>
      </c>
      <c r="F967" t="s">
        <v>555</v>
      </c>
      <c r="G967" t="s">
        <v>556</v>
      </c>
      <c r="H967" t="s">
        <v>557</v>
      </c>
      <c r="I967" t="s">
        <v>558</v>
      </c>
      <c r="J967" t="s">
        <v>559</v>
      </c>
      <c r="K967" t="s">
        <v>599</v>
      </c>
      <c r="L967" t="s">
        <v>561</v>
      </c>
      <c r="N967" t="s">
        <v>562</v>
      </c>
      <c r="O967">
        <v>-16.7</v>
      </c>
      <c r="P967" t="str">
        <f>VALUE(MID(K967,1,4))&amp;VLOOKUP(VALUE(MID(K967,6,2)),[1]Setup!$A$6:$B$17,2,FALSE)</f>
        <v>20192</v>
      </c>
    </row>
    <row r="968" spans="1:16" x14ac:dyDescent="0.45">
      <c r="A968" t="s">
        <v>551</v>
      </c>
      <c r="B968" s="1" t="s">
        <v>650</v>
      </c>
      <c r="C968" t="s">
        <v>553</v>
      </c>
      <c r="D968" t="s">
        <v>651</v>
      </c>
      <c r="E968" t="s">
        <v>485</v>
      </c>
      <c r="F968" t="s">
        <v>555</v>
      </c>
      <c r="G968" t="s">
        <v>556</v>
      </c>
      <c r="H968" t="s">
        <v>557</v>
      </c>
      <c r="I968" t="s">
        <v>558</v>
      </c>
      <c r="J968" t="s">
        <v>559</v>
      </c>
      <c r="K968" t="s">
        <v>600</v>
      </c>
      <c r="L968" t="s">
        <v>561</v>
      </c>
      <c r="N968" t="s">
        <v>562</v>
      </c>
      <c r="O968">
        <v>-14.7</v>
      </c>
      <c r="P968" t="str">
        <f>VALUE(MID(K968,1,4))&amp;VLOOKUP(VALUE(MID(K968,6,2)),[1]Setup!$A$6:$B$17,2,FALSE)</f>
        <v>20193</v>
      </c>
    </row>
    <row r="969" spans="1:16" x14ac:dyDescent="0.45">
      <c r="A969" t="s">
        <v>551</v>
      </c>
      <c r="B969" s="1" t="s">
        <v>650</v>
      </c>
      <c r="C969" t="s">
        <v>553</v>
      </c>
      <c r="D969" t="s">
        <v>651</v>
      </c>
      <c r="E969" t="s">
        <v>485</v>
      </c>
      <c r="F969" t="s">
        <v>555</v>
      </c>
      <c r="G969" t="s">
        <v>556</v>
      </c>
      <c r="H969" t="s">
        <v>557</v>
      </c>
      <c r="I969" t="s">
        <v>558</v>
      </c>
      <c r="J969" t="s">
        <v>559</v>
      </c>
      <c r="K969" t="s">
        <v>601</v>
      </c>
      <c r="L969" t="s">
        <v>561</v>
      </c>
      <c r="N969" t="s">
        <v>562</v>
      </c>
      <c r="O969">
        <v>-15.7</v>
      </c>
      <c r="P969" t="str">
        <f>VALUE(MID(K969,1,4))&amp;VLOOKUP(VALUE(MID(K969,6,2)),[1]Setup!$A$6:$B$17,2,FALSE)</f>
        <v>20194</v>
      </c>
    </row>
    <row r="970" spans="1:16" x14ac:dyDescent="0.45">
      <c r="A970" t="s">
        <v>551</v>
      </c>
      <c r="B970" s="1" t="s">
        <v>650</v>
      </c>
      <c r="C970" t="s">
        <v>553</v>
      </c>
      <c r="D970" t="s">
        <v>651</v>
      </c>
      <c r="E970" t="s">
        <v>485</v>
      </c>
      <c r="F970" t="s">
        <v>555</v>
      </c>
      <c r="G970" t="s">
        <v>556</v>
      </c>
      <c r="H970" t="s">
        <v>557</v>
      </c>
      <c r="I970" t="s">
        <v>558</v>
      </c>
      <c r="J970" t="s">
        <v>559</v>
      </c>
      <c r="K970" t="s">
        <v>602</v>
      </c>
      <c r="L970" t="s">
        <v>561</v>
      </c>
      <c r="N970" t="s">
        <v>562</v>
      </c>
      <c r="O970">
        <v>-11.7</v>
      </c>
      <c r="P970" t="str">
        <f>VALUE(MID(K970,1,4))&amp;VLOOKUP(VALUE(MID(K970,6,2)),[1]Setup!$A$6:$B$17,2,FALSE)</f>
        <v>20201</v>
      </c>
    </row>
    <row r="971" spans="1:16" x14ac:dyDescent="0.45">
      <c r="A971" t="s">
        <v>551</v>
      </c>
      <c r="B971" s="1" t="s">
        <v>650</v>
      </c>
      <c r="C971" t="s">
        <v>553</v>
      </c>
      <c r="D971" t="s">
        <v>651</v>
      </c>
      <c r="E971" t="s">
        <v>485</v>
      </c>
      <c r="F971" t="s">
        <v>555</v>
      </c>
      <c r="G971" t="s">
        <v>556</v>
      </c>
      <c r="H971" t="s">
        <v>557</v>
      </c>
      <c r="I971" t="s">
        <v>558</v>
      </c>
      <c r="J971" t="s">
        <v>559</v>
      </c>
      <c r="K971" t="s">
        <v>603</v>
      </c>
      <c r="L971" t="s">
        <v>561</v>
      </c>
      <c r="N971" t="s">
        <v>562</v>
      </c>
      <c r="O971">
        <v>-2.6</v>
      </c>
      <c r="P971" t="str">
        <f>VALUE(MID(K971,1,4))&amp;VLOOKUP(VALUE(MID(K971,6,2)),[1]Setup!$A$6:$B$17,2,FALSE)</f>
        <v>20202</v>
      </c>
    </row>
    <row r="972" spans="1:16" x14ac:dyDescent="0.45">
      <c r="A972" t="s">
        <v>551</v>
      </c>
      <c r="B972" s="1" t="s">
        <v>650</v>
      </c>
      <c r="C972" t="s">
        <v>553</v>
      </c>
      <c r="D972" t="s">
        <v>651</v>
      </c>
      <c r="E972" t="s">
        <v>485</v>
      </c>
      <c r="F972" t="s">
        <v>555</v>
      </c>
      <c r="G972" t="s">
        <v>556</v>
      </c>
      <c r="H972" t="s">
        <v>557</v>
      </c>
      <c r="I972" t="s">
        <v>558</v>
      </c>
      <c r="J972" t="s">
        <v>559</v>
      </c>
      <c r="K972" t="s">
        <v>604</v>
      </c>
      <c r="L972" t="s">
        <v>561</v>
      </c>
      <c r="N972" t="s">
        <v>562</v>
      </c>
      <c r="O972">
        <v>0.8</v>
      </c>
      <c r="P972" t="str">
        <f>VALUE(MID(K972,1,4))&amp;VLOOKUP(VALUE(MID(K972,6,2)),[1]Setup!$A$6:$B$17,2,FALSE)</f>
        <v>20203</v>
      </c>
    </row>
    <row r="973" spans="1:16" x14ac:dyDescent="0.45">
      <c r="A973" t="s">
        <v>551</v>
      </c>
      <c r="B973" s="1" t="s">
        <v>650</v>
      </c>
      <c r="C973" t="s">
        <v>553</v>
      </c>
      <c r="D973" t="s">
        <v>651</v>
      </c>
      <c r="E973" t="s">
        <v>485</v>
      </c>
      <c r="F973" t="s">
        <v>555</v>
      </c>
      <c r="G973" t="s">
        <v>556</v>
      </c>
      <c r="H973" t="s">
        <v>557</v>
      </c>
      <c r="I973" t="s">
        <v>558</v>
      </c>
      <c r="J973" t="s">
        <v>559</v>
      </c>
      <c r="K973" t="s">
        <v>605</v>
      </c>
      <c r="L973" t="s">
        <v>561</v>
      </c>
      <c r="N973" t="s">
        <v>562</v>
      </c>
      <c r="O973">
        <v>4.0999999999999996</v>
      </c>
      <c r="P973" t="str">
        <f>VALUE(MID(K973,1,4))&amp;VLOOKUP(VALUE(MID(K973,6,2)),[1]Setup!$A$6:$B$17,2,FALSE)</f>
        <v>20204</v>
      </c>
    </row>
    <row r="974" spans="1:16" x14ac:dyDescent="0.45">
      <c r="A974" t="s">
        <v>551</v>
      </c>
      <c r="B974" s="1" t="s">
        <v>650</v>
      </c>
      <c r="C974" t="s">
        <v>553</v>
      </c>
      <c r="D974" t="s">
        <v>651</v>
      </c>
      <c r="E974" t="s">
        <v>485</v>
      </c>
      <c r="F974" t="s">
        <v>555</v>
      </c>
      <c r="G974" t="s">
        <v>556</v>
      </c>
      <c r="H974" t="s">
        <v>557</v>
      </c>
      <c r="I974" t="s">
        <v>558</v>
      </c>
      <c r="J974" t="s">
        <v>559</v>
      </c>
      <c r="K974" t="s">
        <v>606</v>
      </c>
      <c r="L974" t="s">
        <v>561</v>
      </c>
      <c r="N974" t="s">
        <v>562</v>
      </c>
      <c r="O974">
        <v>4.7</v>
      </c>
      <c r="P974" t="str">
        <f>VALUE(MID(K974,1,4))&amp;VLOOKUP(VALUE(MID(K974,6,2)),[1]Setup!$A$6:$B$17,2,FALSE)</f>
        <v>20211</v>
      </c>
    </row>
    <row r="975" spans="1:16" x14ac:dyDescent="0.45">
      <c r="A975" t="s">
        <v>551</v>
      </c>
      <c r="B975" s="1" t="s">
        <v>650</v>
      </c>
      <c r="C975" t="s">
        <v>553</v>
      </c>
      <c r="D975" t="s">
        <v>651</v>
      </c>
      <c r="E975" t="s">
        <v>485</v>
      </c>
      <c r="F975" t="s">
        <v>555</v>
      </c>
      <c r="G975" t="s">
        <v>556</v>
      </c>
      <c r="H975" t="s">
        <v>557</v>
      </c>
      <c r="I975" t="s">
        <v>558</v>
      </c>
      <c r="J975" t="s">
        <v>559</v>
      </c>
      <c r="K975" t="s">
        <v>607</v>
      </c>
      <c r="L975" t="s">
        <v>561</v>
      </c>
      <c r="N975" t="s">
        <v>562</v>
      </c>
      <c r="O975">
        <v>-0.6</v>
      </c>
      <c r="P975" t="str">
        <f>VALUE(MID(K975,1,4))&amp;VLOOKUP(VALUE(MID(K975,6,2)),[1]Setup!$A$6:$B$17,2,FALSE)</f>
        <v>20212</v>
      </c>
    </row>
    <row r="976" spans="1:16" x14ac:dyDescent="0.45">
      <c r="A976" t="s">
        <v>551</v>
      </c>
      <c r="B976" s="1" t="s">
        <v>650</v>
      </c>
      <c r="C976" t="s">
        <v>553</v>
      </c>
      <c r="D976" t="s">
        <v>651</v>
      </c>
      <c r="E976" t="s">
        <v>485</v>
      </c>
      <c r="F976" t="s">
        <v>555</v>
      </c>
      <c r="G976" t="s">
        <v>556</v>
      </c>
      <c r="H976" t="s">
        <v>557</v>
      </c>
      <c r="I976" t="s">
        <v>558</v>
      </c>
      <c r="J976" t="s">
        <v>559</v>
      </c>
      <c r="K976" t="s">
        <v>608</v>
      </c>
      <c r="L976" t="s">
        <v>561</v>
      </c>
      <c r="N976" t="s">
        <v>562</v>
      </c>
      <c r="O976">
        <v>-4.5</v>
      </c>
      <c r="P976" t="str">
        <f>VALUE(MID(K976,1,4))&amp;VLOOKUP(VALUE(MID(K976,6,2)),[1]Setup!$A$6:$B$17,2,FALSE)</f>
        <v>20213</v>
      </c>
    </row>
    <row r="977" spans="1:16" x14ac:dyDescent="0.45">
      <c r="A977" t="s">
        <v>551</v>
      </c>
      <c r="B977" s="1" t="s">
        <v>650</v>
      </c>
      <c r="C977" t="s">
        <v>553</v>
      </c>
      <c r="D977" t="s">
        <v>651</v>
      </c>
      <c r="E977" t="s">
        <v>485</v>
      </c>
      <c r="F977" t="s">
        <v>555</v>
      </c>
      <c r="G977" t="s">
        <v>556</v>
      </c>
      <c r="H977" t="s">
        <v>557</v>
      </c>
      <c r="I977" t="s">
        <v>558</v>
      </c>
      <c r="J977" t="s">
        <v>559</v>
      </c>
      <c r="K977" t="s">
        <v>609</v>
      </c>
      <c r="L977" t="s">
        <v>561</v>
      </c>
      <c r="N977" t="s">
        <v>562</v>
      </c>
      <c r="O977">
        <v>-8.6</v>
      </c>
      <c r="P977" t="str">
        <f>VALUE(MID(K977,1,4))&amp;VLOOKUP(VALUE(MID(K977,6,2)),[1]Setup!$A$6:$B$17,2,FALSE)</f>
        <v>20214</v>
      </c>
    </row>
    <row r="978" spans="1:16" x14ac:dyDescent="0.45">
      <c r="A978" t="s">
        <v>551</v>
      </c>
      <c r="B978" s="1" t="s">
        <v>650</v>
      </c>
      <c r="C978" t="s">
        <v>553</v>
      </c>
      <c r="D978" t="s">
        <v>651</v>
      </c>
      <c r="E978" t="s">
        <v>485</v>
      </c>
      <c r="F978" t="s">
        <v>555</v>
      </c>
      <c r="G978" t="s">
        <v>556</v>
      </c>
      <c r="H978" t="s">
        <v>557</v>
      </c>
      <c r="I978" t="s">
        <v>558</v>
      </c>
      <c r="J978" t="s">
        <v>559</v>
      </c>
      <c r="K978" t="s">
        <v>610</v>
      </c>
      <c r="L978" t="s">
        <v>561</v>
      </c>
      <c r="N978" t="s">
        <v>562</v>
      </c>
      <c r="O978">
        <v>-15</v>
      </c>
      <c r="P978" t="str">
        <f>VALUE(MID(K978,1,4))&amp;VLOOKUP(VALUE(MID(K978,6,2)),[1]Setup!$A$6:$B$17,2,FALSE)</f>
        <v>20221</v>
      </c>
    </row>
    <row r="979" spans="1:16" x14ac:dyDescent="0.45">
      <c r="A979" t="s">
        <v>551</v>
      </c>
      <c r="B979" s="1" t="s">
        <v>650</v>
      </c>
      <c r="C979" t="s">
        <v>553</v>
      </c>
      <c r="D979" t="s">
        <v>651</v>
      </c>
      <c r="E979" t="s">
        <v>485</v>
      </c>
      <c r="F979" t="s">
        <v>555</v>
      </c>
      <c r="G979" t="s">
        <v>556</v>
      </c>
      <c r="H979" t="s">
        <v>557</v>
      </c>
      <c r="I979" t="s">
        <v>558</v>
      </c>
      <c r="J979" t="s">
        <v>559</v>
      </c>
      <c r="K979" t="s">
        <v>611</v>
      </c>
      <c r="L979" t="s">
        <v>561</v>
      </c>
      <c r="N979" t="s">
        <v>562</v>
      </c>
      <c r="O979">
        <v>-17.3</v>
      </c>
      <c r="P979" t="str">
        <f>VALUE(MID(K979,1,4))&amp;VLOOKUP(VALUE(MID(K979,6,2)),[1]Setup!$A$6:$B$17,2,FALSE)</f>
        <v>20222</v>
      </c>
    </row>
    <row r="980" spans="1:16" x14ac:dyDescent="0.45">
      <c r="A980" t="s">
        <v>551</v>
      </c>
      <c r="B980" s="1" t="s">
        <v>650</v>
      </c>
      <c r="C980" t="s">
        <v>553</v>
      </c>
      <c r="D980" t="s">
        <v>651</v>
      </c>
      <c r="E980" t="s">
        <v>485</v>
      </c>
      <c r="F980" t="s">
        <v>555</v>
      </c>
      <c r="G980" t="s">
        <v>556</v>
      </c>
      <c r="H980" t="s">
        <v>557</v>
      </c>
      <c r="I980" t="s">
        <v>558</v>
      </c>
      <c r="J980" t="s">
        <v>559</v>
      </c>
      <c r="K980" t="s">
        <v>612</v>
      </c>
      <c r="L980" t="s">
        <v>561</v>
      </c>
      <c r="N980" t="s">
        <v>562</v>
      </c>
      <c r="O980">
        <v>-17.7</v>
      </c>
      <c r="P980" t="str">
        <f>VALUE(MID(K980,1,4))&amp;VLOOKUP(VALUE(MID(K980,6,2)),[1]Setup!$A$6:$B$17,2,FALSE)</f>
        <v>20223</v>
      </c>
    </row>
    <row r="981" spans="1:16" x14ac:dyDescent="0.45">
      <c r="A981" t="s">
        <v>551</v>
      </c>
      <c r="B981" s="1" t="s">
        <v>650</v>
      </c>
      <c r="C981" t="s">
        <v>553</v>
      </c>
      <c r="D981" t="s">
        <v>651</v>
      </c>
      <c r="E981" t="s">
        <v>485</v>
      </c>
      <c r="F981" t="s">
        <v>555</v>
      </c>
      <c r="G981" t="s">
        <v>556</v>
      </c>
      <c r="H981" t="s">
        <v>557</v>
      </c>
      <c r="I981" t="s">
        <v>558</v>
      </c>
      <c r="J981" t="s">
        <v>559</v>
      </c>
      <c r="K981" t="s">
        <v>613</v>
      </c>
      <c r="L981" t="s">
        <v>561</v>
      </c>
      <c r="N981" t="s">
        <v>562</v>
      </c>
      <c r="O981">
        <v>-20.100000000000001</v>
      </c>
      <c r="P981" t="str">
        <f>VALUE(MID(K981,1,4))&amp;VLOOKUP(VALUE(MID(K981,6,2)),[1]Setup!$A$6:$B$17,2,FALSE)</f>
        <v>20224</v>
      </c>
    </row>
    <row r="982" spans="1:16" x14ac:dyDescent="0.45">
      <c r="A982" t="s">
        <v>551</v>
      </c>
      <c r="B982" s="1" t="s">
        <v>650</v>
      </c>
      <c r="C982" t="s">
        <v>553</v>
      </c>
      <c r="D982" t="s">
        <v>651</v>
      </c>
      <c r="E982" t="s">
        <v>485</v>
      </c>
      <c r="F982" t="s">
        <v>555</v>
      </c>
      <c r="G982" t="s">
        <v>556</v>
      </c>
      <c r="H982" t="s">
        <v>557</v>
      </c>
      <c r="I982" t="s">
        <v>558</v>
      </c>
      <c r="J982" t="s">
        <v>559</v>
      </c>
      <c r="K982" t="s">
        <v>614</v>
      </c>
      <c r="L982" t="s">
        <v>561</v>
      </c>
      <c r="N982" t="s">
        <v>562</v>
      </c>
      <c r="O982">
        <v>-20.3</v>
      </c>
      <c r="P982" t="str">
        <f>VALUE(MID(K982,1,4))&amp;VLOOKUP(VALUE(MID(K982,6,2)),[1]Setup!$A$6:$B$17,2,FALSE)</f>
        <v>20231</v>
      </c>
    </row>
    <row r="983" spans="1:16" x14ac:dyDescent="0.45">
      <c r="A983" t="s">
        <v>551</v>
      </c>
      <c r="B983" s="1" t="s">
        <v>650</v>
      </c>
      <c r="C983" t="s">
        <v>553</v>
      </c>
      <c r="D983" t="s">
        <v>651</v>
      </c>
      <c r="E983" t="s">
        <v>485</v>
      </c>
      <c r="F983" t="s">
        <v>555</v>
      </c>
      <c r="G983" t="s">
        <v>556</v>
      </c>
      <c r="H983" t="s">
        <v>557</v>
      </c>
      <c r="I983" t="s">
        <v>558</v>
      </c>
      <c r="J983" t="s">
        <v>559</v>
      </c>
      <c r="K983" t="s">
        <v>615</v>
      </c>
      <c r="L983" t="s">
        <v>561</v>
      </c>
      <c r="N983" t="s">
        <v>562</v>
      </c>
      <c r="O983">
        <v>-23.2</v>
      </c>
      <c r="P983" t="str">
        <f>VALUE(MID(K983,1,4))&amp;VLOOKUP(VALUE(MID(K983,6,2)),[1]Setup!$A$6:$B$17,2,FALSE)</f>
        <v>20232</v>
      </c>
    </row>
    <row r="984" spans="1:16" x14ac:dyDescent="0.45">
      <c r="A984" t="s">
        <v>551</v>
      </c>
      <c r="B984" s="1" t="s">
        <v>650</v>
      </c>
      <c r="C984" t="s">
        <v>553</v>
      </c>
      <c r="D984" t="s">
        <v>651</v>
      </c>
      <c r="E984" t="s">
        <v>485</v>
      </c>
      <c r="F984" t="s">
        <v>555</v>
      </c>
      <c r="G984" t="s">
        <v>556</v>
      </c>
      <c r="H984" t="s">
        <v>557</v>
      </c>
      <c r="I984" t="s">
        <v>558</v>
      </c>
      <c r="J984" t="s">
        <v>559</v>
      </c>
      <c r="K984" t="s">
        <v>616</v>
      </c>
      <c r="L984" t="s">
        <v>561</v>
      </c>
      <c r="N984" t="s">
        <v>562</v>
      </c>
      <c r="O984">
        <v>-22.5</v>
      </c>
      <c r="P984" t="str">
        <f>VALUE(MID(K984,1,4))&amp;VLOOKUP(VALUE(MID(K984,6,2)),[1]Setup!$A$6:$B$17,2,FALSE)</f>
        <v>20233</v>
      </c>
    </row>
    <row r="985" spans="1:16" x14ac:dyDescent="0.45">
      <c r="A985" t="s">
        <v>551</v>
      </c>
      <c r="B985" s="1" t="s">
        <v>650</v>
      </c>
      <c r="C985" t="s">
        <v>553</v>
      </c>
      <c r="D985" t="s">
        <v>651</v>
      </c>
      <c r="E985" t="s">
        <v>485</v>
      </c>
      <c r="F985" t="s">
        <v>555</v>
      </c>
      <c r="G985" t="s">
        <v>556</v>
      </c>
      <c r="H985" t="s">
        <v>557</v>
      </c>
      <c r="I985" t="s">
        <v>558</v>
      </c>
      <c r="J985" t="s">
        <v>559</v>
      </c>
      <c r="K985" t="s">
        <v>617</v>
      </c>
      <c r="L985" t="s">
        <v>561</v>
      </c>
      <c r="N985" t="s">
        <v>562</v>
      </c>
      <c r="O985">
        <v>-22.6</v>
      </c>
      <c r="P985" t="str">
        <f>VALUE(MID(K985,1,4))&amp;VLOOKUP(VALUE(MID(K985,6,2)),[1]Setup!$A$6:$B$17,2,FALSE)</f>
        <v>20234</v>
      </c>
    </row>
    <row r="986" spans="1:16" x14ac:dyDescent="0.45">
      <c r="A986" t="s">
        <v>551</v>
      </c>
      <c r="B986" s="1" t="s">
        <v>650</v>
      </c>
      <c r="C986" t="s">
        <v>553</v>
      </c>
      <c r="D986" t="s">
        <v>651</v>
      </c>
      <c r="E986" t="s">
        <v>485</v>
      </c>
      <c r="F986" t="s">
        <v>555</v>
      </c>
      <c r="G986" t="s">
        <v>556</v>
      </c>
      <c r="H986" t="s">
        <v>557</v>
      </c>
      <c r="I986" t="s">
        <v>558</v>
      </c>
      <c r="J986" t="s">
        <v>559</v>
      </c>
      <c r="K986" t="s">
        <v>618</v>
      </c>
      <c r="L986" t="s">
        <v>561</v>
      </c>
      <c r="N986" t="s">
        <v>562</v>
      </c>
      <c r="O986">
        <v>-21.1</v>
      </c>
      <c r="P986" t="str">
        <f>VALUE(MID(K986,1,4))&amp;VLOOKUP(VALUE(MID(K986,6,2)),[1]Setup!$A$6:$B$17,2,FALSE)</f>
        <v>20241</v>
      </c>
    </row>
    <row r="987" spans="1:16" x14ac:dyDescent="0.45">
      <c r="A987" t="s">
        <v>551</v>
      </c>
      <c r="B987" s="1" t="s">
        <v>650</v>
      </c>
      <c r="C987" t="s">
        <v>553</v>
      </c>
      <c r="D987" t="s">
        <v>651</v>
      </c>
      <c r="E987" t="s">
        <v>485</v>
      </c>
      <c r="F987" t="s">
        <v>555</v>
      </c>
      <c r="G987" t="s">
        <v>556</v>
      </c>
      <c r="H987" t="s">
        <v>557</v>
      </c>
      <c r="I987" t="s">
        <v>558</v>
      </c>
      <c r="J987" t="s">
        <v>559</v>
      </c>
      <c r="K987" t="s">
        <v>619</v>
      </c>
      <c r="L987" t="s">
        <v>561</v>
      </c>
      <c r="N987" t="s">
        <v>562</v>
      </c>
      <c r="O987">
        <v>-20.8</v>
      </c>
      <c r="P987" t="str">
        <f>VALUE(MID(K987,1,4))&amp;VLOOKUP(VALUE(MID(K987,6,2)),[1]Setup!$A$6:$B$17,2,FALSE)</f>
        <v>20242</v>
      </c>
    </row>
    <row r="988" spans="1:16" x14ac:dyDescent="0.45">
      <c r="A988" t="s">
        <v>551</v>
      </c>
      <c r="B988" s="1" t="s">
        <v>652</v>
      </c>
      <c r="C988" t="s">
        <v>553</v>
      </c>
      <c r="D988" t="s">
        <v>653</v>
      </c>
      <c r="E988" t="s">
        <v>501</v>
      </c>
      <c r="F988" t="s">
        <v>555</v>
      </c>
      <c r="G988" t="s">
        <v>556</v>
      </c>
      <c r="H988" t="s">
        <v>557</v>
      </c>
      <c r="I988" t="s">
        <v>558</v>
      </c>
      <c r="J988" t="s">
        <v>559</v>
      </c>
      <c r="K988" t="s">
        <v>560</v>
      </c>
      <c r="L988" t="s">
        <v>561</v>
      </c>
      <c r="N988" t="s">
        <v>562</v>
      </c>
      <c r="O988">
        <v>18</v>
      </c>
      <c r="P988" t="str">
        <f>VALUE(MID(K988,1,4))&amp;VLOOKUP(VALUE(MID(K988,6,2)),[1]Setup!$A$6:$B$17,2,FALSE)</f>
        <v>20101</v>
      </c>
    </row>
    <row r="989" spans="1:16" x14ac:dyDescent="0.45">
      <c r="A989" t="s">
        <v>551</v>
      </c>
      <c r="B989" s="1" t="s">
        <v>652</v>
      </c>
      <c r="C989" t="s">
        <v>553</v>
      </c>
      <c r="D989" t="s">
        <v>653</v>
      </c>
      <c r="E989" t="s">
        <v>501</v>
      </c>
      <c r="F989" t="s">
        <v>555</v>
      </c>
      <c r="G989" t="s">
        <v>556</v>
      </c>
      <c r="H989" t="s">
        <v>557</v>
      </c>
      <c r="I989" t="s">
        <v>558</v>
      </c>
      <c r="J989" t="s">
        <v>559</v>
      </c>
      <c r="K989" t="s">
        <v>563</v>
      </c>
      <c r="L989" t="s">
        <v>561</v>
      </c>
      <c r="N989" t="s">
        <v>562</v>
      </c>
      <c r="O989">
        <v>22</v>
      </c>
      <c r="P989" t="str">
        <f>VALUE(MID(K989,1,4))&amp;VLOOKUP(VALUE(MID(K989,6,2)),[1]Setup!$A$6:$B$17,2,FALSE)</f>
        <v>20102</v>
      </c>
    </row>
    <row r="990" spans="1:16" x14ac:dyDescent="0.45">
      <c r="A990" t="s">
        <v>551</v>
      </c>
      <c r="B990" s="1" t="s">
        <v>652</v>
      </c>
      <c r="C990" t="s">
        <v>553</v>
      </c>
      <c r="D990" t="s">
        <v>653</v>
      </c>
      <c r="E990" t="s">
        <v>501</v>
      </c>
      <c r="F990" t="s">
        <v>555</v>
      </c>
      <c r="G990" t="s">
        <v>556</v>
      </c>
      <c r="H990" t="s">
        <v>557</v>
      </c>
      <c r="I990" t="s">
        <v>558</v>
      </c>
      <c r="J990" t="s">
        <v>559</v>
      </c>
      <c r="K990" t="s">
        <v>564</v>
      </c>
      <c r="L990" t="s">
        <v>561</v>
      </c>
      <c r="N990" t="s">
        <v>562</v>
      </c>
      <c r="O990">
        <v>20.2</v>
      </c>
      <c r="P990" t="str">
        <f>VALUE(MID(K990,1,4))&amp;VLOOKUP(VALUE(MID(K990,6,2)),[1]Setup!$A$6:$B$17,2,FALSE)</f>
        <v>20103</v>
      </c>
    </row>
    <row r="991" spans="1:16" x14ac:dyDescent="0.45">
      <c r="A991" t="s">
        <v>551</v>
      </c>
      <c r="B991" s="1" t="s">
        <v>652</v>
      </c>
      <c r="C991" t="s">
        <v>553</v>
      </c>
      <c r="D991" t="s">
        <v>653</v>
      </c>
      <c r="E991" t="s">
        <v>501</v>
      </c>
      <c r="F991" t="s">
        <v>555</v>
      </c>
      <c r="G991" t="s">
        <v>556</v>
      </c>
      <c r="H991" t="s">
        <v>557</v>
      </c>
      <c r="I991" t="s">
        <v>558</v>
      </c>
      <c r="J991" t="s">
        <v>559</v>
      </c>
      <c r="K991" t="s">
        <v>565</v>
      </c>
      <c r="L991" t="s">
        <v>561</v>
      </c>
      <c r="N991" t="s">
        <v>562</v>
      </c>
      <c r="O991">
        <v>22.2</v>
      </c>
      <c r="P991" t="str">
        <f>VALUE(MID(K991,1,4))&amp;VLOOKUP(VALUE(MID(K991,6,2)),[1]Setup!$A$6:$B$17,2,FALSE)</f>
        <v>20104</v>
      </c>
    </row>
    <row r="992" spans="1:16" x14ac:dyDescent="0.45">
      <c r="A992" t="s">
        <v>551</v>
      </c>
      <c r="B992" s="1" t="s">
        <v>652</v>
      </c>
      <c r="C992" t="s">
        <v>553</v>
      </c>
      <c r="D992" t="s">
        <v>653</v>
      </c>
      <c r="E992" t="s">
        <v>501</v>
      </c>
      <c r="F992" t="s">
        <v>555</v>
      </c>
      <c r="G992" t="s">
        <v>556</v>
      </c>
      <c r="H992" t="s">
        <v>557</v>
      </c>
      <c r="I992" t="s">
        <v>558</v>
      </c>
      <c r="J992" t="s">
        <v>559</v>
      </c>
      <c r="K992" t="s">
        <v>566</v>
      </c>
      <c r="L992" t="s">
        <v>561</v>
      </c>
      <c r="N992" t="s">
        <v>562</v>
      </c>
      <c r="O992">
        <v>21.6</v>
      </c>
      <c r="P992" t="str">
        <f>VALUE(MID(K992,1,4))&amp;VLOOKUP(VALUE(MID(K992,6,2)),[1]Setup!$A$6:$B$17,2,FALSE)</f>
        <v>20111</v>
      </c>
    </row>
    <row r="993" spans="1:16" x14ac:dyDescent="0.45">
      <c r="A993" t="s">
        <v>551</v>
      </c>
      <c r="B993" s="1" t="s">
        <v>652</v>
      </c>
      <c r="C993" t="s">
        <v>553</v>
      </c>
      <c r="D993" t="s">
        <v>653</v>
      </c>
      <c r="E993" t="s">
        <v>501</v>
      </c>
      <c r="F993" t="s">
        <v>555</v>
      </c>
      <c r="G993" t="s">
        <v>556</v>
      </c>
      <c r="H993" t="s">
        <v>557</v>
      </c>
      <c r="I993" t="s">
        <v>558</v>
      </c>
      <c r="J993" t="s">
        <v>559</v>
      </c>
      <c r="K993" t="s">
        <v>567</v>
      </c>
      <c r="L993" t="s">
        <v>561</v>
      </c>
      <c r="N993" t="s">
        <v>562</v>
      </c>
      <c r="O993">
        <v>21.7</v>
      </c>
      <c r="P993" t="str">
        <f>VALUE(MID(K993,1,4))&amp;VLOOKUP(VALUE(MID(K993,6,2)),[1]Setup!$A$6:$B$17,2,FALSE)</f>
        <v>20112</v>
      </c>
    </row>
    <row r="994" spans="1:16" x14ac:dyDescent="0.45">
      <c r="A994" t="s">
        <v>551</v>
      </c>
      <c r="B994" s="1" t="s">
        <v>652</v>
      </c>
      <c r="C994" t="s">
        <v>553</v>
      </c>
      <c r="D994" t="s">
        <v>653</v>
      </c>
      <c r="E994" t="s">
        <v>501</v>
      </c>
      <c r="F994" t="s">
        <v>555</v>
      </c>
      <c r="G994" t="s">
        <v>556</v>
      </c>
      <c r="H994" t="s">
        <v>557</v>
      </c>
      <c r="I994" t="s">
        <v>558</v>
      </c>
      <c r="J994" t="s">
        <v>559</v>
      </c>
      <c r="K994" t="s">
        <v>568</v>
      </c>
      <c r="L994" t="s">
        <v>561</v>
      </c>
      <c r="N994" t="s">
        <v>562</v>
      </c>
      <c r="O994">
        <v>21.3</v>
      </c>
      <c r="P994" t="str">
        <f>VALUE(MID(K994,1,4))&amp;VLOOKUP(VALUE(MID(K994,6,2)),[1]Setup!$A$6:$B$17,2,FALSE)</f>
        <v>20113</v>
      </c>
    </row>
    <row r="995" spans="1:16" x14ac:dyDescent="0.45">
      <c r="A995" t="s">
        <v>551</v>
      </c>
      <c r="B995" s="1" t="s">
        <v>652</v>
      </c>
      <c r="C995" t="s">
        <v>553</v>
      </c>
      <c r="D995" t="s">
        <v>653</v>
      </c>
      <c r="E995" t="s">
        <v>501</v>
      </c>
      <c r="F995" t="s">
        <v>555</v>
      </c>
      <c r="G995" t="s">
        <v>556</v>
      </c>
      <c r="H995" t="s">
        <v>557</v>
      </c>
      <c r="I995" t="s">
        <v>558</v>
      </c>
      <c r="J995" t="s">
        <v>559</v>
      </c>
      <c r="K995" t="s">
        <v>569</v>
      </c>
      <c r="L995" t="s">
        <v>561</v>
      </c>
      <c r="N995" t="s">
        <v>562</v>
      </c>
      <c r="O995">
        <v>15.8</v>
      </c>
      <c r="P995" t="str">
        <f>VALUE(MID(K995,1,4))&amp;VLOOKUP(VALUE(MID(K995,6,2)),[1]Setup!$A$6:$B$17,2,FALSE)</f>
        <v>20114</v>
      </c>
    </row>
    <row r="996" spans="1:16" x14ac:dyDescent="0.45">
      <c r="A996" t="s">
        <v>551</v>
      </c>
      <c r="B996" s="1" t="s">
        <v>652</v>
      </c>
      <c r="C996" t="s">
        <v>553</v>
      </c>
      <c r="D996" t="s">
        <v>653</v>
      </c>
      <c r="E996" t="s">
        <v>501</v>
      </c>
      <c r="F996" t="s">
        <v>555</v>
      </c>
      <c r="G996" t="s">
        <v>556</v>
      </c>
      <c r="H996" t="s">
        <v>557</v>
      </c>
      <c r="I996" t="s">
        <v>558</v>
      </c>
      <c r="J996" t="s">
        <v>559</v>
      </c>
      <c r="K996" t="s">
        <v>570</v>
      </c>
      <c r="L996" t="s">
        <v>561</v>
      </c>
      <c r="N996" t="s">
        <v>562</v>
      </c>
      <c r="O996">
        <v>14</v>
      </c>
      <c r="P996" t="str">
        <f>VALUE(MID(K996,1,4))&amp;VLOOKUP(VALUE(MID(K996,6,2)),[1]Setup!$A$6:$B$17,2,FALSE)</f>
        <v>20121</v>
      </c>
    </row>
    <row r="997" spans="1:16" x14ac:dyDescent="0.45">
      <c r="A997" t="s">
        <v>551</v>
      </c>
      <c r="B997" s="1" t="s">
        <v>652</v>
      </c>
      <c r="C997" t="s">
        <v>553</v>
      </c>
      <c r="D997" t="s">
        <v>653</v>
      </c>
      <c r="E997" t="s">
        <v>501</v>
      </c>
      <c r="F997" t="s">
        <v>555</v>
      </c>
      <c r="G997" t="s">
        <v>556</v>
      </c>
      <c r="H997" t="s">
        <v>557</v>
      </c>
      <c r="I997" t="s">
        <v>558</v>
      </c>
      <c r="J997" t="s">
        <v>559</v>
      </c>
      <c r="K997" t="s">
        <v>571</v>
      </c>
      <c r="L997" t="s">
        <v>561</v>
      </c>
      <c r="N997" t="s">
        <v>562</v>
      </c>
      <c r="O997">
        <v>14.2</v>
      </c>
      <c r="P997" t="str">
        <f>VALUE(MID(K997,1,4))&amp;VLOOKUP(VALUE(MID(K997,6,2)),[1]Setup!$A$6:$B$17,2,FALSE)</f>
        <v>20122</v>
      </c>
    </row>
    <row r="998" spans="1:16" x14ac:dyDescent="0.45">
      <c r="A998" t="s">
        <v>551</v>
      </c>
      <c r="B998" s="1" t="s">
        <v>652</v>
      </c>
      <c r="C998" t="s">
        <v>553</v>
      </c>
      <c r="D998" t="s">
        <v>653</v>
      </c>
      <c r="E998" t="s">
        <v>501</v>
      </c>
      <c r="F998" t="s">
        <v>555</v>
      </c>
      <c r="G998" t="s">
        <v>556</v>
      </c>
      <c r="H998" t="s">
        <v>557</v>
      </c>
      <c r="I998" t="s">
        <v>558</v>
      </c>
      <c r="J998" t="s">
        <v>559</v>
      </c>
      <c r="K998" t="s">
        <v>572</v>
      </c>
      <c r="L998" t="s">
        <v>561</v>
      </c>
      <c r="N998" t="s">
        <v>562</v>
      </c>
      <c r="O998">
        <v>11.7</v>
      </c>
      <c r="P998" t="str">
        <f>VALUE(MID(K998,1,4))&amp;VLOOKUP(VALUE(MID(K998,6,2)),[1]Setup!$A$6:$B$17,2,FALSE)</f>
        <v>20123</v>
      </c>
    </row>
    <row r="999" spans="1:16" x14ac:dyDescent="0.45">
      <c r="A999" t="s">
        <v>551</v>
      </c>
      <c r="B999" s="1" t="s">
        <v>652</v>
      </c>
      <c r="C999" t="s">
        <v>553</v>
      </c>
      <c r="D999" t="s">
        <v>653</v>
      </c>
      <c r="E999" t="s">
        <v>501</v>
      </c>
      <c r="F999" t="s">
        <v>555</v>
      </c>
      <c r="G999" t="s">
        <v>556</v>
      </c>
      <c r="H999" t="s">
        <v>557</v>
      </c>
      <c r="I999" t="s">
        <v>558</v>
      </c>
      <c r="J999" t="s">
        <v>559</v>
      </c>
      <c r="K999" t="s">
        <v>573</v>
      </c>
      <c r="L999" t="s">
        <v>561</v>
      </c>
      <c r="N999" t="s">
        <v>562</v>
      </c>
      <c r="O999">
        <v>9.8000000000000007</v>
      </c>
      <c r="P999" t="str">
        <f>VALUE(MID(K999,1,4))&amp;VLOOKUP(VALUE(MID(K999,6,2)),[1]Setup!$A$6:$B$17,2,FALSE)</f>
        <v>20124</v>
      </c>
    </row>
    <row r="1000" spans="1:16" x14ac:dyDescent="0.45">
      <c r="A1000" t="s">
        <v>551</v>
      </c>
      <c r="B1000" s="1" t="s">
        <v>652</v>
      </c>
      <c r="C1000" t="s">
        <v>553</v>
      </c>
      <c r="D1000" t="s">
        <v>653</v>
      </c>
      <c r="E1000" t="s">
        <v>501</v>
      </c>
      <c r="F1000" t="s">
        <v>555</v>
      </c>
      <c r="G1000" t="s">
        <v>556</v>
      </c>
      <c r="H1000" t="s">
        <v>557</v>
      </c>
      <c r="I1000" t="s">
        <v>558</v>
      </c>
      <c r="J1000" t="s">
        <v>559</v>
      </c>
      <c r="K1000" t="s">
        <v>574</v>
      </c>
      <c r="L1000" t="s">
        <v>561</v>
      </c>
      <c r="N1000" t="s">
        <v>562</v>
      </c>
      <c r="O1000">
        <v>7.6</v>
      </c>
      <c r="P1000" t="str">
        <f>VALUE(MID(K1000,1,4))&amp;VLOOKUP(VALUE(MID(K1000,6,2)),[1]Setup!$A$6:$B$17,2,FALSE)</f>
        <v>20131</v>
      </c>
    </row>
    <row r="1001" spans="1:16" x14ac:dyDescent="0.45">
      <c r="A1001" t="s">
        <v>551</v>
      </c>
      <c r="B1001" s="1" t="s">
        <v>652</v>
      </c>
      <c r="C1001" t="s">
        <v>553</v>
      </c>
      <c r="D1001" t="s">
        <v>653</v>
      </c>
      <c r="E1001" t="s">
        <v>501</v>
      </c>
      <c r="F1001" t="s">
        <v>555</v>
      </c>
      <c r="G1001" t="s">
        <v>556</v>
      </c>
      <c r="H1001" t="s">
        <v>557</v>
      </c>
      <c r="I1001" t="s">
        <v>558</v>
      </c>
      <c r="J1001" t="s">
        <v>559</v>
      </c>
      <c r="K1001" t="s">
        <v>575</v>
      </c>
      <c r="L1001" t="s">
        <v>561</v>
      </c>
      <c r="N1001" t="s">
        <v>562</v>
      </c>
      <c r="O1001">
        <v>5.7</v>
      </c>
      <c r="P1001" t="str">
        <f>VALUE(MID(K1001,1,4))&amp;VLOOKUP(VALUE(MID(K1001,6,2)),[1]Setup!$A$6:$B$17,2,FALSE)</f>
        <v>20132</v>
      </c>
    </row>
    <row r="1002" spans="1:16" x14ac:dyDescent="0.45">
      <c r="A1002" t="s">
        <v>551</v>
      </c>
      <c r="B1002" s="1" t="s">
        <v>652</v>
      </c>
      <c r="C1002" t="s">
        <v>553</v>
      </c>
      <c r="D1002" t="s">
        <v>653</v>
      </c>
      <c r="E1002" t="s">
        <v>501</v>
      </c>
      <c r="F1002" t="s">
        <v>555</v>
      </c>
      <c r="G1002" t="s">
        <v>556</v>
      </c>
      <c r="H1002" t="s">
        <v>557</v>
      </c>
      <c r="I1002" t="s">
        <v>558</v>
      </c>
      <c r="J1002" t="s">
        <v>559</v>
      </c>
      <c r="K1002" t="s">
        <v>576</v>
      </c>
      <c r="L1002" t="s">
        <v>561</v>
      </c>
      <c r="N1002" t="s">
        <v>562</v>
      </c>
      <c r="O1002">
        <v>3.6</v>
      </c>
      <c r="P1002" t="str">
        <f>VALUE(MID(K1002,1,4))&amp;VLOOKUP(VALUE(MID(K1002,6,2)),[1]Setup!$A$6:$B$17,2,FALSE)</f>
        <v>20133</v>
      </c>
    </row>
    <row r="1003" spans="1:16" x14ac:dyDescent="0.45">
      <c r="A1003" t="s">
        <v>551</v>
      </c>
      <c r="B1003" s="1" t="s">
        <v>652</v>
      </c>
      <c r="C1003" t="s">
        <v>553</v>
      </c>
      <c r="D1003" t="s">
        <v>653</v>
      </c>
      <c r="E1003" t="s">
        <v>501</v>
      </c>
      <c r="F1003" t="s">
        <v>555</v>
      </c>
      <c r="G1003" t="s">
        <v>556</v>
      </c>
      <c r="H1003" t="s">
        <v>557</v>
      </c>
      <c r="I1003" t="s">
        <v>558</v>
      </c>
      <c r="J1003" t="s">
        <v>559</v>
      </c>
      <c r="K1003" t="s">
        <v>577</v>
      </c>
      <c r="L1003" t="s">
        <v>561</v>
      </c>
      <c r="N1003" t="s">
        <v>562</v>
      </c>
      <c r="O1003">
        <v>1.2</v>
      </c>
      <c r="P1003" t="str">
        <f>VALUE(MID(K1003,1,4))&amp;VLOOKUP(VALUE(MID(K1003,6,2)),[1]Setup!$A$6:$B$17,2,FALSE)</f>
        <v>20134</v>
      </c>
    </row>
    <row r="1004" spans="1:16" x14ac:dyDescent="0.45">
      <c r="A1004" t="s">
        <v>551</v>
      </c>
      <c r="B1004" s="1" t="s">
        <v>652</v>
      </c>
      <c r="C1004" t="s">
        <v>553</v>
      </c>
      <c r="D1004" t="s">
        <v>653</v>
      </c>
      <c r="E1004" t="s">
        <v>501</v>
      </c>
      <c r="F1004" t="s">
        <v>555</v>
      </c>
      <c r="G1004" t="s">
        <v>556</v>
      </c>
      <c r="H1004" t="s">
        <v>557</v>
      </c>
      <c r="I1004" t="s">
        <v>558</v>
      </c>
      <c r="J1004" t="s">
        <v>559</v>
      </c>
      <c r="K1004" t="s">
        <v>578</v>
      </c>
      <c r="L1004" t="s">
        <v>561</v>
      </c>
      <c r="N1004" t="s">
        <v>562</v>
      </c>
      <c r="O1004">
        <v>-0.2</v>
      </c>
      <c r="P1004" t="str">
        <f>VALUE(MID(K1004,1,4))&amp;VLOOKUP(VALUE(MID(K1004,6,2)),[1]Setup!$A$6:$B$17,2,FALSE)</f>
        <v>20141</v>
      </c>
    </row>
    <row r="1005" spans="1:16" x14ac:dyDescent="0.45">
      <c r="A1005" t="s">
        <v>551</v>
      </c>
      <c r="B1005" s="1" t="s">
        <v>652</v>
      </c>
      <c r="C1005" t="s">
        <v>553</v>
      </c>
      <c r="D1005" t="s">
        <v>653</v>
      </c>
      <c r="E1005" t="s">
        <v>501</v>
      </c>
      <c r="F1005" t="s">
        <v>555</v>
      </c>
      <c r="G1005" t="s">
        <v>556</v>
      </c>
      <c r="H1005" t="s">
        <v>557</v>
      </c>
      <c r="I1005" t="s">
        <v>558</v>
      </c>
      <c r="J1005" t="s">
        <v>559</v>
      </c>
      <c r="K1005" t="s">
        <v>579</v>
      </c>
      <c r="L1005" t="s">
        <v>561</v>
      </c>
      <c r="N1005" t="s">
        <v>562</v>
      </c>
      <c r="O1005">
        <v>-0.8</v>
      </c>
      <c r="P1005" t="str">
        <f>VALUE(MID(K1005,1,4))&amp;VLOOKUP(VALUE(MID(K1005,6,2)),[1]Setup!$A$6:$B$17,2,FALSE)</f>
        <v>20142</v>
      </c>
    </row>
    <row r="1006" spans="1:16" x14ac:dyDescent="0.45">
      <c r="A1006" t="s">
        <v>551</v>
      </c>
      <c r="B1006" s="1" t="s">
        <v>652</v>
      </c>
      <c r="C1006" t="s">
        <v>553</v>
      </c>
      <c r="D1006" t="s">
        <v>653</v>
      </c>
      <c r="E1006" t="s">
        <v>501</v>
      </c>
      <c r="F1006" t="s">
        <v>555</v>
      </c>
      <c r="G1006" t="s">
        <v>556</v>
      </c>
      <c r="H1006" t="s">
        <v>557</v>
      </c>
      <c r="I1006" t="s">
        <v>558</v>
      </c>
      <c r="J1006" t="s">
        <v>559</v>
      </c>
      <c r="K1006" t="s">
        <v>580</v>
      </c>
      <c r="L1006" t="s">
        <v>561</v>
      </c>
      <c r="N1006" t="s">
        <v>562</v>
      </c>
      <c r="O1006">
        <v>-2.7</v>
      </c>
      <c r="P1006" t="str">
        <f>VALUE(MID(K1006,1,4))&amp;VLOOKUP(VALUE(MID(K1006,6,2)),[1]Setup!$A$6:$B$17,2,FALSE)</f>
        <v>20143</v>
      </c>
    </row>
    <row r="1007" spans="1:16" x14ac:dyDescent="0.45">
      <c r="A1007" t="s">
        <v>551</v>
      </c>
      <c r="B1007" s="1" t="s">
        <v>652</v>
      </c>
      <c r="C1007" t="s">
        <v>553</v>
      </c>
      <c r="D1007" t="s">
        <v>653</v>
      </c>
      <c r="E1007" t="s">
        <v>501</v>
      </c>
      <c r="F1007" t="s">
        <v>555</v>
      </c>
      <c r="G1007" t="s">
        <v>556</v>
      </c>
      <c r="H1007" t="s">
        <v>557</v>
      </c>
      <c r="I1007" t="s">
        <v>558</v>
      </c>
      <c r="J1007" t="s">
        <v>559</v>
      </c>
      <c r="K1007" t="s">
        <v>581</v>
      </c>
      <c r="L1007" t="s">
        <v>561</v>
      </c>
      <c r="N1007" t="s">
        <v>562</v>
      </c>
      <c r="O1007">
        <v>-5</v>
      </c>
      <c r="P1007" t="str">
        <f>VALUE(MID(K1007,1,4))&amp;VLOOKUP(VALUE(MID(K1007,6,2)),[1]Setup!$A$6:$B$17,2,FALSE)</f>
        <v>20144</v>
      </c>
    </row>
    <row r="1008" spans="1:16" x14ac:dyDescent="0.45">
      <c r="A1008" t="s">
        <v>551</v>
      </c>
      <c r="B1008" s="1" t="s">
        <v>652</v>
      </c>
      <c r="C1008" t="s">
        <v>553</v>
      </c>
      <c r="D1008" t="s">
        <v>653</v>
      </c>
      <c r="E1008" t="s">
        <v>501</v>
      </c>
      <c r="F1008" t="s">
        <v>555</v>
      </c>
      <c r="G1008" t="s">
        <v>556</v>
      </c>
      <c r="H1008" t="s">
        <v>557</v>
      </c>
      <c r="I1008" t="s">
        <v>558</v>
      </c>
      <c r="J1008" t="s">
        <v>559</v>
      </c>
      <c r="K1008" t="s">
        <v>582</v>
      </c>
      <c r="L1008" t="s">
        <v>561</v>
      </c>
      <c r="N1008" t="s">
        <v>562</v>
      </c>
      <c r="O1008">
        <v>-6.4</v>
      </c>
      <c r="P1008" t="str">
        <f>VALUE(MID(K1008,1,4))&amp;VLOOKUP(VALUE(MID(K1008,6,2)),[1]Setup!$A$6:$B$17,2,FALSE)</f>
        <v>20151</v>
      </c>
    </row>
    <row r="1009" spans="1:16" x14ac:dyDescent="0.45">
      <c r="A1009" t="s">
        <v>551</v>
      </c>
      <c r="B1009" s="1" t="s">
        <v>652</v>
      </c>
      <c r="C1009" t="s">
        <v>553</v>
      </c>
      <c r="D1009" t="s">
        <v>653</v>
      </c>
      <c r="E1009" t="s">
        <v>501</v>
      </c>
      <c r="F1009" t="s">
        <v>555</v>
      </c>
      <c r="G1009" t="s">
        <v>556</v>
      </c>
      <c r="H1009" t="s">
        <v>557</v>
      </c>
      <c r="I1009" t="s">
        <v>558</v>
      </c>
      <c r="J1009" t="s">
        <v>559</v>
      </c>
      <c r="K1009" t="s">
        <v>583</v>
      </c>
      <c r="L1009" t="s">
        <v>561</v>
      </c>
      <c r="N1009" t="s">
        <v>562</v>
      </c>
      <c r="O1009">
        <v>-8.6999999999999993</v>
      </c>
      <c r="P1009" t="str">
        <f>VALUE(MID(K1009,1,4))&amp;VLOOKUP(VALUE(MID(K1009,6,2)),[1]Setup!$A$6:$B$17,2,FALSE)</f>
        <v>20152</v>
      </c>
    </row>
    <row r="1010" spans="1:16" x14ac:dyDescent="0.45">
      <c r="A1010" t="s">
        <v>551</v>
      </c>
      <c r="B1010" s="1" t="s">
        <v>652</v>
      </c>
      <c r="C1010" t="s">
        <v>553</v>
      </c>
      <c r="D1010" t="s">
        <v>653</v>
      </c>
      <c r="E1010" t="s">
        <v>501</v>
      </c>
      <c r="F1010" t="s">
        <v>555</v>
      </c>
      <c r="G1010" t="s">
        <v>556</v>
      </c>
      <c r="H1010" t="s">
        <v>557</v>
      </c>
      <c r="I1010" t="s">
        <v>558</v>
      </c>
      <c r="J1010" t="s">
        <v>559</v>
      </c>
      <c r="K1010" t="s">
        <v>584</v>
      </c>
      <c r="L1010" t="s">
        <v>561</v>
      </c>
      <c r="N1010" t="s">
        <v>562</v>
      </c>
      <c r="O1010">
        <v>-10.7</v>
      </c>
      <c r="P1010" t="str">
        <f>VALUE(MID(K1010,1,4))&amp;VLOOKUP(VALUE(MID(K1010,6,2)),[1]Setup!$A$6:$B$17,2,FALSE)</f>
        <v>20153</v>
      </c>
    </row>
    <row r="1011" spans="1:16" x14ac:dyDescent="0.45">
      <c r="A1011" t="s">
        <v>551</v>
      </c>
      <c r="B1011" s="1" t="s">
        <v>652</v>
      </c>
      <c r="C1011" t="s">
        <v>553</v>
      </c>
      <c r="D1011" t="s">
        <v>653</v>
      </c>
      <c r="E1011" t="s">
        <v>501</v>
      </c>
      <c r="F1011" t="s">
        <v>555</v>
      </c>
      <c r="G1011" t="s">
        <v>556</v>
      </c>
      <c r="H1011" t="s">
        <v>557</v>
      </c>
      <c r="I1011" t="s">
        <v>558</v>
      </c>
      <c r="J1011" t="s">
        <v>559</v>
      </c>
      <c r="K1011" t="s">
        <v>585</v>
      </c>
      <c r="L1011" t="s">
        <v>561</v>
      </c>
      <c r="N1011" t="s">
        <v>562</v>
      </c>
      <c r="O1011">
        <v>-11.7</v>
      </c>
      <c r="P1011" t="str">
        <f>VALUE(MID(K1011,1,4))&amp;VLOOKUP(VALUE(MID(K1011,6,2)),[1]Setup!$A$6:$B$17,2,FALSE)</f>
        <v>20154</v>
      </c>
    </row>
    <row r="1012" spans="1:16" x14ac:dyDescent="0.45">
      <c r="A1012" t="s">
        <v>551</v>
      </c>
      <c r="B1012" s="1" t="s">
        <v>652</v>
      </c>
      <c r="C1012" t="s">
        <v>553</v>
      </c>
      <c r="D1012" t="s">
        <v>653</v>
      </c>
      <c r="E1012" t="s">
        <v>501</v>
      </c>
      <c r="F1012" t="s">
        <v>555</v>
      </c>
      <c r="G1012" t="s">
        <v>556</v>
      </c>
      <c r="H1012" t="s">
        <v>557</v>
      </c>
      <c r="I1012" t="s">
        <v>558</v>
      </c>
      <c r="J1012" t="s">
        <v>559</v>
      </c>
      <c r="K1012" t="s">
        <v>586</v>
      </c>
      <c r="L1012" t="s">
        <v>561</v>
      </c>
      <c r="N1012" t="s">
        <v>562</v>
      </c>
      <c r="O1012">
        <v>-12.5</v>
      </c>
      <c r="P1012" t="str">
        <f>VALUE(MID(K1012,1,4))&amp;VLOOKUP(VALUE(MID(K1012,6,2)),[1]Setup!$A$6:$B$17,2,FALSE)</f>
        <v>20161</v>
      </c>
    </row>
    <row r="1013" spans="1:16" x14ac:dyDescent="0.45">
      <c r="A1013" t="s">
        <v>551</v>
      </c>
      <c r="B1013" s="1" t="s">
        <v>652</v>
      </c>
      <c r="C1013" t="s">
        <v>553</v>
      </c>
      <c r="D1013" t="s">
        <v>653</v>
      </c>
      <c r="E1013" t="s">
        <v>501</v>
      </c>
      <c r="F1013" t="s">
        <v>555</v>
      </c>
      <c r="G1013" t="s">
        <v>556</v>
      </c>
      <c r="H1013" t="s">
        <v>557</v>
      </c>
      <c r="I1013" t="s">
        <v>558</v>
      </c>
      <c r="J1013" t="s">
        <v>559</v>
      </c>
      <c r="K1013" t="s">
        <v>587</v>
      </c>
      <c r="L1013" t="s">
        <v>561</v>
      </c>
      <c r="N1013" t="s">
        <v>562</v>
      </c>
      <c r="O1013">
        <v>-13.7</v>
      </c>
      <c r="P1013" t="str">
        <f>VALUE(MID(K1013,1,4))&amp;VLOOKUP(VALUE(MID(K1013,6,2)),[1]Setup!$A$6:$B$17,2,FALSE)</f>
        <v>20162</v>
      </c>
    </row>
    <row r="1014" spans="1:16" x14ac:dyDescent="0.45">
      <c r="A1014" t="s">
        <v>551</v>
      </c>
      <c r="B1014" s="1" t="s">
        <v>652</v>
      </c>
      <c r="C1014" t="s">
        <v>553</v>
      </c>
      <c r="D1014" t="s">
        <v>653</v>
      </c>
      <c r="E1014" t="s">
        <v>501</v>
      </c>
      <c r="F1014" t="s">
        <v>555</v>
      </c>
      <c r="G1014" t="s">
        <v>556</v>
      </c>
      <c r="H1014" t="s">
        <v>557</v>
      </c>
      <c r="I1014" t="s">
        <v>558</v>
      </c>
      <c r="J1014" t="s">
        <v>559</v>
      </c>
      <c r="K1014" t="s">
        <v>588</v>
      </c>
      <c r="L1014" t="s">
        <v>561</v>
      </c>
      <c r="N1014" t="s">
        <v>562</v>
      </c>
      <c r="O1014">
        <v>-15.7</v>
      </c>
      <c r="P1014" t="str">
        <f>VALUE(MID(K1014,1,4))&amp;VLOOKUP(VALUE(MID(K1014,6,2)),[1]Setup!$A$6:$B$17,2,FALSE)</f>
        <v>20163</v>
      </c>
    </row>
    <row r="1015" spans="1:16" x14ac:dyDescent="0.45">
      <c r="A1015" t="s">
        <v>551</v>
      </c>
      <c r="B1015" s="1" t="s">
        <v>652</v>
      </c>
      <c r="C1015" t="s">
        <v>553</v>
      </c>
      <c r="D1015" t="s">
        <v>653</v>
      </c>
      <c r="E1015" t="s">
        <v>501</v>
      </c>
      <c r="F1015" t="s">
        <v>555</v>
      </c>
      <c r="G1015" t="s">
        <v>556</v>
      </c>
      <c r="H1015" t="s">
        <v>557</v>
      </c>
      <c r="I1015" t="s">
        <v>558</v>
      </c>
      <c r="J1015" t="s">
        <v>559</v>
      </c>
      <c r="K1015" t="s">
        <v>589</v>
      </c>
      <c r="L1015" t="s">
        <v>561</v>
      </c>
      <c r="N1015" t="s">
        <v>562</v>
      </c>
      <c r="O1015">
        <v>-16</v>
      </c>
      <c r="P1015" t="str">
        <f>VALUE(MID(K1015,1,4))&amp;VLOOKUP(VALUE(MID(K1015,6,2)),[1]Setup!$A$6:$B$17,2,FALSE)</f>
        <v>20164</v>
      </c>
    </row>
    <row r="1016" spans="1:16" x14ac:dyDescent="0.45">
      <c r="A1016" t="s">
        <v>551</v>
      </c>
      <c r="B1016" s="1" t="s">
        <v>652</v>
      </c>
      <c r="C1016" t="s">
        <v>553</v>
      </c>
      <c r="D1016" t="s">
        <v>653</v>
      </c>
      <c r="E1016" t="s">
        <v>501</v>
      </c>
      <c r="F1016" t="s">
        <v>555</v>
      </c>
      <c r="G1016" t="s">
        <v>556</v>
      </c>
      <c r="H1016" t="s">
        <v>557</v>
      </c>
      <c r="I1016" t="s">
        <v>558</v>
      </c>
      <c r="J1016" t="s">
        <v>559</v>
      </c>
      <c r="K1016" t="s">
        <v>590</v>
      </c>
      <c r="L1016" t="s">
        <v>561</v>
      </c>
      <c r="N1016" t="s">
        <v>562</v>
      </c>
      <c r="O1016">
        <v>-17.399999999999999</v>
      </c>
      <c r="P1016" t="str">
        <f>VALUE(MID(K1016,1,4))&amp;VLOOKUP(VALUE(MID(K1016,6,2)),[1]Setup!$A$6:$B$17,2,FALSE)</f>
        <v>20171</v>
      </c>
    </row>
    <row r="1017" spans="1:16" x14ac:dyDescent="0.45">
      <c r="A1017" t="s">
        <v>551</v>
      </c>
      <c r="B1017" s="1" t="s">
        <v>652</v>
      </c>
      <c r="C1017" t="s">
        <v>553</v>
      </c>
      <c r="D1017" t="s">
        <v>653</v>
      </c>
      <c r="E1017" t="s">
        <v>501</v>
      </c>
      <c r="F1017" t="s">
        <v>555</v>
      </c>
      <c r="G1017" t="s">
        <v>556</v>
      </c>
      <c r="H1017" t="s">
        <v>557</v>
      </c>
      <c r="I1017" t="s">
        <v>558</v>
      </c>
      <c r="J1017" t="s">
        <v>559</v>
      </c>
      <c r="K1017" t="s">
        <v>591</v>
      </c>
      <c r="L1017" t="s">
        <v>561</v>
      </c>
      <c r="N1017" t="s">
        <v>562</v>
      </c>
      <c r="O1017">
        <v>-19.3</v>
      </c>
      <c r="P1017" t="str">
        <f>VALUE(MID(K1017,1,4))&amp;VLOOKUP(VALUE(MID(K1017,6,2)),[1]Setup!$A$6:$B$17,2,FALSE)</f>
        <v>20172</v>
      </c>
    </row>
    <row r="1018" spans="1:16" x14ac:dyDescent="0.45">
      <c r="A1018" t="s">
        <v>551</v>
      </c>
      <c r="B1018" s="1" t="s">
        <v>652</v>
      </c>
      <c r="C1018" t="s">
        <v>553</v>
      </c>
      <c r="D1018" t="s">
        <v>653</v>
      </c>
      <c r="E1018" t="s">
        <v>501</v>
      </c>
      <c r="F1018" t="s">
        <v>555</v>
      </c>
      <c r="G1018" t="s">
        <v>556</v>
      </c>
      <c r="H1018" t="s">
        <v>557</v>
      </c>
      <c r="I1018" t="s">
        <v>558</v>
      </c>
      <c r="J1018" t="s">
        <v>559</v>
      </c>
      <c r="K1018" t="s">
        <v>592</v>
      </c>
      <c r="L1018" t="s">
        <v>561</v>
      </c>
      <c r="N1018" t="s">
        <v>562</v>
      </c>
      <c r="O1018">
        <v>-21.6</v>
      </c>
      <c r="P1018" t="str">
        <f>VALUE(MID(K1018,1,4))&amp;VLOOKUP(VALUE(MID(K1018,6,2)),[1]Setup!$A$6:$B$17,2,FALSE)</f>
        <v>20173</v>
      </c>
    </row>
    <row r="1019" spans="1:16" x14ac:dyDescent="0.45">
      <c r="A1019" t="s">
        <v>551</v>
      </c>
      <c r="B1019" s="1" t="s">
        <v>652</v>
      </c>
      <c r="C1019" t="s">
        <v>553</v>
      </c>
      <c r="D1019" t="s">
        <v>653</v>
      </c>
      <c r="E1019" t="s">
        <v>501</v>
      </c>
      <c r="F1019" t="s">
        <v>555</v>
      </c>
      <c r="G1019" t="s">
        <v>556</v>
      </c>
      <c r="H1019" t="s">
        <v>557</v>
      </c>
      <c r="I1019" t="s">
        <v>558</v>
      </c>
      <c r="J1019" t="s">
        <v>559</v>
      </c>
      <c r="K1019" t="s">
        <v>593</v>
      </c>
      <c r="L1019" t="s">
        <v>561</v>
      </c>
      <c r="N1019" t="s">
        <v>562</v>
      </c>
      <c r="O1019">
        <v>-22.7</v>
      </c>
      <c r="P1019" t="str">
        <f>VALUE(MID(K1019,1,4))&amp;VLOOKUP(VALUE(MID(K1019,6,2)),[1]Setup!$A$6:$B$17,2,FALSE)</f>
        <v>20174</v>
      </c>
    </row>
    <row r="1020" spans="1:16" x14ac:dyDescent="0.45">
      <c r="A1020" t="s">
        <v>551</v>
      </c>
      <c r="B1020" s="1" t="s">
        <v>652</v>
      </c>
      <c r="C1020" t="s">
        <v>553</v>
      </c>
      <c r="D1020" t="s">
        <v>653</v>
      </c>
      <c r="E1020" t="s">
        <v>501</v>
      </c>
      <c r="F1020" t="s">
        <v>555</v>
      </c>
      <c r="G1020" t="s">
        <v>556</v>
      </c>
      <c r="H1020" t="s">
        <v>557</v>
      </c>
      <c r="I1020" t="s">
        <v>558</v>
      </c>
      <c r="J1020" t="s">
        <v>559</v>
      </c>
      <c r="K1020" t="s">
        <v>594</v>
      </c>
      <c r="L1020" t="s">
        <v>561</v>
      </c>
      <c r="N1020" t="s">
        <v>562</v>
      </c>
      <c r="O1020">
        <v>-23.3</v>
      </c>
      <c r="P1020" t="str">
        <f>VALUE(MID(K1020,1,4))&amp;VLOOKUP(VALUE(MID(K1020,6,2)),[1]Setup!$A$6:$B$17,2,FALSE)</f>
        <v>20181</v>
      </c>
    </row>
    <row r="1021" spans="1:16" x14ac:dyDescent="0.45">
      <c r="A1021" t="s">
        <v>551</v>
      </c>
      <c r="B1021" s="1" t="s">
        <v>652</v>
      </c>
      <c r="C1021" t="s">
        <v>553</v>
      </c>
      <c r="D1021" t="s">
        <v>653</v>
      </c>
      <c r="E1021" t="s">
        <v>501</v>
      </c>
      <c r="F1021" t="s">
        <v>555</v>
      </c>
      <c r="G1021" t="s">
        <v>556</v>
      </c>
      <c r="H1021" t="s">
        <v>557</v>
      </c>
      <c r="I1021" t="s">
        <v>558</v>
      </c>
      <c r="J1021" t="s">
        <v>559</v>
      </c>
      <c r="K1021" t="s">
        <v>595</v>
      </c>
      <c r="L1021" t="s">
        <v>561</v>
      </c>
      <c r="N1021" t="s">
        <v>562</v>
      </c>
      <c r="O1021">
        <v>-24</v>
      </c>
      <c r="P1021" t="str">
        <f>VALUE(MID(K1021,1,4))&amp;VLOOKUP(VALUE(MID(K1021,6,2)),[1]Setup!$A$6:$B$17,2,FALSE)</f>
        <v>20182</v>
      </c>
    </row>
    <row r="1022" spans="1:16" x14ac:dyDescent="0.45">
      <c r="A1022" t="s">
        <v>551</v>
      </c>
      <c r="B1022" s="1" t="s">
        <v>652</v>
      </c>
      <c r="C1022" t="s">
        <v>553</v>
      </c>
      <c r="D1022" t="s">
        <v>653</v>
      </c>
      <c r="E1022" t="s">
        <v>501</v>
      </c>
      <c r="F1022" t="s">
        <v>555</v>
      </c>
      <c r="G1022" t="s">
        <v>556</v>
      </c>
      <c r="H1022" t="s">
        <v>557</v>
      </c>
      <c r="I1022" t="s">
        <v>558</v>
      </c>
      <c r="J1022" t="s">
        <v>559</v>
      </c>
      <c r="K1022" t="s">
        <v>596</v>
      </c>
      <c r="L1022" t="s">
        <v>561</v>
      </c>
      <c r="N1022" t="s">
        <v>562</v>
      </c>
      <c r="O1022">
        <v>-23.7</v>
      </c>
      <c r="P1022" t="str">
        <f>VALUE(MID(K1022,1,4))&amp;VLOOKUP(VALUE(MID(K1022,6,2)),[1]Setup!$A$6:$B$17,2,FALSE)</f>
        <v>20183</v>
      </c>
    </row>
    <row r="1023" spans="1:16" x14ac:dyDescent="0.45">
      <c r="A1023" t="s">
        <v>551</v>
      </c>
      <c r="B1023" s="1" t="s">
        <v>652</v>
      </c>
      <c r="C1023" t="s">
        <v>553</v>
      </c>
      <c r="D1023" t="s">
        <v>653</v>
      </c>
      <c r="E1023" t="s">
        <v>501</v>
      </c>
      <c r="F1023" t="s">
        <v>555</v>
      </c>
      <c r="G1023" t="s">
        <v>556</v>
      </c>
      <c r="H1023" t="s">
        <v>557</v>
      </c>
      <c r="I1023" t="s">
        <v>558</v>
      </c>
      <c r="J1023" t="s">
        <v>559</v>
      </c>
      <c r="K1023" t="s">
        <v>597</v>
      </c>
      <c r="L1023" t="s">
        <v>561</v>
      </c>
      <c r="N1023" t="s">
        <v>562</v>
      </c>
      <c r="O1023">
        <v>-23</v>
      </c>
      <c r="P1023" t="str">
        <f>VALUE(MID(K1023,1,4))&amp;VLOOKUP(VALUE(MID(K1023,6,2)),[1]Setup!$A$6:$B$17,2,FALSE)</f>
        <v>20184</v>
      </c>
    </row>
    <row r="1024" spans="1:16" x14ac:dyDescent="0.45">
      <c r="A1024" t="s">
        <v>551</v>
      </c>
      <c r="B1024" s="1" t="s">
        <v>652</v>
      </c>
      <c r="C1024" t="s">
        <v>553</v>
      </c>
      <c r="D1024" t="s">
        <v>653</v>
      </c>
      <c r="E1024" t="s">
        <v>501</v>
      </c>
      <c r="F1024" t="s">
        <v>555</v>
      </c>
      <c r="G1024" t="s">
        <v>556</v>
      </c>
      <c r="H1024" t="s">
        <v>557</v>
      </c>
      <c r="I1024" t="s">
        <v>558</v>
      </c>
      <c r="J1024" t="s">
        <v>559</v>
      </c>
      <c r="K1024" t="s">
        <v>598</v>
      </c>
      <c r="L1024" t="s">
        <v>561</v>
      </c>
      <c r="N1024" t="s">
        <v>562</v>
      </c>
      <c r="O1024">
        <v>-27</v>
      </c>
      <c r="P1024" t="str">
        <f>VALUE(MID(K1024,1,4))&amp;VLOOKUP(VALUE(MID(K1024,6,2)),[1]Setup!$A$6:$B$17,2,FALSE)</f>
        <v>20191</v>
      </c>
    </row>
    <row r="1025" spans="1:16" x14ac:dyDescent="0.45">
      <c r="A1025" t="s">
        <v>551</v>
      </c>
      <c r="B1025" s="1" t="s">
        <v>652</v>
      </c>
      <c r="C1025" t="s">
        <v>553</v>
      </c>
      <c r="D1025" t="s">
        <v>653</v>
      </c>
      <c r="E1025" t="s">
        <v>501</v>
      </c>
      <c r="F1025" t="s">
        <v>555</v>
      </c>
      <c r="G1025" t="s">
        <v>556</v>
      </c>
      <c r="H1025" t="s">
        <v>557</v>
      </c>
      <c r="I1025" t="s">
        <v>558</v>
      </c>
      <c r="J1025" t="s">
        <v>559</v>
      </c>
      <c r="K1025" t="s">
        <v>599</v>
      </c>
      <c r="L1025" t="s">
        <v>561</v>
      </c>
      <c r="N1025" t="s">
        <v>562</v>
      </c>
      <c r="O1025">
        <v>-28.4</v>
      </c>
      <c r="P1025" t="str">
        <f>VALUE(MID(K1025,1,4))&amp;VLOOKUP(VALUE(MID(K1025,6,2)),[1]Setup!$A$6:$B$17,2,FALSE)</f>
        <v>20192</v>
      </c>
    </row>
    <row r="1026" spans="1:16" x14ac:dyDescent="0.45">
      <c r="A1026" t="s">
        <v>551</v>
      </c>
      <c r="B1026" s="1" t="s">
        <v>652</v>
      </c>
      <c r="C1026" t="s">
        <v>553</v>
      </c>
      <c r="D1026" t="s">
        <v>653</v>
      </c>
      <c r="E1026" t="s">
        <v>501</v>
      </c>
      <c r="F1026" t="s">
        <v>555</v>
      </c>
      <c r="G1026" t="s">
        <v>556</v>
      </c>
      <c r="H1026" t="s">
        <v>557</v>
      </c>
      <c r="I1026" t="s">
        <v>558</v>
      </c>
      <c r="J1026" t="s">
        <v>559</v>
      </c>
      <c r="K1026" t="s">
        <v>600</v>
      </c>
      <c r="L1026" t="s">
        <v>561</v>
      </c>
      <c r="N1026" t="s">
        <v>562</v>
      </c>
      <c r="O1026">
        <v>-29.5</v>
      </c>
      <c r="P1026" t="str">
        <f>VALUE(MID(K1026,1,4))&amp;VLOOKUP(VALUE(MID(K1026,6,2)),[1]Setup!$A$6:$B$17,2,FALSE)</f>
        <v>20193</v>
      </c>
    </row>
    <row r="1027" spans="1:16" x14ac:dyDescent="0.45">
      <c r="A1027" t="s">
        <v>551</v>
      </c>
      <c r="B1027" s="1" t="s">
        <v>652</v>
      </c>
      <c r="C1027" t="s">
        <v>553</v>
      </c>
      <c r="D1027" t="s">
        <v>653</v>
      </c>
      <c r="E1027" t="s">
        <v>501</v>
      </c>
      <c r="F1027" t="s">
        <v>555</v>
      </c>
      <c r="G1027" t="s">
        <v>556</v>
      </c>
      <c r="H1027" t="s">
        <v>557</v>
      </c>
      <c r="I1027" t="s">
        <v>558</v>
      </c>
      <c r="J1027" t="s">
        <v>559</v>
      </c>
      <c r="K1027" t="s">
        <v>601</v>
      </c>
      <c r="L1027" t="s">
        <v>561</v>
      </c>
      <c r="N1027" t="s">
        <v>562</v>
      </c>
      <c r="O1027">
        <v>-28.8</v>
      </c>
      <c r="P1027" t="str">
        <f>VALUE(MID(K1027,1,4))&amp;VLOOKUP(VALUE(MID(K1027,6,2)),[1]Setup!$A$6:$B$17,2,FALSE)</f>
        <v>20194</v>
      </c>
    </row>
    <row r="1028" spans="1:16" x14ac:dyDescent="0.45">
      <c r="A1028" t="s">
        <v>551</v>
      </c>
      <c r="B1028" s="1" t="s">
        <v>652</v>
      </c>
      <c r="C1028" t="s">
        <v>553</v>
      </c>
      <c r="D1028" t="s">
        <v>653</v>
      </c>
      <c r="E1028" t="s">
        <v>501</v>
      </c>
      <c r="F1028" t="s">
        <v>555</v>
      </c>
      <c r="G1028" t="s">
        <v>556</v>
      </c>
      <c r="H1028" t="s">
        <v>557</v>
      </c>
      <c r="I1028" t="s">
        <v>558</v>
      </c>
      <c r="J1028" t="s">
        <v>559</v>
      </c>
      <c r="K1028" t="s">
        <v>602</v>
      </c>
      <c r="L1028" t="s">
        <v>561</v>
      </c>
      <c r="N1028" t="s">
        <v>562</v>
      </c>
      <c r="O1028">
        <v>-26.8</v>
      </c>
      <c r="P1028" t="str">
        <f>VALUE(MID(K1028,1,4))&amp;VLOOKUP(VALUE(MID(K1028,6,2)),[1]Setup!$A$6:$B$17,2,FALSE)</f>
        <v>20201</v>
      </c>
    </row>
    <row r="1029" spans="1:16" x14ac:dyDescent="0.45">
      <c r="A1029" t="s">
        <v>551</v>
      </c>
      <c r="B1029" s="1" t="s">
        <v>652</v>
      </c>
      <c r="C1029" t="s">
        <v>553</v>
      </c>
      <c r="D1029" t="s">
        <v>653</v>
      </c>
      <c r="E1029" t="s">
        <v>501</v>
      </c>
      <c r="F1029" t="s">
        <v>555</v>
      </c>
      <c r="G1029" t="s">
        <v>556</v>
      </c>
      <c r="H1029" t="s">
        <v>557</v>
      </c>
      <c r="I1029" t="s">
        <v>558</v>
      </c>
      <c r="J1029" t="s">
        <v>559</v>
      </c>
      <c r="K1029" t="s">
        <v>603</v>
      </c>
      <c r="L1029" t="s">
        <v>561</v>
      </c>
      <c r="N1029" t="s">
        <v>562</v>
      </c>
      <c r="O1029">
        <v>-22</v>
      </c>
      <c r="P1029" t="str">
        <f>VALUE(MID(K1029,1,4))&amp;VLOOKUP(VALUE(MID(K1029,6,2)),[1]Setup!$A$6:$B$17,2,FALSE)</f>
        <v>20202</v>
      </c>
    </row>
    <row r="1030" spans="1:16" x14ac:dyDescent="0.45">
      <c r="A1030" t="s">
        <v>551</v>
      </c>
      <c r="B1030" s="1" t="s">
        <v>652</v>
      </c>
      <c r="C1030" t="s">
        <v>553</v>
      </c>
      <c r="D1030" t="s">
        <v>653</v>
      </c>
      <c r="E1030" t="s">
        <v>501</v>
      </c>
      <c r="F1030" t="s">
        <v>555</v>
      </c>
      <c r="G1030" t="s">
        <v>556</v>
      </c>
      <c r="H1030" t="s">
        <v>557</v>
      </c>
      <c r="I1030" t="s">
        <v>558</v>
      </c>
      <c r="J1030" t="s">
        <v>559</v>
      </c>
      <c r="K1030" t="s">
        <v>604</v>
      </c>
      <c r="L1030" t="s">
        <v>561</v>
      </c>
      <c r="N1030" t="s">
        <v>562</v>
      </c>
      <c r="O1030">
        <v>-16.100000000000001</v>
      </c>
      <c r="P1030" t="str">
        <f>VALUE(MID(K1030,1,4))&amp;VLOOKUP(VALUE(MID(K1030,6,2)),[1]Setup!$A$6:$B$17,2,FALSE)</f>
        <v>20203</v>
      </c>
    </row>
    <row r="1031" spans="1:16" x14ac:dyDescent="0.45">
      <c r="A1031" t="s">
        <v>551</v>
      </c>
      <c r="B1031" s="1" t="s">
        <v>652</v>
      </c>
      <c r="C1031" t="s">
        <v>553</v>
      </c>
      <c r="D1031" t="s">
        <v>653</v>
      </c>
      <c r="E1031" t="s">
        <v>501</v>
      </c>
      <c r="F1031" t="s">
        <v>555</v>
      </c>
      <c r="G1031" t="s">
        <v>556</v>
      </c>
      <c r="H1031" t="s">
        <v>557</v>
      </c>
      <c r="I1031" t="s">
        <v>558</v>
      </c>
      <c r="J1031" t="s">
        <v>559</v>
      </c>
      <c r="K1031" t="s">
        <v>605</v>
      </c>
      <c r="L1031" t="s">
        <v>561</v>
      </c>
      <c r="N1031" t="s">
        <v>562</v>
      </c>
      <c r="O1031">
        <v>-12.8</v>
      </c>
      <c r="P1031" t="str">
        <f>VALUE(MID(K1031,1,4))&amp;VLOOKUP(VALUE(MID(K1031,6,2)),[1]Setup!$A$6:$B$17,2,FALSE)</f>
        <v>20204</v>
      </c>
    </row>
    <row r="1032" spans="1:16" x14ac:dyDescent="0.45">
      <c r="A1032" t="s">
        <v>551</v>
      </c>
      <c r="B1032" s="1" t="s">
        <v>652</v>
      </c>
      <c r="C1032" t="s">
        <v>553</v>
      </c>
      <c r="D1032" t="s">
        <v>653</v>
      </c>
      <c r="E1032" t="s">
        <v>501</v>
      </c>
      <c r="F1032" t="s">
        <v>555</v>
      </c>
      <c r="G1032" t="s">
        <v>556</v>
      </c>
      <c r="H1032" t="s">
        <v>557</v>
      </c>
      <c r="I1032" t="s">
        <v>558</v>
      </c>
      <c r="J1032" t="s">
        <v>559</v>
      </c>
      <c r="K1032" t="s">
        <v>606</v>
      </c>
      <c r="L1032" t="s">
        <v>561</v>
      </c>
      <c r="N1032" t="s">
        <v>562</v>
      </c>
      <c r="O1032">
        <v>-9.8000000000000007</v>
      </c>
      <c r="P1032" t="str">
        <f>VALUE(MID(K1032,1,4))&amp;VLOOKUP(VALUE(MID(K1032,6,2)),[1]Setup!$A$6:$B$17,2,FALSE)</f>
        <v>20211</v>
      </c>
    </row>
    <row r="1033" spans="1:16" x14ac:dyDescent="0.45">
      <c r="A1033" t="s">
        <v>551</v>
      </c>
      <c r="B1033" s="1" t="s">
        <v>652</v>
      </c>
      <c r="C1033" t="s">
        <v>553</v>
      </c>
      <c r="D1033" t="s">
        <v>653</v>
      </c>
      <c r="E1033" t="s">
        <v>501</v>
      </c>
      <c r="F1033" t="s">
        <v>555</v>
      </c>
      <c r="G1033" t="s">
        <v>556</v>
      </c>
      <c r="H1033" t="s">
        <v>557</v>
      </c>
      <c r="I1033" t="s">
        <v>558</v>
      </c>
      <c r="J1033" t="s">
        <v>559</v>
      </c>
      <c r="K1033" t="s">
        <v>607</v>
      </c>
      <c r="L1033" t="s">
        <v>561</v>
      </c>
      <c r="N1033" t="s">
        <v>562</v>
      </c>
      <c r="O1033">
        <v>-8.4</v>
      </c>
      <c r="P1033" t="str">
        <f>VALUE(MID(K1033,1,4))&amp;VLOOKUP(VALUE(MID(K1033,6,2)),[1]Setup!$A$6:$B$17,2,FALSE)</f>
        <v>20212</v>
      </c>
    </row>
    <row r="1034" spans="1:16" x14ac:dyDescent="0.45">
      <c r="A1034" t="s">
        <v>551</v>
      </c>
      <c r="B1034" s="1" t="s">
        <v>652</v>
      </c>
      <c r="C1034" t="s">
        <v>553</v>
      </c>
      <c r="D1034" t="s">
        <v>653</v>
      </c>
      <c r="E1034" t="s">
        <v>501</v>
      </c>
      <c r="F1034" t="s">
        <v>555</v>
      </c>
      <c r="G1034" t="s">
        <v>556</v>
      </c>
      <c r="H1034" t="s">
        <v>557</v>
      </c>
      <c r="I1034" t="s">
        <v>558</v>
      </c>
      <c r="J1034" t="s">
        <v>559</v>
      </c>
      <c r="K1034" t="s">
        <v>608</v>
      </c>
      <c r="L1034" t="s">
        <v>561</v>
      </c>
      <c r="N1034" t="s">
        <v>562</v>
      </c>
      <c r="O1034">
        <v>-12.6</v>
      </c>
      <c r="P1034" t="str">
        <f>VALUE(MID(K1034,1,4))&amp;VLOOKUP(VALUE(MID(K1034,6,2)),[1]Setup!$A$6:$B$17,2,FALSE)</f>
        <v>20213</v>
      </c>
    </row>
    <row r="1035" spans="1:16" x14ac:dyDescent="0.45">
      <c r="A1035" t="s">
        <v>551</v>
      </c>
      <c r="B1035" s="1" t="s">
        <v>652</v>
      </c>
      <c r="C1035" t="s">
        <v>553</v>
      </c>
      <c r="D1035" t="s">
        <v>653</v>
      </c>
      <c r="E1035" t="s">
        <v>501</v>
      </c>
      <c r="F1035" t="s">
        <v>555</v>
      </c>
      <c r="G1035" t="s">
        <v>556</v>
      </c>
      <c r="H1035" t="s">
        <v>557</v>
      </c>
      <c r="I1035" t="s">
        <v>558</v>
      </c>
      <c r="J1035" t="s">
        <v>559</v>
      </c>
      <c r="K1035" t="s">
        <v>609</v>
      </c>
      <c r="L1035" t="s">
        <v>561</v>
      </c>
      <c r="N1035" t="s">
        <v>562</v>
      </c>
      <c r="O1035">
        <v>-15.9</v>
      </c>
      <c r="P1035" t="str">
        <f>VALUE(MID(K1035,1,4))&amp;VLOOKUP(VALUE(MID(K1035,6,2)),[1]Setup!$A$6:$B$17,2,FALSE)</f>
        <v>20214</v>
      </c>
    </row>
    <row r="1036" spans="1:16" x14ac:dyDescent="0.45">
      <c r="A1036" t="s">
        <v>551</v>
      </c>
      <c r="B1036" s="1" t="s">
        <v>652</v>
      </c>
      <c r="C1036" t="s">
        <v>553</v>
      </c>
      <c r="D1036" t="s">
        <v>653</v>
      </c>
      <c r="E1036" t="s">
        <v>501</v>
      </c>
      <c r="F1036" t="s">
        <v>555</v>
      </c>
      <c r="G1036" t="s">
        <v>556</v>
      </c>
      <c r="H1036" t="s">
        <v>557</v>
      </c>
      <c r="I1036" t="s">
        <v>558</v>
      </c>
      <c r="J1036" t="s">
        <v>559</v>
      </c>
      <c r="K1036" t="s">
        <v>610</v>
      </c>
      <c r="L1036" t="s">
        <v>561</v>
      </c>
      <c r="N1036" t="s">
        <v>562</v>
      </c>
      <c r="O1036">
        <v>-19.600000000000001</v>
      </c>
      <c r="P1036" t="str">
        <f>VALUE(MID(K1036,1,4))&amp;VLOOKUP(VALUE(MID(K1036,6,2)),[1]Setup!$A$6:$B$17,2,FALSE)</f>
        <v>20221</v>
      </c>
    </row>
    <row r="1037" spans="1:16" x14ac:dyDescent="0.45">
      <c r="A1037" t="s">
        <v>551</v>
      </c>
      <c r="B1037" s="1" t="s">
        <v>652</v>
      </c>
      <c r="C1037" t="s">
        <v>553</v>
      </c>
      <c r="D1037" t="s">
        <v>653</v>
      </c>
      <c r="E1037" t="s">
        <v>501</v>
      </c>
      <c r="F1037" t="s">
        <v>555</v>
      </c>
      <c r="G1037" t="s">
        <v>556</v>
      </c>
      <c r="H1037" t="s">
        <v>557</v>
      </c>
      <c r="I1037" t="s">
        <v>558</v>
      </c>
      <c r="J1037" t="s">
        <v>559</v>
      </c>
      <c r="K1037" t="s">
        <v>611</v>
      </c>
      <c r="L1037" t="s">
        <v>561</v>
      </c>
      <c r="N1037" t="s">
        <v>562</v>
      </c>
      <c r="O1037">
        <v>-21.9</v>
      </c>
      <c r="P1037" t="str">
        <f>VALUE(MID(K1037,1,4))&amp;VLOOKUP(VALUE(MID(K1037,6,2)),[1]Setup!$A$6:$B$17,2,FALSE)</f>
        <v>20222</v>
      </c>
    </row>
    <row r="1038" spans="1:16" x14ac:dyDescent="0.45">
      <c r="A1038" t="s">
        <v>551</v>
      </c>
      <c r="B1038" s="1" t="s">
        <v>652</v>
      </c>
      <c r="C1038" t="s">
        <v>553</v>
      </c>
      <c r="D1038" t="s">
        <v>653</v>
      </c>
      <c r="E1038" t="s">
        <v>501</v>
      </c>
      <c r="F1038" t="s">
        <v>555</v>
      </c>
      <c r="G1038" t="s">
        <v>556</v>
      </c>
      <c r="H1038" t="s">
        <v>557</v>
      </c>
      <c r="I1038" t="s">
        <v>558</v>
      </c>
      <c r="J1038" t="s">
        <v>559</v>
      </c>
      <c r="K1038" t="s">
        <v>612</v>
      </c>
      <c r="L1038" t="s">
        <v>561</v>
      </c>
      <c r="N1038" t="s">
        <v>562</v>
      </c>
      <c r="O1038">
        <v>-25.1</v>
      </c>
      <c r="P1038" t="str">
        <f>VALUE(MID(K1038,1,4))&amp;VLOOKUP(VALUE(MID(K1038,6,2)),[1]Setup!$A$6:$B$17,2,FALSE)</f>
        <v>20223</v>
      </c>
    </row>
    <row r="1039" spans="1:16" x14ac:dyDescent="0.45">
      <c r="A1039" t="s">
        <v>551</v>
      </c>
      <c r="B1039" s="1" t="s">
        <v>652</v>
      </c>
      <c r="C1039" t="s">
        <v>553</v>
      </c>
      <c r="D1039" t="s">
        <v>653</v>
      </c>
      <c r="E1039" t="s">
        <v>501</v>
      </c>
      <c r="F1039" t="s">
        <v>555</v>
      </c>
      <c r="G1039" t="s">
        <v>556</v>
      </c>
      <c r="H1039" t="s">
        <v>557</v>
      </c>
      <c r="I1039" t="s">
        <v>558</v>
      </c>
      <c r="J1039" t="s">
        <v>559</v>
      </c>
      <c r="K1039" t="s">
        <v>613</v>
      </c>
      <c r="L1039" t="s">
        <v>561</v>
      </c>
      <c r="N1039" t="s">
        <v>562</v>
      </c>
      <c r="O1039">
        <v>-34.299999999999997</v>
      </c>
      <c r="P1039" t="str">
        <f>VALUE(MID(K1039,1,4))&amp;VLOOKUP(VALUE(MID(K1039,6,2)),[1]Setup!$A$6:$B$17,2,FALSE)</f>
        <v>20224</v>
      </c>
    </row>
    <row r="1040" spans="1:16" x14ac:dyDescent="0.45">
      <c r="A1040" t="s">
        <v>551</v>
      </c>
      <c r="B1040" s="1" t="s">
        <v>652</v>
      </c>
      <c r="C1040" t="s">
        <v>553</v>
      </c>
      <c r="D1040" t="s">
        <v>653</v>
      </c>
      <c r="E1040" t="s">
        <v>501</v>
      </c>
      <c r="F1040" t="s">
        <v>555</v>
      </c>
      <c r="G1040" t="s">
        <v>556</v>
      </c>
      <c r="H1040" t="s">
        <v>557</v>
      </c>
      <c r="I1040" t="s">
        <v>558</v>
      </c>
      <c r="J1040" t="s">
        <v>559</v>
      </c>
      <c r="K1040" t="s">
        <v>614</v>
      </c>
      <c r="L1040" t="s">
        <v>561</v>
      </c>
      <c r="N1040" t="s">
        <v>562</v>
      </c>
      <c r="O1040">
        <v>-35.4</v>
      </c>
      <c r="P1040" t="str">
        <f>VALUE(MID(K1040,1,4))&amp;VLOOKUP(VALUE(MID(K1040,6,2)),[1]Setup!$A$6:$B$17,2,FALSE)</f>
        <v>20231</v>
      </c>
    </row>
    <row r="1041" spans="1:16" x14ac:dyDescent="0.45">
      <c r="A1041" t="s">
        <v>551</v>
      </c>
      <c r="B1041" s="1" t="s">
        <v>652</v>
      </c>
      <c r="C1041" t="s">
        <v>553</v>
      </c>
      <c r="D1041" t="s">
        <v>653</v>
      </c>
      <c r="E1041" t="s">
        <v>501</v>
      </c>
      <c r="F1041" t="s">
        <v>555</v>
      </c>
      <c r="G1041" t="s">
        <v>556</v>
      </c>
      <c r="H1041" t="s">
        <v>557</v>
      </c>
      <c r="I1041" t="s">
        <v>558</v>
      </c>
      <c r="J1041" t="s">
        <v>559</v>
      </c>
      <c r="K1041" t="s">
        <v>615</v>
      </c>
      <c r="L1041" t="s">
        <v>561</v>
      </c>
      <c r="N1041" t="s">
        <v>562</v>
      </c>
      <c r="O1041">
        <v>-35.299999999999997</v>
      </c>
      <c r="P1041" t="str">
        <f>VALUE(MID(K1041,1,4))&amp;VLOOKUP(VALUE(MID(K1041,6,2)),[1]Setup!$A$6:$B$17,2,FALSE)</f>
        <v>20232</v>
      </c>
    </row>
    <row r="1042" spans="1:16" x14ac:dyDescent="0.45">
      <c r="A1042" t="s">
        <v>551</v>
      </c>
      <c r="B1042" s="1" t="s">
        <v>652</v>
      </c>
      <c r="C1042" t="s">
        <v>553</v>
      </c>
      <c r="D1042" t="s">
        <v>653</v>
      </c>
      <c r="E1042" t="s">
        <v>501</v>
      </c>
      <c r="F1042" t="s">
        <v>555</v>
      </c>
      <c r="G1042" t="s">
        <v>556</v>
      </c>
      <c r="H1042" t="s">
        <v>557</v>
      </c>
      <c r="I1042" t="s">
        <v>558</v>
      </c>
      <c r="J1042" t="s">
        <v>559</v>
      </c>
      <c r="K1042" t="s">
        <v>616</v>
      </c>
      <c r="L1042" t="s">
        <v>561</v>
      </c>
      <c r="N1042" t="s">
        <v>562</v>
      </c>
      <c r="O1042">
        <v>-34.6</v>
      </c>
      <c r="P1042" t="str">
        <f>VALUE(MID(K1042,1,4))&amp;VLOOKUP(VALUE(MID(K1042,6,2)),[1]Setup!$A$6:$B$17,2,FALSE)</f>
        <v>20233</v>
      </c>
    </row>
    <row r="1043" spans="1:16" x14ac:dyDescent="0.45">
      <c r="A1043" t="s">
        <v>551</v>
      </c>
      <c r="B1043" s="1" t="s">
        <v>652</v>
      </c>
      <c r="C1043" t="s">
        <v>553</v>
      </c>
      <c r="D1043" t="s">
        <v>653</v>
      </c>
      <c r="E1043" t="s">
        <v>501</v>
      </c>
      <c r="F1043" t="s">
        <v>555</v>
      </c>
      <c r="G1043" t="s">
        <v>556</v>
      </c>
      <c r="H1043" t="s">
        <v>557</v>
      </c>
      <c r="I1043" t="s">
        <v>558</v>
      </c>
      <c r="J1043" t="s">
        <v>559</v>
      </c>
      <c r="K1043" t="s">
        <v>617</v>
      </c>
      <c r="L1043" t="s">
        <v>561</v>
      </c>
      <c r="N1043" t="s">
        <v>562</v>
      </c>
      <c r="O1043">
        <v>-32.9</v>
      </c>
      <c r="P1043" t="str">
        <f>VALUE(MID(K1043,1,4))&amp;VLOOKUP(VALUE(MID(K1043,6,2)),[1]Setup!$A$6:$B$17,2,FALSE)</f>
        <v>20234</v>
      </c>
    </row>
    <row r="1044" spans="1:16" x14ac:dyDescent="0.45">
      <c r="A1044" t="s">
        <v>551</v>
      </c>
      <c r="B1044" s="1" t="s">
        <v>652</v>
      </c>
      <c r="C1044" t="s">
        <v>553</v>
      </c>
      <c r="D1044" t="s">
        <v>653</v>
      </c>
      <c r="E1044" t="s">
        <v>501</v>
      </c>
      <c r="F1044" t="s">
        <v>555</v>
      </c>
      <c r="G1044" t="s">
        <v>556</v>
      </c>
      <c r="H1044" t="s">
        <v>557</v>
      </c>
      <c r="I1044" t="s">
        <v>558</v>
      </c>
      <c r="J1044" t="s">
        <v>559</v>
      </c>
      <c r="K1044" t="s">
        <v>618</v>
      </c>
      <c r="L1044" t="s">
        <v>561</v>
      </c>
      <c r="N1044" t="s">
        <v>562</v>
      </c>
      <c r="O1044">
        <v>-32.700000000000003</v>
      </c>
      <c r="P1044" t="str">
        <f>VALUE(MID(K1044,1,4))&amp;VLOOKUP(VALUE(MID(K1044,6,2)),[1]Setup!$A$6:$B$17,2,FALSE)</f>
        <v>20241</v>
      </c>
    </row>
    <row r="1045" spans="1:16" x14ac:dyDescent="0.45">
      <c r="A1045" t="s">
        <v>551</v>
      </c>
      <c r="B1045" s="1" t="s">
        <v>652</v>
      </c>
      <c r="C1045" t="s">
        <v>553</v>
      </c>
      <c r="D1045" t="s">
        <v>653</v>
      </c>
      <c r="E1045" t="s">
        <v>501</v>
      </c>
      <c r="F1045" t="s">
        <v>555</v>
      </c>
      <c r="G1045" t="s">
        <v>556</v>
      </c>
      <c r="H1045" t="s">
        <v>557</v>
      </c>
      <c r="I1045" t="s">
        <v>558</v>
      </c>
      <c r="J1045" t="s">
        <v>559</v>
      </c>
      <c r="K1045" t="s">
        <v>619</v>
      </c>
      <c r="L1045" t="s">
        <v>561</v>
      </c>
      <c r="N1045" t="s">
        <v>562</v>
      </c>
      <c r="O1045">
        <v>-31.4</v>
      </c>
      <c r="P1045" t="str">
        <f>VALUE(MID(K1045,1,4))&amp;VLOOKUP(VALUE(MID(K1045,6,2)),[1]Setup!$A$6:$B$17,2,FALSE)</f>
        <v>20242</v>
      </c>
    </row>
    <row r="1046" spans="1:16" x14ac:dyDescent="0.45">
      <c r="A1046" t="s">
        <v>551</v>
      </c>
      <c r="B1046" s="1" t="s">
        <v>654</v>
      </c>
      <c r="C1046" t="s">
        <v>553</v>
      </c>
      <c r="D1046" t="s">
        <v>655</v>
      </c>
      <c r="E1046" t="s">
        <v>656</v>
      </c>
      <c r="F1046" t="s">
        <v>555</v>
      </c>
      <c r="G1046" t="s">
        <v>556</v>
      </c>
      <c r="H1046" t="s">
        <v>557</v>
      </c>
      <c r="I1046" t="s">
        <v>558</v>
      </c>
      <c r="J1046" t="s">
        <v>559</v>
      </c>
      <c r="K1046" t="s">
        <v>560</v>
      </c>
      <c r="L1046" t="s">
        <v>561</v>
      </c>
      <c r="N1046" t="s">
        <v>562</v>
      </c>
      <c r="O1046">
        <v>10.7</v>
      </c>
      <c r="P1046" t="str">
        <f>VALUE(MID(K1046,1,4))&amp;VLOOKUP(VALUE(MID(K1046,6,2)),[1]Setup!$A$6:$B$17,2,FALSE)</f>
        <v>20101</v>
      </c>
    </row>
    <row r="1047" spans="1:16" x14ac:dyDescent="0.45">
      <c r="A1047" t="s">
        <v>551</v>
      </c>
      <c r="B1047" s="1" t="s">
        <v>654</v>
      </c>
      <c r="C1047" t="s">
        <v>553</v>
      </c>
      <c r="D1047" t="s">
        <v>655</v>
      </c>
      <c r="E1047" t="s">
        <v>656</v>
      </c>
      <c r="F1047" t="s">
        <v>555</v>
      </c>
      <c r="G1047" t="s">
        <v>556</v>
      </c>
      <c r="H1047" t="s">
        <v>557</v>
      </c>
      <c r="I1047" t="s">
        <v>558</v>
      </c>
      <c r="J1047" t="s">
        <v>559</v>
      </c>
      <c r="K1047" t="s">
        <v>563</v>
      </c>
      <c r="L1047" t="s">
        <v>561</v>
      </c>
      <c r="N1047" t="s">
        <v>562</v>
      </c>
      <c r="O1047">
        <v>20.3</v>
      </c>
      <c r="P1047" t="str">
        <f>VALUE(MID(K1047,1,4))&amp;VLOOKUP(VALUE(MID(K1047,6,2)),[1]Setup!$A$6:$B$17,2,FALSE)</f>
        <v>20102</v>
      </c>
    </row>
    <row r="1048" spans="1:16" x14ac:dyDescent="0.45">
      <c r="A1048" t="s">
        <v>551</v>
      </c>
      <c r="B1048" s="1" t="s">
        <v>654</v>
      </c>
      <c r="C1048" t="s">
        <v>553</v>
      </c>
      <c r="D1048" t="s">
        <v>655</v>
      </c>
      <c r="E1048" t="s">
        <v>656</v>
      </c>
      <c r="F1048" t="s">
        <v>555</v>
      </c>
      <c r="G1048" t="s">
        <v>556</v>
      </c>
      <c r="H1048" t="s">
        <v>557</v>
      </c>
      <c r="I1048" t="s">
        <v>558</v>
      </c>
      <c r="J1048" t="s">
        <v>559</v>
      </c>
      <c r="K1048" t="s">
        <v>564</v>
      </c>
      <c r="L1048" t="s">
        <v>561</v>
      </c>
      <c r="N1048" t="s">
        <v>562</v>
      </c>
      <c r="O1048">
        <v>30.8</v>
      </c>
      <c r="P1048" t="str">
        <f>VALUE(MID(K1048,1,4))&amp;VLOOKUP(VALUE(MID(K1048,6,2)),[1]Setup!$A$6:$B$17,2,FALSE)</f>
        <v>20103</v>
      </c>
    </row>
    <row r="1049" spans="1:16" x14ac:dyDescent="0.45">
      <c r="A1049" t="s">
        <v>551</v>
      </c>
      <c r="B1049" s="1" t="s">
        <v>654</v>
      </c>
      <c r="C1049" t="s">
        <v>553</v>
      </c>
      <c r="D1049" t="s">
        <v>655</v>
      </c>
      <c r="E1049" t="s">
        <v>656</v>
      </c>
      <c r="F1049" t="s">
        <v>555</v>
      </c>
      <c r="G1049" t="s">
        <v>556</v>
      </c>
      <c r="H1049" t="s">
        <v>557</v>
      </c>
      <c r="I1049" t="s">
        <v>558</v>
      </c>
      <c r="J1049" t="s">
        <v>559</v>
      </c>
      <c r="K1049" t="s">
        <v>565</v>
      </c>
      <c r="L1049" t="s">
        <v>561</v>
      </c>
      <c r="N1049" t="s">
        <v>562</v>
      </c>
      <c r="O1049">
        <v>29.1</v>
      </c>
      <c r="P1049" t="str">
        <f>VALUE(MID(K1049,1,4))&amp;VLOOKUP(VALUE(MID(K1049,6,2)),[1]Setup!$A$6:$B$17,2,FALSE)</f>
        <v>20104</v>
      </c>
    </row>
    <row r="1050" spans="1:16" x14ac:dyDescent="0.45">
      <c r="A1050" t="s">
        <v>551</v>
      </c>
      <c r="B1050" s="1" t="s">
        <v>654</v>
      </c>
      <c r="C1050" t="s">
        <v>553</v>
      </c>
      <c r="D1050" t="s">
        <v>655</v>
      </c>
      <c r="E1050" t="s">
        <v>656</v>
      </c>
      <c r="F1050" t="s">
        <v>555</v>
      </c>
      <c r="G1050" t="s">
        <v>556</v>
      </c>
      <c r="H1050" t="s">
        <v>557</v>
      </c>
      <c r="I1050" t="s">
        <v>558</v>
      </c>
      <c r="J1050" t="s">
        <v>559</v>
      </c>
      <c r="K1050" t="s">
        <v>566</v>
      </c>
      <c r="L1050" t="s">
        <v>561</v>
      </c>
      <c r="N1050" t="s">
        <v>562</v>
      </c>
      <c r="O1050">
        <v>38.1</v>
      </c>
      <c r="P1050" t="str">
        <f>VALUE(MID(K1050,1,4))&amp;VLOOKUP(VALUE(MID(K1050,6,2)),[1]Setup!$A$6:$B$17,2,FALSE)</f>
        <v>20111</v>
      </c>
    </row>
    <row r="1051" spans="1:16" x14ac:dyDescent="0.45">
      <c r="A1051" t="s">
        <v>551</v>
      </c>
      <c r="B1051" s="1" t="s">
        <v>654</v>
      </c>
      <c r="C1051" t="s">
        <v>553</v>
      </c>
      <c r="D1051" t="s">
        <v>655</v>
      </c>
      <c r="E1051" t="s">
        <v>656</v>
      </c>
      <c r="F1051" t="s">
        <v>555</v>
      </c>
      <c r="G1051" t="s">
        <v>556</v>
      </c>
      <c r="H1051" t="s">
        <v>557</v>
      </c>
      <c r="I1051" t="s">
        <v>558</v>
      </c>
      <c r="J1051" t="s">
        <v>559</v>
      </c>
      <c r="K1051" t="s">
        <v>567</v>
      </c>
      <c r="L1051" t="s">
        <v>561</v>
      </c>
      <c r="N1051" t="s">
        <v>562</v>
      </c>
      <c r="O1051">
        <v>40.700000000000003</v>
      </c>
      <c r="P1051" t="str">
        <f>VALUE(MID(K1051,1,4))&amp;VLOOKUP(VALUE(MID(K1051,6,2)),[1]Setup!$A$6:$B$17,2,FALSE)</f>
        <v>20112</v>
      </c>
    </row>
    <row r="1052" spans="1:16" x14ac:dyDescent="0.45">
      <c r="A1052" t="s">
        <v>551</v>
      </c>
      <c r="B1052" s="1" t="s">
        <v>654</v>
      </c>
      <c r="C1052" t="s">
        <v>553</v>
      </c>
      <c r="D1052" t="s">
        <v>655</v>
      </c>
      <c r="E1052" t="s">
        <v>656</v>
      </c>
      <c r="F1052" t="s">
        <v>555</v>
      </c>
      <c r="G1052" t="s">
        <v>556</v>
      </c>
      <c r="H1052" t="s">
        <v>557</v>
      </c>
      <c r="I1052" t="s">
        <v>558</v>
      </c>
      <c r="J1052" t="s">
        <v>559</v>
      </c>
      <c r="K1052" t="s">
        <v>568</v>
      </c>
      <c r="L1052" t="s">
        <v>561</v>
      </c>
      <c r="N1052" t="s">
        <v>562</v>
      </c>
      <c r="O1052">
        <v>39.6</v>
      </c>
      <c r="P1052" t="str">
        <f>VALUE(MID(K1052,1,4))&amp;VLOOKUP(VALUE(MID(K1052,6,2)),[1]Setup!$A$6:$B$17,2,FALSE)</f>
        <v>20113</v>
      </c>
    </row>
    <row r="1053" spans="1:16" x14ac:dyDescent="0.45">
      <c r="A1053" t="s">
        <v>551</v>
      </c>
      <c r="B1053" s="1" t="s">
        <v>654</v>
      </c>
      <c r="C1053" t="s">
        <v>553</v>
      </c>
      <c r="D1053" t="s">
        <v>655</v>
      </c>
      <c r="E1053" t="s">
        <v>656</v>
      </c>
      <c r="F1053" t="s">
        <v>555</v>
      </c>
      <c r="G1053" t="s">
        <v>556</v>
      </c>
      <c r="H1053" t="s">
        <v>557</v>
      </c>
      <c r="I1053" t="s">
        <v>558</v>
      </c>
      <c r="J1053" t="s">
        <v>559</v>
      </c>
      <c r="K1053" t="s">
        <v>569</v>
      </c>
      <c r="L1053" t="s">
        <v>561</v>
      </c>
      <c r="N1053" t="s">
        <v>562</v>
      </c>
      <c r="O1053">
        <v>29.8</v>
      </c>
      <c r="P1053" t="str">
        <f>VALUE(MID(K1053,1,4))&amp;VLOOKUP(VALUE(MID(K1053,6,2)),[1]Setup!$A$6:$B$17,2,FALSE)</f>
        <v>20114</v>
      </c>
    </row>
    <row r="1054" spans="1:16" x14ac:dyDescent="0.45">
      <c r="A1054" t="s">
        <v>551</v>
      </c>
      <c r="B1054" s="1" t="s">
        <v>654</v>
      </c>
      <c r="C1054" t="s">
        <v>553</v>
      </c>
      <c r="D1054" t="s">
        <v>655</v>
      </c>
      <c r="E1054" t="s">
        <v>656</v>
      </c>
      <c r="F1054" t="s">
        <v>555</v>
      </c>
      <c r="G1054" t="s">
        <v>556</v>
      </c>
      <c r="H1054" t="s">
        <v>557</v>
      </c>
      <c r="I1054" t="s">
        <v>558</v>
      </c>
      <c r="J1054" t="s">
        <v>559</v>
      </c>
      <c r="K1054" t="s">
        <v>570</v>
      </c>
      <c r="L1054" t="s">
        <v>561</v>
      </c>
      <c r="N1054" t="s">
        <v>562</v>
      </c>
      <c r="O1054">
        <v>28.5</v>
      </c>
      <c r="P1054" t="str">
        <f>VALUE(MID(K1054,1,4))&amp;VLOOKUP(VALUE(MID(K1054,6,2)),[1]Setup!$A$6:$B$17,2,FALSE)</f>
        <v>20121</v>
      </c>
    </row>
    <row r="1055" spans="1:16" x14ac:dyDescent="0.45">
      <c r="A1055" t="s">
        <v>551</v>
      </c>
      <c r="B1055" s="1" t="s">
        <v>654</v>
      </c>
      <c r="C1055" t="s">
        <v>553</v>
      </c>
      <c r="D1055" t="s">
        <v>655</v>
      </c>
      <c r="E1055" t="s">
        <v>656</v>
      </c>
      <c r="F1055" t="s">
        <v>555</v>
      </c>
      <c r="G1055" t="s">
        <v>556</v>
      </c>
      <c r="H1055" t="s">
        <v>557</v>
      </c>
      <c r="I1055" t="s">
        <v>558</v>
      </c>
      <c r="J1055" t="s">
        <v>559</v>
      </c>
      <c r="K1055" t="s">
        <v>571</v>
      </c>
      <c r="L1055" t="s">
        <v>561</v>
      </c>
      <c r="N1055" t="s">
        <v>562</v>
      </c>
      <c r="O1055">
        <v>26.5</v>
      </c>
      <c r="P1055" t="str">
        <f>VALUE(MID(K1055,1,4))&amp;VLOOKUP(VALUE(MID(K1055,6,2)),[1]Setup!$A$6:$B$17,2,FALSE)</f>
        <v>20122</v>
      </c>
    </row>
    <row r="1056" spans="1:16" x14ac:dyDescent="0.45">
      <c r="A1056" t="s">
        <v>551</v>
      </c>
      <c r="B1056" s="1" t="s">
        <v>654</v>
      </c>
      <c r="C1056" t="s">
        <v>553</v>
      </c>
      <c r="D1056" t="s">
        <v>655</v>
      </c>
      <c r="E1056" t="s">
        <v>656</v>
      </c>
      <c r="F1056" t="s">
        <v>555</v>
      </c>
      <c r="G1056" t="s">
        <v>556</v>
      </c>
      <c r="H1056" t="s">
        <v>557</v>
      </c>
      <c r="I1056" t="s">
        <v>558</v>
      </c>
      <c r="J1056" t="s">
        <v>559</v>
      </c>
      <c r="K1056" t="s">
        <v>572</v>
      </c>
      <c r="L1056" t="s">
        <v>561</v>
      </c>
      <c r="N1056" t="s">
        <v>562</v>
      </c>
      <c r="O1056">
        <v>24.4</v>
      </c>
      <c r="P1056" t="str">
        <f>VALUE(MID(K1056,1,4))&amp;VLOOKUP(VALUE(MID(K1056,6,2)),[1]Setup!$A$6:$B$17,2,FALSE)</f>
        <v>20123</v>
      </c>
    </row>
    <row r="1057" spans="1:16" x14ac:dyDescent="0.45">
      <c r="A1057" t="s">
        <v>551</v>
      </c>
      <c r="B1057" s="1" t="s">
        <v>654</v>
      </c>
      <c r="C1057" t="s">
        <v>553</v>
      </c>
      <c r="D1057" t="s">
        <v>655</v>
      </c>
      <c r="E1057" t="s">
        <v>656</v>
      </c>
      <c r="F1057" t="s">
        <v>555</v>
      </c>
      <c r="G1057" t="s">
        <v>556</v>
      </c>
      <c r="H1057" t="s">
        <v>557</v>
      </c>
      <c r="I1057" t="s">
        <v>558</v>
      </c>
      <c r="J1057" t="s">
        <v>559</v>
      </c>
      <c r="K1057" t="s">
        <v>573</v>
      </c>
      <c r="L1057" t="s">
        <v>561</v>
      </c>
      <c r="N1057" t="s">
        <v>562</v>
      </c>
      <c r="O1057">
        <v>21.2</v>
      </c>
      <c r="P1057" t="str">
        <f>VALUE(MID(K1057,1,4))&amp;VLOOKUP(VALUE(MID(K1057,6,2)),[1]Setup!$A$6:$B$17,2,FALSE)</f>
        <v>20124</v>
      </c>
    </row>
    <row r="1058" spans="1:16" x14ac:dyDescent="0.45">
      <c r="A1058" t="s">
        <v>551</v>
      </c>
      <c r="B1058" s="1" t="s">
        <v>654</v>
      </c>
      <c r="C1058" t="s">
        <v>553</v>
      </c>
      <c r="D1058" t="s">
        <v>655</v>
      </c>
      <c r="E1058" t="s">
        <v>656</v>
      </c>
      <c r="F1058" t="s">
        <v>555</v>
      </c>
      <c r="G1058" t="s">
        <v>556</v>
      </c>
      <c r="H1058" t="s">
        <v>557</v>
      </c>
      <c r="I1058" t="s">
        <v>558</v>
      </c>
      <c r="J1058" t="s">
        <v>559</v>
      </c>
      <c r="K1058" t="s">
        <v>574</v>
      </c>
      <c r="L1058" t="s">
        <v>561</v>
      </c>
      <c r="N1058" t="s">
        <v>562</v>
      </c>
      <c r="O1058">
        <v>26.2</v>
      </c>
      <c r="P1058" t="str">
        <f>VALUE(MID(K1058,1,4))&amp;VLOOKUP(VALUE(MID(K1058,6,2)),[1]Setup!$A$6:$B$17,2,FALSE)</f>
        <v>20131</v>
      </c>
    </row>
    <row r="1059" spans="1:16" x14ac:dyDescent="0.45">
      <c r="A1059" t="s">
        <v>551</v>
      </c>
      <c r="B1059" s="1" t="s">
        <v>654</v>
      </c>
      <c r="C1059" t="s">
        <v>553</v>
      </c>
      <c r="D1059" t="s">
        <v>655</v>
      </c>
      <c r="E1059" t="s">
        <v>656</v>
      </c>
      <c r="F1059" t="s">
        <v>555</v>
      </c>
      <c r="G1059" t="s">
        <v>556</v>
      </c>
      <c r="H1059" t="s">
        <v>557</v>
      </c>
      <c r="I1059" t="s">
        <v>558</v>
      </c>
      <c r="J1059" t="s">
        <v>559</v>
      </c>
      <c r="K1059" t="s">
        <v>575</v>
      </c>
      <c r="L1059" t="s">
        <v>561</v>
      </c>
      <c r="N1059" t="s">
        <v>562</v>
      </c>
      <c r="O1059">
        <v>37.6</v>
      </c>
      <c r="P1059" t="str">
        <f>VALUE(MID(K1059,1,4))&amp;VLOOKUP(VALUE(MID(K1059,6,2)),[1]Setup!$A$6:$B$17,2,FALSE)</f>
        <v>20132</v>
      </c>
    </row>
    <row r="1060" spans="1:16" x14ac:dyDescent="0.45">
      <c r="A1060" t="s">
        <v>551</v>
      </c>
      <c r="B1060" s="1" t="s">
        <v>654</v>
      </c>
      <c r="C1060" t="s">
        <v>553</v>
      </c>
      <c r="D1060" t="s">
        <v>655</v>
      </c>
      <c r="E1060" t="s">
        <v>656</v>
      </c>
      <c r="F1060" t="s">
        <v>555</v>
      </c>
      <c r="G1060" t="s">
        <v>556</v>
      </c>
      <c r="H1060" t="s">
        <v>557</v>
      </c>
      <c r="I1060" t="s">
        <v>558</v>
      </c>
      <c r="J1060" t="s">
        <v>559</v>
      </c>
      <c r="K1060" t="s">
        <v>576</v>
      </c>
      <c r="L1060" t="s">
        <v>561</v>
      </c>
      <c r="N1060" t="s">
        <v>562</v>
      </c>
      <c r="O1060">
        <v>38.6</v>
      </c>
      <c r="P1060" t="str">
        <f>VALUE(MID(K1060,1,4))&amp;VLOOKUP(VALUE(MID(K1060,6,2)),[1]Setup!$A$6:$B$17,2,FALSE)</f>
        <v>20133</v>
      </c>
    </row>
    <row r="1061" spans="1:16" x14ac:dyDescent="0.45">
      <c r="A1061" t="s">
        <v>551</v>
      </c>
      <c r="B1061" s="1" t="s">
        <v>654</v>
      </c>
      <c r="C1061" t="s">
        <v>553</v>
      </c>
      <c r="D1061" t="s">
        <v>655</v>
      </c>
      <c r="E1061" t="s">
        <v>656</v>
      </c>
      <c r="F1061" t="s">
        <v>555</v>
      </c>
      <c r="G1061" t="s">
        <v>556</v>
      </c>
      <c r="H1061" t="s">
        <v>557</v>
      </c>
      <c r="I1061" t="s">
        <v>558</v>
      </c>
      <c r="J1061" t="s">
        <v>559</v>
      </c>
      <c r="K1061" t="s">
        <v>577</v>
      </c>
      <c r="L1061" t="s">
        <v>561</v>
      </c>
      <c r="N1061" t="s">
        <v>562</v>
      </c>
      <c r="O1061">
        <v>34.1</v>
      </c>
      <c r="P1061" t="str">
        <f>VALUE(MID(K1061,1,4))&amp;VLOOKUP(VALUE(MID(K1061,6,2)),[1]Setup!$A$6:$B$17,2,FALSE)</f>
        <v>20134</v>
      </c>
    </row>
    <row r="1062" spans="1:16" x14ac:dyDescent="0.45">
      <c r="A1062" t="s">
        <v>551</v>
      </c>
      <c r="B1062" s="1" t="s">
        <v>654</v>
      </c>
      <c r="C1062" t="s">
        <v>553</v>
      </c>
      <c r="D1062" t="s">
        <v>655</v>
      </c>
      <c r="E1062" t="s">
        <v>656</v>
      </c>
      <c r="F1062" t="s">
        <v>555</v>
      </c>
      <c r="G1062" t="s">
        <v>556</v>
      </c>
      <c r="H1062" t="s">
        <v>557</v>
      </c>
      <c r="I1062" t="s">
        <v>558</v>
      </c>
      <c r="J1062" t="s">
        <v>559</v>
      </c>
      <c r="K1062" t="s">
        <v>578</v>
      </c>
      <c r="L1062" t="s">
        <v>561</v>
      </c>
      <c r="N1062" t="s">
        <v>562</v>
      </c>
      <c r="O1062">
        <v>44.1</v>
      </c>
      <c r="P1062" t="str">
        <f>VALUE(MID(K1062,1,4))&amp;VLOOKUP(VALUE(MID(K1062,6,2)),[1]Setup!$A$6:$B$17,2,FALSE)</f>
        <v>20141</v>
      </c>
    </row>
    <row r="1063" spans="1:16" x14ac:dyDescent="0.45">
      <c r="A1063" t="s">
        <v>551</v>
      </c>
      <c r="B1063" s="1" t="s">
        <v>654</v>
      </c>
      <c r="C1063" t="s">
        <v>553</v>
      </c>
      <c r="D1063" t="s">
        <v>655</v>
      </c>
      <c r="E1063" t="s">
        <v>656</v>
      </c>
      <c r="F1063" t="s">
        <v>555</v>
      </c>
      <c r="G1063" t="s">
        <v>556</v>
      </c>
      <c r="H1063" t="s">
        <v>557</v>
      </c>
      <c r="I1063" t="s">
        <v>558</v>
      </c>
      <c r="J1063" t="s">
        <v>559</v>
      </c>
      <c r="K1063" t="s">
        <v>579</v>
      </c>
      <c r="L1063" t="s">
        <v>561</v>
      </c>
      <c r="N1063" t="s">
        <v>562</v>
      </c>
      <c r="O1063">
        <v>49.3</v>
      </c>
      <c r="P1063" t="str">
        <f>VALUE(MID(K1063,1,4))&amp;VLOOKUP(VALUE(MID(K1063,6,2)),[1]Setup!$A$6:$B$17,2,FALSE)</f>
        <v>20142</v>
      </c>
    </row>
    <row r="1064" spans="1:16" x14ac:dyDescent="0.45">
      <c r="A1064" t="s">
        <v>551</v>
      </c>
      <c r="B1064" s="1" t="s">
        <v>654</v>
      </c>
      <c r="C1064" t="s">
        <v>553</v>
      </c>
      <c r="D1064" t="s">
        <v>655</v>
      </c>
      <c r="E1064" t="s">
        <v>656</v>
      </c>
      <c r="F1064" t="s">
        <v>555</v>
      </c>
      <c r="G1064" t="s">
        <v>556</v>
      </c>
      <c r="H1064" t="s">
        <v>557</v>
      </c>
      <c r="I1064" t="s">
        <v>558</v>
      </c>
      <c r="J1064" t="s">
        <v>559</v>
      </c>
      <c r="K1064" t="s">
        <v>580</v>
      </c>
      <c r="L1064" t="s">
        <v>561</v>
      </c>
      <c r="N1064" t="s">
        <v>562</v>
      </c>
      <c r="O1064">
        <v>49.8</v>
      </c>
      <c r="P1064" t="str">
        <f>VALUE(MID(K1064,1,4))&amp;VLOOKUP(VALUE(MID(K1064,6,2)),[1]Setup!$A$6:$B$17,2,FALSE)</f>
        <v>20143</v>
      </c>
    </row>
    <row r="1065" spans="1:16" x14ac:dyDescent="0.45">
      <c r="A1065" t="s">
        <v>551</v>
      </c>
      <c r="B1065" s="1" t="s">
        <v>654</v>
      </c>
      <c r="C1065" t="s">
        <v>553</v>
      </c>
      <c r="D1065" t="s">
        <v>655</v>
      </c>
      <c r="E1065" t="s">
        <v>656</v>
      </c>
      <c r="F1065" t="s">
        <v>555</v>
      </c>
      <c r="G1065" t="s">
        <v>556</v>
      </c>
      <c r="H1065" t="s">
        <v>557</v>
      </c>
      <c r="I1065" t="s">
        <v>558</v>
      </c>
      <c r="J1065" t="s">
        <v>559</v>
      </c>
      <c r="K1065" t="s">
        <v>581</v>
      </c>
      <c r="L1065" t="s">
        <v>561</v>
      </c>
      <c r="N1065" t="s">
        <v>562</v>
      </c>
      <c r="O1065">
        <v>37.200000000000003</v>
      </c>
      <c r="P1065" t="str">
        <f>VALUE(MID(K1065,1,4))&amp;VLOOKUP(VALUE(MID(K1065,6,2)),[1]Setup!$A$6:$B$17,2,FALSE)</f>
        <v>20144</v>
      </c>
    </row>
    <row r="1066" spans="1:16" x14ac:dyDescent="0.45">
      <c r="A1066" t="s">
        <v>551</v>
      </c>
      <c r="B1066" s="1" t="s">
        <v>654</v>
      </c>
      <c r="C1066" t="s">
        <v>553</v>
      </c>
      <c r="D1066" t="s">
        <v>655</v>
      </c>
      <c r="E1066" t="s">
        <v>656</v>
      </c>
      <c r="F1066" t="s">
        <v>555</v>
      </c>
      <c r="G1066" t="s">
        <v>556</v>
      </c>
      <c r="H1066" t="s">
        <v>557</v>
      </c>
      <c r="I1066" t="s">
        <v>558</v>
      </c>
      <c r="J1066" t="s">
        <v>559</v>
      </c>
      <c r="K1066" t="s">
        <v>582</v>
      </c>
      <c r="L1066" t="s">
        <v>561</v>
      </c>
      <c r="N1066" t="s">
        <v>562</v>
      </c>
      <c r="O1066">
        <v>42.3</v>
      </c>
      <c r="P1066" t="str">
        <f>VALUE(MID(K1066,1,4))&amp;VLOOKUP(VALUE(MID(K1066,6,2)),[1]Setup!$A$6:$B$17,2,FALSE)</f>
        <v>20151</v>
      </c>
    </row>
    <row r="1067" spans="1:16" x14ac:dyDescent="0.45">
      <c r="A1067" t="s">
        <v>551</v>
      </c>
      <c r="B1067" s="1" t="s">
        <v>654</v>
      </c>
      <c r="C1067" t="s">
        <v>553</v>
      </c>
      <c r="D1067" t="s">
        <v>655</v>
      </c>
      <c r="E1067" t="s">
        <v>656</v>
      </c>
      <c r="F1067" t="s">
        <v>555</v>
      </c>
      <c r="G1067" t="s">
        <v>556</v>
      </c>
      <c r="H1067" t="s">
        <v>557</v>
      </c>
      <c r="I1067" t="s">
        <v>558</v>
      </c>
      <c r="J1067" t="s">
        <v>559</v>
      </c>
      <c r="K1067" t="s">
        <v>583</v>
      </c>
      <c r="L1067" t="s">
        <v>561</v>
      </c>
      <c r="N1067" t="s">
        <v>562</v>
      </c>
      <c r="O1067">
        <v>38</v>
      </c>
      <c r="P1067" t="str">
        <f>VALUE(MID(K1067,1,4))&amp;VLOOKUP(VALUE(MID(K1067,6,2)),[1]Setup!$A$6:$B$17,2,FALSE)</f>
        <v>20152</v>
      </c>
    </row>
    <row r="1068" spans="1:16" x14ac:dyDescent="0.45">
      <c r="A1068" t="s">
        <v>551</v>
      </c>
      <c r="B1068" s="1" t="s">
        <v>654</v>
      </c>
      <c r="C1068" t="s">
        <v>553</v>
      </c>
      <c r="D1068" t="s">
        <v>655</v>
      </c>
      <c r="E1068" t="s">
        <v>656</v>
      </c>
      <c r="F1068" t="s">
        <v>555</v>
      </c>
      <c r="G1068" t="s">
        <v>556</v>
      </c>
      <c r="H1068" t="s">
        <v>557</v>
      </c>
      <c r="I1068" t="s">
        <v>558</v>
      </c>
      <c r="J1068" t="s">
        <v>559</v>
      </c>
      <c r="K1068" t="s">
        <v>584</v>
      </c>
      <c r="L1068" t="s">
        <v>561</v>
      </c>
      <c r="N1068" t="s">
        <v>562</v>
      </c>
      <c r="O1068">
        <v>28</v>
      </c>
      <c r="P1068" t="str">
        <f>VALUE(MID(K1068,1,4))&amp;VLOOKUP(VALUE(MID(K1068,6,2)),[1]Setup!$A$6:$B$17,2,FALSE)</f>
        <v>20153</v>
      </c>
    </row>
    <row r="1069" spans="1:16" x14ac:dyDescent="0.45">
      <c r="A1069" t="s">
        <v>551</v>
      </c>
      <c r="B1069" s="1" t="s">
        <v>654</v>
      </c>
      <c r="C1069" t="s">
        <v>553</v>
      </c>
      <c r="D1069" t="s">
        <v>655</v>
      </c>
      <c r="E1069" t="s">
        <v>656</v>
      </c>
      <c r="F1069" t="s">
        <v>555</v>
      </c>
      <c r="G1069" t="s">
        <v>556</v>
      </c>
      <c r="H1069" t="s">
        <v>557</v>
      </c>
      <c r="I1069" t="s">
        <v>558</v>
      </c>
      <c r="J1069" t="s">
        <v>559</v>
      </c>
      <c r="K1069" t="s">
        <v>585</v>
      </c>
      <c r="L1069" t="s">
        <v>561</v>
      </c>
      <c r="N1069" t="s">
        <v>562</v>
      </c>
      <c r="O1069">
        <v>35.4</v>
      </c>
      <c r="P1069" t="str">
        <f>VALUE(MID(K1069,1,4))&amp;VLOOKUP(VALUE(MID(K1069,6,2)),[1]Setup!$A$6:$B$17,2,FALSE)</f>
        <v>20154</v>
      </c>
    </row>
    <row r="1070" spans="1:16" x14ac:dyDescent="0.45">
      <c r="A1070" t="s">
        <v>551</v>
      </c>
      <c r="B1070" s="1" t="s">
        <v>654</v>
      </c>
      <c r="C1070" t="s">
        <v>553</v>
      </c>
      <c r="D1070" t="s">
        <v>655</v>
      </c>
      <c r="E1070" t="s">
        <v>656</v>
      </c>
      <c r="F1070" t="s">
        <v>555</v>
      </c>
      <c r="G1070" t="s">
        <v>556</v>
      </c>
      <c r="H1070" t="s">
        <v>557</v>
      </c>
      <c r="I1070" t="s">
        <v>558</v>
      </c>
      <c r="J1070" t="s">
        <v>559</v>
      </c>
      <c r="K1070" t="s">
        <v>586</v>
      </c>
      <c r="L1070" t="s">
        <v>561</v>
      </c>
      <c r="N1070" t="s">
        <v>562</v>
      </c>
      <c r="O1070">
        <v>30.2</v>
      </c>
      <c r="P1070" t="str">
        <f>VALUE(MID(K1070,1,4))&amp;VLOOKUP(VALUE(MID(K1070,6,2)),[1]Setup!$A$6:$B$17,2,FALSE)</f>
        <v>20161</v>
      </c>
    </row>
    <row r="1071" spans="1:16" x14ac:dyDescent="0.45">
      <c r="A1071" t="s">
        <v>551</v>
      </c>
      <c r="B1071" s="1" t="s">
        <v>654</v>
      </c>
      <c r="C1071" t="s">
        <v>553</v>
      </c>
      <c r="D1071" t="s">
        <v>655</v>
      </c>
      <c r="E1071" t="s">
        <v>656</v>
      </c>
      <c r="F1071" t="s">
        <v>555</v>
      </c>
      <c r="G1071" t="s">
        <v>556</v>
      </c>
      <c r="H1071" t="s">
        <v>557</v>
      </c>
      <c r="I1071" t="s">
        <v>558</v>
      </c>
      <c r="J1071" t="s">
        <v>559</v>
      </c>
      <c r="K1071" t="s">
        <v>587</v>
      </c>
      <c r="L1071" t="s">
        <v>561</v>
      </c>
      <c r="N1071" t="s">
        <v>562</v>
      </c>
      <c r="O1071">
        <v>31.5</v>
      </c>
      <c r="P1071" t="str">
        <f>VALUE(MID(K1071,1,4))&amp;VLOOKUP(VALUE(MID(K1071,6,2)),[1]Setup!$A$6:$B$17,2,FALSE)</f>
        <v>20162</v>
      </c>
    </row>
    <row r="1072" spans="1:16" x14ac:dyDescent="0.45">
      <c r="A1072" t="s">
        <v>551</v>
      </c>
      <c r="B1072" s="1" t="s">
        <v>654</v>
      </c>
      <c r="C1072" t="s">
        <v>553</v>
      </c>
      <c r="D1072" t="s">
        <v>655</v>
      </c>
      <c r="E1072" t="s">
        <v>656</v>
      </c>
      <c r="F1072" t="s">
        <v>555</v>
      </c>
      <c r="G1072" t="s">
        <v>556</v>
      </c>
      <c r="H1072" t="s">
        <v>557</v>
      </c>
      <c r="I1072" t="s">
        <v>558</v>
      </c>
      <c r="J1072" t="s">
        <v>559</v>
      </c>
      <c r="K1072" t="s">
        <v>588</v>
      </c>
      <c r="L1072" t="s">
        <v>561</v>
      </c>
      <c r="N1072" t="s">
        <v>562</v>
      </c>
      <c r="O1072">
        <v>28.8</v>
      </c>
      <c r="P1072" t="str">
        <f>VALUE(MID(K1072,1,4))&amp;VLOOKUP(VALUE(MID(K1072,6,2)),[1]Setup!$A$6:$B$17,2,FALSE)</f>
        <v>20163</v>
      </c>
    </row>
    <row r="1073" spans="1:16" x14ac:dyDescent="0.45">
      <c r="A1073" t="s">
        <v>551</v>
      </c>
      <c r="B1073" s="1" t="s">
        <v>654</v>
      </c>
      <c r="C1073" t="s">
        <v>553</v>
      </c>
      <c r="D1073" t="s">
        <v>655</v>
      </c>
      <c r="E1073" t="s">
        <v>656</v>
      </c>
      <c r="F1073" t="s">
        <v>555</v>
      </c>
      <c r="G1073" t="s">
        <v>556</v>
      </c>
      <c r="H1073" t="s">
        <v>557</v>
      </c>
      <c r="I1073" t="s">
        <v>558</v>
      </c>
      <c r="J1073" t="s">
        <v>559</v>
      </c>
      <c r="K1073" t="s">
        <v>589</v>
      </c>
      <c r="L1073" t="s">
        <v>561</v>
      </c>
      <c r="N1073" t="s">
        <v>562</v>
      </c>
      <c r="O1073">
        <v>29.7</v>
      </c>
      <c r="P1073" t="str">
        <f>VALUE(MID(K1073,1,4))&amp;VLOOKUP(VALUE(MID(K1073,6,2)),[1]Setup!$A$6:$B$17,2,FALSE)</f>
        <v>20164</v>
      </c>
    </row>
    <row r="1074" spans="1:16" x14ac:dyDescent="0.45">
      <c r="A1074" t="s">
        <v>551</v>
      </c>
      <c r="B1074" s="1" t="s">
        <v>654</v>
      </c>
      <c r="C1074" t="s">
        <v>553</v>
      </c>
      <c r="D1074" t="s">
        <v>655</v>
      </c>
      <c r="E1074" t="s">
        <v>656</v>
      </c>
      <c r="F1074" t="s">
        <v>555</v>
      </c>
      <c r="G1074" t="s">
        <v>556</v>
      </c>
      <c r="H1074" t="s">
        <v>557</v>
      </c>
      <c r="I1074" t="s">
        <v>558</v>
      </c>
      <c r="J1074" t="s">
        <v>559</v>
      </c>
      <c r="K1074" t="s">
        <v>590</v>
      </c>
      <c r="L1074" t="s">
        <v>561</v>
      </c>
      <c r="N1074" t="s">
        <v>562</v>
      </c>
      <c r="O1074">
        <v>36</v>
      </c>
      <c r="P1074" t="str">
        <f>VALUE(MID(K1074,1,4))&amp;VLOOKUP(VALUE(MID(K1074,6,2)),[1]Setup!$A$6:$B$17,2,FALSE)</f>
        <v>20171</v>
      </c>
    </row>
    <row r="1075" spans="1:16" x14ac:dyDescent="0.45">
      <c r="A1075" t="s">
        <v>551</v>
      </c>
      <c r="B1075" s="1" t="s">
        <v>654</v>
      </c>
      <c r="C1075" t="s">
        <v>553</v>
      </c>
      <c r="D1075" t="s">
        <v>655</v>
      </c>
      <c r="E1075" t="s">
        <v>656</v>
      </c>
      <c r="F1075" t="s">
        <v>555</v>
      </c>
      <c r="G1075" t="s">
        <v>556</v>
      </c>
      <c r="H1075" t="s">
        <v>557</v>
      </c>
      <c r="I1075" t="s">
        <v>558</v>
      </c>
      <c r="J1075" t="s">
        <v>559</v>
      </c>
      <c r="K1075" t="s">
        <v>591</v>
      </c>
      <c r="L1075" t="s">
        <v>561</v>
      </c>
      <c r="N1075" t="s">
        <v>562</v>
      </c>
      <c r="O1075">
        <v>45.4</v>
      </c>
      <c r="P1075" t="str">
        <f>VALUE(MID(K1075,1,4))&amp;VLOOKUP(VALUE(MID(K1075,6,2)),[1]Setup!$A$6:$B$17,2,FALSE)</f>
        <v>20172</v>
      </c>
    </row>
    <row r="1076" spans="1:16" x14ac:dyDescent="0.45">
      <c r="A1076" t="s">
        <v>551</v>
      </c>
      <c r="B1076" s="1" t="s">
        <v>654</v>
      </c>
      <c r="C1076" t="s">
        <v>553</v>
      </c>
      <c r="D1076" t="s">
        <v>655</v>
      </c>
      <c r="E1076" t="s">
        <v>656</v>
      </c>
      <c r="F1076" t="s">
        <v>555</v>
      </c>
      <c r="G1076" t="s">
        <v>556</v>
      </c>
      <c r="H1076" t="s">
        <v>557</v>
      </c>
      <c r="I1076" t="s">
        <v>558</v>
      </c>
      <c r="J1076" t="s">
        <v>559</v>
      </c>
      <c r="K1076" t="s">
        <v>592</v>
      </c>
      <c r="L1076" t="s">
        <v>561</v>
      </c>
      <c r="N1076" t="s">
        <v>562</v>
      </c>
      <c r="O1076">
        <v>44.6</v>
      </c>
      <c r="P1076" t="str">
        <f>VALUE(MID(K1076,1,4))&amp;VLOOKUP(VALUE(MID(K1076,6,2)),[1]Setup!$A$6:$B$17,2,FALSE)</f>
        <v>20173</v>
      </c>
    </row>
    <row r="1077" spans="1:16" x14ac:dyDescent="0.45">
      <c r="A1077" t="s">
        <v>551</v>
      </c>
      <c r="B1077" s="1" t="s">
        <v>654</v>
      </c>
      <c r="C1077" t="s">
        <v>553</v>
      </c>
      <c r="D1077" t="s">
        <v>655</v>
      </c>
      <c r="E1077" t="s">
        <v>656</v>
      </c>
      <c r="F1077" t="s">
        <v>555</v>
      </c>
      <c r="G1077" t="s">
        <v>556</v>
      </c>
      <c r="H1077" t="s">
        <v>557</v>
      </c>
      <c r="I1077" t="s">
        <v>558</v>
      </c>
      <c r="J1077" t="s">
        <v>559</v>
      </c>
      <c r="K1077" t="s">
        <v>593</v>
      </c>
      <c r="L1077" t="s">
        <v>561</v>
      </c>
      <c r="N1077" t="s">
        <v>562</v>
      </c>
      <c r="O1077">
        <v>47.9</v>
      </c>
      <c r="P1077" t="str">
        <f>VALUE(MID(K1077,1,4))&amp;VLOOKUP(VALUE(MID(K1077,6,2)),[1]Setup!$A$6:$B$17,2,FALSE)</f>
        <v>20174</v>
      </c>
    </row>
    <row r="1078" spans="1:16" x14ac:dyDescent="0.45">
      <c r="A1078" t="s">
        <v>551</v>
      </c>
      <c r="B1078" s="1" t="s">
        <v>654</v>
      </c>
      <c r="C1078" t="s">
        <v>553</v>
      </c>
      <c r="D1078" t="s">
        <v>655</v>
      </c>
      <c r="E1078" t="s">
        <v>656</v>
      </c>
      <c r="F1078" t="s">
        <v>555</v>
      </c>
      <c r="G1078" t="s">
        <v>556</v>
      </c>
      <c r="H1078" t="s">
        <v>557</v>
      </c>
      <c r="I1078" t="s">
        <v>558</v>
      </c>
      <c r="J1078" t="s">
        <v>559</v>
      </c>
      <c r="K1078" t="s">
        <v>594</v>
      </c>
      <c r="L1078" t="s">
        <v>561</v>
      </c>
      <c r="N1078" t="s">
        <v>562</v>
      </c>
      <c r="O1078">
        <v>48.7</v>
      </c>
      <c r="P1078" t="str">
        <f>VALUE(MID(K1078,1,4))&amp;VLOOKUP(VALUE(MID(K1078,6,2)),[1]Setup!$A$6:$B$17,2,FALSE)</f>
        <v>20181</v>
      </c>
    </row>
    <row r="1079" spans="1:16" x14ac:dyDescent="0.45">
      <c r="A1079" t="s">
        <v>551</v>
      </c>
      <c r="B1079" s="1" t="s">
        <v>654</v>
      </c>
      <c r="C1079" t="s">
        <v>553</v>
      </c>
      <c r="D1079" t="s">
        <v>655</v>
      </c>
      <c r="E1079" t="s">
        <v>656</v>
      </c>
      <c r="F1079" t="s">
        <v>555</v>
      </c>
      <c r="G1079" t="s">
        <v>556</v>
      </c>
      <c r="H1079" t="s">
        <v>557</v>
      </c>
      <c r="I1079" t="s">
        <v>558</v>
      </c>
      <c r="J1079" t="s">
        <v>559</v>
      </c>
      <c r="K1079" t="s">
        <v>595</v>
      </c>
      <c r="L1079" t="s">
        <v>561</v>
      </c>
      <c r="N1079" t="s">
        <v>562</v>
      </c>
      <c r="O1079">
        <v>39.700000000000003</v>
      </c>
      <c r="P1079" t="str">
        <f>VALUE(MID(K1079,1,4))&amp;VLOOKUP(VALUE(MID(K1079,6,2)),[1]Setup!$A$6:$B$17,2,FALSE)</f>
        <v>20182</v>
      </c>
    </row>
    <row r="1080" spans="1:16" x14ac:dyDescent="0.45">
      <c r="A1080" t="s">
        <v>551</v>
      </c>
      <c r="B1080" s="1" t="s">
        <v>654</v>
      </c>
      <c r="C1080" t="s">
        <v>553</v>
      </c>
      <c r="D1080" t="s">
        <v>655</v>
      </c>
      <c r="E1080" t="s">
        <v>656</v>
      </c>
      <c r="F1080" t="s">
        <v>555</v>
      </c>
      <c r="G1080" t="s">
        <v>556</v>
      </c>
      <c r="H1080" t="s">
        <v>557</v>
      </c>
      <c r="I1080" t="s">
        <v>558</v>
      </c>
      <c r="J1080" t="s">
        <v>559</v>
      </c>
      <c r="K1080" t="s">
        <v>596</v>
      </c>
      <c r="L1080" t="s">
        <v>561</v>
      </c>
      <c r="N1080" t="s">
        <v>562</v>
      </c>
      <c r="O1080">
        <v>23.5</v>
      </c>
      <c r="P1080" t="str">
        <f>VALUE(MID(K1080,1,4))&amp;VLOOKUP(VALUE(MID(K1080,6,2)),[1]Setup!$A$6:$B$17,2,FALSE)</f>
        <v>20183</v>
      </c>
    </row>
    <row r="1081" spans="1:16" x14ac:dyDescent="0.45">
      <c r="A1081" t="s">
        <v>551</v>
      </c>
      <c r="B1081" s="1" t="s">
        <v>654</v>
      </c>
      <c r="C1081" t="s">
        <v>553</v>
      </c>
      <c r="D1081" t="s">
        <v>655</v>
      </c>
      <c r="E1081" t="s">
        <v>656</v>
      </c>
      <c r="F1081" t="s">
        <v>555</v>
      </c>
      <c r="G1081" t="s">
        <v>556</v>
      </c>
      <c r="H1081" t="s">
        <v>557</v>
      </c>
      <c r="I1081" t="s">
        <v>558</v>
      </c>
      <c r="J1081" t="s">
        <v>559</v>
      </c>
      <c r="K1081" t="s">
        <v>597</v>
      </c>
      <c r="L1081" t="s">
        <v>561</v>
      </c>
      <c r="N1081" t="s">
        <v>562</v>
      </c>
      <c r="O1081">
        <v>22.1</v>
      </c>
      <c r="P1081" t="str">
        <f>VALUE(MID(K1081,1,4))&amp;VLOOKUP(VALUE(MID(K1081,6,2)),[1]Setup!$A$6:$B$17,2,FALSE)</f>
        <v>20184</v>
      </c>
    </row>
    <row r="1082" spans="1:16" x14ac:dyDescent="0.45">
      <c r="A1082" t="s">
        <v>551</v>
      </c>
      <c r="B1082" s="1" t="s">
        <v>654</v>
      </c>
      <c r="C1082" t="s">
        <v>553</v>
      </c>
      <c r="D1082" t="s">
        <v>655</v>
      </c>
      <c r="E1082" t="s">
        <v>656</v>
      </c>
      <c r="F1082" t="s">
        <v>555</v>
      </c>
      <c r="G1082" t="s">
        <v>556</v>
      </c>
      <c r="H1082" t="s">
        <v>557</v>
      </c>
      <c r="I1082" t="s">
        <v>558</v>
      </c>
      <c r="J1082" t="s">
        <v>559</v>
      </c>
      <c r="K1082" t="s">
        <v>598</v>
      </c>
      <c r="L1082" t="s">
        <v>561</v>
      </c>
      <c r="N1082" t="s">
        <v>562</v>
      </c>
      <c r="O1082">
        <v>19</v>
      </c>
      <c r="P1082" t="str">
        <f>VALUE(MID(K1082,1,4))&amp;VLOOKUP(VALUE(MID(K1082,6,2)),[1]Setup!$A$6:$B$17,2,FALSE)</f>
        <v>20191</v>
      </c>
    </row>
    <row r="1083" spans="1:16" x14ac:dyDescent="0.45">
      <c r="A1083" t="s">
        <v>551</v>
      </c>
      <c r="B1083" s="1" t="s">
        <v>654</v>
      </c>
      <c r="C1083" t="s">
        <v>553</v>
      </c>
      <c r="D1083" t="s">
        <v>655</v>
      </c>
      <c r="E1083" t="s">
        <v>656</v>
      </c>
      <c r="F1083" t="s">
        <v>555</v>
      </c>
      <c r="G1083" t="s">
        <v>556</v>
      </c>
      <c r="H1083" t="s">
        <v>557</v>
      </c>
      <c r="I1083" t="s">
        <v>558</v>
      </c>
      <c r="J1083" t="s">
        <v>559</v>
      </c>
      <c r="K1083" t="s">
        <v>599</v>
      </c>
      <c r="L1083" t="s">
        <v>561</v>
      </c>
      <c r="N1083" t="s">
        <v>562</v>
      </c>
      <c r="O1083">
        <v>20.9</v>
      </c>
      <c r="P1083" t="str">
        <f>VALUE(MID(K1083,1,4))&amp;VLOOKUP(VALUE(MID(K1083,6,2)),[1]Setup!$A$6:$B$17,2,FALSE)</f>
        <v>20192</v>
      </c>
    </row>
    <row r="1084" spans="1:16" x14ac:dyDescent="0.45">
      <c r="A1084" t="s">
        <v>551</v>
      </c>
      <c r="B1084" s="1" t="s">
        <v>654</v>
      </c>
      <c r="C1084" t="s">
        <v>553</v>
      </c>
      <c r="D1084" t="s">
        <v>655</v>
      </c>
      <c r="E1084" t="s">
        <v>656</v>
      </c>
      <c r="F1084" t="s">
        <v>555</v>
      </c>
      <c r="G1084" t="s">
        <v>556</v>
      </c>
      <c r="H1084" t="s">
        <v>557</v>
      </c>
      <c r="I1084" t="s">
        <v>558</v>
      </c>
      <c r="J1084" t="s">
        <v>559</v>
      </c>
      <c r="K1084" t="s">
        <v>600</v>
      </c>
      <c r="L1084" t="s">
        <v>561</v>
      </c>
      <c r="N1084" t="s">
        <v>562</v>
      </c>
      <c r="O1084">
        <v>21.7</v>
      </c>
      <c r="P1084" t="str">
        <f>VALUE(MID(K1084,1,4))&amp;VLOOKUP(VALUE(MID(K1084,6,2)),[1]Setup!$A$6:$B$17,2,FALSE)</f>
        <v>20193</v>
      </c>
    </row>
    <row r="1085" spans="1:16" x14ac:dyDescent="0.45">
      <c r="A1085" t="s">
        <v>551</v>
      </c>
      <c r="B1085" s="1" t="s">
        <v>654</v>
      </c>
      <c r="C1085" t="s">
        <v>553</v>
      </c>
      <c r="D1085" t="s">
        <v>655</v>
      </c>
      <c r="E1085" t="s">
        <v>656</v>
      </c>
      <c r="F1085" t="s">
        <v>555</v>
      </c>
      <c r="G1085" t="s">
        <v>556</v>
      </c>
      <c r="H1085" t="s">
        <v>557</v>
      </c>
      <c r="I1085" t="s">
        <v>558</v>
      </c>
      <c r="J1085" t="s">
        <v>559</v>
      </c>
      <c r="K1085" t="s">
        <v>601</v>
      </c>
      <c r="L1085" t="s">
        <v>561</v>
      </c>
      <c r="N1085" t="s">
        <v>562</v>
      </c>
      <c r="O1085">
        <v>20.9</v>
      </c>
      <c r="P1085" t="str">
        <f>VALUE(MID(K1085,1,4))&amp;VLOOKUP(VALUE(MID(K1085,6,2)),[1]Setup!$A$6:$B$17,2,FALSE)</f>
        <v>20194</v>
      </c>
    </row>
    <row r="1086" spans="1:16" x14ac:dyDescent="0.45">
      <c r="A1086" t="s">
        <v>551</v>
      </c>
      <c r="B1086" s="1" t="s">
        <v>654</v>
      </c>
      <c r="C1086" t="s">
        <v>553</v>
      </c>
      <c r="D1086" t="s">
        <v>655</v>
      </c>
      <c r="E1086" t="s">
        <v>656</v>
      </c>
      <c r="F1086" t="s">
        <v>555</v>
      </c>
      <c r="G1086" t="s">
        <v>556</v>
      </c>
      <c r="H1086" t="s">
        <v>557</v>
      </c>
      <c r="I1086" t="s">
        <v>558</v>
      </c>
      <c r="J1086" t="s">
        <v>559</v>
      </c>
      <c r="K1086" t="s">
        <v>602</v>
      </c>
      <c r="L1086" t="s">
        <v>561</v>
      </c>
      <c r="N1086" t="s">
        <v>562</v>
      </c>
      <c r="O1086">
        <v>34.4</v>
      </c>
      <c r="P1086" t="str">
        <f>VALUE(MID(K1086,1,4))&amp;VLOOKUP(VALUE(MID(K1086,6,2)),[1]Setup!$A$6:$B$17,2,FALSE)</f>
        <v>20201</v>
      </c>
    </row>
    <row r="1087" spans="1:16" x14ac:dyDescent="0.45">
      <c r="A1087" t="s">
        <v>551</v>
      </c>
      <c r="B1087" s="1" t="s">
        <v>654</v>
      </c>
      <c r="C1087" t="s">
        <v>553</v>
      </c>
      <c r="D1087" t="s">
        <v>655</v>
      </c>
      <c r="E1087" t="s">
        <v>656</v>
      </c>
      <c r="F1087" t="s">
        <v>555</v>
      </c>
      <c r="G1087" t="s">
        <v>556</v>
      </c>
      <c r="H1087" t="s">
        <v>557</v>
      </c>
      <c r="I1087" t="s">
        <v>558</v>
      </c>
      <c r="J1087" t="s">
        <v>559</v>
      </c>
      <c r="K1087" t="s">
        <v>603</v>
      </c>
      <c r="L1087" t="s">
        <v>561</v>
      </c>
      <c r="N1087" t="s">
        <v>562</v>
      </c>
      <c r="O1087">
        <v>34.9</v>
      </c>
      <c r="P1087" t="str">
        <f>VALUE(MID(K1087,1,4))&amp;VLOOKUP(VALUE(MID(K1087,6,2)),[1]Setup!$A$6:$B$17,2,FALSE)</f>
        <v>20202</v>
      </c>
    </row>
    <row r="1088" spans="1:16" x14ac:dyDescent="0.45">
      <c r="A1088" t="s">
        <v>551</v>
      </c>
      <c r="B1088" s="1" t="s">
        <v>654</v>
      </c>
      <c r="C1088" t="s">
        <v>553</v>
      </c>
      <c r="D1088" t="s">
        <v>655</v>
      </c>
      <c r="E1088" t="s">
        <v>656</v>
      </c>
      <c r="F1088" t="s">
        <v>555</v>
      </c>
      <c r="G1088" t="s">
        <v>556</v>
      </c>
      <c r="H1088" t="s">
        <v>557</v>
      </c>
      <c r="I1088" t="s">
        <v>558</v>
      </c>
      <c r="J1088" t="s">
        <v>559</v>
      </c>
      <c r="K1088" t="s">
        <v>604</v>
      </c>
      <c r="L1088" t="s">
        <v>561</v>
      </c>
      <c r="N1088" t="s">
        <v>562</v>
      </c>
      <c r="O1088">
        <v>48.8</v>
      </c>
      <c r="P1088" t="str">
        <f>VALUE(MID(K1088,1,4))&amp;VLOOKUP(VALUE(MID(K1088,6,2)),[1]Setup!$A$6:$B$17,2,FALSE)</f>
        <v>20203</v>
      </c>
    </row>
    <row r="1089" spans="1:16" x14ac:dyDescent="0.45">
      <c r="A1089" t="s">
        <v>551</v>
      </c>
      <c r="B1089" s="1" t="s">
        <v>654</v>
      </c>
      <c r="C1089" t="s">
        <v>553</v>
      </c>
      <c r="D1089" t="s">
        <v>655</v>
      </c>
      <c r="E1089" t="s">
        <v>656</v>
      </c>
      <c r="F1089" t="s">
        <v>555</v>
      </c>
      <c r="G1089" t="s">
        <v>556</v>
      </c>
      <c r="H1089" t="s">
        <v>557</v>
      </c>
      <c r="I1089" t="s">
        <v>558</v>
      </c>
      <c r="J1089" t="s">
        <v>559</v>
      </c>
      <c r="K1089" t="s">
        <v>605</v>
      </c>
      <c r="L1089" t="s">
        <v>561</v>
      </c>
      <c r="N1089" t="s">
        <v>562</v>
      </c>
      <c r="O1089">
        <v>35.4</v>
      </c>
      <c r="P1089" t="str">
        <f>VALUE(MID(K1089,1,4))&amp;VLOOKUP(VALUE(MID(K1089,6,2)),[1]Setup!$A$6:$B$17,2,FALSE)</f>
        <v>20204</v>
      </c>
    </row>
    <row r="1090" spans="1:16" x14ac:dyDescent="0.45">
      <c r="A1090" t="s">
        <v>551</v>
      </c>
      <c r="B1090" s="1" t="s">
        <v>654</v>
      </c>
      <c r="C1090" t="s">
        <v>553</v>
      </c>
      <c r="D1090" t="s">
        <v>655</v>
      </c>
      <c r="E1090" t="s">
        <v>656</v>
      </c>
      <c r="F1090" t="s">
        <v>555</v>
      </c>
      <c r="G1090" t="s">
        <v>556</v>
      </c>
      <c r="H1090" t="s">
        <v>557</v>
      </c>
      <c r="I1090" t="s">
        <v>558</v>
      </c>
      <c r="J1090" t="s">
        <v>559</v>
      </c>
      <c r="K1090" t="s">
        <v>606</v>
      </c>
      <c r="L1090" t="s">
        <v>561</v>
      </c>
      <c r="N1090" t="s">
        <v>562</v>
      </c>
      <c r="O1090">
        <v>35.1</v>
      </c>
      <c r="P1090" t="str">
        <f>VALUE(MID(K1090,1,4))&amp;VLOOKUP(VALUE(MID(K1090,6,2)),[1]Setup!$A$6:$B$17,2,FALSE)</f>
        <v>20211</v>
      </c>
    </row>
    <row r="1091" spans="1:16" x14ac:dyDescent="0.45">
      <c r="A1091" t="s">
        <v>551</v>
      </c>
      <c r="B1091" s="1" t="s">
        <v>654</v>
      </c>
      <c r="C1091" t="s">
        <v>553</v>
      </c>
      <c r="D1091" t="s">
        <v>655</v>
      </c>
      <c r="E1091" t="s">
        <v>656</v>
      </c>
      <c r="F1091" t="s">
        <v>555</v>
      </c>
      <c r="G1091" t="s">
        <v>556</v>
      </c>
      <c r="H1091" t="s">
        <v>557</v>
      </c>
      <c r="I1091" t="s">
        <v>558</v>
      </c>
      <c r="J1091" t="s">
        <v>559</v>
      </c>
      <c r="K1091" t="s">
        <v>607</v>
      </c>
      <c r="L1091" t="s">
        <v>561</v>
      </c>
      <c r="N1091" t="s">
        <v>562</v>
      </c>
      <c r="O1091">
        <v>38</v>
      </c>
      <c r="P1091" t="str">
        <f>VALUE(MID(K1091,1,4))&amp;VLOOKUP(VALUE(MID(K1091,6,2)),[1]Setup!$A$6:$B$17,2,FALSE)</f>
        <v>20212</v>
      </c>
    </row>
    <row r="1092" spans="1:16" x14ac:dyDescent="0.45">
      <c r="A1092" t="s">
        <v>551</v>
      </c>
      <c r="B1092" s="1" t="s">
        <v>654</v>
      </c>
      <c r="C1092" t="s">
        <v>553</v>
      </c>
      <c r="D1092" t="s">
        <v>655</v>
      </c>
      <c r="E1092" t="s">
        <v>656</v>
      </c>
      <c r="F1092" t="s">
        <v>555</v>
      </c>
      <c r="G1092" t="s">
        <v>556</v>
      </c>
      <c r="H1092" t="s">
        <v>557</v>
      </c>
      <c r="I1092" t="s">
        <v>558</v>
      </c>
      <c r="J1092" t="s">
        <v>559</v>
      </c>
      <c r="K1092" t="s">
        <v>608</v>
      </c>
      <c r="L1092" t="s">
        <v>561</v>
      </c>
      <c r="N1092" t="s">
        <v>562</v>
      </c>
      <c r="O1092">
        <v>18.100000000000001</v>
      </c>
      <c r="P1092" t="str">
        <f>VALUE(MID(K1092,1,4))&amp;VLOOKUP(VALUE(MID(K1092,6,2)),[1]Setup!$A$6:$B$17,2,FALSE)</f>
        <v>20213</v>
      </c>
    </row>
    <row r="1093" spans="1:16" x14ac:dyDescent="0.45">
      <c r="A1093" t="s">
        <v>551</v>
      </c>
      <c r="B1093" s="1" t="s">
        <v>654</v>
      </c>
      <c r="C1093" t="s">
        <v>553</v>
      </c>
      <c r="D1093" t="s">
        <v>655</v>
      </c>
      <c r="E1093" t="s">
        <v>656</v>
      </c>
      <c r="F1093" t="s">
        <v>555</v>
      </c>
      <c r="G1093" t="s">
        <v>556</v>
      </c>
      <c r="H1093" t="s">
        <v>557</v>
      </c>
      <c r="I1093" t="s">
        <v>558</v>
      </c>
      <c r="J1093" t="s">
        <v>559</v>
      </c>
      <c r="K1093" t="s">
        <v>609</v>
      </c>
      <c r="L1093" t="s">
        <v>561</v>
      </c>
      <c r="N1093" t="s">
        <v>562</v>
      </c>
      <c r="O1093">
        <v>2.4</v>
      </c>
      <c r="P1093" t="str">
        <f>VALUE(MID(K1093,1,4))&amp;VLOOKUP(VALUE(MID(K1093,6,2)),[1]Setup!$A$6:$B$17,2,FALSE)</f>
        <v>20214</v>
      </c>
    </row>
    <row r="1094" spans="1:16" x14ac:dyDescent="0.45">
      <c r="A1094" t="s">
        <v>551</v>
      </c>
      <c r="B1094" s="1" t="s">
        <v>654</v>
      </c>
      <c r="C1094" t="s">
        <v>553</v>
      </c>
      <c r="D1094" t="s">
        <v>655</v>
      </c>
      <c r="E1094" t="s">
        <v>656</v>
      </c>
      <c r="F1094" t="s">
        <v>555</v>
      </c>
      <c r="G1094" t="s">
        <v>556</v>
      </c>
      <c r="H1094" t="s">
        <v>557</v>
      </c>
      <c r="I1094" t="s">
        <v>558</v>
      </c>
      <c r="J1094" t="s">
        <v>559</v>
      </c>
      <c r="K1094" t="s">
        <v>610</v>
      </c>
      <c r="L1094" t="s">
        <v>561</v>
      </c>
      <c r="N1094" t="s">
        <v>562</v>
      </c>
      <c r="O1094">
        <v>11.4</v>
      </c>
      <c r="P1094" t="str">
        <f>VALUE(MID(K1094,1,4))&amp;VLOOKUP(VALUE(MID(K1094,6,2)),[1]Setup!$A$6:$B$17,2,FALSE)</f>
        <v>20221</v>
      </c>
    </row>
    <row r="1095" spans="1:16" x14ac:dyDescent="0.45">
      <c r="A1095" t="s">
        <v>551</v>
      </c>
      <c r="B1095" s="1" t="s">
        <v>654</v>
      </c>
      <c r="C1095" t="s">
        <v>553</v>
      </c>
      <c r="D1095" t="s">
        <v>655</v>
      </c>
      <c r="E1095" t="s">
        <v>656</v>
      </c>
      <c r="F1095" t="s">
        <v>555</v>
      </c>
      <c r="G1095" t="s">
        <v>556</v>
      </c>
      <c r="H1095" t="s">
        <v>557</v>
      </c>
      <c r="I1095" t="s">
        <v>558</v>
      </c>
      <c r="J1095" t="s">
        <v>559</v>
      </c>
      <c r="K1095" t="s">
        <v>611</v>
      </c>
      <c r="L1095" t="s">
        <v>561</v>
      </c>
      <c r="N1095" t="s">
        <v>562</v>
      </c>
      <c r="O1095">
        <v>10</v>
      </c>
      <c r="P1095" t="str">
        <f>VALUE(MID(K1095,1,4))&amp;VLOOKUP(VALUE(MID(K1095,6,2)),[1]Setup!$A$6:$B$17,2,FALSE)</f>
        <v>20222</v>
      </c>
    </row>
    <row r="1096" spans="1:16" x14ac:dyDescent="0.45">
      <c r="A1096" t="s">
        <v>551</v>
      </c>
      <c r="B1096" s="1" t="s">
        <v>654</v>
      </c>
      <c r="C1096" t="s">
        <v>553</v>
      </c>
      <c r="D1096" t="s">
        <v>655</v>
      </c>
      <c r="E1096" t="s">
        <v>656</v>
      </c>
      <c r="F1096" t="s">
        <v>555</v>
      </c>
      <c r="G1096" t="s">
        <v>556</v>
      </c>
      <c r="H1096" t="s">
        <v>557</v>
      </c>
      <c r="I1096" t="s">
        <v>558</v>
      </c>
      <c r="J1096" t="s">
        <v>559</v>
      </c>
      <c r="K1096" t="s">
        <v>612</v>
      </c>
      <c r="L1096" t="s">
        <v>561</v>
      </c>
      <c r="N1096" t="s">
        <v>562</v>
      </c>
      <c r="O1096">
        <v>-2.5</v>
      </c>
      <c r="P1096" t="str">
        <f>VALUE(MID(K1096,1,4))&amp;VLOOKUP(VALUE(MID(K1096,6,2)),[1]Setup!$A$6:$B$17,2,FALSE)</f>
        <v>20223</v>
      </c>
    </row>
    <row r="1097" spans="1:16" x14ac:dyDescent="0.45">
      <c r="A1097" t="s">
        <v>551</v>
      </c>
      <c r="B1097" s="1" t="s">
        <v>654</v>
      </c>
      <c r="C1097" t="s">
        <v>553</v>
      </c>
      <c r="D1097" t="s">
        <v>655</v>
      </c>
      <c r="E1097" t="s">
        <v>656</v>
      </c>
      <c r="F1097" t="s">
        <v>555</v>
      </c>
      <c r="G1097" t="s">
        <v>556</v>
      </c>
      <c r="H1097" t="s">
        <v>557</v>
      </c>
      <c r="I1097" t="s">
        <v>558</v>
      </c>
      <c r="J1097" t="s">
        <v>559</v>
      </c>
      <c r="K1097" t="s">
        <v>613</v>
      </c>
      <c r="L1097" t="s">
        <v>561</v>
      </c>
      <c r="N1097" t="s">
        <v>562</v>
      </c>
      <c r="O1097">
        <v>-6.1</v>
      </c>
      <c r="P1097" t="str">
        <f>VALUE(MID(K1097,1,4))&amp;VLOOKUP(VALUE(MID(K1097,6,2)),[1]Setup!$A$6:$B$17,2,FALSE)</f>
        <v>20224</v>
      </c>
    </row>
    <row r="1098" spans="1:16" x14ac:dyDescent="0.45">
      <c r="A1098" t="s">
        <v>551</v>
      </c>
      <c r="B1098" s="1" t="s">
        <v>654</v>
      </c>
      <c r="C1098" t="s">
        <v>553</v>
      </c>
      <c r="D1098" t="s">
        <v>655</v>
      </c>
      <c r="E1098" t="s">
        <v>656</v>
      </c>
      <c r="F1098" t="s">
        <v>555</v>
      </c>
      <c r="G1098" t="s">
        <v>556</v>
      </c>
      <c r="H1098" t="s">
        <v>557</v>
      </c>
      <c r="I1098" t="s">
        <v>558</v>
      </c>
      <c r="J1098" t="s">
        <v>559</v>
      </c>
      <c r="K1098" t="s">
        <v>614</v>
      </c>
      <c r="L1098" t="s">
        <v>561</v>
      </c>
      <c r="N1098" t="s">
        <v>562</v>
      </c>
      <c r="O1098">
        <v>-5.5</v>
      </c>
      <c r="P1098" t="str">
        <f>VALUE(MID(K1098,1,4))&amp;VLOOKUP(VALUE(MID(K1098,6,2)),[1]Setup!$A$6:$B$17,2,FALSE)</f>
        <v>20231</v>
      </c>
    </row>
    <row r="1099" spans="1:16" x14ac:dyDescent="0.45">
      <c r="A1099" t="s">
        <v>551</v>
      </c>
      <c r="B1099" s="1" t="s">
        <v>654</v>
      </c>
      <c r="C1099" t="s">
        <v>553</v>
      </c>
      <c r="D1099" t="s">
        <v>655</v>
      </c>
      <c r="E1099" t="s">
        <v>656</v>
      </c>
      <c r="F1099" t="s">
        <v>555</v>
      </c>
      <c r="G1099" t="s">
        <v>556</v>
      </c>
      <c r="H1099" t="s">
        <v>557</v>
      </c>
      <c r="I1099" t="s">
        <v>558</v>
      </c>
      <c r="J1099" t="s">
        <v>559</v>
      </c>
      <c r="K1099" t="s">
        <v>615</v>
      </c>
      <c r="L1099" t="s">
        <v>561</v>
      </c>
      <c r="N1099" t="s">
        <v>562</v>
      </c>
      <c r="O1099">
        <v>-10.6</v>
      </c>
      <c r="P1099" t="str">
        <f>VALUE(MID(K1099,1,4))&amp;VLOOKUP(VALUE(MID(K1099,6,2)),[1]Setup!$A$6:$B$17,2,FALSE)</f>
        <v>20232</v>
      </c>
    </row>
    <row r="1100" spans="1:16" x14ac:dyDescent="0.45">
      <c r="A1100" t="s">
        <v>551</v>
      </c>
      <c r="B1100" s="1" t="s">
        <v>654</v>
      </c>
      <c r="C1100" t="s">
        <v>553</v>
      </c>
      <c r="D1100" t="s">
        <v>655</v>
      </c>
      <c r="E1100" t="s">
        <v>656</v>
      </c>
      <c r="F1100" t="s">
        <v>555</v>
      </c>
      <c r="G1100" t="s">
        <v>556</v>
      </c>
      <c r="H1100" t="s">
        <v>557</v>
      </c>
      <c r="I1100" t="s">
        <v>558</v>
      </c>
      <c r="J1100" t="s">
        <v>559</v>
      </c>
      <c r="K1100" t="s">
        <v>616</v>
      </c>
      <c r="L1100" t="s">
        <v>561</v>
      </c>
      <c r="N1100" t="s">
        <v>562</v>
      </c>
      <c r="O1100">
        <v>-21.7</v>
      </c>
      <c r="P1100" t="str">
        <f>VALUE(MID(K1100,1,4))&amp;VLOOKUP(VALUE(MID(K1100,6,2)),[1]Setup!$A$6:$B$17,2,FALSE)</f>
        <v>20233</v>
      </c>
    </row>
    <row r="1101" spans="1:16" x14ac:dyDescent="0.45">
      <c r="A1101" t="s">
        <v>551</v>
      </c>
      <c r="B1101" s="1" t="s">
        <v>654</v>
      </c>
      <c r="C1101" t="s">
        <v>553</v>
      </c>
      <c r="D1101" t="s">
        <v>655</v>
      </c>
      <c r="E1101" t="s">
        <v>656</v>
      </c>
      <c r="F1101" t="s">
        <v>555</v>
      </c>
      <c r="G1101" t="s">
        <v>556</v>
      </c>
      <c r="H1101" t="s">
        <v>557</v>
      </c>
      <c r="I1101" t="s">
        <v>558</v>
      </c>
      <c r="J1101" t="s">
        <v>559</v>
      </c>
      <c r="K1101" t="s">
        <v>617</v>
      </c>
      <c r="L1101" t="s">
        <v>561</v>
      </c>
      <c r="N1101" t="s">
        <v>562</v>
      </c>
      <c r="O1101">
        <v>-25.1</v>
      </c>
      <c r="P1101" t="str">
        <f>VALUE(MID(K1101,1,4))&amp;VLOOKUP(VALUE(MID(K1101,6,2)),[1]Setup!$A$6:$B$17,2,FALSE)</f>
        <v>20234</v>
      </c>
    </row>
    <row r="1102" spans="1:16" x14ac:dyDescent="0.45">
      <c r="A1102" t="s">
        <v>551</v>
      </c>
      <c r="B1102" s="1" t="s">
        <v>654</v>
      </c>
      <c r="C1102" t="s">
        <v>553</v>
      </c>
      <c r="D1102" t="s">
        <v>655</v>
      </c>
      <c r="E1102" t="s">
        <v>656</v>
      </c>
      <c r="F1102" t="s">
        <v>555</v>
      </c>
      <c r="G1102" t="s">
        <v>556</v>
      </c>
      <c r="H1102" t="s">
        <v>557</v>
      </c>
      <c r="I1102" t="s">
        <v>558</v>
      </c>
      <c r="J1102" t="s">
        <v>559</v>
      </c>
      <c r="K1102" t="s">
        <v>618</v>
      </c>
      <c r="L1102" t="s">
        <v>561</v>
      </c>
      <c r="N1102" t="s">
        <v>562</v>
      </c>
      <c r="O1102">
        <v>-30.7</v>
      </c>
      <c r="P1102" t="str">
        <f>VALUE(MID(K1102,1,4))&amp;VLOOKUP(VALUE(MID(K1102,6,2)),[1]Setup!$A$6:$B$17,2,FALSE)</f>
        <v>20241</v>
      </c>
    </row>
    <row r="1103" spans="1:16" x14ac:dyDescent="0.45">
      <c r="A1103" t="s">
        <v>551</v>
      </c>
      <c r="B1103" s="1" t="s">
        <v>654</v>
      </c>
      <c r="C1103" t="s">
        <v>553</v>
      </c>
      <c r="D1103" t="s">
        <v>655</v>
      </c>
      <c r="E1103" t="s">
        <v>656</v>
      </c>
      <c r="F1103" t="s">
        <v>555</v>
      </c>
      <c r="G1103" t="s">
        <v>556</v>
      </c>
      <c r="H1103" t="s">
        <v>557</v>
      </c>
      <c r="I1103" t="s">
        <v>558</v>
      </c>
      <c r="J1103" t="s">
        <v>559</v>
      </c>
      <c r="K1103" t="s">
        <v>619</v>
      </c>
      <c r="L1103" t="s">
        <v>561</v>
      </c>
      <c r="N1103" t="s">
        <v>562</v>
      </c>
      <c r="O1103">
        <v>-49.1</v>
      </c>
      <c r="P1103" t="str">
        <f>VALUE(MID(K1103,1,4))&amp;VLOOKUP(VALUE(MID(K1103,6,2)),[1]Setup!$A$6:$B$17,2,FALSE)</f>
        <v>20242</v>
      </c>
    </row>
    <row r="1104" spans="1:16" x14ac:dyDescent="0.45">
      <c r="A1104" t="s">
        <v>551</v>
      </c>
      <c r="B1104" s="1" t="s">
        <v>657</v>
      </c>
      <c r="C1104" t="s">
        <v>553</v>
      </c>
      <c r="D1104" t="s">
        <v>658</v>
      </c>
      <c r="E1104" t="s">
        <v>34</v>
      </c>
      <c r="F1104" t="s">
        <v>555</v>
      </c>
      <c r="G1104" t="s">
        <v>556</v>
      </c>
      <c r="H1104" t="s">
        <v>557</v>
      </c>
      <c r="I1104" t="s">
        <v>558</v>
      </c>
      <c r="J1104" t="s">
        <v>559</v>
      </c>
      <c r="K1104" t="s">
        <v>560</v>
      </c>
      <c r="L1104" t="s">
        <v>561</v>
      </c>
      <c r="N1104" t="s">
        <v>562</v>
      </c>
      <c r="O1104">
        <v>26.7</v>
      </c>
      <c r="P1104" t="str">
        <f>VALUE(MID(K1104,1,4))&amp;VLOOKUP(VALUE(MID(K1104,6,2)),[1]Setup!$A$6:$B$17,2,FALSE)</f>
        <v>20101</v>
      </c>
    </row>
    <row r="1105" spans="1:16" x14ac:dyDescent="0.45">
      <c r="A1105" t="s">
        <v>551</v>
      </c>
      <c r="B1105" s="1" t="s">
        <v>657</v>
      </c>
      <c r="C1105" t="s">
        <v>553</v>
      </c>
      <c r="D1105" t="s">
        <v>658</v>
      </c>
      <c r="E1105" t="s">
        <v>34</v>
      </c>
      <c r="F1105" t="s">
        <v>555</v>
      </c>
      <c r="G1105" t="s">
        <v>556</v>
      </c>
      <c r="H1105" t="s">
        <v>557</v>
      </c>
      <c r="I1105" t="s">
        <v>558</v>
      </c>
      <c r="J1105" t="s">
        <v>559</v>
      </c>
      <c r="K1105" t="s">
        <v>563</v>
      </c>
      <c r="L1105" t="s">
        <v>561</v>
      </c>
      <c r="N1105" t="s">
        <v>562</v>
      </c>
      <c r="O1105">
        <v>30.6</v>
      </c>
      <c r="P1105" t="str">
        <f>VALUE(MID(K1105,1,4))&amp;VLOOKUP(VALUE(MID(K1105,6,2)),[1]Setup!$A$6:$B$17,2,FALSE)</f>
        <v>20102</v>
      </c>
    </row>
    <row r="1106" spans="1:16" x14ac:dyDescent="0.45">
      <c r="A1106" t="s">
        <v>551</v>
      </c>
      <c r="B1106" s="1" t="s">
        <v>657</v>
      </c>
      <c r="C1106" t="s">
        <v>553</v>
      </c>
      <c r="D1106" t="s">
        <v>658</v>
      </c>
      <c r="E1106" t="s">
        <v>34</v>
      </c>
      <c r="F1106" t="s">
        <v>555</v>
      </c>
      <c r="G1106" t="s">
        <v>556</v>
      </c>
      <c r="H1106" t="s">
        <v>557</v>
      </c>
      <c r="I1106" t="s">
        <v>558</v>
      </c>
      <c r="J1106" t="s">
        <v>559</v>
      </c>
      <c r="K1106" t="s">
        <v>564</v>
      </c>
      <c r="L1106" t="s">
        <v>561</v>
      </c>
      <c r="N1106" t="s">
        <v>562</v>
      </c>
      <c r="O1106">
        <v>20.6</v>
      </c>
      <c r="P1106" t="str">
        <f>VALUE(MID(K1106,1,4))&amp;VLOOKUP(VALUE(MID(K1106,6,2)),[1]Setup!$A$6:$B$17,2,FALSE)</f>
        <v>20103</v>
      </c>
    </row>
    <row r="1107" spans="1:16" x14ac:dyDescent="0.45">
      <c r="A1107" t="s">
        <v>551</v>
      </c>
      <c r="B1107" s="1" t="s">
        <v>657</v>
      </c>
      <c r="C1107" t="s">
        <v>553</v>
      </c>
      <c r="D1107" t="s">
        <v>658</v>
      </c>
      <c r="E1107" t="s">
        <v>34</v>
      </c>
      <c r="F1107" t="s">
        <v>555</v>
      </c>
      <c r="G1107" t="s">
        <v>556</v>
      </c>
      <c r="H1107" t="s">
        <v>557</v>
      </c>
      <c r="I1107" t="s">
        <v>558</v>
      </c>
      <c r="J1107" t="s">
        <v>559</v>
      </c>
      <c r="K1107" t="s">
        <v>565</v>
      </c>
      <c r="L1107" t="s">
        <v>561</v>
      </c>
      <c r="N1107" t="s">
        <v>562</v>
      </c>
      <c r="O1107">
        <v>17.2</v>
      </c>
      <c r="P1107" t="str">
        <f>VALUE(MID(K1107,1,4))&amp;VLOOKUP(VALUE(MID(K1107,6,2)),[1]Setup!$A$6:$B$17,2,FALSE)</f>
        <v>20104</v>
      </c>
    </row>
    <row r="1108" spans="1:16" x14ac:dyDescent="0.45">
      <c r="A1108" t="s">
        <v>551</v>
      </c>
      <c r="B1108" s="1" t="s">
        <v>657</v>
      </c>
      <c r="C1108" t="s">
        <v>553</v>
      </c>
      <c r="D1108" t="s">
        <v>658</v>
      </c>
      <c r="E1108" t="s">
        <v>34</v>
      </c>
      <c r="F1108" t="s">
        <v>555</v>
      </c>
      <c r="G1108" t="s">
        <v>556</v>
      </c>
      <c r="H1108" t="s">
        <v>557</v>
      </c>
      <c r="I1108" t="s">
        <v>558</v>
      </c>
      <c r="J1108" t="s">
        <v>559</v>
      </c>
      <c r="K1108" t="s">
        <v>566</v>
      </c>
      <c r="L1108" t="s">
        <v>561</v>
      </c>
      <c r="N1108" t="s">
        <v>562</v>
      </c>
      <c r="O1108">
        <v>9</v>
      </c>
      <c r="P1108" t="str">
        <f>VALUE(MID(K1108,1,4))&amp;VLOOKUP(VALUE(MID(K1108,6,2)),[1]Setup!$A$6:$B$17,2,FALSE)</f>
        <v>20111</v>
      </c>
    </row>
    <row r="1109" spans="1:16" x14ac:dyDescent="0.45">
      <c r="A1109" t="s">
        <v>551</v>
      </c>
      <c r="B1109" s="1" t="s">
        <v>657</v>
      </c>
      <c r="C1109" t="s">
        <v>553</v>
      </c>
      <c r="D1109" t="s">
        <v>658</v>
      </c>
      <c r="E1109" t="s">
        <v>34</v>
      </c>
      <c r="F1109" t="s">
        <v>555</v>
      </c>
      <c r="G1109" t="s">
        <v>556</v>
      </c>
      <c r="H1109" t="s">
        <v>557</v>
      </c>
      <c r="I1109" t="s">
        <v>558</v>
      </c>
      <c r="J1109" t="s">
        <v>559</v>
      </c>
      <c r="K1109" t="s">
        <v>567</v>
      </c>
      <c r="L1109" t="s">
        <v>561</v>
      </c>
      <c r="N1109" t="s">
        <v>562</v>
      </c>
      <c r="O1109">
        <v>7.9</v>
      </c>
      <c r="P1109" t="str">
        <f>VALUE(MID(K1109,1,4))&amp;VLOOKUP(VALUE(MID(K1109,6,2)),[1]Setup!$A$6:$B$17,2,FALSE)</f>
        <v>20112</v>
      </c>
    </row>
    <row r="1110" spans="1:16" x14ac:dyDescent="0.45">
      <c r="A1110" t="s">
        <v>551</v>
      </c>
      <c r="B1110" s="1" t="s">
        <v>657</v>
      </c>
      <c r="C1110" t="s">
        <v>553</v>
      </c>
      <c r="D1110" t="s">
        <v>658</v>
      </c>
      <c r="E1110" t="s">
        <v>34</v>
      </c>
      <c r="F1110" t="s">
        <v>555</v>
      </c>
      <c r="G1110" t="s">
        <v>556</v>
      </c>
      <c r="H1110" t="s">
        <v>557</v>
      </c>
      <c r="I1110" t="s">
        <v>558</v>
      </c>
      <c r="J1110" t="s">
        <v>559</v>
      </c>
      <c r="K1110" t="s">
        <v>568</v>
      </c>
      <c r="L1110" t="s">
        <v>561</v>
      </c>
      <c r="N1110" t="s">
        <v>562</v>
      </c>
      <c r="O1110">
        <v>11</v>
      </c>
      <c r="P1110" t="str">
        <f>VALUE(MID(K1110,1,4))&amp;VLOOKUP(VALUE(MID(K1110,6,2)),[1]Setup!$A$6:$B$17,2,FALSE)</f>
        <v>20113</v>
      </c>
    </row>
    <row r="1111" spans="1:16" x14ac:dyDescent="0.45">
      <c r="A1111" t="s">
        <v>551</v>
      </c>
      <c r="B1111" s="1" t="s">
        <v>657</v>
      </c>
      <c r="C1111" t="s">
        <v>553</v>
      </c>
      <c r="D1111" t="s">
        <v>658</v>
      </c>
      <c r="E1111" t="s">
        <v>34</v>
      </c>
      <c r="F1111" t="s">
        <v>555</v>
      </c>
      <c r="G1111" t="s">
        <v>556</v>
      </c>
      <c r="H1111" t="s">
        <v>557</v>
      </c>
      <c r="I1111" t="s">
        <v>558</v>
      </c>
      <c r="J1111" t="s">
        <v>559</v>
      </c>
      <c r="K1111" t="s">
        <v>569</v>
      </c>
      <c r="L1111" t="s">
        <v>561</v>
      </c>
      <c r="N1111" t="s">
        <v>562</v>
      </c>
      <c r="O1111">
        <v>10.6</v>
      </c>
      <c r="P1111" t="str">
        <f>VALUE(MID(K1111,1,4))&amp;VLOOKUP(VALUE(MID(K1111,6,2)),[1]Setup!$A$6:$B$17,2,FALSE)</f>
        <v>20114</v>
      </c>
    </row>
    <row r="1112" spans="1:16" x14ac:dyDescent="0.45">
      <c r="A1112" t="s">
        <v>551</v>
      </c>
      <c r="B1112" s="1" t="s">
        <v>657</v>
      </c>
      <c r="C1112" t="s">
        <v>553</v>
      </c>
      <c r="D1112" t="s">
        <v>658</v>
      </c>
      <c r="E1112" t="s">
        <v>34</v>
      </c>
      <c r="F1112" t="s">
        <v>555</v>
      </c>
      <c r="G1112" t="s">
        <v>556</v>
      </c>
      <c r="H1112" t="s">
        <v>557</v>
      </c>
      <c r="I1112" t="s">
        <v>558</v>
      </c>
      <c r="J1112" t="s">
        <v>559</v>
      </c>
      <c r="K1112" t="s">
        <v>570</v>
      </c>
      <c r="L1112" t="s">
        <v>561</v>
      </c>
      <c r="N1112" t="s">
        <v>562</v>
      </c>
      <c r="O1112">
        <v>3.3</v>
      </c>
      <c r="P1112" t="str">
        <f>VALUE(MID(K1112,1,4))&amp;VLOOKUP(VALUE(MID(K1112,6,2)),[1]Setup!$A$6:$B$17,2,FALSE)</f>
        <v>20121</v>
      </c>
    </row>
    <row r="1113" spans="1:16" x14ac:dyDescent="0.45">
      <c r="A1113" t="s">
        <v>551</v>
      </c>
      <c r="B1113" s="1" t="s">
        <v>657</v>
      </c>
      <c r="C1113" t="s">
        <v>553</v>
      </c>
      <c r="D1113" t="s">
        <v>658</v>
      </c>
      <c r="E1113" t="s">
        <v>34</v>
      </c>
      <c r="F1113" t="s">
        <v>555</v>
      </c>
      <c r="G1113" t="s">
        <v>556</v>
      </c>
      <c r="H1113" t="s">
        <v>557</v>
      </c>
      <c r="I1113" t="s">
        <v>558</v>
      </c>
      <c r="J1113" t="s">
        <v>559</v>
      </c>
      <c r="K1113" t="s">
        <v>571</v>
      </c>
      <c r="L1113" t="s">
        <v>561</v>
      </c>
      <c r="N1113" t="s">
        <v>562</v>
      </c>
      <c r="O1113">
        <v>0.9</v>
      </c>
      <c r="P1113" t="str">
        <f>VALUE(MID(K1113,1,4))&amp;VLOOKUP(VALUE(MID(K1113,6,2)),[1]Setup!$A$6:$B$17,2,FALSE)</f>
        <v>20122</v>
      </c>
    </row>
    <row r="1114" spans="1:16" x14ac:dyDescent="0.45">
      <c r="A1114" t="s">
        <v>551</v>
      </c>
      <c r="B1114" s="1" t="s">
        <v>657</v>
      </c>
      <c r="C1114" t="s">
        <v>553</v>
      </c>
      <c r="D1114" t="s">
        <v>658</v>
      </c>
      <c r="E1114" t="s">
        <v>34</v>
      </c>
      <c r="F1114" t="s">
        <v>555</v>
      </c>
      <c r="G1114" t="s">
        <v>556</v>
      </c>
      <c r="H1114" t="s">
        <v>557</v>
      </c>
      <c r="I1114" t="s">
        <v>558</v>
      </c>
      <c r="J1114" t="s">
        <v>559</v>
      </c>
      <c r="K1114" t="s">
        <v>572</v>
      </c>
      <c r="L1114" t="s">
        <v>561</v>
      </c>
      <c r="N1114" t="s">
        <v>562</v>
      </c>
      <c r="O1114">
        <v>-4.5999999999999996</v>
      </c>
      <c r="P1114" t="str">
        <f>VALUE(MID(K1114,1,4))&amp;VLOOKUP(VALUE(MID(K1114,6,2)),[1]Setup!$A$6:$B$17,2,FALSE)</f>
        <v>20123</v>
      </c>
    </row>
    <row r="1115" spans="1:16" x14ac:dyDescent="0.45">
      <c r="A1115" t="s">
        <v>551</v>
      </c>
      <c r="B1115" s="1" t="s">
        <v>657</v>
      </c>
      <c r="C1115" t="s">
        <v>553</v>
      </c>
      <c r="D1115" t="s">
        <v>658</v>
      </c>
      <c r="E1115" t="s">
        <v>34</v>
      </c>
      <c r="F1115" t="s">
        <v>555</v>
      </c>
      <c r="G1115" t="s">
        <v>556</v>
      </c>
      <c r="H1115" t="s">
        <v>557</v>
      </c>
      <c r="I1115" t="s">
        <v>558</v>
      </c>
      <c r="J1115" t="s">
        <v>559</v>
      </c>
      <c r="K1115" t="s">
        <v>573</v>
      </c>
      <c r="L1115" t="s">
        <v>561</v>
      </c>
      <c r="N1115" t="s">
        <v>562</v>
      </c>
      <c r="O1115">
        <v>-4.3</v>
      </c>
      <c r="P1115" t="str">
        <f>VALUE(MID(K1115,1,4))&amp;VLOOKUP(VALUE(MID(K1115,6,2)),[1]Setup!$A$6:$B$17,2,FALSE)</f>
        <v>20124</v>
      </c>
    </row>
    <row r="1116" spans="1:16" x14ac:dyDescent="0.45">
      <c r="A1116" t="s">
        <v>551</v>
      </c>
      <c r="B1116" s="1" t="s">
        <v>657</v>
      </c>
      <c r="C1116" t="s">
        <v>553</v>
      </c>
      <c r="D1116" t="s">
        <v>658</v>
      </c>
      <c r="E1116" t="s">
        <v>34</v>
      </c>
      <c r="F1116" t="s">
        <v>555</v>
      </c>
      <c r="G1116" t="s">
        <v>556</v>
      </c>
      <c r="H1116" t="s">
        <v>557</v>
      </c>
      <c r="I1116" t="s">
        <v>558</v>
      </c>
      <c r="J1116" t="s">
        <v>559</v>
      </c>
      <c r="K1116" t="s">
        <v>574</v>
      </c>
      <c r="L1116" t="s">
        <v>561</v>
      </c>
      <c r="N1116" t="s">
        <v>562</v>
      </c>
      <c r="O1116">
        <v>-2.8</v>
      </c>
      <c r="P1116" t="str">
        <f>VALUE(MID(K1116,1,4))&amp;VLOOKUP(VALUE(MID(K1116,6,2)),[1]Setup!$A$6:$B$17,2,FALSE)</f>
        <v>20131</v>
      </c>
    </row>
    <row r="1117" spans="1:16" x14ac:dyDescent="0.45">
      <c r="A1117" t="s">
        <v>551</v>
      </c>
      <c r="B1117" s="1" t="s">
        <v>657</v>
      </c>
      <c r="C1117" t="s">
        <v>553</v>
      </c>
      <c r="D1117" t="s">
        <v>658</v>
      </c>
      <c r="E1117" t="s">
        <v>34</v>
      </c>
      <c r="F1117" t="s">
        <v>555</v>
      </c>
      <c r="G1117" t="s">
        <v>556</v>
      </c>
      <c r="H1117" t="s">
        <v>557</v>
      </c>
      <c r="I1117" t="s">
        <v>558</v>
      </c>
      <c r="J1117" t="s">
        <v>559</v>
      </c>
      <c r="K1117" t="s">
        <v>575</v>
      </c>
      <c r="L1117" t="s">
        <v>561</v>
      </c>
      <c r="N1117" t="s">
        <v>562</v>
      </c>
      <c r="O1117">
        <v>-7.3</v>
      </c>
      <c r="P1117" t="str">
        <f>VALUE(MID(K1117,1,4))&amp;VLOOKUP(VALUE(MID(K1117,6,2)),[1]Setup!$A$6:$B$17,2,FALSE)</f>
        <v>20132</v>
      </c>
    </row>
    <row r="1118" spans="1:16" x14ac:dyDescent="0.45">
      <c r="A1118" t="s">
        <v>551</v>
      </c>
      <c r="B1118" s="1" t="s">
        <v>657</v>
      </c>
      <c r="C1118" t="s">
        <v>553</v>
      </c>
      <c r="D1118" t="s">
        <v>658</v>
      </c>
      <c r="E1118" t="s">
        <v>34</v>
      </c>
      <c r="F1118" t="s">
        <v>555</v>
      </c>
      <c r="G1118" t="s">
        <v>556</v>
      </c>
      <c r="H1118" t="s">
        <v>557</v>
      </c>
      <c r="I1118" t="s">
        <v>558</v>
      </c>
      <c r="J1118" t="s">
        <v>559</v>
      </c>
      <c r="K1118" t="s">
        <v>576</v>
      </c>
      <c r="L1118" t="s">
        <v>561</v>
      </c>
      <c r="N1118" t="s">
        <v>562</v>
      </c>
      <c r="O1118">
        <v>-10.5</v>
      </c>
      <c r="P1118" t="str">
        <f>VALUE(MID(K1118,1,4))&amp;VLOOKUP(VALUE(MID(K1118,6,2)),[1]Setup!$A$6:$B$17,2,FALSE)</f>
        <v>20133</v>
      </c>
    </row>
    <row r="1119" spans="1:16" x14ac:dyDescent="0.45">
      <c r="A1119" t="s">
        <v>551</v>
      </c>
      <c r="B1119" s="1" t="s">
        <v>657</v>
      </c>
      <c r="C1119" t="s">
        <v>553</v>
      </c>
      <c r="D1119" t="s">
        <v>658</v>
      </c>
      <c r="E1119" t="s">
        <v>34</v>
      </c>
      <c r="F1119" t="s">
        <v>555</v>
      </c>
      <c r="G1119" t="s">
        <v>556</v>
      </c>
      <c r="H1119" t="s">
        <v>557</v>
      </c>
      <c r="I1119" t="s">
        <v>558</v>
      </c>
      <c r="J1119" t="s">
        <v>559</v>
      </c>
      <c r="K1119" t="s">
        <v>577</v>
      </c>
      <c r="L1119" t="s">
        <v>561</v>
      </c>
      <c r="N1119" t="s">
        <v>562</v>
      </c>
      <c r="O1119">
        <v>-14.5</v>
      </c>
      <c r="P1119" t="str">
        <f>VALUE(MID(K1119,1,4))&amp;VLOOKUP(VALUE(MID(K1119,6,2)),[1]Setup!$A$6:$B$17,2,FALSE)</f>
        <v>20134</v>
      </c>
    </row>
    <row r="1120" spans="1:16" x14ac:dyDescent="0.45">
      <c r="A1120" t="s">
        <v>551</v>
      </c>
      <c r="B1120" s="1" t="s">
        <v>657</v>
      </c>
      <c r="C1120" t="s">
        <v>553</v>
      </c>
      <c r="D1120" t="s">
        <v>658</v>
      </c>
      <c r="E1120" t="s">
        <v>34</v>
      </c>
      <c r="F1120" t="s">
        <v>555</v>
      </c>
      <c r="G1120" t="s">
        <v>556</v>
      </c>
      <c r="H1120" t="s">
        <v>557</v>
      </c>
      <c r="I1120" t="s">
        <v>558</v>
      </c>
      <c r="J1120" t="s">
        <v>559</v>
      </c>
      <c r="K1120" t="s">
        <v>578</v>
      </c>
      <c r="L1120" t="s">
        <v>561</v>
      </c>
      <c r="N1120" t="s">
        <v>562</v>
      </c>
      <c r="O1120">
        <v>-15.4</v>
      </c>
      <c r="P1120" t="str">
        <f>VALUE(MID(K1120,1,4))&amp;VLOOKUP(VALUE(MID(K1120,6,2)),[1]Setup!$A$6:$B$17,2,FALSE)</f>
        <v>20141</v>
      </c>
    </row>
    <row r="1121" spans="1:16" x14ac:dyDescent="0.45">
      <c r="A1121" t="s">
        <v>551</v>
      </c>
      <c r="B1121" s="1" t="s">
        <v>657</v>
      </c>
      <c r="C1121" t="s">
        <v>553</v>
      </c>
      <c r="D1121" t="s">
        <v>658</v>
      </c>
      <c r="E1121" t="s">
        <v>34</v>
      </c>
      <c r="F1121" t="s">
        <v>555</v>
      </c>
      <c r="G1121" t="s">
        <v>556</v>
      </c>
      <c r="H1121" t="s">
        <v>557</v>
      </c>
      <c r="I1121" t="s">
        <v>558</v>
      </c>
      <c r="J1121" t="s">
        <v>559</v>
      </c>
      <c r="K1121" t="s">
        <v>579</v>
      </c>
      <c r="L1121" t="s">
        <v>561</v>
      </c>
      <c r="N1121" t="s">
        <v>562</v>
      </c>
      <c r="O1121">
        <v>-15.8</v>
      </c>
      <c r="P1121" t="str">
        <f>VALUE(MID(K1121,1,4))&amp;VLOOKUP(VALUE(MID(K1121,6,2)),[1]Setup!$A$6:$B$17,2,FALSE)</f>
        <v>20142</v>
      </c>
    </row>
    <row r="1122" spans="1:16" x14ac:dyDescent="0.45">
      <c r="A1122" t="s">
        <v>551</v>
      </c>
      <c r="B1122" s="1" t="s">
        <v>657</v>
      </c>
      <c r="C1122" t="s">
        <v>553</v>
      </c>
      <c r="D1122" t="s">
        <v>658</v>
      </c>
      <c r="E1122" t="s">
        <v>34</v>
      </c>
      <c r="F1122" t="s">
        <v>555</v>
      </c>
      <c r="G1122" t="s">
        <v>556</v>
      </c>
      <c r="H1122" t="s">
        <v>557</v>
      </c>
      <c r="I1122" t="s">
        <v>558</v>
      </c>
      <c r="J1122" t="s">
        <v>559</v>
      </c>
      <c r="K1122" t="s">
        <v>580</v>
      </c>
      <c r="L1122" t="s">
        <v>561</v>
      </c>
      <c r="N1122" t="s">
        <v>562</v>
      </c>
      <c r="O1122">
        <v>-17.3</v>
      </c>
      <c r="P1122" t="str">
        <f>VALUE(MID(K1122,1,4))&amp;VLOOKUP(VALUE(MID(K1122,6,2)),[1]Setup!$A$6:$B$17,2,FALSE)</f>
        <v>20143</v>
      </c>
    </row>
    <row r="1123" spans="1:16" x14ac:dyDescent="0.45">
      <c r="A1123" t="s">
        <v>551</v>
      </c>
      <c r="B1123" s="1" t="s">
        <v>657</v>
      </c>
      <c r="C1123" t="s">
        <v>553</v>
      </c>
      <c r="D1123" t="s">
        <v>658</v>
      </c>
      <c r="E1123" t="s">
        <v>34</v>
      </c>
      <c r="F1123" t="s">
        <v>555</v>
      </c>
      <c r="G1123" t="s">
        <v>556</v>
      </c>
      <c r="H1123" t="s">
        <v>557</v>
      </c>
      <c r="I1123" t="s">
        <v>558</v>
      </c>
      <c r="J1123" t="s">
        <v>559</v>
      </c>
      <c r="K1123" t="s">
        <v>581</v>
      </c>
      <c r="L1123" t="s">
        <v>561</v>
      </c>
      <c r="N1123" t="s">
        <v>562</v>
      </c>
      <c r="O1123">
        <v>-18.100000000000001</v>
      </c>
      <c r="P1123" t="str">
        <f>VALUE(MID(K1123,1,4))&amp;VLOOKUP(VALUE(MID(K1123,6,2)),[1]Setup!$A$6:$B$17,2,FALSE)</f>
        <v>20144</v>
      </c>
    </row>
    <row r="1124" spans="1:16" x14ac:dyDescent="0.45">
      <c r="A1124" t="s">
        <v>551</v>
      </c>
      <c r="B1124" s="1" t="s">
        <v>657</v>
      </c>
      <c r="C1124" t="s">
        <v>553</v>
      </c>
      <c r="D1124" t="s">
        <v>658</v>
      </c>
      <c r="E1124" t="s">
        <v>34</v>
      </c>
      <c r="F1124" t="s">
        <v>555</v>
      </c>
      <c r="G1124" t="s">
        <v>556</v>
      </c>
      <c r="H1124" t="s">
        <v>557</v>
      </c>
      <c r="I1124" t="s">
        <v>558</v>
      </c>
      <c r="J1124" t="s">
        <v>559</v>
      </c>
      <c r="K1124" t="s">
        <v>582</v>
      </c>
      <c r="L1124" t="s">
        <v>561</v>
      </c>
      <c r="N1124" t="s">
        <v>562</v>
      </c>
      <c r="O1124">
        <v>-22.9</v>
      </c>
      <c r="P1124" t="str">
        <f>VALUE(MID(K1124,1,4))&amp;VLOOKUP(VALUE(MID(K1124,6,2)),[1]Setup!$A$6:$B$17,2,FALSE)</f>
        <v>20151</v>
      </c>
    </row>
    <row r="1125" spans="1:16" x14ac:dyDescent="0.45">
      <c r="A1125" t="s">
        <v>551</v>
      </c>
      <c r="B1125" s="1" t="s">
        <v>657</v>
      </c>
      <c r="C1125" t="s">
        <v>553</v>
      </c>
      <c r="D1125" t="s">
        <v>658</v>
      </c>
      <c r="E1125" t="s">
        <v>34</v>
      </c>
      <c r="F1125" t="s">
        <v>555</v>
      </c>
      <c r="G1125" t="s">
        <v>556</v>
      </c>
      <c r="H1125" t="s">
        <v>557</v>
      </c>
      <c r="I1125" t="s">
        <v>558</v>
      </c>
      <c r="J1125" t="s">
        <v>559</v>
      </c>
      <c r="K1125" t="s">
        <v>583</v>
      </c>
      <c r="L1125" t="s">
        <v>561</v>
      </c>
      <c r="N1125" t="s">
        <v>562</v>
      </c>
      <c r="O1125">
        <v>-22.2</v>
      </c>
      <c r="P1125" t="str">
        <f>VALUE(MID(K1125,1,4))&amp;VLOOKUP(VALUE(MID(K1125,6,2)),[1]Setup!$A$6:$B$17,2,FALSE)</f>
        <v>20152</v>
      </c>
    </row>
    <row r="1126" spans="1:16" x14ac:dyDescent="0.45">
      <c r="A1126" t="s">
        <v>551</v>
      </c>
      <c r="B1126" s="1" t="s">
        <v>657</v>
      </c>
      <c r="C1126" t="s">
        <v>553</v>
      </c>
      <c r="D1126" t="s">
        <v>658</v>
      </c>
      <c r="E1126" t="s">
        <v>34</v>
      </c>
      <c r="F1126" t="s">
        <v>555</v>
      </c>
      <c r="G1126" t="s">
        <v>556</v>
      </c>
      <c r="H1126" t="s">
        <v>557</v>
      </c>
      <c r="I1126" t="s">
        <v>558</v>
      </c>
      <c r="J1126" t="s">
        <v>559</v>
      </c>
      <c r="K1126" t="s">
        <v>584</v>
      </c>
      <c r="L1126" t="s">
        <v>561</v>
      </c>
      <c r="N1126" t="s">
        <v>562</v>
      </c>
      <c r="O1126">
        <v>-25.7</v>
      </c>
      <c r="P1126" t="str">
        <f>VALUE(MID(K1126,1,4))&amp;VLOOKUP(VALUE(MID(K1126,6,2)),[1]Setup!$A$6:$B$17,2,FALSE)</f>
        <v>20153</v>
      </c>
    </row>
    <row r="1127" spans="1:16" x14ac:dyDescent="0.45">
      <c r="A1127" t="s">
        <v>551</v>
      </c>
      <c r="B1127" s="1" t="s">
        <v>657</v>
      </c>
      <c r="C1127" t="s">
        <v>553</v>
      </c>
      <c r="D1127" t="s">
        <v>658</v>
      </c>
      <c r="E1127" t="s">
        <v>34</v>
      </c>
      <c r="F1127" t="s">
        <v>555</v>
      </c>
      <c r="G1127" t="s">
        <v>556</v>
      </c>
      <c r="H1127" t="s">
        <v>557</v>
      </c>
      <c r="I1127" t="s">
        <v>558</v>
      </c>
      <c r="J1127" t="s">
        <v>559</v>
      </c>
      <c r="K1127" t="s">
        <v>585</v>
      </c>
      <c r="L1127" t="s">
        <v>561</v>
      </c>
      <c r="N1127" t="s">
        <v>562</v>
      </c>
      <c r="O1127">
        <v>-26.2</v>
      </c>
      <c r="P1127" t="str">
        <f>VALUE(MID(K1127,1,4))&amp;VLOOKUP(VALUE(MID(K1127,6,2)),[1]Setup!$A$6:$B$17,2,FALSE)</f>
        <v>20154</v>
      </c>
    </row>
    <row r="1128" spans="1:16" x14ac:dyDescent="0.45">
      <c r="A1128" t="s">
        <v>551</v>
      </c>
      <c r="B1128" s="1" t="s">
        <v>657</v>
      </c>
      <c r="C1128" t="s">
        <v>553</v>
      </c>
      <c r="D1128" t="s">
        <v>658</v>
      </c>
      <c r="E1128" t="s">
        <v>34</v>
      </c>
      <c r="F1128" t="s">
        <v>555</v>
      </c>
      <c r="G1128" t="s">
        <v>556</v>
      </c>
      <c r="H1128" t="s">
        <v>557</v>
      </c>
      <c r="I1128" t="s">
        <v>558</v>
      </c>
      <c r="J1128" t="s">
        <v>559</v>
      </c>
      <c r="K1128" t="s">
        <v>586</v>
      </c>
      <c r="L1128" t="s">
        <v>561</v>
      </c>
      <c r="N1128" t="s">
        <v>562</v>
      </c>
      <c r="O1128">
        <v>-26.6</v>
      </c>
      <c r="P1128" t="str">
        <f>VALUE(MID(K1128,1,4))&amp;VLOOKUP(VALUE(MID(K1128,6,2)),[1]Setup!$A$6:$B$17,2,FALSE)</f>
        <v>20161</v>
      </c>
    </row>
    <row r="1129" spans="1:16" x14ac:dyDescent="0.45">
      <c r="A1129" t="s">
        <v>551</v>
      </c>
      <c r="B1129" s="1" t="s">
        <v>657</v>
      </c>
      <c r="C1129" t="s">
        <v>553</v>
      </c>
      <c r="D1129" t="s">
        <v>658</v>
      </c>
      <c r="E1129" t="s">
        <v>34</v>
      </c>
      <c r="F1129" t="s">
        <v>555</v>
      </c>
      <c r="G1129" t="s">
        <v>556</v>
      </c>
      <c r="H1129" t="s">
        <v>557</v>
      </c>
      <c r="I1129" t="s">
        <v>558</v>
      </c>
      <c r="J1129" t="s">
        <v>559</v>
      </c>
      <c r="K1129" t="s">
        <v>587</v>
      </c>
      <c r="L1129" t="s">
        <v>561</v>
      </c>
      <c r="N1129" t="s">
        <v>562</v>
      </c>
      <c r="O1129">
        <v>-25.3</v>
      </c>
      <c r="P1129" t="str">
        <f>VALUE(MID(K1129,1,4))&amp;VLOOKUP(VALUE(MID(K1129,6,2)),[1]Setup!$A$6:$B$17,2,FALSE)</f>
        <v>20162</v>
      </c>
    </row>
    <row r="1130" spans="1:16" x14ac:dyDescent="0.45">
      <c r="A1130" t="s">
        <v>551</v>
      </c>
      <c r="B1130" s="1" t="s">
        <v>657</v>
      </c>
      <c r="C1130" t="s">
        <v>553</v>
      </c>
      <c r="D1130" t="s">
        <v>658</v>
      </c>
      <c r="E1130" t="s">
        <v>34</v>
      </c>
      <c r="F1130" t="s">
        <v>555</v>
      </c>
      <c r="G1130" t="s">
        <v>556</v>
      </c>
      <c r="H1130" t="s">
        <v>557</v>
      </c>
      <c r="I1130" t="s">
        <v>558</v>
      </c>
      <c r="J1130" t="s">
        <v>559</v>
      </c>
      <c r="K1130" t="s">
        <v>588</v>
      </c>
      <c r="L1130" t="s">
        <v>561</v>
      </c>
      <c r="N1130" t="s">
        <v>562</v>
      </c>
      <c r="O1130">
        <v>-29</v>
      </c>
      <c r="P1130" t="str">
        <f>VALUE(MID(K1130,1,4))&amp;VLOOKUP(VALUE(MID(K1130,6,2)),[1]Setup!$A$6:$B$17,2,FALSE)</f>
        <v>20163</v>
      </c>
    </row>
    <row r="1131" spans="1:16" x14ac:dyDescent="0.45">
      <c r="A1131" t="s">
        <v>551</v>
      </c>
      <c r="B1131" s="1" t="s">
        <v>657</v>
      </c>
      <c r="C1131" t="s">
        <v>553</v>
      </c>
      <c r="D1131" t="s">
        <v>658</v>
      </c>
      <c r="E1131" t="s">
        <v>34</v>
      </c>
      <c r="F1131" t="s">
        <v>555</v>
      </c>
      <c r="G1131" t="s">
        <v>556</v>
      </c>
      <c r="H1131" t="s">
        <v>557</v>
      </c>
      <c r="I1131" t="s">
        <v>558</v>
      </c>
      <c r="J1131" t="s">
        <v>559</v>
      </c>
      <c r="K1131" t="s">
        <v>589</v>
      </c>
      <c r="L1131" t="s">
        <v>561</v>
      </c>
      <c r="N1131" t="s">
        <v>562</v>
      </c>
      <c r="O1131">
        <v>-28.1</v>
      </c>
      <c r="P1131" t="str">
        <f>VALUE(MID(K1131,1,4))&amp;VLOOKUP(VALUE(MID(K1131,6,2)),[1]Setup!$A$6:$B$17,2,FALSE)</f>
        <v>20164</v>
      </c>
    </row>
    <row r="1132" spans="1:16" x14ac:dyDescent="0.45">
      <c r="A1132" t="s">
        <v>551</v>
      </c>
      <c r="B1132" s="1" t="s">
        <v>657</v>
      </c>
      <c r="C1132" t="s">
        <v>553</v>
      </c>
      <c r="D1132" t="s">
        <v>658</v>
      </c>
      <c r="E1132" t="s">
        <v>34</v>
      </c>
      <c r="F1132" t="s">
        <v>555</v>
      </c>
      <c r="G1132" t="s">
        <v>556</v>
      </c>
      <c r="H1132" t="s">
        <v>557</v>
      </c>
      <c r="I1132" t="s">
        <v>558</v>
      </c>
      <c r="J1132" t="s">
        <v>559</v>
      </c>
      <c r="K1132" t="s">
        <v>590</v>
      </c>
      <c r="L1132" t="s">
        <v>561</v>
      </c>
      <c r="N1132" t="s">
        <v>562</v>
      </c>
      <c r="O1132">
        <v>-28.8</v>
      </c>
      <c r="P1132" t="str">
        <f>VALUE(MID(K1132,1,4))&amp;VLOOKUP(VALUE(MID(K1132,6,2)),[1]Setup!$A$6:$B$17,2,FALSE)</f>
        <v>20171</v>
      </c>
    </row>
    <row r="1133" spans="1:16" x14ac:dyDescent="0.45">
      <c r="A1133" t="s">
        <v>551</v>
      </c>
      <c r="B1133" s="1" t="s">
        <v>657</v>
      </c>
      <c r="C1133" t="s">
        <v>553</v>
      </c>
      <c r="D1133" t="s">
        <v>658</v>
      </c>
      <c r="E1133" t="s">
        <v>34</v>
      </c>
      <c r="F1133" t="s">
        <v>555</v>
      </c>
      <c r="G1133" t="s">
        <v>556</v>
      </c>
      <c r="H1133" t="s">
        <v>557</v>
      </c>
      <c r="I1133" t="s">
        <v>558</v>
      </c>
      <c r="J1133" t="s">
        <v>559</v>
      </c>
      <c r="K1133" t="s">
        <v>591</v>
      </c>
      <c r="L1133" t="s">
        <v>561</v>
      </c>
      <c r="N1133" t="s">
        <v>562</v>
      </c>
      <c r="O1133">
        <v>-29.1</v>
      </c>
      <c r="P1133" t="str">
        <f>VALUE(MID(K1133,1,4))&amp;VLOOKUP(VALUE(MID(K1133,6,2)),[1]Setup!$A$6:$B$17,2,FALSE)</f>
        <v>20172</v>
      </c>
    </row>
    <row r="1134" spans="1:16" x14ac:dyDescent="0.45">
      <c r="A1134" t="s">
        <v>551</v>
      </c>
      <c r="B1134" s="1" t="s">
        <v>657</v>
      </c>
      <c r="C1134" t="s">
        <v>553</v>
      </c>
      <c r="D1134" t="s">
        <v>658</v>
      </c>
      <c r="E1134" t="s">
        <v>34</v>
      </c>
      <c r="F1134" t="s">
        <v>555</v>
      </c>
      <c r="G1134" t="s">
        <v>556</v>
      </c>
      <c r="H1134" t="s">
        <v>557</v>
      </c>
      <c r="I1134" t="s">
        <v>558</v>
      </c>
      <c r="J1134" t="s">
        <v>559</v>
      </c>
      <c r="K1134" t="s">
        <v>592</v>
      </c>
      <c r="L1134" t="s">
        <v>561</v>
      </c>
      <c r="N1134" t="s">
        <v>562</v>
      </c>
      <c r="O1134">
        <v>-29</v>
      </c>
      <c r="P1134" t="str">
        <f>VALUE(MID(K1134,1,4))&amp;VLOOKUP(VALUE(MID(K1134,6,2)),[1]Setup!$A$6:$B$17,2,FALSE)</f>
        <v>20173</v>
      </c>
    </row>
    <row r="1135" spans="1:16" x14ac:dyDescent="0.45">
      <c r="A1135" t="s">
        <v>551</v>
      </c>
      <c r="B1135" s="1" t="s">
        <v>657</v>
      </c>
      <c r="C1135" t="s">
        <v>553</v>
      </c>
      <c r="D1135" t="s">
        <v>658</v>
      </c>
      <c r="E1135" t="s">
        <v>34</v>
      </c>
      <c r="F1135" t="s">
        <v>555</v>
      </c>
      <c r="G1135" t="s">
        <v>556</v>
      </c>
      <c r="H1135" t="s">
        <v>557</v>
      </c>
      <c r="I1135" t="s">
        <v>558</v>
      </c>
      <c r="J1135" t="s">
        <v>559</v>
      </c>
      <c r="K1135" t="s">
        <v>593</v>
      </c>
      <c r="L1135" t="s">
        <v>561</v>
      </c>
      <c r="N1135" t="s">
        <v>562</v>
      </c>
      <c r="O1135">
        <v>-29.9</v>
      </c>
      <c r="P1135" t="str">
        <f>VALUE(MID(K1135,1,4))&amp;VLOOKUP(VALUE(MID(K1135,6,2)),[1]Setup!$A$6:$B$17,2,FALSE)</f>
        <v>20174</v>
      </c>
    </row>
    <row r="1136" spans="1:16" x14ac:dyDescent="0.45">
      <c r="A1136" t="s">
        <v>551</v>
      </c>
      <c r="B1136" s="1" t="s">
        <v>657</v>
      </c>
      <c r="C1136" t="s">
        <v>553</v>
      </c>
      <c r="D1136" t="s">
        <v>658</v>
      </c>
      <c r="E1136" t="s">
        <v>34</v>
      </c>
      <c r="F1136" t="s">
        <v>555</v>
      </c>
      <c r="G1136" t="s">
        <v>556</v>
      </c>
      <c r="H1136" t="s">
        <v>557</v>
      </c>
      <c r="I1136" t="s">
        <v>558</v>
      </c>
      <c r="J1136" t="s">
        <v>559</v>
      </c>
      <c r="K1136" t="s">
        <v>594</v>
      </c>
      <c r="L1136" t="s">
        <v>561</v>
      </c>
      <c r="N1136" t="s">
        <v>562</v>
      </c>
      <c r="O1136">
        <v>-29.7</v>
      </c>
      <c r="P1136" t="str">
        <f>VALUE(MID(K1136,1,4))&amp;VLOOKUP(VALUE(MID(K1136,6,2)),[1]Setup!$A$6:$B$17,2,FALSE)</f>
        <v>20181</v>
      </c>
    </row>
    <row r="1137" spans="1:16" x14ac:dyDescent="0.45">
      <c r="A1137" t="s">
        <v>551</v>
      </c>
      <c r="B1137" s="1" t="s">
        <v>657</v>
      </c>
      <c r="C1137" t="s">
        <v>553</v>
      </c>
      <c r="D1137" t="s">
        <v>658</v>
      </c>
      <c r="E1137" t="s">
        <v>34</v>
      </c>
      <c r="F1137" t="s">
        <v>555</v>
      </c>
      <c r="G1137" t="s">
        <v>556</v>
      </c>
      <c r="H1137" t="s">
        <v>557</v>
      </c>
      <c r="I1137" t="s">
        <v>558</v>
      </c>
      <c r="J1137" t="s">
        <v>559</v>
      </c>
      <c r="K1137" t="s">
        <v>595</v>
      </c>
      <c r="L1137" t="s">
        <v>561</v>
      </c>
      <c r="N1137" t="s">
        <v>562</v>
      </c>
      <c r="O1137">
        <v>-26</v>
      </c>
      <c r="P1137" t="str">
        <f>VALUE(MID(K1137,1,4))&amp;VLOOKUP(VALUE(MID(K1137,6,2)),[1]Setup!$A$6:$B$17,2,FALSE)</f>
        <v>20182</v>
      </c>
    </row>
    <row r="1138" spans="1:16" x14ac:dyDescent="0.45">
      <c r="A1138" t="s">
        <v>551</v>
      </c>
      <c r="B1138" s="1" t="s">
        <v>657</v>
      </c>
      <c r="C1138" t="s">
        <v>553</v>
      </c>
      <c r="D1138" t="s">
        <v>658</v>
      </c>
      <c r="E1138" t="s">
        <v>34</v>
      </c>
      <c r="F1138" t="s">
        <v>555</v>
      </c>
      <c r="G1138" t="s">
        <v>556</v>
      </c>
      <c r="H1138" t="s">
        <v>557</v>
      </c>
      <c r="I1138" t="s">
        <v>558</v>
      </c>
      <c r="J1138" t="s">
        <v>559</v>
      </c>
      <c r="K1138" t="s">
        <v>596</v>
      </c>
      <c r="L1138" t="s">
        <v>561</v>
      </c>
      <c r="N1138" t="s">
        <v>562</v>
      </c>
      <c r="O1138">
        <v>-26.6</v>
      </c>
      <c r="P1138" t="str">
        <f>VALUE(MID(K1138,1,4))&amp;VLOOKUP(VALUE(MID(K1138,6,2)),[1]Setup!$A$6:$B$17,2,FALSE)</f>
        <v>20183</v>
      </c>
    </row>
    <row r="1139" spans="1:16" x14ac:dyDescent="0.45">
      <c r="A1139" t="s">
        <v>551</v>
      </c>
      <c r="B1139" s="1" t="s">
        <v>657</v>
      </c>
      <c r="C1139" t="s">
        <v>553</v>
      </c>
      <c r="D1139" t="s">
        <v>658</v>
      </c>
      <c r="E1139" t="s">
        <v>34</v>
      </c>
      <c r="F1139" t="s">
        <v>555</v>
      </c>
      <c r="G1139" t="s">
        <v>556</v>
      </c>
      <c r="H1139" t="s">
        <v>557</v>
      </c>
      <c r="I1139" t="s">
        <v>558</v>
      </c>
      <c r="J1139" t="s">
        <v>559</v>
      </c>
      <c r="K1139" t="s">
        <v>597</v>
      </c>
      <c r="L1139" t="s">
        <v>561</v>
      </c>
      <c r="N1139" t="s">
        <v>562</v>
      </c>
      <c r="O1139">
        <v>-26.8</v>
      </c>
      <c r="P1139" t="str">
        <f>VALUE(MID(K1139,1,4))&amp;VLOOKUP(VALUE(MID(K1139,6,2)),[1]Setup!$A$6:$B$17,2,FALSE)</f>
        <v>20184</v>
      </c>
    </row>
    <row r="1140" spans="1:16" x14ac:dyDescent="0.45">
      <c r="A1140" t="s">
        <v>551</v>
      </c>
      <c r="B1140" s="1" t="s">
        <v>657</v>
      </c>
      <c r="C1140" t="s">
        <v>553</v>
      </c>
      <c r="D1140" t="s">
        <v>658</v>
      </c>
      <c r="E1140" t="s">
        <v>34</v>
      </c>
      <c r="F1140" t="s">
        <v>555</v>
      </c>
      <c r="G1140" t="s">
        <v>556</v>
      </c>
      <c r="H1140" t="s">
        <v>557</v>
      </c>
      <c r="I1140" t="s">
        <v>558</v>
      </c>
      <c r="J1140" t="s">
        <v>559</v>
      </c>
      <c r="K1140" t="s">
        <v>598</v>
      </c>
      <c r="L1140" t="s">
        <v>561</v>
      </c>
      <c r="N1140" t="s">
        <v>562</v>
      </c>
      <c r="O1140">
        <v>-26</v>
      </c>
      <c r="P1140" t="str">
        <f>VALUE(MID(K1140,1,4))&amp;VLOOKUP(VALUE(MID(K1140,6,2)),[1]Setup!$A$6:$B$17,2,FALSE)</f>
        <v>20191</v>
      </c>
    </row>
    <row r="1141" spans="1:16" x14ac:dyDescent="0.45">
      <c r="A1141" t="s">
        <v>551</v>
      </c>
      <c r="B1141" s="1" t="s">
        <v>657</v>
      </c>
      <c r="C1141" t="s">
        <v>553</v>
      </c>
      <c r="D1141" t="s">
        <v>658</v>
      </c>
      <c r="E1141" t="s">
        <v>34</v>
      </c>
      <c r="F1141" t="s">
        <v>555</v>
      </c>
      <c r="G1141" t="s">
        <v>556</v>
      </c>
      <c r="H1141" t="s">
        <v>557</v>
      </c>
      <c r="I1141" t="s">
        <v>558</v>
      </c>
      <c r="J1141" t="s">
        <v>559</v>
      </c>
      <c r="K1141" t="s">
        <v>599</v>
      </c>
      <c r="L1141" t="s">
        <v>561</v>
      </c>
      <c r="N1141" t="s">
        <v>562</v>
      </c>
      <c r="O1141">
        <v>-24.1</v>
      </c>
      <c r="P1141" t="str">
        <f>VALUE(MID(K1141,1,4))&amp;VLOOKUP(VALUE(MID(K1141,6,2)),[1]Setup!$A$6:$B$17,2,FALSE)</f>
        <v>20192</v>
      </c>
    </row>
    <row r="1142" spans="1:16" x14ac:dyDescent="0.45">
      <c r="A1142" t="s">
        <v>551</v>
      </c>
      <c r="B1142" s="1" t="s">
        <v>657</v>
      </c>
      <c r="C1142" t="s">
        <v>553</v>
      </c>
      <c r="D1142" t="s">
        <v>658</v>
      </c>
      <c r="E1142" t="s">
        <v>34</v>
      </c>
      <c r="F1142" t="s">
        <v>555</v>
      </c>
      <c r="G1142" t="s">
        <v>556</v>
      </c>
      <c r="H1142" t="s">
        <v>557</v>
      </c>
      <c r="I1142" t="s">
        <v>558</v>
      </c>
      <c r="J1142" t="s">
        <v>559</v>
      </c>
      <c r="K1142" t="s">
        <v>600</v>
      </c>
      <c r="L1142" t="s">
        <v>561</v>
      </c>
      <c r="N1142" t="s">
        <v>562</v>
      </c>
      <c r="O1142">
        <v>-23.6</v>
      </c>
      <c r="P1142" t="str">
        <f>VALUE(MID(K1142,1,4))&amp;VLOOKUP(VALUE(MID(K1142,6,2)),[1]Setup!$A$6:$B$17,2,FALSE)</f>
        <v>20193</v>
      </c>
    </row>
    <row r="1143" spans="1:16" x14ac:dyDescent="0.45">
      <c r="A1143" t="s">
        <v>551</v>
      </c>
      <c r="B1143" s="1" t="s">
        <v>657</v>
      </c>
      <c r="C1143" t="s">
        <v>553</v>
      </c>
      <c r="D1143" t="s">
        <v>658</v>
      </c>
      <c r="E1143" t="s">
        <v>34</v>
      </c>
      <c r="F1143" t="s">
        <v>555</v>
      </c>
      <c r="G1143" t="s">
        <v>556</v>
      </c>
      <c r="H1143" t="s">
        <v>557</v>
      </c>
      <c r="I1143" t="s">
        <v>558</v>
      </c>
      <c r="J1143" t="s">
        <v>559</v>
      </c>
      <c r="K1143" t="s">
        <v>601</v>
      </c>
      <c r="L1143" t="s">
        <v>561</v>
      </c>
      <c r="N1143" t="s">
        <v>562</v>
      </c>
      <c r="O1143">
        <v>-22.2</v>
      </c>
      <c r="P1143" t="str">
        <f>VALUE(MID(K1143,1,4))&amp;VLOOKUP(VALUE(MID(K1143,6,2)),[1]Setup!$A$6:$B$17,2,FALSE)</f>
        <v>20194</v>
      </c>
    </row>
    <row r="1144" spans="1:16" x14ac:dyDescent="0.45">
      <c r="A1144" t="s">
        <v>551</v>
      </c>
      <c r="B1144" s="1" t="s">
        <v>657</v>
      </c>
      <c r="C1144" t="s">
        <v>553</v>
      </c>
      <c r="D1144" t="s">
        <v>658</v>
      </c>
      <c r="E1144" t="s">
        <v>34</v>
      </c>
      <c r="F1144" t="s">
        <v>555</v>
      </c>
      <c r="G1144" t="s">
        <v>556</v>
      </c>
      <c r="H1144" t="s">
        <v>557</v>
      </c>
      <c r="I1144" t="s">
        <v>558</v>
      </c>
      <c r="J1144" t="s">
        <v>559</v>
      </c>
      <c r="K1144" t="s">
        <v>602</v>
      </c>
      <c r="L1144" t="s">
        <v>561</v>
      </c>
      <c r="N1144" t="s">
        <v>562</v>
      </c>
      <c r="O1144">
        <v>-17.8</v>
      </c>
      <c r="P1144" t="str">
        <f>VALUE(MID(K1144,1,4))&amp;VLOOKUP(VALUE(MID(K1144,6,2)),[1]Setup!$A$6:$B$17,2,FALSE)</f>
        <v>20201</v>
      </c>
    </row>
    <row r="1145" spans="1:16" x14ac:dyDescent="0.45">
      <c r="A1145" t="s">
        <v>551</v>
      </c>
      <c r="B1145" s="1" t="s">
        <v>657</v>
      </c>
      <c r="C1145" t="s">
        <v>553</v>
      </c>
      <c r="D1145" t="s">
        <v>658</v>
      </c>
      <c r="E1145" t="s">
        <v>34</v>
      </c>
      <c r="F1145" t="s">
        <v>555</v>
      </c>
      <c r="G1145" t="s">
        <v>556</v>
      </c>
      <c r="H1145" t="s">
        <v>557</v>
      </c>
      <c r="I1145" t="s">
        <v>558</v>
      </c>
      <c r="J1145" t="s">
        <v>559</v>
      </c>
      <c r="K1145" t="s">
        <v>603</v>
      </c>
      <c r="L1145" t="s">
        <v>561</v>
      </c>
      <c r="N1145" t="s">
        <v>562</v>
      </c>
      <c r="O1145">
        <v>-15</v>
      </c>
      <c r="P1145" t="str">
        <f>VALUE(MID(K1145,1,4))&amp;VLOOKUP(VALUE(MID(K1145,6,2)),[1]Setup!$A$6:$B$17,2,FALSE)</f>
        <v>20202</v>
      </c>
    </row>
    <row r="1146" spans="1:16" x14ac:dyDescent="0.45">
      <c r="A1146" t="s">
        <v>551</v>
      </c>
      <c r="B1146" s="1" t="s">
        <v>657</v>
      </c>
      <c r="C1146" t="s">
        <v>553</v>
      </c>
      <c r="D1146" t="s">
        <v>658</v>
      </c>
      <c r="E1146" t="s">
        <v>34</v>
      </c>
      <c r="F1146" t="s">
        <v>555</v>
      </c>
      <c r="G1146" t="s">
        <v>556</v>
      </c>
      <c r="H1146" t="s">
        <v>557</v>
      </c>
      <c r="I1146" t="s">
        <v>558</v>
      </c>
      <c r="J1146" t="s">
        <v>559</v>
      </c>
      <c r="K1146" t="s">
        <v>604</v>
      </c>
      <c r="L1146" t="s">
        <v>561</v>
      </c>
      <c r="N1146" t="s">
        <v>562</v>
      </c>
      <c r="O1146">
        <v>-12.2</v>
      </c>
      <c r="P1146" t="str">
        <f>VALUE(MID(K1146,1,4))&amp;VLOOKUP(VALUE(MID(K1146,6,2)),[1]Setup!$A$6:$B$17,2,FALSE)</f>
        <v>20203</v>
      </c>
    </row>
    <row r="1147" spans="1:16" x14ac:dyDescent="0.45">
      <c r="A1147" t="s">
        <v>551</v>
      </c>
      <c r="B1147" s="1" t="s">
        <v>657</v>
      </c>
      <c r="C1147" t="s">
        <v>553</v>
      </c>
      <c r="D1147" t="s">
        <v>658</v>
      </c>
      <c r="E1147" t="s">
        <v>34</v>
      </c>
      <c r="F1147" t="s">
        <v>555</v>
      </c>
      <c r="G1147" t="s">
        <v>556</v>
      </c>
      <c r="H1147" t="s">
        <v>557</v>
      </c>
      <c r="I1147" t="s">
        <v>558</v>
      </c>
      <c r="J1147" t="s">
        <v>559</v>
      </c>
      <c r="K1147" t="s">
        <v>605</v>
      </c>
      <c r="L1147" t="s">
        <v>561</v>
      </c>
      <c r="N1147" t="s">
        <v>562</v>
      </c>
      <c r="O1147">
        <v>-10.199999999999999</v>
      </c>
      <c r="P1147" t="str">
        <f>VALUE(MID(K1147,1,4))&amp;VLOOKUP(VALUE(MID(K1147,6,2)),[1]Setup!$A$6:$B$17,2,FALSE)</f>
        <v>20204</v>
      </c>
    </row>
    <row r="1148" spans="1:16" x14ac:dyDescent="0.45">
      <c r="A1148" t="s">
        <v>551</v>
      </c>
      <c r="B1148" s="1" t="s">
        <v>657</v>
      </c>
      <c r="C1148" t="s">
        <v>553</v>
      </c>
      <c r="D1148" t="s">
        <v>658</v>
      </c>
      <c r="E1148" t="s">
        <v>34</v>
      </c>
      <c r="F1148" t="s">
        <v>555</v>
      </c>
      <c r="G1148" t="s">
        <v>556</v>
      </c>
      <c r="H1148" t="s">
        <v>557</v>
      </c>
      <c r="I1148" t="s">
        <v>558</v>
      </c>
      <c r="J1148" t="s">
        <v>559</v>
      </c>
      <c r="K1148" t="s">
        <v>606</v>
      </c>
      <c r="L1148" t="s">
        <v>561</v>
      </c>
      <c r="N1148" t="s">
        <v>562</v>
      </c>
      <c r="O1148">
        <v>-4.4000000000000004</v>
      </c>
      <c r="P1148" t="str">
        <f>VALUE(MID(K1148,1,4))&amp;VLOOKUP(VALUE(MID(K1148,6,2)),[1]Setup!$A$6:$B$17,2,FALSE)</f>
        <v>20211</v>
      </c>
    </row>
    <row r="1149" spans="1:16" x14ac:dyDescent="0.45">
      <c r="A1149" t="s">
        <v>551</v>
      </c>
      <c r="B1149" s="1" t="s">
        <v>657</v>
      </c>
      <c r="C1149" t="s">
        <v>553</v>
      </c>
      <c r="D1149" t="s">
        <v>658</v>
      </c>
      <c r="E1149" t="s">
        <v>34</v>
      </c>
      <c r="F1149" t="s">
        <v>555</v>
      </c>
      <c r="G1149" t="s">
        <v>556</v>
      </c>
      <c r="H1149" t="s">
        <v>557</v>
      </c>
      <c r="I1149" t="s">
        <v>558</v>
      </c>
      <c r="J1149" t="s">
        <v>559</v>
      </c>
      <c r="K1149" t="s">
        <v>607</v>
      </c>
      <c r="L1149" t="s">
        <v>561</v>
      </c>
      <c r="N1149" t="s">
        <v>562</v>
      </c>
      <c r="O1149">
        <v>-6.5</v>
      </c>
      <c r="P1149" t="str">
        <f>VALUE(MID(K1149,1,4))&amp;VLOOKUP(VALUE(MID(K1149,6,2)),[1]Setup!$A$6:$B$17,2,FALSE)</f>
        <v>20212</v>
      </c>
    </row>
    <row r="1150" spans="1:16" x14ac:dyDescent="0.45">
      <c r="A1150" t="s">
        <v>551</v>
      </c>
      <c r="B1150" s="1" t="s">
        <v>657</v>
      </c>
      <c r="C1150" t="s">
        <v>553</v>
      </c>
      <c r="D1150" t="s">
        <v>658</v>
      </c>
      <c r="E1150" t="s">
        <v>34</v>
      </c>
      <c r="F1150" t="s">
        <v>555</v>
      </c>
      <c r="G1150" t="s">
        <v>556</v>
      </c>
      <c r="H1150" t="s">
        <v>557</v>
      </c>
      <c r="I1150" t="s">
        <v>558</v>
      </c>
      <c r="J1150" t="s">
        <v>559</v>
      </c>
      <c r="K1150" t="s">
        <v>608</v>
      </c>
      <c r="L1150" t="s">
        <v>561</v>
      </c>
      <c r="N1150" t="s">
        <v>562</v>
      </c>
      <c r="O1150">
        <v>-3.1</v>
      </c>
      <c r="P1150" t="str">
        <f>VALUE(MID(K1150,1,4))&amp;VLOOKUP(VALUE(MID(K1150,6,2)),[1]Setup!$A$6:$B$17,2,FALSE)</f>
        <v>20213</v>
      </c>
    </row>
    <row r="1151" spans="1:16" x14ac:dyDescent="0.45">
      <c r="A1151" t="s">
        <v>551</v>
      </c>
      <c r="B1151" s="1" t="s">
        <v>657</v>
      </c>
      <c r="C1151" t="s">
        <v>553</v>
      </c>
      <c r="D1151" t="s">
        <v>658</v>
      </c>
      <c r="E1151" t="s">
        <v>34</v>
      </c>
      <c r="F1151" t="s">
        <v>555</v>
      </c>
      <c r="G1151" t="s">
        <v>556</v>
      </c>
      <c r="H1151" t="s">
        <v>557</v>
      </c>
      <c r="I1151" t="s">
        <v>558</v>
      </c>
      <c r="J1151" t="s">
        <v>559</v>
      </c>
      <c r="K1151" t="s">
        <v>609</v>
      </c>
      <c r="L1151" t="s">
        <v>561</v>
      </c>
      <c r="N1151" t="s">
        <v>562</v>
      </c>
      <c r="O1151">
        <v>0.5</v>
      </c>
      <c r="P1151" t="str">
        <f>VALUE(MID(K1151,1,4))&amp;VLOOKUP(VALUE(MID(K1151,6,2)),[1]Setup!$A$6:$B$17,2,FALSE)</f>
        <v>20214</v>
      </c>
    </row>
    <row r="1152" spans="1:16" x14ac:dyDescent="0.45">
      <c r="A1152" t="s">
        <v>551</v>
      </c>
      <c r="B1152" s="1" t="s">
        <v>657</v>
      </c>
      <c r="C1152" t="s">
        <v>553</v>
      </c>
      <c r="D1152" t="s">
        <v>658</v>
      </c>
      <c r="E1152" t="s">
        <v>34</v>
      </c>
      <c r="F1152" t="s">
        <v>555</v>
      </c>
      <c r="G1152" t="s">
        <v>556</v>
      </c>
      <c r="H1152" t="s">
        <v>557</v>
      </c>
      <c r="I1152" t="s">
        <v>558</v>
      </c>
      <c r="J1152" t="s">
        <v>559</v>
      </c>
      <c r="K1152" t="s">
        <v>610</v>
      </c>
      <c r="L1152" t="s">
        <v>561</v>
      </c>
      <c r="N1152" t="s">
        <v>562</v>
      </c>
      <c r="O1152">
        <v>1.1000000000000001</v>
      </c>
      <c r="P1152" t="str">
        <f>VALUE(MID(K1152,1,4))&amp;VLOOKUP(VALUE(MID(K1152,6,2)),[1]Setup!$A$6:$B$17,2,FALSE)</f>
        <v>20221</v>
      </c>
    </row>
    <row r="1153" spans="1:16" x14ac:dyDescent="0.45">
      <c r="A1153" t="s">
        <v>551</v>
      </c>
      <c r="B1153" s="1" t="s">
        <v>657</v>
      </c>
      <c r="C1153" t="s">
        <v>553</v>
      </c>
      <c r="D1153" t="s">
        <v>658</v>
      </c>
      <c r="E1153" t="s">
        <v>34</v>
      </c>
      <c r="F1153" t="s">
        <v>555</v>
      </c>
      <c r="G1153" t="s">
        <v>556</v>
      </c>
      <c r="H1153" t="s">
        <v>557</v>
      </c>
      <c r="I1153" t="s">
        <v>558</v>
      </c>
      <c r="J1153" t="s">
        <v>559</v>
      </c>
      <c r="K1153" t="s">
        <v>611</v>
      </c>
      <c r="L1153" t="s">
        <v>561</v>
      </c>
      <c r="N1153" t="s">
        <v>562</v>
      </c>
      <c r="O1153">
        <v>3.2</v>
      </c>
      <c r="P1153" t="str">
        <f>VALUE(MID(K1153,1,4))&amp;VLOOKUP(VALUE(MID(K1153,6,2)),[1]Setup!$A$6:$B$17,2,FALSE)</f>
        <v>20222</v>
      </c>
    </row>
    <row r="1154" spans="1:16" x14ac:dyDescent="0.45">
      <c r="A1154" t="s">
        <v>551</v>
      </c>
      <c r="B1154" s="1" t="s">
        <v>657</v>
      </c>
      <c r="C1154" t="s">
        <v>553</v>
      </c>
      <c r="D1154" t="s">
        <v>658</v>
      </c>
      <c r="E1154" t="s">
        <v>34</v>
      </c>
      <c r="F1154" t="s">
        <v>555</v>
      </c>
      <c r="G1154" t="s">
        <v>556</v>
      </c>
      <c r="H1154" t="s">
        <v>557</v>
      </c>
      <c r="I1154" t="s">
        <v>558</v>
      </c>
      <c r="J1154" t="s">
        <v>559</v>
      </c>
      <c r="K1154" t="s">
        <v>612</v>
      </c>
      <c r="L1154" t="s">
        <v>561</v>
      </c>
      <c r="N1154" t="s">
        <v>562</v>
      </c>
      <c r="O1154">
        <v>7.5</v>
      </c>
      <c r="P1154" t="str">
        <f>VALUE(MID(K1154,1,4))&amp;VLOOKUP(VALUE(MID(K1154,6,2)),[1]Setup!$A$6:$B$17,2,FALSE)</f>
        <v>20223</v>
      </c>
    </row>
    <row r="1155" spans="1:16" x14ac:dyDescent="0.45">
      <c r="A1155" t="s">
        <v>551</v>
      </c>
      <c r="B1155" s="1" t="s">
        <v>657</v>
      </c>
      <c r="C1155" t="s">
        <v>553</v>
      </c>
      <c r="D1155" t="s">
        <v>658</v>
      </c>
      <c r="E1155" t="s">
        <v>34</v>
      </c>
      <c r="F1155" t="s">
        <v>555</v>
      </c>
      <c r="G1155" t="s">
        <v>556</v>
      </c>
      <c r="H1155" t="s">
        <v>557</v>
      </c>
      <c r="I1155" t="s">
        <v>558</v>
      </c>
      <c r="J1155" t="s">
        <v>559</v>
      </c>
      <c r="K1155" t="s">
        <v>613</v>
      </c>
      <c r="L1155" t="s">
        <v>561</v>
      </c>
      <c r="N1155" t="s">
        <v>562</v>
      </c>
      <c r="O1155">
        <v>0.4</v>
      </c>
      <c r="P1155" t="str">
        <f>VALUE(MID(K1155,1,4))&amp;VLOOKUP(VALUE(MID(K1155,6,2)),[1]Setup!$A$6:$B$17,2,FALSE)</f>
        <v>20224</v>
      </c>
    </row>
    <row r="1156" spans="1:16" x14ac:dyDescent="0.45">
      <c r="A1156" t="s">
        <v>551</v>
      </c>
      <c r="B1156" s="1" t="s">
        <v>657</v>
      </c>
      <c r="C1156" t="s">
        <v>553</v>
      </c>
      <c r="D1156" t="s">
        <v>658</v>
      </c>
      <c r="E1156" t="s">
        <v>34</v>
      </c>
      <c r="F1156" t="s">
        <v>555</v>
      </c>
      <c r="G1156" t="s">
        <v>556</v>
      </c>
      <c r="H1156" t="s">
        <v>557</v>
      </c>
      <c r="I1156" t="s">
        <v>558</v>
      </c>
      <c r="J1156" t="s">
        <v>559</v>
      </c>
      <c r="K1156" t="s">
        <v>614</v>
      </c>
      <c r="L1156" t="s">
        <v>561</v>
      </c>
      <c r="N1156" t="s">
        <v>562</v>
      </c>
      <c r="O1156">
        <v>-3.8</v>
      </c>
      <c r="P1156" t="str">
        <f>VALUE(MID(K1156,1,4))&amp;VLOOKUP(VALUE(MID(K1156,6,2)),[1]Setup!$A$6:$B$17,2,FALSE)</f>
        <v>20231</v>
      </c>
    </row>
    <row r="1157" spans="1:16" x14ac:dyDescent="0.45">
      <c r="A1157" t="s">
        <v>551</v>
      </c>
      <c r="B1157" s="1" t="s">
        <v>657</v>
      </c>
      <c r="C1157" t="s">
        <v>553</v>
      </c>
      <c r="D1157" t="s">
        <v>658</v>
      </c>
      <c r="E1157" t="s">
        <v>34</v>
      </c>
      <c r="F1157" t="s">
        <v>555</v>
      </c>
      <c r="G1157" t="s">
        <v>556</v>
      </c>
      <c r="H1157" t="s">
        <v>557</v>
      </c>
      <c r="I1157" t="s">
        <v>558</v>
      </c>
      <c r="J1157" t="s">
        <v>559</v>
      </c>
      <c r="K1157" t="s">
        <v>615</v>
      </c>
      <c r="L1157" t="s">
        <v>561</v>
      </c>
      <c r="N1157" t="s">
        <v>562</v>
      </c>
      <c r="O1157">
        <v>-7.2</v>
      </c>
      <c r="P1157" t="str">
        <f>VALUE(MID(K1157,1,4))&amp;VLOOKUP(VALUE(MID(K1157,6,2)),[1]Setup!$A$6:$B$17,2,FALSE)</f>
        <v>20232</v>
      </c>
    </row>
    <row r="1158" spans="1:16" x14ac:dyDescent="0.45">
      <c r="A1158" t="s">
        <v>551</v>
      </c>
      <c r="B1158" s="1" t="s">
        <v>657</v>
      </c>
      <c r="C1158" t="s">
        <v>553</v>
      </c>
      <c r="D1158" t="s">
        <v>658</v>
      </c>
      <c r="E1158" t="s">
        <v>34</v>
      </c>
      <c r="F1158" t="s">
        <v>555</v>
      </c>
      <c r="G1158" t="s">
        <v>556</v>
      </c>
      <c r="H1158" t="s">
        <v>557</v>
      </c>
      <c r="I1158" t="s">
        <v>558</v>
      </c>
      <c r="J1158" t="s">
        <v>559</v>
      </c>
      <c r="K1158" t="s">
        <v>616</v>
      </c>
      <c r="L1158" t="s">
        <v>561</v>
      </c>
      <c r="N1158" t="s">
        <v>562</v>
      </c>
      <c r="O1158">
        <v>-7.8</v>
      </c>
      <c r="P1158" t="str">
        <f>VALUE(MID(K1158,1,4))&amp;VLOOKUP(VALUE(MID(K1158,6,2)),[1]Setup!$A$6:$B$17,2,FALSE)</f>
        <v>20233</v>
      </c>
    </row>
    <row r="1159" spans="1:16" x14ac:dyDescent="0.45">
      <c r="A1159" t="s">
        <v>551</v>
      </c>
      <c r="B1159" s="1" t="s">
        <v>657</v>
      </c>
      <c r="C1159" t="s">
        <v>553</v>
      </c>
      <c r="D1159" t="s">
        <v>658</v>
      </c>
      <c r="E1159" t="s">
        <v>34</v>
      </c>
      <c r="F1159" t="s">
        <v>555</v>
      </c>
      <c r="G1159" t="s">
        <v>556</v>
      </c>
      <c r="H1159" t="s">
        <v>557</v>
      </c>
      <c r="I1159" t="s">
        <v>558</v>
      </c>
      <c r="J1159" t="s">
        <v>559</v>
      </c>
      <c r="K1159" t="s">
        <v>617</v>
      </c>
      <c r="L1159" t="s">
        <v>561</v>
      </c>
      <c r="N1159" t="s">
        <v>562</v>
      </c>
      <c r="O1159">
        <v>-10.4</v>
      </c>
      <c r="P1159" t="str">
        <f>VALUE(MID(K1159,1,4))&amp;VLOOKUP(VALUE(MID(K1159,6,2)),[1]Setup!$A$6:$B$17,2,FALSE)</f>
        <v>20234</v>
      </c>
    </row>
    <row r="1160" spans="1:16" x14ac:dyDescent="0.45">
      <c r="A1160" t="s">
        <v>551</v>
      </c>
      <c r="B1160" s="1" t="s">
        <v>657</v>
      </c>
      <c r="C1160" t="s">
        <v>553</v>
      </c>
      <c r="D1160" t="s">
        <v>658</v>
      </c>
      <c r="E1160" t="s">
        <v>34</v>
      </c>
      <c r="F1160" t="s">
        <v>555</v>
      </c>
      <c r="G1160" t="s">
        <v>556</v>
      </c>
      <c r="H1160" t="s">
        <v>557</v>
      </c>
      <c r="I1160" t="s">
        <v>558</v>
      </c>
      <c r="J1160" t="s">
        <v>559</v>
      </c>
      <c r="K1160" t="s">
        <v>618</v>
      </c>
      <c r="L1160" t="s">
        <v>561</v>
      </c>
      <c r="N1160" t="s">
        <v>562</v>
      </c>
      <c r="O1160">
        <v>-10.4</v>
      </c>
      <c r="P1160" t="str">
        <f>VALUE(MID(K1160,1,4))&amp;VLOOKUP(VALUE(MID(K1160,6,2)),[1]Setup!$A$6:$B$17,2,FALSE)</f>
        <v>20241</v>
      </c>
    </row>
    <row r="1161" spans="1:16" x14ac:dyDescent="0.45">
      <c r="A1161" t="s">
        <v>551</v>
      </c>
      <c r="B1161" s="1" t="s">
        <v>657</v>
      </c>
      <c r="C1161" t="s">
        <v>553</v>
      </c>
      <c r="D1161" t="s">
        <v>658</v>
      </c>
      <c r="E1161" t="s">
        <v>34</v>
      </c>
      <c r="F1161" t="s">
        <v>555</v>
      </c>
      <c r="G1161" t="s">
        <v>556</v>
      </c>
      <c r="H1161" t="s">
        <v>557</v>
      </c>
      <c r="I1161" t="s">
        <v>558</v>
      </c>
      <c r="J1161" t="s">
        <v>559</v>
      </c>
      <c r="K1161" t="s">
        <v>619</v>
      </c>
      <c r="L1161" t="s">
        <v>561</v>
      </c>
      <c r="N1161" t="s">
        <v>562</v>
      </c>
      <c r="O1161">
        <v>-10.1</v>
      </c>
      <c r="P1161" t="str">
        <f>VALUE(MID(K1161,1,4))&amp;VLOOKUP(VALUE(MID(K1161,6,2)),[1]Setup!$A$6:$B$17,2,FALSE)</f>
        <v>20242</v>
      </c>
    </row>
    <row r="1162" spans="1:16" x14ac:dyDescent="0.45">
      <c r="A1162" t="s">
        <v>551</v>
      </c>
      <c r="B1162" s="1" t="s">
        <v>659</v>
      </c>
      <c r="C1162" t="s">
        <v>553</v>
      </c>
      <c r="D1162" t="s">
        <v>660</v>
      </c>
      <c r="E1162" t="s">
        <v>332</v>
      </c>
      <c r="F1162" t="s">
        <v>555</v>
      </c>
      <c r="G1162" t="s">
        <v>556</v>
      </c>
      <c r="H1162" t="s">
        <v>557</v>
      </c>
      <c r="I1162" t="s">
        <v>558</v>
      </c>
      <c r="J1162" t="s">
        <v>559</v>
      </c>
      <c r="K1162" t="s">
        <v>560</v>
      </c>
      <c r="L1162" t="s">
        <v>561</v>
      </c>
      <c r="N1162" t="s">
        <v>562</v>
      </c>
      <c r="O1162">
        <v>-1.5</v>
      </c>
      <c r="P1162" t="str">
        <f>VALUE(MID(K1162,1,4))&amp;VLOOKUP(VALUE(MID(K1162,6,2)),[1]Setup!$A$6:$B$17,2,FALSE)</f>
        <v>20101</v>
      </c>
    </row>
    <row r="1163" spans="1:16" x14ac:dyDescent="0.45">
      <c r="A1163" t="s">
        <v>551</v>
      </c>
      <c r="B1163" s="1" t="s">
        <v>659</v>
      </c>
      <c r="C1163" t="s">
        <v>553</v>
      </c>
      <c r="D1163" t="s">
        <v>660</v>
      </c>
      <c r="E1163" t="s">
        <v>332</v>
      </c>
      <c r="F1163" t="s">
        <v>555</v>
      </c>
      <c r="G1163" t="s">
        <v>556</v>
      </c>
      <c r="H1163" t="s">
        <v>557</v>
      </c>
      <c r="I1163" t="s">
        <v>558</v>
      </c>
      <c r="J1163" t="s">
        <v>559</v>
      </c>
      <c r="K1163" t="s">
        <v>563</v>
      </c>
      <c r="L1163" t="s">
        <v>561</v>
      </c>
      <c r="N1163" t="s">
        <v>562</v>
      </c>
      <c r="O1163">
        <v>0.6</v>
      </c>
      <c r="P1163" t="str">
        <f>VALUE(MID(K1163,1,4))&amp;VLOOKUP(VALUE(MID(K1163,6,2)),[1]Setup!$A$6:$B$17,2,FALSE)</f>
        <v>20102</v>
      </c>
    </row>
    <row r="1164" spans="1:16" x14ac:dyDescent="0.45">
      <c r="A1164" t="s">
        <v>551</v>
      </c>
      <c r="B1164" s="1" t="s">
        <v>659</v>
      </c>
      <c r="C1164" t="s">
        <v>553</v>
      </c>
      <c r="D1164" t="s">
        <v>660</v>
      </c>
      <c r="E1164" t="s">
        <v>332</v>
      </c>
      <c r="F1164" t="s">
        <v>555</v>
      </c>
      <c r="G1164" t="s">
        <v>556</v>
      </c>
      <c r="H1164" t="s">
        <v>557</v>
      </c>
      <c r="I1164" t="s">
        <v>558</v>
      </c>
      <c r="J1164" t="s">
        <v>559</v>
      </c>
      <c r="K1164" t="s">
        <v>564</v>
      </c>
      <c r="L1164" t="s">
        <v>561</v>
      </c>
      <c r="N1164" t="s">
        <v>562</v>
      </c>
      <c r="O1164">
        <v>1</v>
      </c>
      <c r="P1164" t="str">
        <f>VALUE(MID(K1164,1,4))&amp;VLOOKUP(VALUE(MID(K1164,6,2)),[1]Setup!$A$6:$B$17,2,FALSE)</f>
        <v>20103</v>
      </c>
    </row>
    <row r="1165" spans="1:16" x14ac:dyDescent="0.45">
      <c r="A1165" t="s">
        <v>551</v>
      </c>
      <c r="B1165" s="1" t="s">
        <v>659</v>
      </c>
      <c r="C1165" t="s">
        <v>553</v>
      </c>
      <c r="D1165" t="s">
        <v>660</v>
      </c>
      <c r="E1165" t="s">
        <v>332</v>
      </c>
      <c r="F1165" t="s">
        <v>555</v>
      </c>
      <c r="G1165" t="s">
        <v>556</v>
      </c>
      <c r="H1165" t="s">
        <v>557</v>
      </c>
      <c r="I1165" t="s">
        <v>558</v>
      </c>
      <c r="J1165" t="s">
        <v>559</v>
      </c>
      <c r="K1165" t="s">
        <v>565</v>
      </c>
      <c r="L1165" t="s">
        <v>561</v>
      </c>
      <c r="N1165" t="s">
        <v>562</v>
      </c>
      <c r="O1165">
        <v>2.6</v>
      </c>
      <c r="P1165" t="str">
        <f>VALUE(MID(K1165,1,4))&amp;VLOOKUP(VALUE(MID(K1165,6,2)),[1]Setup!$A$6:$B$17,2,FALSE)</f>
        <v>20104</v>
      </c>
    </row>
    <row r="1166" spans="1:16" x14ac:dyDescent="0.45">
      <c r="A1166" t="s">
        <v>551</v>
      </c>
      <c r="B1166" s="1" t="s">
        <v>659</v>
      </c>
      <c r="C1166" t="s">
        <v>553</v>
      </c>
      <c r="D1166" t="s">
        <v>660</v>
      </c>
      <c r="E1166" t="s">
        <v>332</v>
      </c>
      <c r="F1166" t="s">
        <v>555</v>
      </c>
      <c r="G1166" t="s">
        <v>556</v>
      </c>
      <c r="H1166" t="s">
        <v>557</v>
      </c>
      <c r="I1166" t="s">
        <v>558</v>
      </c>
      <c r="J1166" t="s">
        <v>559</v>
      </c>
      <c r="K1166" t="s">
        <v>566</v>
      </c>
      <c r="L1166" t="s">
        <v>561</v>
      </c>
      <c r="N1166" t="s">
        <v>562</v>
      </c>
      <c r="O1166">
        <v>2.5</v>
      </c>
      <c r="P1166" t="str">
        <f>VALUE(MID(K1166,1,4))&amp;VLOOKUP(VALUE(MID(K1166,6,2)),[1]Setup!$A$6:$B$17,2,FALSE)</f>
        <v>20111</v>
      </c>
    </row>
    <row r="1167" spans="1:16" x14ac:dyDescent="0.45">
      <c r="A1167" t="s">
        <v>551</v>
      </c>
      <c r="B1167" s="1" t="s">
        <v>659</v>
      </c>
      <c r="C1167" t="s">
        <v>553</v>
      </c>
      <c r="D1167" t="s">
        <v>660</v>
      </c>
      <c r="E1167" t="s">
        <v>332</v>
      </c>
      <c r="F1167" t="s">
        <v>555</v>
      </c>
      <c r="G1167" t="s">
        <v>556</v>
      </c>
      <c r="H1167" t="s">
        <v>557</v>
      </c>
      <c r="I1167" t="s">
        <v>558</v>
      </c>
      <c r="J1167" t="s">
        <v>559</v>
      </c>
      <c r="K1167" t="s">
        <v>567</v>
      </c>
      <c r="L1167" t="s">
        <v>561</v>
      </c>
      <c r="N1167" t="s">
        <v>562</v>
      </c>
      <c r="O1167">
        <v>4</v>
      </c>
      <c r="P1167" t="str">
        <f>VALUE(MID(K1167,1,4))&amp;VLOOKUP(VALUE(MID(K1167,6,2)),[1]Setup!$A$6:$B$17,2,FALSE)</f>
        <v>20112</v>
      </c>
    </row>
    <row r="1168" spans="1:16" x14ac:dyDescent="0.45">
      <c r="A1168" t="s">
        <v>551</v>
      </c>
      <c r="B1168" s="1" t="s">
        <v>659</v>
      </c>
      <c r="C1168" t="s">
        <v>553</v>
      </c>
      <c r="D1168" t="s">
        <v>660</v>
      </c>
      <c r="E1168" t="s">
        <v>332</v>
      </c>
      <c r="F1168" t="s">
        <v>555</v>
      </c>
      <c r="G1168" t="s">
        <v>556</v>
      </c>
      <c r="H1168" t="s">
        <v>557</v>
      </c>
      <c r="I1168" t="s">
        <v>558</v>
      </c>
      <c r="J1168" t="s">
        <v>559</v>
      </c>
      <c r="K1168" t="s">
        <v>568</v>
      </c>
      <c r="L1168" t="s">
        <v>561</v>
      </c>
      <c r="N1168" t="s">
        <v>562</v>
      </c>
      <c r="O1168">
        <v>5.7</v>
      </c>
      <c r="P1168" t="str">
        <f>VALUE(MID(K1168,1,4))&amp;VLOOKUP(VALUE(MID(K1168,6,2)),[1]Setup!$A$6:$B$17,2,FALSE)</f>
        <v>20113</v>
      </c>
    </row>
    <row r="1169" spans="1:16" x14ac:dyDescent="0.45">
      <c r="A1169" t="s">
        <v>551</v>
      </c>
      <c r="B1169" s="1" t="s">
        <v>659</v>
      </c>
      <c r="C1169" t="s">
        <v>553</v>
      </c>
      <c r="D1169" t="s">
        <v>660</v>
      </c>
      <c r="E1169" t="s">
        <v>332</v>
      </c>
      <c r="F1169" t="s">
        <v>555</v>
      </c>
      <c r="G1169" t="s">
        <v>556</v>
      </c>
      <c r="H1169" t="s">
        <v>557</v>
      </c>
      <c r="I1169" t="s">
        <v>558</v>
      </c>
      <c r="J1169" t="s">
        <v>559</v>
      </c>
      <c r="K1169" t="s">
        <v>569</v>
      </c>
      <c r="L1169" t="s">
        <v>561</v>
      </c>
      <c r="N1169" t="s">
        <v>562</v>
      </c>
      <c r="O1169">
        <v>6.8</v>
      </c>
      <c r="P1169" t="str">
        <f>VALUE(MID(K1169,1,4))&amp;VLOOKUP(VALUE(MID(K1169,6,2)),[1]Setup!$A$6:$B$17,2,FALSE)</f>
        <v>20114</v>
      </c>
    </row>
    <row r="1170" spans="1:16" x14ac:dyDescent="0.45">
      <c r="A1170" t="s">
        <v>551</v>
      </c>
      <c r="B1170" s="1" t="s">
        <v>659</v>
      </c>
      <c r="C1170" t="s">
        <v>553</v>
      </c>
      <c r="D1170" t="s">
        <v>660</v>
      </c>
      <c r="E1170" t="s">
        <v>332</v>
      </c>
      <c r="F1170" t="s">
        <v>555</v>
      </c>
      <c r="G1170" t="s">
        <v>556</v>
      </c>
      <c r="H1170" t="s">
        <v>557</v>
      </c>
      <c r="I1170" t="s">
        <v>558</v>
      </c>
      <c r="J1170" t="s">
        <v>559</v>
      </c>
      <c r="K1170" t="s">
        <v>570</v>
      </c>
      <c r="L1170" t="s">
        <v>561</v>
      </c>
      <c r="N1170" t="s">
        <v>562</v>
      </c>
      <c r="O1170">
        <v>7.7</v>
      </c>
      <c r="P1170" t="str">
        <f>VALUE(MID(K1170,1,4))&amp;VLOOKUP(VALUE(MID(K1170,6,2)),[1]Setup!$A$6:$B$17,2,FALSE)</f>
        <v>20121</v>
      </c>
    </row>
    <row r="1171" spans="1:16" x14ac:dyDescent="0.45">
      <c r="A1171" t="s">
        <v>551</v>
      </c>
      <c r="B1171" s="1" t="s">
        <v>659</v>
      </c>
      <c r="C1171" t="s">
        <v>553</v>
      </c>
      <c r="D1171" t="s">
        <v>660</v>
      </c>
      <c r="E1171" t="s">
        <v>332</v>
      </c>
      <c r="F1171" t="s">
        <v>555</v>
      </c>
      <c r="G1171" t="s">
        <v>556</v>
      </c>
      <c r="H1171" t="s">
        <v>557</v>
      </c>
      <c r="I1171" t="s">
        <v>558</v>
      </c>
      <c r="J1171" t="s">
        <v>559</v>
      </c>
      <c r="K1171" t="s">
        <v>571</v>
      </c>
      <c r="L1171" t="s">
        <v>561</v>
      </c>
      <c r="N1171" t="s">
        <v>562</v>
      </c>
      <c r="O1171">
        <v>9.1999999999999993</v>
      </c>
      <c r="P1171" t="str">
        <f>VALUE(MID(K1171,1,4))&amp;VLOOKUP(VALUE(MID(K1171,6,2)),[1]Setup!$A$6:$B$17,2,FALSE)</f>
        <v>20122</v>
      </c>
    </row>
    <row r="1172" spans="1:16" x14ac:dyDescent="0.45">
      <c r="A1172" t="s">
        <v>551</v>
      </c>
      <c r="B1172" s="1" t="s">
        <v>659</v>
      </c>
      <c r="C1172" t="s">
        <v>553</v>
      </c>
      <c r="D1172" t="s">
        <v>660</v>
      </c>
      <c r="E1172" t="s">
        <v>332</v>
      </c>
      <c r="F1172" t="s">
        <v>555</v>
      </c>
      <c r="G1172" t="s">
        <v>556</v>
      </c>
      <c r="H1172" t="s">
        <v>557</v>
      </c>
      <c r="I1172" t="s">
        <v>558</v>
      </c>
      <c r="J1172" t="s">
        <v>559</v>
      </c>
      <c r="K1172" t="s">
        <v>572</v>
      </c>
      <c r="L1172" t="s">
        <v>561</v>
      </c>
      <c r="N1172" t="s">
        <v>562</v>
      </c>
      <c r="O1172">
        <v>9.8000000000000007</v>
      </c>
      <c r="P1172" t="str">
        <f>VALUE(MID(K1172,1,4))&amp;VLOOKUP(VALUE(MID(K1172,6,2)),[1]Setup!$A$6:$B$17,2,FALSE)</f>
        <v>20123</v>
      </c>
    </row>
    <row r="1173" spans="1:16" x14ac:dyDescent="0.45">
      <c r="A1173" t="s">
        <v>551</v>
      </c>
      <c r="B1173" s="1" t="s">
        <v>659</v>
      </c>
      <c r="C1173" t="s">
        <v>553</v>
      </c>
      <c r="D1173" t="s">
        <v>660</v>
      </c>
      <c r="E1173" t="s">
        <v>332</v>
      </c>
      <c r="F1173" t="s">
        <v>555</v>
      </c>
      <c r="G1173" t="s">
        <v>556</v>
      </c>
      <c r="H1173" t="s">
        <v>557</v>
      </c>
      <c r="I1173" t="s">
        <v>558</v>
      </c>
      <c r="J1173" t="s">
        <v>559</v>
      </c>
      <c r="K1173" t="s">
        <v>573</v>
      </c>
      <c r="L1173" t="s">
        <v>561</v>
      </c>
      <c r="N1173" t="s">
        <v>562</v>
      </c>
      <c r="O1173">
        <v>11.1</v>
      </c>
      <c r="P1173" t="str">
        <f>VALUE(MID(K1173,1,4))&amp;VLOOKUP(VALUE(MID(K1173,6,2)),[1]Setup!$A$6:$B$17,2,FALSE)</f>
        <v>20124</v>
      </c>
    </row>
    <row r="1174" spans="1:16" x14ac:dyDescent="0.45">
      <c r="A1174" t="s">
        <v>551</v>
      </c>
      <c r="B1174" s="1" t="s">
        <v>659</v>
      </c>
      <c r="C1174" t="s">
        <v>553</v>
      </c>
      <c r="D1174" t="s">
        <v>660</v>
      </c>
      <c r="E1174" t="s">
        <v>332</v>
      </c>
      <c r="F1174" t="s">
        <v>555</v>
      </c>
      <c r="G1174" t="s">
        <v>556</v>
      </c>
      <c r="H1174" t="s">
        <v>557</v>
      </c>
      <c r="I1174" t="s">
        <v>558</v>
      </c>
      <c r="J1174" t="s">
        <v>559</v>
      </c>
      <c r="K1174" t="s">
        <v>574</v>
      </c>
      <c r="L1174" t="s">
        <v>561</v>
      </c>
      <c r="N1174" t="s">
        <v>562</v>
      </c>
      <c r="O1174">
        <v>10.7</v>
      </c>
      <c r="P1174" t="str">
        <f>VALUE(MID(K1174,1,4))&amp;VLOOKUP(VALUE(MID(K1174,6,2)),[1]Setup!$A$6:$B$17,2,FALSE)</f>
        <v>20131</v>
      </c>
    </row>
    <row r="1175" spans="1:16" x14ac:dyDescent="0.45">
      <c r="A1175" t="s">
        <v>551</v>
      </c>
      <c r="B1175" s="1" t="s">
        <v>659</v>
      </c>
      <c r="C1175" t="s">
        <v>553</v>
      </c>
      <c r="D1175" t="s">
        <v>660</v>
      </c>
      <c r="E1175" t="s">
        <v>332</v>
      </c>
      <c r="F1175" t="s">
        <v>555</v>
      </c>
      <c r="G1175" t="s">
        <v>556</v>
      </c>
      <c r="H1175" t="s">
        <v>557</v>
      </c>
      <c r="I1175" t="s">
        <v>558</v>
      </c>
      <c r="J1175" t="s">
        <v>559</v>
      </c>
      <c r="K1175" t="s">
        <v>575</v>
      </c>
      <c r="L1175" t="s">
        <v>561</v>
      </c>
      <c r="N1175" t="s">
        <v>562</v>
      </c>
      <c r="O1175">
        <v>12.1</v>
      </c>
      <c r="P1175" t="str">
        <f>VALUE(MID(K1175,1,4))&amp;VLOOKUP(VALUE(MID(K1175,6,2)),[1]Setup!$A$6:$B$17,2,FALSE)</f>
        <v>20132</v>
      </c>
    </row>
    <row r="1176" spans="1:16" x14ac:dyDescent="0.45">
      <c r="A1176" t="s">
        <v>551</v>
      </c>
      <c r="B1176" s="1" t="s">
        <v>659</v>
      </c>
      <c r="C1176" t="s">
        <v>553</v>
      </c>
      <c r="D1176" t="s">
        <v>660</v>
      </c>
      <c r="E1176" t="s">
        <v>332</v>
      </c>
      <c r="F1176" t="s">
        <v>555</v>
      </c>
      <c r="G1176" t="s">
        <v>556</v>
      </c>
      <c r="H1176" t="s">
        <v>557</v>
      </c>
      <c r="I1176" t="s">
        <v>558</v>
      </c>
      <c r="J1176" t="s">
        <v>559</v>
      </c>
      <c r="K1176" t="s">
        <v>576</v>
      </c>
      <c r="L1176" t="s">
        <v>561</v>
      </c>
      <c r="N1176" t="s">
        <v>562</v>
      </c>
      <c r="O1176">
        <v>13.5</v>
      </c>
      <c r="P1176" t="str">
        <f>VALUE(MID(K1176,1,4))&amp;VLOOKUP(VALUE(MID(K1176,6,2)),[1]Setup!$A$6:$B$17,2,FALSE)</f>
        <v>20133</v>
      </c>
    </row>
    <row r="1177" spans="1:16" x14ac:dyDescent="0.45">
      <c r="A1177" t="s">
        <v>551</v>
      </c>
      <c r="B1177" s="1" t="s">
        <v>659</v>
      </c>
      <c r="C1177" t="s">
        <v>553</v>
      </c>
      <c r="D1177" t="s">
        <v>660</v>
      </c>
      <c r="E1177" t="s">
        <v>332</v>
      </c>
      <c r="F1177" t="s">
        <v>555</v>
      </c>
      <c r="G1177" t="s">
        <v>556</v>
      </c>
      <c r="H1177" t="s">
        <v>557</v>
      </c>
      <c r="I1177" t="s">
        <v>558</v>
      </c>
      <c r="J1177" t="s">
        <v>559</v>
      </c>
      <c r="K1177" t="s">
        <v>577</v>
      </c>
      <c r="L1177" t="s">
        <v>561</v>
      </c>
      <c r="N1177" t="s">
        <v>562</v>
      </c>
      <c r="O1177">
        <v>14</v>
      </c>
      <c r="P1177" t="str">
        <f>VALUE(MID(K1177,1,4))&amp;VLOOKUP(VALUE(MID(K1177,6,2)),[1]Setup!$A$6:$B$17,2,FALSE)</f>
        <v>20134</v>
      </c>
    </row>
    <row r="1178" spans="1:16" x14ac:dyDescent="0.45">
      <c r="A1178" t="s">
        <v>551</v>
      </c>
      <c r="B1178" s="1" t="s">
        <v>659</v>
      </c>
      <c r="C1178" t="s">
        <v>553</v>
      </c>
      <c r="D1178" t="s">
        <v>660</v>
      </c>
      <c r="E1178" t="s">
        <v>332</v>
      </c>
      <c r="F1178" t="s">
        <v>555</v>
      </c>
      <c r="G1178" t="s">
        <v>556</v>
      </c>
      <c r="H1178" t="s">
        <v>557</v>
      </c>
      <c r="I1178" t="s">
        <v>558</v>
      </c>
      <c r="J1178" t="s">
        <v>559</v>
      </c>
      <c r="K1178" t="s">
        <v>578</v>
      </c>
      <c r="L1178" t="s">
        <v>561</v>
      </c>
      <c r="N1178" t="s">
        <v>562</v>
      </c>
      <c r="O1178">
        <v>12.3</v>
      </c>
      <c r="P1178" t="str">
        <f>VALUE(MID(K1178,1,4))&amp;VLOOKUP(VALUE(MID(K1178,6,2)),[1]Setup!$A$6:$B$17,2,FALSE)</f>
        <v>20141</v>
      </c>
    </row>
    <row r="1179" spans="1:16" x14ac:dyDescent="0.45">
      <c r="A1179" t="s">
        <v>551</v>
      </c>
      <c r="B1179" s="1" t="s">
        <v>659</v>
      </c>
      <c r="C1179" t="s">
        <v>553</v>
      </c>
      <c r="D1179" t="s">
        <v>660</v>
      </c>
      <c r="E1179" t="s">
        <v>332</v>
      </c>
      <c r="F1179" t="s">
        <v>555</v>
      </c>
      <c r="G1179" t="s">
        <v>556</v>
      </c>
      <c r="H1179" t="s">
        <v>557</v>
      </c>
      <c r="I1179" t="s">
        <v>558</v>
      </c>
      <c r="J1179" t="s">
        <v>559</v>
      </c>
      <c r="K1179" t="s">
        <v>579</v>
      </c>
      <c r="L1179" t="s">
        <v>561</v>
      </c>
      <c r="N1179" t="s">
        <v>562</v>
      </c>
      <c r="O1179">
        <v>13</v>
      </c>
      <c r="P1179" t="str">
        <f>VALUE(MID(K1179,1,4))&amp;VLOOKUP(VALUE(MID(K1179,6,2)),[1]Setup!$A$6:$B$17,2,FALSE)</f>
        <v>20142</v>
      </c>
    </row>
    <row r="1180" spans="1:16" x14ac:dyDescent="0.45">
      <c r="A1180" t="s">
        <v>551</v>
      </c>
      <c r="B1180" s="1" t="s">
        <v>659</v>
      </c>
      <c r="C1180" t="s">
        <v>553</v>
      </c>
      <c r="D1180" t="s">
        <v>660</v>
      </c>
      <c r="E1180" t="s">
        <v>332</v>
      </c>
      <c r="F1180" t="s">
        <v>555</v>
      </c>
      <c r="G1180" t="s">
        <v>556</v>
      </c>
      <c r="H1180" t="s">
        <v>557</v>
      </c>
      <c r="I1180" t="s">
        <v>558</v>
      </c>
      <c r="J1180" t="s">
        <v>559</v>
      </c>
      <c r="K1180" t="s">
        <v>580</v>
      </c>
      <c r="L1180" t="s">
        <v>561</v>
      </c>
      <c r="N1180" t="s">
        <v>562</v>
      </c>
      <c r="O1180">
        <v>12.9</v>
      </c>
      <c r="P1180" t="str">
        <f>VALUE(MID(K1180,1,4))&amp;VLOOKUP(VALUE(MID(K1180,6,2)),[1]Setup!$A$6:$B$17,2,FALSE)</f>
        <v>20143</v>
      </c>
    </row>
    <row r="1181" spans="1:16" x14ac:dyDescent="0.45">
      <c r="A1181" t="s">
        <v>551</v>
      </c>
      <c r="B1181" s="1" t="s">
        <v>659</v>
      </c>
      <c r="C1181" t="s">
        <v>553</v>
      </c>
      <c r="D1181" t="s">
        <v>660</v>
      </c>
      <c r="E1181" t="s">
        <v>332</v>
      </c>
      <c r="F1181" t="s">
        <v>555</v>
      </c>
      <c r="G1181" t="s">
        <v>556</v>
      </c>
      <c r="H1181" t="s">
        <v>557</v>
      </c>
      <c r="I1181" t="s">
        <v>558</v>
      </c>
      <c r="J1181" t="s">
        <v>559</v>
      </c>
      <c r="K1181" t="s">
        <v>581</v>
      </c>
      <c r="L1181" t="s">
        <v>561</v>
      </c>
      <c r="N1181" t="s">
        <v>562</v>
      </c>
      <c r="O1181">
        <v>13</v>
      </c>
      <c r="P1181" t="str">
        <f>VALUE(MID(K1181,1,4))&amp;VLOOKUP(VALUE(MID(K1181,6,2)),[1]Setup!$A$6:$B$17,2,FALSE)</f>
        <v>20144</v>
      </c>
    </row>
    <row r="1182" spans="1:16" x14ac:dyDescent="0.45">
      <c r="A1182" t="s">
        <v>551</v>
      </c>
      <c r="B1182" s="1" t="s">
        <v>659</v>
      </c>
      <c r="C1182" t="s">
        <v>553</v>
      </c>
      <c r="D1182" t="s">
        <v>660</v>
      </c>
      <c r="E1182" t="s">
        <v>332</v>
      </c>
      <c r="F1182" t="s">
        <v>555</v>
      </c>
      <c r="G1182" t="s">
        <v>556</v>
      </c>
      <c r="H1182" t="s">
        <v>557</v>
      </c>
      <c r="I1182" t="s">
        <v>558</v>
      </c>
      <c r="J1182" t="s">
        <v>559</v>
      </c>
      <c r="K1182" t="s">
        <v>582</v>
      </c>
      <c r="L1182" t="s">
        <v>561</v>
      </c>
      <c r="N1182" t="s">
        <v>562</v>
      </c>
      <c r="O1182">
        <v>12.1</v>
      </c>
      <c r="P1182" t="str">
        <f>VALUE(MID(K1182,1,4))&amp;VLOOKUP(VALUE(MID(K1182,6,2)),[1]Setup!$A$6:$B$17,2,FALSE)</f>
        <v>20151</v>
      </c>
    </row>
    <row r="1183" spans="1:16" x14ac:dyDescent="0.45">
      <c r="A1183" t="s">
        <v>551</v>
      </c>
      <c r="B1183" s="1" t="s">
        <v>659</v>
      </c>
      <c r="C1183" t="s">
        <v>553</v>
      </c>
      <c r="D1183" t="s">
        <v>660</v>
      </c>
      <c r="E1183" t="s">
        <v>332</v>
      </c>
      <c r="F1183" t="s">
        <v>555</v>
      </c>
      <c r="G1183" t="s">
        <v>556</v>
      </c>
      <c r="H1183" t="s">
        <v>557</v>
      </c>
      <c r="I1183" t="s">
        <v>558</v>
      </c>
      <c r="J1183" t="s">
        <v>559</v>
      </c>
      <c r="K1183" t="s">
        <v>583</v>
      </c>
      <c r="L1183" t="s">
        <v>561</v>
      </c>
      <c r="N1183" t="s">
        <v>562</v>
      </c>
      <c r="O1183">
        <v>12.4</v>
      </c>
      <c r="P1183" t="str">
        <f>VALUE(MID(K1183,1,4))&amp;VLOOKUP(VALUE(MID(K1183,6,2)),[1]Setup!$A$6:$B$17,2,FALSE)</f>
        <v>20152</v>
      </c>
    </row>
    <row r="1184" spans="1:16" x14ac:dyDescent="0.45">
      <c r="A1184" t="s">
        <v>551</v>
      </c>
      <c r="B1184" s="1" t="s">
        <v>659</v>
      </c>
      <c r="C1184" t="s">
        <v>553</v>
      </c>
      <c r="D1184" t="s">
        <v>660</v>
      </c>
      <c r="E1184" t="s">
        <v>332</v>
      </c>
      <c r="F1184" t="s">
        <v>555</v>
      </c>
      <c r="G1184" t="s">
        <v>556</v>
      </c>
      <c r="H1184" t="s">
        <v>557</v>
      </c>
      <c r="I1184" t="s">
        <v>558</v>
      </c>
      <c r="J1184" t="s">
        <v>559</v>
      </c>
      <c r="K1184" t="s">
        <v>584</v>
      </c>
      <c r="L1184" t="s">
        <v>561</v>
      </c>
      <c r="N1184" t="s">
        <v>562</v>
      </c>
      <c r="O1184">
        <v>12.3</v>
      </c>
      <c r="P1184" t="str">
        <f>VALUE(MID(K1184,1,4))&amp;VLOOKUP(VALUE(MID(K1184,6,2)),[1]Setup!$A$6:$B$17,2,FALSE)</f>
        <v>20153</v>
      </c>
    </row>
    <row r="1185" spans="1:16" x14ac:dyDescent="0.45">
      <c r="A1185" t="s">
        <v>551</v>
      </c>
      <c r="B1185" s="1" t="s">
        <v>659</v>
      </c>
      <c r="C1185" t="s">
        <v>553</v>
      </c>
      <c r="D1185" t="s">
        <v>660</v>
      </c>
      <c r="E1185" t="s">
        <v>332</v>
      </c>
      <c r="F1185" t="s">
        <v>555</v>
      </c>
      <c r="G1185" t="s">
        <v>556</v>
      </c>
      <c r="H1185" t="s">
        <v>557</v>
      </c>
      <c r="I1185" t="s">
        <v>558</v>
      </c>
      <c r="J1185" t="s">
        <v>559</v>
      </c>
      <c r="K1185" t="s">
        <v>585</v>
      </c>
      <c r="L1185" t="s">
        <v>561</v>
      </c>
      <c r="N1185" t="s">
        <v>562</v>
      </c>
      <c r="O1185">
        <v>12.1</v>
      </c>
      <c r="P1185" t="str">
        <f>VALUE(MID(K1185,1,4))&amp;VLOOKUP(VALUE(MID(K1185,6,2)),[1]Setup!$A$6:$B$17,2,FALSE)</f>
        <v>20154</v>
      </c>
    </row>
    <row r="1186" spans="1:16" x14ac:dyDescent="0.45">
      <c r="A1186" t="s">
        <v>551</v>
      </c>
      <c r="B1186" s="1" t="s">
        <v>659</v>
      </c>
      <c r="C1186" t="s">
        <v>553</v>
      </c>
      <c r="D1186" t="s">
        <v>660</v>
      </c>
      <c r="E1186" t="s">
        <v>332</v>
      </c>
      <c r="F1186" t="s">
        <v>555</v>
      </c>
      <c r="G1186" t="s">
        <v>556</v>
      </c>
      <c r="H1186" t="s">
        <v>557</v>
      </c>
      <c r="I1186" t="s">
        <v>558</v>
      </c>
      <c r="J1186" t="s">
        <v>559</v>
      </c>
      <c r="K1186" t="s">
        <v>586</v>
      </c>
      <c r="L1186" t="s">
        <v>561</v>
      </c>
      <c r="N1186" t="s">
        <v>562</v>
      </c>
      <c r="O1186">
        <v>10.6</v>
      </c>
      <c r="P1186" t="str">
        <f>VALUE(MID(K1186,1,4))&amp;VLOOKUP(VALUE(MID(K1186,6,2)),[1]Setup!$A$6:$B$17,2,FALSE)</f>
        <v>20161</v>
      </c>
    </row>
    <row r="1187" spans="1:16" x14ac:dyDescent="0.45">
      <c r="A1187" t="s">
        <v>551</v>
      </c>
      <c r="B1187" s="1" t="s">
        <v>659</v>
      </c>
      <c r="C1187" t="s">
        <v>553</v>
      </c>
      <c r="D1187" t="s">
        <v>660</v>
      </c>
      <c r="E1187" t="s">
        <v>332</v>
      </c>
      <c r="F1187" t="s">
        <v>555</v>
      </c>
      <c r="G1187" t="s">
        <v>556</v>
      </c>
      <c r="H1187" t="s">
        <v>557</v>
      </c>
      <c r="I1187" t="s">
        <v>558</v>
      </c>
      <c r="J1187" t="s">
        <v>559</v>
      </c>
      <c r="K1187" t="s">
        <v>587</v>
      </c>
      <c r="L1187" t="s">
        <v>561</v>
      </c>
      <c r="N1187" t="s">
        <v>562</v>
      </c>
      <c r="O1187">
        <v>10.5</v>
      </c>
      <c r="P1187" t="str">
        <f>VALUE(MID(K1187,1,4))&amp;VLOOKUP(VALUE(MID(K1187,6,2)),[1]Setup!$A$6:$B$17,2,FALSE)</f>
        <v>20162</v>
      </c>
    </row>
    <row r="1188" spans="1:16" x14ac:dyDescent="0.45">
      <c r="A1188" t="s">
        <v>551</v>
      </c>
      <c r="B1188" s="1" t="s">
        <v>659</v>
      </c>
      <c r="C1188" t="s">
        <v>553</v>
      </c>
      <c r="D1188" t="s">
        <v>660</v>
      </c>
      <c r="E1188" t="s">
        <v>332</v>
      </c>
      <c r="F1188" t="s">
        <v>555</v>
      </c>
      <c r="G1188" t="s">
        <v>556</v>
      </c>
      <c r="H1188" t="s">
        <v>557</v>
      </c>
      <c r="I1188" t="s">
        <v>558</v>
      </c>
      <c r="J1188" t="s">
        <v>559</v>
      </c>
      <c r="K1188" t="s">
        <v>588</v>
      </c>
      <c r="L1188" t="s">
        <v>561</v>
      </c>
      <c r="N1188" t="s">
        <v>562</v>
      </c>
      <c r="O1188">
        <v>9.6999999999999993</v>
      </c>
      <c r="P1188" t="str">
        <f>VALUE(MID(K1188,1,4))&amp;VLOOKUP(VALUE(MID(K1188,6,2)),[1]Setup!$A$6:$B$17,2,FALSE)</f>
        <v>20163</v>
      </c>
    </row>
    <row r="1189" spans="1:16" x14ac:dyDescent="0.45">
      <c r="A1189" t="s">
        <v>551</v>
      </c>
      <c r="B1189" s="1" t="s">
        <v>659</v>
      </c>
      <c r="C1189" t="s">
        <v>553</v>
      </c>
      <c r="D1189" t="s">
        <v>660</v>
      </c>
      <c r="E1189" t="s">
        <v>332</v>
      </c>
      <c r="F1189" t="s">
        <v>555</v>
      </c>
      <c r="G1189" t="s">
        <v>556</v>
      </c>
      <c r="H1189" t="s">
        <v>557</v>
      </c>
      <c r="I1189" t="s">
        <v>558</v>
      </c>
      <c r="J1189" t="s">
        <v>559</v>
      </c>
      <c r="K1189" t="s">
        <v>589</v>
      </c>
      <c r="L1189" t="s">
        <v>561</v>
      </c>
      <c r="N1189" t="s">
        <v>562</v>
      </c>
      <c r="O1189">
        <v>10</v>
      </c>
      <c r="P1189" t="str">
        <f>VALUE(MID(K1189,1,4))&amp;VLOOKUP(VALUE(MID(K1189,6,2)),[1]Setup!$A$6:$B$17,2,FALSE)</f>
        <v>20164</v>
      </c>
    </row>
    <row r="1190" spans="1:16" x14ac:dyDescent="0.45">
      <c r="A1190" t="s">
        <v>551</v>
      </c>
      <c r="B1190" s="1" t="s">
        <v>659</v>
      </c>
      <c r="C1190" t="s">
        <v>553</v>
      </c>
      <c r="D1190" t="s">
        <v>660</v>
      </c>
      <c r="E1190" t="s">
        <v>332</v>
      </c>
      <c r="F1190" t="s">
        <v>555</v>
      </c>
      <c r="G1190" t="s">
        <v>556</v>
      </c>
      <c r="H1190" t="s">
        <v>557</v>
      </c>
      <c r="I1190" t="s">
        <v>558</v>
      </c>
      <c r="J1190" t="s">
        <v>559</v>
      </c>
      <c r="K1190" t="s">
        <v>590</v>
      </c>
      <c r="L1190" t="s">
        <v>561</v>
      </c>
      <c r="N1190" t="s">
        <v>562</v>
      </c>
      <c r="O1190">
        <v>8.4</v>
      </c>
      <c r="P1190" t="str">
        <f>VALUE(MID(K1190,1,4))&amp;VLOOKUP(VALUE(MID(K1190,6,2)),[1]Setup!$A$6:$B$17,2,FALSE)</f>
        <v>20171</v>
      </c>
    </row>
    <row r="1191" spans="1:16" x14ac:dyDescent="0.45">
      <c r="A1191" t="s">
        <v>551</v>
      </c>
      <c r="B1191" s="1" t="s">
        <v>659</v>
      </c>
      <c r="C1191" t="s">
        <v>553</v>
      </c>
      <c r="D1191" t="s">
        <v>660</v>
      </c>
      <c r="E1191" t="s">
        <v>332</v>
      </c>
      <c r="F1191" t="s">
        <v>555</v>
      </c>
      <c r="G1191" t="s">
        <v>556</v>
      </c>
      <c r="H1191" t="s">
        <v>557</v>
      </c>
      <c r="I1191" t="s">
        <v>558</v>
      </c>
      <c r="J1191" t="s">
        <v>559</v>
      </c>
      <c r="K1191" t="s">
        <v>591</v>
      </c>
      <c r="L1191" t="s">
        <v>561</v>
      </c>
      <c r="N1191" t="s">
        <v>562</v>
      </c>
      <c r="O1191">
        <v>8.1999999999999993</v>
      </c>
      <c r="P1191" t="str">
        <f>VALUE(MID(K1191,1,4))&amp;VLOOKUP(VALUE(MID(K1191,6,2)),[1]Setup!$A$6:$B$17,2,FALSE)</f>
        <v>20172</v>
      </c>
    </row>
    <row r="1192" spans="1:16" x14ac:dyDescent="0.45">
      <c r="A1192" t="s">
        <v>551</v>
      </c>
      <c r="B1192" s="1" t="s">
        <v>659</v>
      </c>
      <c r="C1192" t="s">
        <v>553</v>
      </c>
      <c r="D1192" t="s">
        <v>660</v>
      </c>
      <c r="E1192" t="s">
        <v>332</v>
      </c>
      <c r="F1192" t="s">
        <v>555</v>
      </c>
      <c r="G1192" t="s">
        <v>556</v>
      </c>
      <c r="H1192" t="s">
        <v>557</v>
      </c>
      <c r="I1192" t="s">
        <v>558</v>
      </c>
      <c r="J1192" t="s">
        <v>559</v>
      </c>
      <c r="K1192" t="s">
        <v>592</v>
      </c>
      <c r="L1192" t="s">
        <v>561</v>
      </c>
      <c r="N1192" t="s">
        <v>562</v>
      </c>
      <c r="O1192">
        <v>7.2</v>
      </c>
      <c r="P1192" t="str">
        <f>VALUE(MID(K1192,1,4))&amp;VLOOKUP(VALUE(MID(K1192,6,2)),[1]Setup!$A$6:$B$17,2,FALSE)</f>
        <v>20173</v>
      </c>
    </row>
    <row r="1193" spans="1:16" x14ac:dyDescent="0.45">
      <c r="A1193" t="s">
        <v>551</v>
      </c>
      <c r="B1193" s="1" t="s">
        <v>659</v>
      </c>
      <c r="C1193" t="s">
        <v>553</v>
      </c>
      <c r="D1193" t="s">
        <v>660</v>
      </c>
      <c r="E1193" t="s">
        <v>332</v>
      </c>
      <c r="F1193" t="s">
        <v>555</v>
      </c>
      <c r="G1193" t="s">
        <v>556</v>
      </c>
      <c r="H1193" t="s">
        <v>557</v>
      </c>
      <c r="I1193" t="s">
        <v>558</v>
      </c>
      <c r="J1193" t="s">
        <v>559</v>
      </c>
      <c r="K1193" t="s">
        <v>593</v>
      </c>
      <c r="L1193" t="s">
        <v>561</v>
      </c>
      <c r="N1193" t="s">
        <v>562</v>
      </c>
      <c r="O1193">
        <v>7.3</v>
      </c>
      <c r="P1193" t="str">
        <f>VALUE(MID(K1193,1,4))&amp;VLOOKUP(VALUE(MID(K1193,6,2)),[1]Setup!$A$6:$B$17,2,FALSE)</f>
        <v>20174</v>
      </c>
    </row>
    <row r="1194" spans="1:16" x14ac:dyDescent="0.45">
      <c r="A1194" t="s">
        <v>551</v>
      </c>
      <c r="B1194" s="1" t="s">
        <v>659</v>
      </c>
      <c r="C1194" t="s">
        <v>553</v>
      </c>
      <c r="D1194" t="s">
        <v>660</v>
      </c>
      <c r="E1194" t="s">
        <v>332</v>
      </c>
      <c r="F1194" t="s">
        <v>555</v>
      </c>
      <c r="G1194" t="s">
        <v>556</v>
      </c>
      <c r="H1194" t="s">
        <v>557</v>
      </c>
      <c r="I1194" t="s">
        <v>558</v>
      </c>
      <c r="J1194" t="s">
        <v>559</v>
      </c>
      <c r="K1194" t="s">
        <v>594</v>
      </c>
      <c r="L1194" t="s">
        <v>561</v>
      </c>
      <c r="N1194" t="s">
        <v>562</v>
      </c>
      <c r="O1194">
        <v>6.4</v>
      </c>
      <c r="P1194" t="str">
        <f>VALUE(MID(K1194,1,4))&amp;VLOOKUP(VALUE(MID(K1194,6,2)),[1]Setup!$A$6:$B$17,2,FALSE)</f>
        <v>20181</v>
      </c>
    </row>
    <row r="1195" spans="1:16" x14ac:dyDescent="0.45">
      <c r="A1195" t="s">
        <v>551</v>
      </c>
      <c r="B1195" s="1" t="s">
        <v>659</v>
      </c>
      <c r="C1195" t="s">
        <v>553</v>
      </c>
      <c r="D1195" t="s">
        <v>660</v>
      </c>
      <c r="E1195" t="s">
        <v>332</v>
      </c>
      <c r="F1195" t="s">
        <v>555</v>
      </c>
      <c r="G1195" t="s">
        <v>556</v>
      </c>
      <c r="H1195" t="s">
        <v>557</v>
      </c>
      <c r="I1195" t="s">
        <v>558</v>
      </c>
      <c r="J1195" t="s">
        <v>559</v>
      </c>
      <c r="K1195" t="s">
        <v>595</v>
      </c>
      <c r="L1195" t="s">
        <v>561</v>
      </c>
      <c r="N1195" t="s">
        <v>562</v>
      </c>
      <c r="O1195">
        <v>7</v>
      </c>
      <c r="P1195" t="str">
        <f>VALUE(MID(K1195,1,4))&amp;VLOOKUP(VALUE(MID(K1195,6,2)),[1]Setup!$A$6:$B$17,2,FALSE)</f>
        <v>20182</v>
      </c>
    </row>
    <row r="1196" spans="1:16" x14ac:dyDescent="0.45">
      <c r="A1196" t="s">
        <v>551</v>
      </c>
      <c r="B1196" s="1" t="s">
        <v>659</v>
      </c>
      <c r="C1196" t="s">
        <v>553</v>
      </c>
      <c r="D1196" t="s">
        <v>660</v>
      </c>
      <c r="E1196" t="s">
        <v>332</v>
      </c>
      <c r="F1196" t="s">
        <v>555</v>
      </c>
      <c r="G1196" t="s">
        <v>556</v>
      </c>
      <c r="H1196" t="s">
        <v>557</v>
      </c>
      <c r="I1196" t="s">
        <v>558</v>
      </c>
      <c r="J1196" t="s">
        <v>559</v>
      </c>
      <c r="K1196" t="s">
        <v>596</v>
      </c>
      <c r="L1196" t="s">
        <v>561</v>
      </c>
      <c r="N1196" t="s">
        <v>562</v>
      </c>
      <c r="O1196">
        <v>7.1</v>
      </c>
      <c r="P1196" t="str">
        <f>VALUE(MID(K1196,1,4))&amp;VLOOKUP(VALUE(MID(K1196,6,2)),[1]Setup!$A$6:$B$17,2,FALSE)</f>
        <v>20183</v>
      </c>
    </row>
    <row r="1197" spans="1:16" x14ac:dyDescent="0.45">
      <c r="A1197" t="s">
        <v>551</v>
      </c>
      <c r="B1197" s="1" t="s">
        <v>659</v>
      </c>
      <c r="C1197" t="s">
        <v>553</v>
      </c>
      <c r="D1197" t="s">
        <v>660</v>
      </c>
      <c r="E1197" t="s">
        <v>332</v>
      </c>
      <c r="F1197" t="s">
        <v>555</v>
      </c>
      <c r="G1197" t="s">
        <v>556</v>
      </c>
      <c r="H1197" t="s">
        <v>557</v>
      </c>
      <c r="I1197" t="s">
        <v>558</v>
      </c>
      <c r="J1197" t="s">
        <v>559</v>
      </c>
      <c r="K1197" t="s">
        <v>597</v>
      </c>
      <c r="L1197" t="s">
        <v>561</v>
      </c>
      <c r="N1197" t="s">
        <v>562</v>
      </c>
      <c r="O1197">
        <v>6.9</v>
      </c>
      <c r="P1197" t="str">
        <f>VALUE(MID(K1197,1,4))&amp;VLOOKUP(VALUE(MID(K1197,6,2)),[1]Setup!$A$6:$B$17,2,FALSE)</f>
        <v>20184</v>
      </c>
    </row>
    <row r="1198" spans="1:16" x14ac:dyDescent="0.45">
      <c r="A1198" t="s">
        <v>551</v>
      </c>
      <c r="B1198" s="1" t="s">
        <v>659</v>
      </c>
      <c r="C1198" t="s">
        <v>553</v>
      </c>
      <c r="D1198" t="s">
        <v>660</v>
      </c>
      <c r="E1198" t="s">
        <v>332</v>
      </c>
      <c r="F1198" t="s">
        <v>555</v>
      </c>
      <c r="G1198" t="s">
        <v>556</v>
      </c>
      <c r="H1198" t="s">
        <v>557</v>
      </c>
      <c r="I1198" t="s">
        <v>558</v>
      </c>
      <c r="J1198" t="s">
        <v>559</v>
      </c>
      <c r="K1198" t="s">
        <v>598</v>
      </c>
      <c r="L1198" t="s">
        <v>561</v>
      </c>
      <c r="N1198" t="s">
        <v>562</v>
      </c>
      <c r="O1198">
        <v>6.1</v>
      </c>
      <c r="P1198" t="str">
        <f>VALUE(MID(K1198,1,4))&amp;VLOOKUP(VALUE(MID(K1198,6,2)),[1]Setup!$A$6:$B$17,2,FALSE)</f>
        <v>20191</v>
      </c>
    </row>
    <row r="1199" spans="1:16" x14ac:dyDescent="0.45">
      <c r="A1199" t="s">
        <v>551</v>
      </c>
      <c r="B1199" s="1" t="s">
        <v>659</v>
      </c>
      <c r="C1199" t="s">
        <v>553</v>
      </c>
      <c r="D1199" t="s">
        <v>660</v>
      </c>
      <c r="E1199" t="s">
        <v>332</v>
      </c>
      <c r="F1199" t="s">
        <v>555</v>
      </c>
      <c r="G1199" t="s">
        <v>556</v>
      </c>
      <c r="H1199" t="s">
        <v>557</v>
      </c>
      <c r="I1199" t="s">
        <v>558</v>
      </c>
      <c r="J1199" t="s">
        <v>559</v>
      </c>
      <c r="K1199" t="s">
        <v>599</v>
      </c>
      <c r="L1199" t="s">
        <v>561</v>
      </c>
      <c r="N1199" t="s">
        <v>562</v>
      </c>
      <c r="O1199">
        <v>5.9</v>
      </c>
      <c r="P1199" t="str">
        <f>VALUE(MID(K1199,1,4))&amp;VLOOKUP(VALUE(MID(K1199,6,2)),[1]Setup!$A$6:$B$17,2,FALSE)</f>
        <v>20192</v>
      </c>
    </row>
    <row r="1200" spans="1:16" x14ac:dyDescent="0.45">
      <c r="A1200" t="s">
        <v>551</v>
      </c>
      <c r="B1200" s="1" t="s">
        <v>659</v>
      </c>
      <c r="C1200" t="s">
        <v>553</v>
      </c>
      <c r="D1200" t="s">
        <v>660</v>
      </c>
      <c r="E1200" t="s">
        <v>332</v>
      </c>
      <c r="F1200" t="s">
        <v>555</v>
      </c>
      <c r="G1200" t="s">
        <v>556</v>
      </c>
      <c r="H1200" t="s">
        <v>557</v>
      </c>
      <c r="I1200" t="s">
        <v>558</v>
      </c>
      <c r="J1200" t="s">
        <v>559</v>
      </c>
      <c r="K1200" t="s">
        <v>600</v>
      </c>
      <c r="L1200" t="s">
        <v>561</v>
      </c>
      <c r="N1200" t="s">
        <v>562</v>
      </c>
      <c r="O1200">
        <v>5.6</v>
      </c>
      <c r="P1200" t="str">
        <f>VALUE(MID(K1200,1,4))&amp;VLOOKUP(VALUE(MID(K1200,6,2)),[1]Setup!$A$6:$B$17,2,FALSE)</f>
        <v>20193</v>
      </c>
    </row>
    <row r="1201" spans="1:16" x14ac:dyDescent="0.45">
      <c r="A1201" t="s">
        <v>551</v>
      </c>
      <c r="B1201" s="1" t="s">
        <v>659</v>
      </c>
      <c r="C1201" t="s">
        <v>553</v>
      </c>
      <c r="D1201" t="s">
        <v>660</v>
      </c>
      <c r="E1201" t="s">
        <v>332</v>
      </c>
      <c r="F1201" t="s">
        <v>555</v>
      </c>
      <c r="G1201" t="s">
        <v>556</v>
      </c>
      <c r="H1201" t="s">
        <v>557</v>
      </c>
      <c r="I1201" t="s">
        <v>558</v>
      </c>
      <c r="J1201" t="s">
        <v>559</v>
      </c>
      <c r="K1201" t="s">
        <v>601</v>
      </c>
      <c r="L1201" t="s">
        <v>561</v>
      </c>
      <c r="N1201" t="s">
        <v>562</v>
      </c>
      <c r="O1201">
        <v>5.3</v>
      </c>
      <c r="P1201" t="str">
        <f>VALUE(MID(K1201,1,4))&amp;VLOOKUP(VALUE(MID(K1201,6,2)),[1]Setup!$A$6:$B$17,2,FALSE)</f>
        <v>20194</v>
      </c>
    </row>
    <row r="1202" spans="1:16" x14ac:dyDescent="0.45">
      <c r="A1202" t="s">
        <v>551</v>
      </c>
      <c r="B1202" s="1" t="s">
        <v>659</v>
      </c>
      <c r="C1202" t="s">
        <v>553</v>
      </c>
      <c r="D1202" t="s">
        <v>660</v>
      </c>
      <c r="E1202" t="s">
        <v>332</v>
      </c>
      <c r="F1202" t="s">
        <v>555</v>
      </c>
      <c r="G1202" t="s">
        <v>556</v>
      </c>
      <c r="H1202" t="s">
        <v>557</v>
      </c>
      <c r="I1202" t="s">
        <v>558</v>
      </c>
      <c r="J1202" t="s">
        <v>559</v>
      </c>
      <c r="K1202" t="s">
        <v>602</v>
      </c>
      <c r="L1202" t="s">
        <v>561</v>
      </c>
      <c r="N1202" t="s">
        <v>562</v>
      </c>
      <c r="O1202">
        <v>6.6</v>
      </c>
      <c r="P1202" t="str">
        <f>VALUE(MID(K1202,1,4))&amp;VLOOKUP(VALUE(MID(K1202,6,2)),[1]Setup!$A$6:$B$17,2,FALSE)</f>
        <v>20201</v>
      </c>
    </row>
    <row r="1203" spans="1:16" x14ac:dyDescent="0.45">
      <c r="A1203" t="s">
        <v>551</v>
      </c>
      <c r="B1203" s="1" t="s">
        <v>659</v>
      </c>
      <c r="C1203" t="s">
        <v>553</v>
      </c>
      <c r="D1203" t="s">
        <v>660</v>
      </c>
      <c r="E1203" t="s">
        <v>332</v>
      </c>
      <c r="F1203" t="s">
        <v>555</v>
      </c>
      <c r="G1203" t="s">
        <v>556</v>
      </c>
      <c r="H1203" t="s">
        <v>557</v>
      </c>
      <c r="I1203" t="s">
        <v>558</v>
      </c>
      <c r="J1203" t="s">
        <v>559</v>
      </c>
      <c r="K1203" t="s">
        <v>603</v>
      </c>
      <c r="L1203" t="s">
        <v>561</v>
      </c>
      <c r="N1203" t="s">
        <v>562</v>
      </c>
      <c r="O1203">
        <v>5.2</v>
      </c>
      <c r="P1203" t="str">
        <f>VALUE(MID(K1203,1,4))&amp;VLOOKUP(VALUE(MID(K1203,6,2)),[1]Setup!$A$6:$B$17,2,FALSE)</f>
        <v>20202</v>
      </c>
    </row>
    <row r="1204" spans="1:16" x14ac:dyDescent="0.45">
      <c r="A1204" t="s">
        <v>551</v>
      </c>
      <c r="B1204" s="1" t="s">
        <v>659</v>
      </c>
      <c r="C1204" t="s">
        <v>553</v>
      </c>
      <c r="D1204" t="s">
        <v>660</v>
      </c>
      <c r="E1204" t="s">
        <v>332</v>
      </c>
      <c r="F1204" t="s">
        <v>555</v>
      </c>
      <c r="G1204" t="s">
        <v>556</v>
      </c>
      <c r="H1204" t="s">
        <v>557</v>
      </c>
      <c r="I1204" t="s">
        <v>558</v>
      </c>
      <c r="J1204" t="s">
        <v>559</v>
      </c>
      <c r="K1204" t="s">
        <v>604</v>
      </c>
      <c r="L1204" t="s">
        <v>561</v>
      </c>
      <c r="N1204" t="s">
        <v>562</v>
      </c>
      <c r="O1204">
        <v>6</v>
      </c>
      <c r="P1204" t="str">
        <f>VALUE(MID(K1204,1,4))&amp;VLOOKUP(VALUE(MID(K1204,6,2)),[1]Setup!$A$6:$B$17,2,FALSE)</f>
        <v>20203</v>
      </c>
    </row>
    <row r="1205" spans="1:16" x14ac:dyDescent="0.45">
      <c r="A1205" t="s">
        <v>551</v>
      </c>
      <c r="B1205" s="1" t="s">
        <v>659</v>
      </c>
      <c r="C1205" t="s">
        <v>553</v>
      </c>
      <c r="D1205" t="s">
        <v>660</v>
      </c>
      <c r="E1205" t="s">
        <v>332</v>
      </c>
      <c r="F1205" t="s">
        <v>555</v>
      </c>
      <c r="G1205" t="s">
        <v>556</v>
      </c>
      <c r="H1205" t="s">
        <v>557</v>
      </c>
      <c r="I1205" t="s">
        <v>558</v>
      </c>
      <c r="J1205" t="s">
        <v>559</v>
      </c>
      <c r="K1205" t="s">
        <v>605</v>
      </c>
      <c r="L1205" t="s">
        <v>561</v>
      </c>
      <c r="N1205" t="s">
        <v>562</v>
      </c>
      <c r="O1205">
        <v>4.9000000000000004</v>
      </c>
      <c r="P1205" t="str">
        <f>VALUE(MID(K1205,1,4))&amp;VLOOKUP(VALUE(MID(K1205,6,2)),[1]Setup!$A$6:$B$17,2,FALSE)</f>
        <v>20204</v>
      </c>
    </row>
    <row r="1206" spans="1:16" x14ac:dyDescent="0.45">
      <c r="A1206" t="s">
        <v>551</v>
      </c>
      <c r="B1206" s="1" t="s">
        <v>659</v>
      </c>
      <c r="C1206" t="s">
        <v>553</v>
      </c>
      <c r="D1206" t="s">
        <v>660</v>
      </c>
      <c r="E1206" t="s">
        <v>332</v>
      </c>
      <c r="F1206" t="s">
        <v>555</v>
      </c>
      <c r="G1206" t="s">
        <v>556</v>
      </c>
      <c r="H1206" t="s">
        <v>557</v>
      </c>
      <c r="I1206" t="s">
        <v>558</v>
      </c>
      <c r="J1206" t="s">
        <v>559</v>
      </c>
      <c r="K1206" t="s">
        <v>606</v>
      </c>
      <c r="L1206" t="s">
        <v>561</v>
      </c>
      <c r="N1206" t="s">
        <v>562</v>
      </c>
      <c r="O1206">
        <v>4.9000000000000004</v>
      </c>
      <c r="P1206" t="str">
        <f>VALUE(MID(K1206,1,4))&amp;VLOOKUP(VALUE(MID(K1206,6,2)),[1]Setup!$A$6:$B$17,2,FALSE)</f>
        <v>20211</v>
      </c>
    </row>
    <row r="1207" spans="1:16" x14ac:dyDescent="0.45">
      <c r="A1207" t="s">
        <v>551</v>
      </c>
      <c r="B1207" s="1" t="s">
        <v>659</v>
      </c>
      <c r="C1207" t="s">
        <v>553</v>
      </c>
      <c r="D1207" t="s">
        <v>660</v>
      </c>
      <c r="E1207" t="s">
        <v>332</v>
      </c>
      <c r="F1207" t="s">
        <v>555</v>
      </c>
      <c r="G1207" t="s">
        <v>556</v>
      </c>
      <c r="H1207" t="s">
        <v>557</v>
      </c>
      <c r="I1207" t="s">
        <v>558</v>
      </c>
      <c r="J1207" t="s">
        <v>559</v>
      </c>
      <c r="K1207" t="s">
        <v>607</v>
      </c>
      <c r="L1207" t="s">
        <v>561</v>
      </c>
      <c r="N1207" t="s">
        <v>562</v>
      </c>
      <c r="O1207">
        <v>3.6</v>
      </c>
      <c r="P1207" t="str">
        <f>VALUE(MID(K1207,1,4))&amp;VLOOKUP(VALUE(MID(K1207,6,2)),[1]Setup!$A$6:$B$17,2,FALSE)</f>
        <v>20212</v>
      </c>
    </row>
    <row r="1208" spans="1:16" x14ac:dyDescent="0.45">
      <c r="A1208" t="s">
        <v>551</v>
      </c>
      <c r="B1208" s="1" t="s">
        <v>659</v>
      </c>
      <c r="C1208" t="s">
        <v>553</v>
      </c>
      <c r="D1208" t="s">
        <v>660</v>
      </c>
      <c r="E1208" t="s">
        <v>332</v>
      </c>
      <c r="F1208" t="s">
        <v>555</v>
      </c>
      <c r="G1208" t="s">
        <v>556</v>
      </c>
      <c r="H1208" t="s">
        <v>557</v>
      </c>
      <c r="I1208" t="s">
        <v>558</v>
      </c>
      <c r="J1208" t="s">
        <v>559</v>
      </c>
      <c r="K1208" t="s">
        <v>608</v>
      </c>
      <c r="L1208" t="s">
        <v>561</v>
      </c>
      <c r="N1208" t="s">
        <v>562</v>
      </c>
      <c r="O1208">
        <v>2.2000000000000002</v>
      </c>
      <c r="P1208" t="str">
        <f>VALUE(MID(K1208,1,4))&amp;VLOOKUP(VALUE(MID(K1208,6,2)),[1]Setup!$A$6:$B$17,2,FALSE)</f>
        <v>20213</v>
      </c>
    </row>
    <row r="1209" spans="1:16" x14ac:dyDescent="0.45">
      <c r="A1209" t="s">
        <v>551</v>
      </c>
      <c r="B1209" s="1" t="s">
        <v>659</v>
      </c>
      <c r="C1209" t="s">
        <v>553</v>
      </c>
      <c r="D1209" t="s">
        <v>660</v>
      </c>
      <c r="E1209" t="s">
        <v>332</v>
      </c>
      <c r="F1209" t="s">
        <v>555</v>
      </c>
      <c r="G1209" t="s">
        <v>556</v>
      </c>
      <c r="H1209" t="s">
        <v>557</v>
      </c>
      <c r="I1209" t="s">
        <v>558</v>
      </c>
      <c r="J1209" t="s">
        <v>559</v>
      </c>
      <c r="K1209" t="s">
        <v>609</v>
      </c>
      <c r="L1209" t="s">
        <v>561</v>
      </c>
      <c r="N1209" t="s">
        <v>562</v>
      </c>
      <c r="O1209">
        <v>1.4</v>
      </c>
      <c r="P1209" t="str">
        <f>VALUE(MID(K1209,1,4))&amp;VLOOKUP(VALUE(MID(K1209,6,2)),[1]Setup!$A$6:$B$17,2,FALSE)</f>
        <v>20214</v>
      </c>
    </row>
    <row r="1210" spans="1:16" x14ac:dyDescent="0.45">
      <c r="A1210" t="s">
        <v>551</v>
      </c>
      <c r="B1210" s="1" t="s">
        <v>659</v>
      </c>
      <c r="C1210" t="s">
        <v>553</v>
      </c>
      <c r="D1210" t="s">
        <v>660</v>
      </c>
      <c r="E1210" t="s">
        <v>332</v>
      </c>
      <c r="F1210" t="s">
        <v>555</v>
      </c>
      <c r="G1210" t="s">
        <v>556</v>
      </c>
      <c r="H1210" t="s">
        <v>557</v>
      </c>
      <c r="I1210" t="s">
        <v>558</v>
      </c>
      <c r="J1210" t="s">
        <v>559</v>
      </c>
      <c r="K1210" t="s">
        <v>610</v>
      </c>
      <c r="L1210" t="s">
        <v>561</v>
      </c>
      <c r="N1210" t="s">
        <v>562</v>
      </c>
      <c r="O1210">
        <v>0.7</v>
      </c>
      <c r="P1210" t="str">
        <f>VALUE(MID(K1210,1,4))&amp;VLOOKUP(VALUE(MID(K1210,6,2)),[1]Setup!$A$6:$B$17,2,FALSE)</f>
        <v>20221</v>
      </c>
    </row>
    <row r="1211" spans="1:16" x14ac:dyDescent="0.45">
      <c r="A1211" t="s">
        <v>551</v>
      </c>
      <c r="B1211" s="1" t="s">
        <v>659</v>
      </c>
      <c r="C1211" t="s">
        <v>553</v>
      </c>
      <c r="D1211" t="s">
        <v>660</v>
      </c>
      <c r="E1211" t="s">
        <v>332</v>
      </c>
      <c r="F1211" t="s">
        <v>555</v>
      </c>
      <c r="G1211" t="s">
        <v>556</v>
      </c>
      <c r="H1211" t="s">
        <v>557</v>
      </c>
      <c r="I1211" t="s">
        <v>558</v>
      </c>
      <c r="J1211" t="s">
        <v>559</v>
      </c>
      <c r="K1211" t="s">
        <v>611</v>
      </c>
      <c r="L1211" t="s">
        <v>561</v>
      </c>
      <c r="N1211" t="s">
        <v>562</v>
      </c>
      <c r="O1211">
        <v>1</v>
      </c>
      <c r="P1211" t="str">
        <f>VALUE(MID(K1211,1,4))&amp;VLOOKUP(VALUE(MID(K1211,6,2)),[1]Setup!$A$6:$B$17,2,FALSE)</f>
        <v>20222</v>
      </c>
    </row>
    <row r="1212" spans="1:16" x14ac:dyDescent="0.45">
      <c r="A1212" t="s">
        <v>551</v>
      </c>
      <c r="B1212" s="1" t="s">
        <v>659</v>
      </c>
      <c r="C1212" t="s">
        <v>553</v>
      </c>
      <c r="D1212" t="s">
        <v>660</v>
      </c>
      <c r="E1212" t="s">
        <v>332</v>
      </c>
      <c r="F1212" t="s">
        <v>555</v>
      </c>
      <c r="G1212" t="s">
        <v>556</v>
      </c>
      <c r="H1212" t="s">
        <v>557</v>
      </c>
      <c r="I1212" t="s">
        <v>558</v>
      </c>
      <c r="J1212" t="s">
        <v>559</v>
      </c>
      <c r="K1212" t="s">
        <v>612</v>
      </c>
      <c r="L1212" t="s">
        <v>561</v>
      </c>
      <c r="N1212" t="s">
        <v>562</v>
      </c>
      <c r="O1212">
        <v>-0.3</v>
      </c>
      <c r="P1212" t="str">
        <f>VALUE(MID(K1212,1,4))&amp;VLOOKUP(VALUE(MID(K1212,6,2)),[1]Setup!$A$6:$B$17,2,FALSE)</f>
        <v>20223</v>
      </c>
    </row>
    <row r="1213" spans="1:16" x14ac:dyDescent="0.45">
      <c r="A1213" t="s">
        <v>551</v>
      </c>
      <c r="B1213" s="1" t="s">
        <v>659</v>
      </c>
      <c r="C1213" t="s">
        <v>553</v>
      </c>
      <c r="D1213" t="s">
        <v>660</v>
      </c>
      <c r="E1213" t="s">
        <v>332</v>
      </c>
      <c r="F1213" t="s">
        <v>555</v>
      </c>
      <c r="G1213" t="s">
        <v>556</v>
      </c>
      <c r="H1213" t="s">
        <v>557</v>
      </c>
      <c r="I1213" t="s">
        <v>558</v>
      </c>
      <c r="J1213" t="s">
        <v>559</v>
      </c>
      <c r="K1213" t="s">
        <v>613</v>
      </c>
      <c r="L1213" t="s">
        <v>561</v>
      </c>
      <c r="N1213" t="s">
        <v>562</v>
      </c>
      <c r="O1213">
        <v>-0.9</v>
      </c>
      <c r="P1213" t="str">
        <f>VALUE(MID(K1213,1,4))&amp;VLOOKUP(VALUE(MID(K1213,6,2)),[1]Setup!$A$6:$B$17,2,FALSE)</f>
        <v>20224</v>
      </c>
    </row>
    <row r="1214" spans="1:16" x14ac:dyDescent="0.45">
      <c r="A1214" t="s">
        <v>551</v>
      </c>
      <c r="B1214" s="1" t="s">
        <v>659</v>
      </c>
      <c r="C1214" t="s">
        <v>553</v>
      </c>
      <c r="D1214" t="s">
        <v>660</v>
      </c>
      <c r="E1214" t="s">
        <v>332</v>
      </c>
      <c r="F1214" t="s">
        <v>555</v>
      </c>
      <c r="G1214" t="s">
        <v>556</v>
      </c>
      <c r="H1214" t="s">
        <v>557</v>
      </c>
      <c r="I1214" t="s">
        <v>558</v>
      </c>
      <c r="J1214" t="s">
        <v>559</v>
      </c>
      <c r="K1214" t="s">
        <v>614</v>
      </c>
      <c r="L1214" t="s">
        <v>561</v>
      </c>
      <c r="N1214" t="s">
        <v>562</v>
      </c>
      <c r="O1214">
        <v>-2.2999999999999998</v>
      </c>
      <c r="P1214" t="str">
        <f>VALUE(MID(K1214,1,4))&amp;VLOOKUP(VALUE(MID(K1214,6,2)),[1]Setup!$A$6:$B$17,2,FALSE)</f>
        <v>20231</v>
      </c>
    </row>
    <row r="1215" spans="1:16" x14ac:dyDescent="0.45">
      <c r="A1215" t="s">
        <v>551</v>
      </c>
      <c r="B1215" s="1" t="s">
        <v>659</v>
      </c>
      <c r="C1215" t="s">
        <v>553</v>
      </c>
      <c r="D1215" t="s">
        <v>660</v>
      </c>
      <c r="E1215" t="s">
        <v>332</v>
      </c>
      <c r="F1215" t="s">
        <v>555</v>
      </c>
      <c r="G1215" t="s">
        <v>556</v>
      </c>
      <c r="H1215" t="s">
        <v>557</v>
      </c>
      <c r="I1215" t="s">
        <v>558</v>
      </c>
      <c r="J1215" t="s">
        <v>559</v>
      </c>
      <c r="K1215" t="s">
        <v>615</v>
      </c>
      <c r="L1215" t="s">
        <v>561</v>
      </c>
      <c r="N1215" t="s">
        <v>562</v>
      </c>
      <c r="O1215">
        <v>-2</v>
      </c>
      <c r="P1215" t="str">
        <f>VALUE(MID(K1215,1,4))&amp;VLOOKUP(VALUE(MID(K1215,6,2)),[1]Setup!$A$6:$B$17,2,FALSE)</f>
        <v>20232</v>
      </c>
    </row>
    <row r="1216" spans="1:16" x14ac:dyDescent="0.45">
      <c r="A1216" t="s">
        <v>551</v>
      </c>
      <c r="B1216" s="1" t="s">
        <v>659</v>
      </c>
      <c r="C1216" t="s">
        <v>553</v>
      </c>
      <c r="D1216" t="s">
        <v>660</v>
      </c>
      <c r="E1216" t="s">
        <v>332</v>
      </c>
      <c r="F1216" t="s">
        <v>555</v>
      </c>
      <c r="G1216" t="s">
        <v>556</v>
      </c>
      <c r="H1216" t="s">
        <v>557</v>
      </c>
      <c r="I1216" t="s">
        <v>558</v>
      </c>
      <c r="J1216" t="s">
        <v>559</v>
      </c>
      <c r="K1216" t="s">
        <v>616</v>
      </c>
      <c r="L1216" t="s">
        <v>561</v>
      </c>
      <c r="N1216" t="s">
        <v>562</v>
      </c>
      <c r="O1216">
        <v>-1.4</v>
      </c>
      <c r="P1216" t="str">
        <f>VALUE(MID(K1216,1,4))&amp;VLOOKUP(VALUE(MID(K1216,6,2)),[1]Setup!$A$6:$B$17,2,FALSE)</f>
        <v>20233</v>
      </c>
    </row>
    <row r="1217" spans="1:16" x14ac:dyDescent="0.45">
      <c r="A1217" t="s">
        <v>551</v>
      </c>
      <c r="B1217" s="1" t="s">
        <v>659</v>
      </c>
      <c r="C1217" t="s">
        <v>553</v>
      </c>
      <c r="D1217" t="s">
        <v>660</v>
      </c>
      <c r="E1217" t="s">
        <v>332</v>
      </c>
      <c r="F1217" t="s">
        <v>555</v>
      </c>
      <c r="G1217" t="s">
        <v>556</v>
      </c>
      <c r="H1217" t="s">
        <v>557</v>
      </c>
      <c r="I1217" t="s">
        <v>558</v>
      </c>
      <c r="J1217" t="s">
        <v>559</v>
      </c>
      <c r="K1217" t="s">
        <v>617</v>
      </c>
      <c r="L1217" t="s">
        <v>561</v>
      </c>
      <c r="N1217" t="s">
        <v>562</v>
      </c>
      <c r="O1217">
        <v>-0.9</v>
      </c>
      <c r="P1217" t="str">
        <f>VALUE(MID(K1217,1,4))&amp;VLOOKUP(VALUE(MID(K1217,6,2)),[1]Setup!$A$6:$B$17,2,FALSE)</f>
        <v>20234</v>
      </c>
    </row>
    <row r="1218" spans="1:16" x14ac:dyDescent="0.45">
      <c r="A1218" t="s">
        <v>551</v>
      </c>
      <c r="B1218" s="1" t="s">
        <v>659</v>
      </c>
      <c r="C1218" t="s">
        <v>553</v>
      </c>
      <c r="D1218" t="s">
        <v>660</v>
      </c>
      <c r="E1218" t="s">
        <v>332</v>
      </c>
      <c r="F1218" t="s">
        <v>555</v>
      </c>
      <c r="G1218" t="s">
        <v>556</v>
      </c>
      <c r="H1218" t="s">
        <v>557</v>
      </c>
      <c r="I1218" t="s">
        <v>558</v>
      </c>
      <c r="J1218" t="s">
        <v>559</v>
      </c>
      <c r="K1218" t="s">
        <v>618</v>
      </c>
      <c r="L1218" t="s">
        <v>561</v>
      </c>
      <c r="N1218" t="s">
        <v>562</v>
      </c>
      <c r="O1218">
        <v>-0.7</v>
      </c>
      <c r="P1218" t="str">
        <f>VALUE(MID(K1218,1,4))&amp;VLOOKUP(VALUE(MID(K1218,6,2)),[1]Setup!$A$6:$B$17,2,FALSE)</f>
        <v>20241</v>
      </c>
    </row>
    <row r="1219" spans="1:16" x14ac:dyDescent="0.45">
      <c r="A1219" t="s">
        <v>551</v>
      </c>
      <c r="B1219" s="1" t="s">
        <v>659</v>
      </c>
      <c r="C1219" t="s">
        <v>553</v>
      </c>
      <c r="D1219" t="s">
        <v>660</v>
      </c>
      <c r="E1219" t="s">
        <v>332</v>
      </c>
      <c r="F1219" t="s">
        <v>555</v>
      </c>
      <c r="G1219" t="s">
        <v>556</v>
      </c>
      <c r="H1219" t="s">
        <v>557</v>
      </c>
      <c r="I1219" t="s">
        <v>558</v>
      </c>
      <c r="J1219" t="s">
        <v>559</v>
      </c>
      <c r="K1219" t="s">
        <v>619</v>
      </c>
      <c r="L1219" t="s">
        <v>561</v>
      </c>
      <c r="N1219" t="s">
        <v>562</v>
      </c>
      <c r="O1219">
        <v>-0.6</v>
      </c>
      <c r="P1219" t="str">
        <f>VALUE(MID(K1219,1,4))&amp;VLOOKUP(VALUE(MID(K1219,6,2)),[1]Setup!$A$6:$B$17,2,FALSE)</f>
        <v>20242</v>
      </c>
    </row>
    <row r="1220" spans="1:16" x14ac:dyDescent="0.45">
      <c r="A1220" t="s">
        <v>551</v>
      </c>
      <c r="B1220" s="1" t="s">
        <v>661</v>
      </c>
      <c r="C1220" t="s">
        <v>553</v>
      </c>
      <c r="D1220" t="s">
        <v>662</v>
      </c>
      <c r="E1220" t="s">
        <v>77</v>
      </c>
      <c r="F1220" t="s">
        <v>555</v>
      </c>
      <c r="G1220" t="s">
        <v>556</v>
      </c>
      <c r="H1220" t="s">
        <v>557</v>
      </c>
      <c r="I1220" t="s">
        <v>558</v>
      </c>
      <c r="J1220" t="s">
        <v>559</v>
      </c>
      <c r="K1220" t="s">
        <v>560</v>
      </c>
      <c r="L1220" t="s">
        <v>561</v>
      </c>
      <c r="N1220" t="s">
        <v>562</v>
      </c>
      <c r="O1220">
        <v>68.3</v>
      </c>
      <c r="P1220" t="str">
        <f>VALUE(MID(K1220,1,4))&amp;VLOOKUP(VALUE(MID(K1220,6,2)),[1]Setup!$A$6:$B$17,2,FALSE)</f>
        <v>20101</v>
      </c>
    </row>
    <row r="1221" spans="1:16" x14ac:dyDescent="0.45">
      <c r="A1221" t="s">
        <v>551</v>
      </c>
      <c r="B1221" s="1" t="s">
        <v>661</v>
      </c>
      <c r="C1221" t="s">
        <v>553</v>
      </c>
      <c r="D1221" t="s">
        <v>662</v>
      </c>
      <c r="E1221" t="s">
        <v>77</v>
      </c>
      <c r="F1221" t="s">
        <v>555</v>
      </c>
      <c r="G1221" t="s">
        <v>556</v>
      </c>
      <c r="H1221" t="s">
        <v>557</v>
      </c>
      <c r="I1221" t="s">
        <v>558</v>
      </c>
      <c r="J1221" t="s">
        <v>559</v>
      </c>
      <c r="K1221" t="s">
        <v>563</v>
      </c>
      <c r="L1221" t="s">
        <v>561</v>
      </c>
      <c r="N1221" t="s">
        <v>562</v>
      </c>
      <c r="O1221">
        <v>59.3</v>
      </c>
      <c r="P1221" t="str">
        <f>VALUE(MID(K1221,1,4))&amp;VLOOKUP(VALUE(MID(K1221,6,2)),[1]Setup!$A$6:$B$17,2,FALSE)</f>
        <v>20102</v>
      </c>
    </row>
    <row r="1222" spans="1:16" x14ac:dyDescent="0.45">
      <c r="A1222" t="s">
        <v>551</v>
      </c>
      <c r="B1222" s="1" t="s">
        <v>661</v>
      </c>
      <c r="C1222" t="s">
        <v>553</v>
      </c>
      <c r="D1222" t="s">
        <v>662</v>
      </c>
      <c r="E1222" t="s">
        <v>77</v>
      </c>
      <c r="F1222" t="s">
        <v>555</v>
      </c>
      <c r="G1222" t="s">
        <v>556</v>
      </c>
      <c r="H1222" t="s">
        <v>557</v>
      </c>
      <c r="I1222" t="s">
        <v>558</v>
      </c>
      <c r="J1222" t="s">
        <v>559</v>
      </c>
      <c r="K1222" t="s">
        <v>564</v>
      </c>
      <c r="L1222" t="s">
        <v>561</v>
      </c>
      <c r="N1222" t="s">
        <v>562</v>
      </c>
      <c r="O1222">
        <v>45.8</v>
      </c>
      <c r="P1222" t="str">
        <f>VALUE(MID(K1222,1,4))&amp;VLOOKUP(VALUE(MID(K1222,6,2)),[1]Setup!$A$6:$B$17,2,FALSE)</f>
        <v>20103</v>
      </c>
    </row>
    <row r="1223" spans="1:16" x14ac:dyDescent="0.45">
      <c r="A1223" t="s">
        <v>551</v>
      </c>
      <c r="B1223" s="1" t="s">
        <v>661</v>
      </c>
      <c r="C1223" t="s">
        <v>553</v>
      </c>
      <c r="D1223" t="s">
        <v>662</v>
      </c>
      <c r="E1223" t="s">
        <v>77</v>
      </c>
      <c r="F1223" t="s">
        <v>555</v>
      </c>
      <c r="G1223" t="s">
        <v>556</v>
      </c>
      <c r="H1223" t="s">
        <v>557</v>
      </c>
      <c r="I1223" t="s">
        <v>558</v>
      </c>
      <c r="J1223" t="s">
        <v>559</v>
      </c>
      <c r="K1223" t="s">
        <v>565</v>
      </c>
      <c r="L1223" t="s">
        <v>561</v>
      </c>
      <c r="N1223" t="s">
        <v>562</v>
      </c>
      <c r="O1223">
        <v>55</v>
      </c>
      <c r="P1223" t="str">
        <f>VALUE(MID(K1223,1,4))&amp;VLOOKUP(VALUE(MID(K1223,6,2)),[1]Setup!$A$6:$B$17,2,FALSE)</f>
        <v>20104</v>
      </c>
    </row>
    <row r="1224" spans="1:16" x14ac:dyDescent="0.45">
      <c r="A1224" t="s">
        <v>551</v>
      </c>
      <c r="B1224" s="1" t="s">
        <v>661</v>
      </c>
      <c r="C1224" t="s">
        <v>553</v>
      </c>
      <c r="D1224" t="s">
        <v>662</v>
      </c>
      <c r="E1224" t="s">
        <v>77</v>
      </c>
      <c r="F1224" t="s">
        <v>555</v>
      </c>
      <c r="G1224" t="s">
        <v>556</v>
      </c>
      <c r="H1224" t="s">
        <v>557</v>
      </c>
      <c r="I1224" t="s">
        <v>558</v>
      </c>
      <c r="J1224" t="s">
        <v>559</v>
      </c>
      <c r="K1224" t="s">
        <v>566</v>
      </c>
      <c r="L1224" t="s">
        <v>561</v>
      </c>
      <c r="N1224" t="s">
        <v>562</v>
      </c>
      <c r="O1224">
        <v>49.9</v>
      </c>
      <c r="P1224" t="str">
        <f>VALUE(MID(K1224,1,4))&amp;VLOOKUP(VALUE(MID(K1224,6,2)),[1]Setup!$A$6:$B$17,2,FALSE)</f>
        <v>20111</v>
      </c>
    </row>
    <row r="1225" spans="1:16" x14ac:dyDescent="0.45">
      <c r="A1225" t="s">
        <v>551</v>
      </c>
      <c r="B1225" s="1" t="s">
        <v>661</v>
      </c>
      <c r="C1225" t="s">
        <v>553</v>
      </c>
      <c r="D1225" t="s">
        <v>662</v>
      </c>
      <c r="E1225" t="s">
        <v>77</v>
      </c>
      <c r="F1225" t="s">
        <v>555</v>
      </c>
      <c r="G1225" t="s">
        <v>556</v>
      </c>
      <c r="H1225" t="s">
        <v>557</v>
      </c>
      <c r="I1225" t="s">
        <v>558</v>
      </c>
      <c r="J1225" t="s">
        <v>559</v>
      </c>
      <c r="K1225" t="s">
        <v>567</v>
      </c>
      <c r="L1225" t="s">
        <v>561</v>
      </c>
      <c r="N1225" t="s">
        <v>562</v>
      </c>
      <c r="O1225">
        <v>40.799999999999997</v>
      </c>
      <c r="P1225" t="str">
        <f>VALUE(MID(K1225,1,4))&amp;VLOOKUP(VALUE(MID(K1225,6,2)),[1]Setup!$A$6:$B$17,2,FALSE)</f>
        <v>20112</v>
      </c>
    </row>
    <row r="1226" spans="1:16" x14ac:dyDescent="0.45">
      <c r="A1226" t="s">
        <v>551</v>
      </c>
      <c r="B1226" s="1" t="s">
        <v>661</v>
      </c>
      <c r="C1226" t="s">
        <v>553</v>
      </c>
      <c r="D1226" t="s">
        <v>662</v>
      </c>
      <c r="E1226" t="s">
        <v>77</v>
      </c>
      <c r="F1226" t="s">
        <v>555</v>
      </c>
      <c r="G1226" t="s">
        <v>556</v>
      </c>
      <c r="H1226" t="s">
        <v>557</v>
      </c>
      <c r="I1226" t="s">
        <v>558</v>
      </c>
      <c r="J1226" t="s">
        <v>559</v>
      </c>
      <c r="K1226" t="s">
        <v>568</v>
      </c>
      <c r="L1226" t="s">
        <v>561</v>
      </c>
      <c r="N1226" t="s">
        <v>562</v>
      </c>
      <c r="O1226">
        <v>38.5</v>
      </c>
      <c r="P1226" t="str">
        <f>VALUE(MID(K1226,1,4))&amp;VLOOKUP(VALUE(MID(K1226,6,2)),[1]Setup!$A$6:$B$17,2,FALSE)</f>
        <v>20113</v>
      </c>
    </row>
    <row r="1227" spans="1:16" x14ac:dyDescent="0.45">
      <c r="A1227" t="s">
        <v>551</v>
      </c>
      <c r="B1227" s="1" t="s">
        <v>661</v>
      </c>
      <c r="C1227" t="s">
        <v>553</v>
      </c>
      <c r="D1227" t="s">
        <v>662</v>
      </c>
      <c r="E1227" t="s">
        <v>77</v>
      </c>
      <c r="F1227" t="s">
        <v>555</v>
      </c>
      <c r="G1227" t="s">
        <v>556</v>
      </c>
      <c r="H1227" t="s">
        <v>557</v>
      </c>
      <c r="I1227" t="s">
        <v>558</v>
      </c>
      <c r="J1227" t="s">
        <v>559</v>
      </c>
      <c r="K1227" t="s">
        <v>569</v>
      </c>
      <c r="L1227" t="s">
        <v>561</v>
      </c>
      <c r="N1227" t="s">
        <v>562</v>
      </c>
      <c r="O1227">
        <v>34.5</v>
      </c>
      <c r="P1227" t="str">
        <f>VALUE(MID(K1227,1,4))&amp;VLOOKUP(VALUE(MID(K1227,6,2)),[1]Setup!$A$6:$B$17,2,FALSE)</f>
        <v>20114</v>
      </c>
    </row>
    <row r="1228" spans="1:16" x14ac:dyDescent="0.45">
      <c r="A1228" t="s">
        <v>551</v>
      </c>
      <c r="B1228" s="1" t="s">
        <v>661</v>
      </c>
      <c r="C1228" t="s">
        <v>553</v>
      </c>
      <c r="D1228" t="s">
        <v>662</v>
      </c>
      <c r="E1228" t="s">
        <v>77</v>
      </c>
      <c r="F1228" t="s">
        <v>555</v>
      </c>
      <c r="G1228" t="s">
        <v>556</v>
      </c>
      <c r="H1228" t="s">
        <v>557</v>
      </c>
      <c r="I1228" t="s">
        <v>558</v>
      </c>
      <c r="J1228" t="s">
        <v>559</v>
      </c>
      <c r="K1228" t="s">
        <v>570</v>
      </c>
      <c r="L1228" t="s">
        <v>561</v>
      </c>
      <c r="N1228" t="s">
        <v>562</v>
      </c>
      <c r="O1228">
        <v>35.6</v>
      </c>
      <c r="P1228" t="str">
        <f>VALUE(MID(K1228,1,4))&amp;VLOOKUP(VALUE(MID(K1228,6,2)),[1]Setup!$A$6:$B$17,2,FALSE)</f>
        <v>20121</v>
      </c>
    </row>
    <row r="1229" spans="1:16" x14ac:dyDescent="0.45">
      <c r="A1229" t="s">
        <v>551</v>
      </c>
      <c r="B1229" s="1" t="s">
        <v>661</v>
      </c>
      <c r="C1229" t="s">
        <v>553</v>
      </c>
      <c r="D1229" t="s">
        <v>662</v>
      </c>
      <c r="E1229" t="s">
        <v>77</v>
      </c>
      <c r="F1229" t="s">
        <v>555</v>
      </c>
      <c r="G1229" t="s">
        <v>556</v>
      </c>
      <c r="H1229" t="s">
        <v>557</v>
      </c>
      <c r="I1229" t="s">
        <v>558</v>
      </c>
      <c r="J1229" t="s">
        <v>559</v>
      </c>
      <c r="K1229" t="s">
        <v>571</v>
      </c>
      <c r="L1229" t="s">
        <v>561</v>
      </c>
      <c r="N1229" t="s">
        <v>562</v>
      </c>
      <c r="O1229">
        <v>34.9</v>
      </c>
      <c r="P1229" t="str">
        <f>VALUE(MID(K1229,1,4))&amp;VLOOKUP(VALUE(MID(K1229,6,2)),[1]Setup!$A$6:$B$17,2,FALSE)</f>
        <v>20122</v>
      </c>
    </row>
    <row r="1230" spans="1:16" x14ac:dyDescent="0.45">
      <c r="A1230" t="s">
        <v>551</v>
      </c>
      <c r="B1230" s="1" t="s">
        <v>661</v>
      </c>
      <c r="C1230" t="s">
        <v>553</v>
      </c>
      <c r="D1230" t="s">
        <v>662</v>
      </c>
      <c r="E1230" t="s">
        <v>77</v>
      </c>
      <c r="F1230" t="s">
        <v>555</v>
      </c>
      <c r="G1230" t="s">
        <v>556</v>
      </c>
      <c r="H1230" t="s">
        <v>557</v>
      </c>
      <c r="I1230" t="s">
        <v>558</v>
      </c>
      <c r="J1230" t="s">
        <v>559</v>
      </c>
      <c r="K1230" t="s">
        <v>572</v>
      </c>
      <c r="L1230" t="s">
        <v>561</v>
      </c>
      <c r="N1230" t="s">
        <v>562</v>
      </c>
      <c r="O1230">
        <v>29.2</v>
      </c>
      <c r="P1230" t="str">
        <f>VALUE(MID(K1230,1,4))&amp;VLOOKUP(VALUE(MID(K1230,6,2)),[1]Setup!$A$6:$B$17,2,FALSE)</f>
        <v>20123</v>
      </c>
    </row>
    <row r="1231" spans="1:16" x14ac:dyDescent="0.45">
      <c r="A1231" t="s">
        <v>551</v>
      </c>
      <c r="B1231" s="1" t="s">
        <v>661</v>
      </c>
      <c r="C1231" t="s">
        <v>553</v>
      </c>
      <c r="D1231" t="s">
        <v>662</v>
      </c>
      <c r="E1231" t="s">
        <v>77</v>
      </c>
      <c r="F1231" t="s">
        <v>555</v>
      </c>
      <c r="G1231" t="s">
        <v>556</v>
      </c>
      <c r="H1231" t="s">
        <v>557</v>
      </c>
      <c r="I1231" t="s">
        <v>558</v>
      </c>
      <c r="J1231" t="s">
        <v>559</v>
      </c>
      <c r="K1231" t="s">
        <v>573</v>
      </c>
      <c r="L1231" t="s">
        <v>561</v>
      </c>
      <c r="N1231" t="s">
        <v>562</v>
      </c>
      <c r="O1231">
        <v>12.5</v>
      </c>
      <c r="P1231" t="str">
        <f>VALUE(MID(K1231,1,4))&amp;VLOOKUP(VALUE(MID(K1231,6,2)),[1]Setup!$A$6:$B$17,2,FALSE)</f>
        <v>20124</v>
      </c>
    </row>
    <row r="1232" spans="1:16" x14ac:dyDescent="0.45">
      <c r="A1232" t="s">
        <v>551</v>
      </c>
      <c r="B1232" s="1" t="s">
        <v>661</v>
      </c>
      <c r="C1232" t="s">
        <v>553</v>
      </c>
      <c r="D1232" t="s">
        <v>662</v>
      </c>
      <c r="E1232" t="s">
        <v>77</v>
      </c>
      <c r="F1232" t="s">
        <v>555</v>
      </c>
      <c r="G1232" t="s">
        <v>556</v>
      </c>
      <c r="H1232" t="s">
        <v>557</v>
      </c>
      <c r="I1232" t="s">
        <v>558</v>
      </c>
      <c r="J1232" t="s">
        <v>559</v>
      </c>
      <c r="K1232" t="s">
        <v>574</v>
      </c>
      <c r="L1232" t="s">
        <v>561</v>
      </c>
      <c r="N1232" t="s">
        <v>562</v>
      </c>
      <c r="O1232">
        <v>-4.9000000000000004</v>
      </c>
      <c r="P1232" t="str">
        <f>VALUE(MID(K1232,1,4))&amp;VLOOKUP(VALUE(MID(K1232,6,2)),[1]Setup!$A$6:$B$17,2,FALSE)</f>
        <v>20131</v>
      </c>
    </row>
    <row r="1233" spans="1:16" x14ac:dyDescent="0.45">
      <c r="A1233" t="s">
        <v>551</v>
      </c>
      <c r="B1233" s="1" t="s">
        <v>661</v>
      </c>
      <c r="C1233" t="s">
        <v>553</v>
      </c>
      <c r="D1233" t="s">
        <v>662</v>
      </c>
      <c r="E1233" t="s">
        <v>77</v>
      </c>
      <c r="F1233" t="s">
        <v>555</v>
      </c>
      <c r="G1233" t="s">
        <v>556</v>
      </c>
      <c r="H1233" t="s">
        <v>557</v>
      </c>
      <c r="I1233" t="s">
        <v>558</v>
      </c>
      <c r="J1233" t="s">
        <v>559</v>
      </c>
      <c r="K1233" t="s">
        <v>575</v>
      </c>
      <c r="L1233" t="s">
        <v>561</v>
      </c>
      <c r="N1233" t="s">
        <v>562</v>
      </c>
      <c r="O1233">
        <v>-14.5</v>
      </c>
      <c r="P1233" t="str">
        <f>VALUE(MID(K1233,1,4))&amp;VLOOKUP(VALUE(MID(K1233,6,2)),[1]Setup!$A$6:$B$17,2,FALSE)</f>
        <v>20132</v>
      </c>
    </row>
    <row r="1234" spans="1:16" x14ac:dyDescent="0.45">
      <c r="A1234" t="s">
        <v>551</v>
      </c>
      <c r="B1234" s="1" t="s">
        <v>661</v>
      </c>
      <c r="C1234" t="s">
        <v>553</v>
      </c>
      <c r="D1234" t="s">
        <v>662</v>
      </c>
      <c r="E1234" t="s">
        <v>77</v>
      </c>
      <c r="F1234" t="s">
        <v>555</v>
      </c>
      <c r="G1234" t="s">
        <v>556</v>
      </c>
      <c r="H1234" t="s">
        <v>557</v>
      </c>
      <c r="I1234" t="s">
        <v>558</v>
      </c>
      <c r="J1234" t="s">
        <v>559</v>
      </c>
      <c r="K1234" t="s">
        <v>576</v>
      </c>
      <c r="L1234" t="s">
        <v>561</v>
      </c>
      <c r="N1234" t="s">
        <v>562</v>
      </c>
      <c r="O1234">
        <v>-22.7</v>
      </c>
      <c r="P1234" t="str">
        <f>VALUE(MID(K1234,1,4))&amp;VLOOKUP(VALUE(MID(K1234,6,2)),[1]Setup!$A$6:$B$17,2,FALSE)</f>
        <v>20133</v>
      </c>
    </row>
    <row r="1235" spans="1:16" x14ac:dyDescent="0.45">
      <c r="A1235" t="s">
        <v>551</v>
      </c>
      <c r="B1235" s="1" t="s">
        <v>661</v>
      </c>
      <c r="C1235" t="s">
        <v>553</v>
      </c>
      <c r="D1235" t="s">
        <v>662</v>
      </c>
      <c r="E1235" t="s">
        <v>77</v>
      </c>
      <c r="F1235" t="s">
        <v>555</v>
      </c>
      <c r="G1235" t="s">
        <v>556</v>
      </c>
      <c r="H1235" t="s">
        <v>557</v>
      </c>
      <c r="I1235" t="s">
        <v>558</v>
      </c>
      <c r="J1235" t="s">
        <v>559</v>
      </c>
      <c r="K1235" t="s">
        <v>577</v>
      </c>
      <c r="L1235" t="s">
        <v>561</v>
      </c>
      <c r="N1235" t="s">
        <v>562</v>
      </c>
      <c r="O1235">
        <v>-25.3</v>
      </c>
      <c r="P1235" t="str">
        <f>VALUE(MID(K1235,1,4))&amp;VLOOKUP(VALUE(MID(K1235,6,2)),[1]Setup!$A$6:$B$17,2,FALSE)</f>
        <v>20134</v>
      </c>
    </row>
    <row r="1236" spans="1:16" x14ac:dyDescent="0.45">
      <c r="A1236" t="s">
        <v>551</v>
      </c>
      <c r="B1236" s="1" t="s">
        <v>661</v>
      </c>
      <c r="C1236" t="s">
        <v>553</v>
      </c>
      <c r="D1236" t="s">
        <v>662</v>
      </c>
      <c r="E1236" t="s">
        <v>77</v>
      </c>
      <c r="F1236" t="s">
        <v>555</v>
      </c>
      <c r="G1236" t="s">
        <v>556</v>
      </c>
      <c r="H1236" t="s">
        <v>557</v>
      </c>
      <c r="I1236" t="s">
        <v>558</v>
      </c>
      <c r="J1236" t="s">
        <v>559</v>
      </c>
      <c r="K1236" t="s">
        <v>578</v>
      </c>
      <c r="L1236" t="s">
        <v>561</v>
      </c>
      <c r="N1236" t="s">
        <v>562</v>
      </c>
      <c r="O1236">
        <v>-29.5</v>
      </c>
      <c r="P1236" t="str">
        <f>VALUE(MID(K1236,1,4))&amp;VLOOKUP(VALUE(MID(K1236,6,2)),[1]Setup!$A$6:$B$17,2,FALSE)</f>
        <v>20141</v>
      </c>
    </row>
    <row r="1237" spans="1:16" x14ac:dyDescent="0.45">
      <c r="A1237" t="s">
        <v>551</v>
      </c>
      <c r="B1237" s="1" t="s">
        <v>661</v>
      </c>
      <c r="C1237" t="s">
        <v>553</v>
      </c>
      <c r="D1237" t="s">
        <v>662</v>
      </c>
      <c r="E1237" t="s">
        <v>77</v>
      </c>
      <c r="F1237" t="s">
        <v>555</v>
      </c>
      <c r="G1237" t="s">
        <v>556</v>
      </c>
      <c r="H1237" t="s">
        <v>557</v>
      </c>
      <c r="I1237" t="s">
        <v>558</v>
      </c>
      <c r="J1237" t="s">
        <v>559</v>
      </c>
      <c r="K1237" t="s">
        <v>579</v>
      </c>
      <c r="L1237" t="s">
        <v>561</v>
      </c>
      <c r="N1237" t="s">
        <v>562</v>
      </c>
      <c r="O1237">
        <v>-41.5</v>
      </c>
      <c r="P1237" t="str">
        <f>VALUE(MID(K1237,1,4))&amp;VLOOKUP(VALUE(MID(K1237,6,2)),[1]Setup!$A$6:$B$17,2,FALSE)</f>
        <v>20142</v>
      </c>
    </row>
    <row r="1238" spans="1:16" x14ac:dyDescent="0.45">
      <c r="A1238" t="s">
        <v>551</v>
      </c>
      <c r="B1238" s="1" t="s">
        <v>661</v>
      </c>
      <c r="C1238" t="s">
        <v>553</v>
      </c>
      <c r="D1238" t="s">
        <v>662</v>
      </c>
      <c r="E1238" t="s">
        <v>77</v>
      </c>
      <c r="F1238" t="s">
        <v>555</v>
      </c>
      <c r="G1238" t="s">
        <v>556</v>
      </c>
      <c r="H1238" t="s">
        <v>557</v>
      </c>
      <c r="I1238" t="s">
        <v>558</v>
      </c>
      <c r="J1238" t="s">
        <v>559</v>
      </c>
      <c r="K1238" t="s">
        <v>580</v>
      </c>
      <c r="L1238" t="s">
        <v>561</v>
      </c>
      <c r="N1238" t="s">
        <v>562</v>
      </c>
      <c r="O1238">
        <v>-41.4</v>
      </c>
      <c r="P1238" t="str">
        <f>VALUE(MID(K1238,1,4))&amp;VLOOKUP(VALUE(MID(K1238,6,2)),[1]Setup!$A$6:$B$17,2,FALSE)</f>
        <v>20143</v>
      </c>
    </row>
    <row r="1239" spans="1:16" x14ac:dyDescent="0.45">
      <c r="A1239" t="s">
        <v>551</v>
      </c>
      <c r="B1239" s="1" t="s">
        <v>661</v>
      </c>
      <c r="C1239" t="s">
        <v>553</v>
      </c>
      <c r="D1239" t="s">
        <v>662</v>
      </c>
      <c r="E1239" t="s">
        <v>77</v>
      </c>
      <c r="F1239" t="s">
        <v>555</v>
      </c>
      <c r="G1239" t="s">
        <v>556</v>
      </c>
      <c r="H1239" t="s">
        <v>557</v>
      </c>
      <c r="I1239" t="s">
        <v>558</v>
      </c>
      <c r="J1239" t="s">
        <v>559</v>
      </c>
      <c r="K1239" t="s">
        <v>581</v>
      </c>
      <c r="L1239" t="s">
        <v>561</v>
      </c>
      <c r="N1239" t="s">
        <v>562</v>
      </c>
      <c r="O1239">
        <v>-34.6</v>
      </c>
      <c r="P1239" t="str">
        <f>VALUE(MID(K1239,1,4))&amp;VLOOKUP(VALUE(MID(K1239,6,2)),[1]Setup!$A$6:$B$17,2,FALSE)</f>
        <v>20144</v>
      </c>
    </row>
    <row r="1240" spans="1:16" x14ac:dyDescent="0.45">
      <c r="A1240" t="s">
        <v>551</v>
      </c>
      <c r="B1240" s="1" t="s">
        <v>661</v>
      </c>
      <c r="C1240" t="s">
        <v>553</v>
      </c>
      <c r="D1240" t="s">
        <v>662</v>
      </c>
      <c r="E1240" t="s">
        <v>77</v>
      </c>
      <c r="F1240" t="s">
        <v>555</v>
      </c>
      <c r="G1240" t="s">
        <v>556</v>
      </c>
      <c r="H1240" t="s">
        <v>557</v>
      </c>
      <c r="I1240" t="s">
        <v>558</v>
      </c>
      <c r="J1240" t="s">
        <v>559</v>
      </c>
      <c r="K1240" t="s">
        <v>582</v>
      </c>
      <c r="L1240" t="s">
        <v>561</v>
      </c>
      <c r="N1240" t="s">
        <v>562</v>
      </c>
      <c r="O1240">
        <v>58</v>
      </c>
      <c r="P1240" t="str">
        <f>VALUE(MID(K1240,1,4))&amp;VLOOKUP(VALUE(MID(K1240,6,2)),[1]Setup!$A$6:$B$17,2,FALSE)</f>
        <v>20151</v>
      </c>
    </row>
    <row r="1241" spans="1:16" x14ac:dyDescent="0.45">
      <c r="A1241" t="s">
        <v>551</v>
      </c>
      <c r="B1241" s="1" t="s">
        <v>661</v>
      </c>
      <c r="C1241" t="s">
        <v>553</v>
      </c>
      <c r="D1241" t="s">
        <v>662</v>
      </c>
      <c r="E1241" t="s">
        <v>77</v>
      </c>
      <c r="F1241" t="s">
        <v>555</v>
      </c>
      <c r="G1241" t="s">
        <v>556</v>
      </c>
      <c r="H1241" t="s">
        <v>557</v>
      </c>
      <c r="I1241" t="s">
        <v>558</v>
      </c>
      <c r="J1241" t="s">
        <v>559</v>
      </c>
      <c r="K1241" t="s">
        <v>583</v>
      </c>
      <c r="L1241" t="s">
        <v>561</v>
      </c>
      <c r="N1241" t="s">
        <v>562</v>
      </c>
      <c r="O1241">
        <v>21.4</v>
      </c>
      <c r="P1241" t="str">
        <f>VALUE(MID(K1241,1,4))&amp;VLOOKUP(VALUE(MID(K1241,6,2)),[1]Setup!$A$6:$B$17,2,FALSE)</f>
        <v>20152</v>
      </c>
    </row>
    <row r="1242" spans="1:16" x14ac:dyDescent="0.45">
      <c r="A1242" t="s">
        <v>551</v>
      </c>
      <c r="B1242" s="1" t="s">
        <v>661</v>
      </c>
      <c r="C1242" t="s">
        <v>553</v>
      </c>
      <c r="D1242" t="s">
        <v>662</v>
      </c>
      <c r="E1242" t="s">
        <v>77</v>
      </c>
      <c r="F1242" t="s">
        <v>555</v>
      </c>
      <c r="G1242" t="s">
        <v>556</v>
      </c>
      <c r="H1242" t="s">
        <v>557</v>
      </c>
      <c r="I1242" t="s">
        <v>558</v>
      </c>
      <c r="J1242" t="s">
        <v>559</v>
      </c>
      <c r="K1242" t="s">
        <v>584</v>
      </c>
      <c r="L1242" t="s">
        <v>561</v>
      </c>
      <c r="N1242" t="s">
        <v>562</v>
      </c>
      <c r="O1242">
        <v>-8.8000000000000007</v>
      </c>
      <c r="P1242" t="str">
        <f>VALUE(MID(K1242,1,4))&amp;VLOOKUP(VALUE(MID(K1242,6,2)),[1]Setup!$A$6:$B$17,2,FALSE)</f>
        <v>20153</v>
      </c>
    </row>
    <row r="1243" spans="1:16" x14ac:dyDescent="0.45">
      <c r="A1243" t="s">
        <v>551</v>
      </c>
      <c r="B1243" s="1" t="s">
        <v>661</v>
      </c>
      <c r="C1243" t="s">
        <v>553</v>
      </c>
      <c r="D1243" t="s">
        <v>662</v>
      </c>
      <c r="E1243" t="s">
        <v>77</v>
      </c>
      <c r="F1243" t="s">
        <v>555</v>
      </c>
      <c r="G1243" t="s">
        <v>556</v>
      </c>
      <c r="H1243" t="s">
        <v>557</v>
      </c>
      <c r="I1243" t="s">
        <v>558</v>
      </c>
      <c r="J1243" t="s">
        <v>559</v>
      </c>
      <c r="K1243" t="s">
        <v>585</v>
      </c>
      <c r="L1243" t="s">
        <v>561</v>
      </c>
      <c r="N1243" t="s">
        <v>562</v>
      </c>
      <c r="O1243">
        <v>-23.8</v>
      </c>
      <c r="P1243" t="str">
        <f>VALUE(MID(K1243,1,4))&amp;VLOOKUP(VALUE(MID(K1243,6,2)),[1]Setup!$A$6:$B$17,2,FALSE)</f>
        <v>20154</v>
      </c>
    </row>
    <row r="1244" spans="1:16" x14ac:dyDescent="0.45">
      <c r="A1244" t="s">
        <v>551</v>
      </c>
      <c r="B1244" s="1" t="s">
        <v>661</v>
      </c>
      <c r="C1244" t="s">
        <v>553</v>
      </c>
      <c r="D1244" t="s">
        <v>662</v>
      </c>
      <c r="E1244" t="s">
        <v>77</v>
      </c>
      <c r="F1244" t="s">
        <v>555</v>
      </c>
      <c r="G1244" t="s">
        <v>556</v>
      </c>
      <c r="H1244" t="s">
        <v>557</v>
      </c>
      <c r="I1244" t="s">
        <v>558</v>
      </c>
      <c r="J1244" t="s">
        <v>559</v>
      </c>
      <c r="K1244" t="s">
        <v>586</v>
      </c>
      <c r="L1244" t="s">
        <v>561</v>
      </c>
      <c r="N1244" t="s">
        <v>562</v>
      </c>
      <c r="O1244">
        <v>-20.3</v>
      </c>
      <c r="P1244" t="str">
        <f>VALUE(MID(K1244,1,4))&amp;VLOOKUP(VALUE(MID(K1244,6,2)),[1]Setup!$A$6:$B$17,2,FALSE)</f>
        <v>20161</v>
      </c>
    </row>
    <row r="1245" spans="1:16" x14ac:dyDescent="0.45">
      <c r="A1245" t="s">
        <v>551</v>
      </c>
      <c r="B1245" s="1" t="s">
        <v>661</v>
      </c>
      <c r="C1245" t="s">
        <v>553</v>
      </c>
      <c r="D1245" t="s">
        <v>662</v>
      </c>
      <c r="E1245" t="s">
        <v>77</v>
      </c>
      <c r="F1245" t="s">
        <v>555</v>
      </c>
      <c r="G1245" t="s">
        <v>556</v>
      </c>
      <c r="H1245" t="s">
        <v>557</v>
      </c>
      <c r="I1245" t="s">
        <v>558</v>
      </c>
      <c r="J1245" t="s">
        <v>559</v>
      </c>
      <c r="K1245" t="s">
        <v>587</v>
      </c>
      <c r="L1245" t="s">
        <v>561</v>
      </c>
      <c r="N1245" t="s">
        <v>562</v>
      </c>
      <c r="O1245">
        <v>-18.5</v>
      </c>
      <c r="P1245" t="str">
        <f>VALUE(MID(K1245,1,4))&amp;VLOOKUP(VALUE(MID(K1245,6,2)),[1]Setup!$A$6:$B$17,2,FALSE)</f>
        <v>20162</v>
      </c>
    </row>
    <row r="1246" spans="1:16" x14ac:dyDescent="0.45">
      <c r="A1246" t="s">
        <v>551</v>
      </c>
      <c r="B1246" s="1" t="s">
        <v>661</v>
      </c>
      <c r="C1246" t="s">
        <v>553</v>
      </c>
      <c r="D1246" t="s">
        <v>662</v>
      </c>
      <c r="E1246" t="s">
        <v>77</v>
      </c>
      <c r="F1246" t="s">
        <v>555</v>
      </c>
      <c r="G1246" t="s">
        <v>556</v>
      </c>
      <c r="H1246" t="s">
        <v>557</v>
      </c>
      <c r="I1246" t="s">
        <v>558</v>
      </c>
      <c r="J1246" t="s">
        <v>559</v>
      </c>
      <c r="K1246" t="s">
        <v>588</v>
      </c>
      <c r="L1246" t="s">
        <v>561</v>
      </c>
      <c r="N1246" t="s">
        <v>562</v>
      </c>
      <c r="O1246">
        <v>-32.4</v>
      </c>
      <c r="P1246" t="str">
        <f>VALUE(MID(K1246,1,4))&amp;VLOOKUP(VALUE(MID(K1246,6,2)),[1]Setup!$A$6:$B$17,2,FALSE)</f>
        <v>20163</v>
      </c>
    </row>
    <row r="1247" spans="1:16" x14ac:dyDescent="0.45">
      <c r="A1247" t="s">
        <v>551</v>
      </c>
      <c r="B1247" s="1" t="s">
        <v>661</v>
      </c>
      <c r="C1247" t="s">
        <v>553</v>
      </c>
      <c r="D1247" t="s">
        <v>662</v>
      </c>
      <c r="E1247" t="s">
        <v>77</v>
      </c>
      <c r="F1247" t="s">
        <v>555</v>
      </c>
      <c r="G1247" t="s">
        <v>556</v>
      </c>
      <c r="H1247" t="s">
        <v>557</v>
      </c>
      <c r="I1247" t="s">
        <v>558</v>
      </c>
      <c r="J1247" t="s">
        <v>559</v>
      </c>
      <c r="K1247" t="s">
        <v>589</v>
      </c>
      <c r="L1247" t="s">
        <v>561</v>
      </c>
      <c r="N1247" t="s">
        <v>562</v>
      </c>
      <c r="O1247">
        <v>-34.6</v>
      </c>
      <c r="P1247" t="str">
        <f>VALUE(MID(K1247,1,4))&amp;VLOOKUP(VALUE(MID(K1247,6,2)),[1]Setup!$A$6:$B$17,2,FALSE)</f>
        <v>20164</v>
      </c>
    </row>
    <row r="1248" spans="1:16" x14ac:dyDescent="0.45">
      <c r="A1248" t="s">
        <v>551</v>
      </c>
      <c r="B1248" s="1" t="s">
        <v>661</v>
      </c>
      <c r="C1248" t="s">
        <v>553</v>
      </c>
      <c r="D1248" t="s">
        <v>662</v>
      </c>
      <c r="E1248" t="s">
        <v>77</v>
      </c>
      <c r="F1248" t="s">
        <v>555</v>
      </c>
      <c r="G1248" t="s">
        <v>556</v>
      </c>
      <c r="H1248" t="s">
        <v>557</v>
      </c>
      <c r="I1248" t="s">
        <v>558</v>
      </c>
      <c r="J1248" t="s">
        <v>559</v>
      </c>
      <c r="K1248" t="s">
        <v>590</v>
      </c>
      <c r="L1248" t="s">
        <v>561</v>
      </c>
      <c r="N1248" t="s">
        <v>562</v>
      </c>
      <c r="O1248">
        <v>-19.7</v>
      </c>
      <c r="P1248" t="str">
        <f>VALUE(MID(K1248,1,4))&amp;VLOOKUP(VALUE(MID(K1248,6,2)),[1]Setup!$A$6:$B$17,2,FALSE)</f>
        <v>20171</v>
      </c>
    </row>
    <row r="1249" spans="1:16" x14ac:dyDescent="0.45">
      <c r="A1249" t="s">
        <v>551</v>
      </c>
      <c r="B1249" s="1" t="s">
        <v>661</v>
      </c>
      <c r="C1249" t="s">
        <v>553</v>
      </c>
      <c r="D1249" t="s">
        <v>662</v>
      </c>
      <c r="E1249" t="s">
        <v>77</v>
      </c>
      <c r="F1249" t="s">
        <v>555</v>
      </c>
      <c r="G1249" t="s">
        <v>556</v>
      </c>
      <c r="H1249" t="s">
        <v>557</v>
      </c>
      <c r="I1249" t="s">
        <v>558</v>
      </c>
      <c r="J1249" t="s">
        <v>559</v>
      </c>
      <c r="K1249" t="s">
        <v>591</v>
      </c>
      <c r="L1249" t="s">
        <v>561</v>
      </c>
      <c r="N1249" t="s">
        <v>562</v>
      </c>
      <c r="O1249">
        <v>-42.7</v>
      </c>
      <c r="P1249" t="str">
        <f>VALUE(MID(K1249,1,4))&amp;VLOOKUP(VALUE(MID(K1249,6,2)),[1]Setup!$A$6:$B$17,2,FALSE)</f>
        <v>20172</v>
      </c>
    </row>
    <row r="1250" spans="1:16" x14ac:dyDescent="0.45">
      <c r="A1250" t="s">
        <v>551</v>
      </c>
      <c r="B1250" s="1" t="s">
        <v>661</v>
      </c>
      <c r="C1250" t="s">
        <v>553</v>
      </c>
      <c r="D1250" t="s">
        <v>662</v>
      </c>
      <c r="E1250" t="s">
        <v>77</v>
      </c>
      <c r="F1250" t="s">
        <v>555</v>
      </c>
      <c r="G1250" t="s">
        <v>556</v>
      </c>
      <c r="H1250" t="s">
        <v>557</v>
      </c>
      <c r="I1250" t="s">
        <v>558</v>
      </c>
      <c r="J1250" t="s">
        <v>559</v>
      </c>
      <c r="K1250" t="s">
        <v>592</v>
      </c>
      <c r="L1250" t="s">
        <v>561</v>
      </c>
      <c r="N1250" t="s">
        <v>562</v>
      </c>
      <c r="O1250">
        <v>-52.4</v>
      </c>
      <c r="P1250" t="str">
        <f>VALUE(MID(K1250,1,4))&amp;VLOOKUP(VALUE(MID(K1250,6,2)),[1]Setup!$A$6:$B$17,2,FALSE)</f>
        <v>20173</v>
      </c>
    </row>
    <row r="1251" spans="1:16" x14ac:dyDescent="0.45">
      <c r="A1251" t="s">
        <v>551</v>
      </c>
      <c r="B1251" s="1" t="s">
        <v>661</v>
      </c>
      <c r="C1251" t="s">
        <v>553</v>
      </c>
      <c r="D1251" t="s">
        <v>662</v>
      </c>
      <c r="E1251" t="s">
        <v>77</v>
      </c>
      <c r="F1251" t="s">
        <v>555</v>
      </c>
      <c r="G1251" t="s">
        <v>556</v>
      </c>
      <c r="H1251" t="s">
        <v>557</v>
      </c>
      <c r="I1251" t="s">
        <v>558</v>
      </c>
      <c r="J1251" t="s">
        <v>559</v>
      </c>
      <c r="K1251" t="s">
        <v>593</v>
      </c>
      <c r="L1251" t="s">
        <v>561</v>
      </c>
      <c r="N1251" t="s">
        <v>562</v>
      </c>
      <c r="O1251">
        <v>-61.8</v>
      </c>
      <c r="P1251" t="str">
        <f>VALUE(MID(K1251,1,4))&amp;VLOOKUP(VALUE(MID(K1251,6,2)),[1]Setup!$A$6:$B$17,2,FALSE)</f>
        <v>20174</v>
      </c>
    </row>
    <row r="1252" spans="1:16" x14ac:dyDescent="0.45">
      <c r="A1252" t="s">
        <v>551</v>
      </c>
      <c r="B1252" s="1" t="s">
        <v>661</v>
      </c>
      <c r="C1252" t="s">
        <v>553</v>
      </c>
      <c r="D1252" t="s">
        <v>662</v>
      </c>
      <c r="E1252" t="s">
        <v>77</v>
      </c>
      <c r="F1252" t="s">
        <v>555</v>
      </c>
      <c r="G1252" t="s">
        <v>556</v>
      </c>
      <c r="H1252" t="s">
        <v>557</v>
      </c>
      <c r="I1252" t="s">
        <v>558</v>
      </c>
      <c r="J1252" t="s">
        <v>559</v>
      </c>
      <c r="K1252" t="s">
        <v>594</v>
      </c>
      <c r="L1252" t="s">
        <v>561</v>
      </c>
      <c r="N1252" t="s">
        <v>562</v>
      </c>
      <c r="O1252">
        <v>-71.8</v>
      </c>
      <c r="P1252" t="str">
        <f>VALUE(MID(K1252,1,4))&amp;VLOOKUP(VALUE(MID(K1252,6,2)),[1]Setup!$A$6:$B$17,2,FALSE)</f>
        <v>20181</v>
      </c>
    </row>
    <row r="1253" spans="1:16" x14ac:dyDescent="0.45">
      <c r="A1253" t="s">
        <v>551</v>
      </c>
      <c r="B1253" s="1" t="s">
        <v>661</v>
      </c>
      <c r="C1253" t="s">
        <v>553</v>
      </c>
      <c r="D1253" t="s">
        <v>662</v>
      </c>
      <c r="E1253" t="s">
        <v>77</v>
      </c>
      <c r="F1253" t="s">
        <v>555</v>
      </c>
      <c r="G1253" t="s">
        <v>556</v>
      </c>
      <c r="H1253" t="s">
        <v>557</v>
      </c>
      <c r="I1253" t="s">
        <v>558</v>
      </c>
      <c r="J1253" t="s">
        <v>559</v>
      </c>
      <c r="K1253" t="s">
        <v>595</v>
      </c>
      <c r="L1253" t="s">
        <v>561</v>
      </c>
      <c r="N1253" t="s">
        <v>562</v>
      </c>
      <c r="O1253">
        <v>-69.5</v>
      </c>
      <c r="P1253" t="str">
        <f>VALUE(MID(K1253,1,4))&amp;VLOOKUP(VALUE(MID(K1253,6,2)),[1]Setup!$A$6:$B$17,2,FALSE)</f>
        <v>20182</v>
      </c>
    </row>
    <row r="1254" spans="1:16" x14ac:dyDescent="0.45">
      <c r="A1254" t="s">
        <v>551</v>
      </c>
      <c r="B1254" s="1" t="s">
        <v>661</v>
      </c>
      <c r="C1254" t="s">
        <v>553</v>
      </c>
      <c r="D1254" t="s">
        <v>662</v>
      </c>
      <c r="E1254" t="s">
        <v>77</v>
      </c>
      <c r="F1254" t="s">
        <v>555</v>
      </c>
      <c r="G1254" t="s">
        <v>556</v>
      </c>
      <c r="H1254" t="s">
        <v>557</v>
      </c>
      <c r="I1254" t="s">
        <v>558</v>
      </c>
      <c r="J1254" t="s">
        <v>559</v>
      </c>
      <c r="K1254" t="s">
        <v>596</v>
      </c>
      <c r="L1254" t="s">
        <v>561</v>
      </c>
      <c r="N1254" t="s">
        <v>562</v>
      </c>
      <c r="O1254">
        <v>-69.8</v>
      </c>
      <c r="P1254" t="str">
        <f>VALUE(MID(K1254,1,4))&amp;VLOOKUP(VALUE(MID(K1254,6,2)),[1]Setup!$A$6:$B$17,2,FALSE)</f>
        <v>20183</v>
      </c>
    </row>
    <row r="1255" spans="1:16" x14ac:dyDescent="0.45">
      <c r="A1255" t="s">
        <v>551</v>
      </c>
      <c r="B1255" s="1" t="s">
        <v>661</v>
      </c>
      <c r="C1255" t="s">
        <v>553</v>
      </c>
      <c r="D1255" t="s">
        <v>662</v>
      </c>
      <c r="E1255" t="s">
        <v>77</v>
      </c>
      <c r="F1255" t="s">
        <v>555</v>
      </c>
      <c r="G1255" t="s">
        <v>556</v>
      </c>
      <c r="H1255" t="s">
        <v>557</v>
      </c>
      <c r="I1255" t="s">
        <v>558</v>
      </c>
      <c r="J1255" t="s">
        <v>559</v>
      </c>
      <c r="K1255" t="s">
        <v>597</v>
      </c>
      <c r="L1255" t="s">
        <v>561</v>
      </c>
      <c r="N1255" t="s">
        <v>562</v>
      </c>
      <c r="O1255">
        <v>-62.8</v>
      </c>
      <c r="P1255" t="str">
        <f>VALUE(MID(K1255,1,4))&amp;VLOOKUP(VALUE(MID(K1255,6,2)),[1]Setup!$A$6:$B$17,2,FALSE)</f>
        <v>20184</v>
      </c>
    </row>
    <row r="1256" spans="1:16" x14ac:dyDescent="0.45">
      <c r="A1256" t="s">
        <v>551</v>
      </c>
      <c r="B1256" s="1" t="s">
        <v>661</v>
      </c>
      <c r="C1256" t="s">
        <v>553</v>
      </c>
      <c r="D1256" t="s">
        <v>662</v>
      </c>
      <c r="E1256" t="s">
        <v>77</v>
      </c>
      <c r="F1256" t="s">
        <v>555</v>
      </c>
      <c r="G1256" t="s">
        <v>556</v>
      </c>
      <c r="H1256" t="s">
        <v>557</v>
      </c>
      <c r="I1256" t="s">
        <v>558</v>
      </c>
      <c r="J1256" t="s">
        <v>559</v>
      </c>
      <c r="K1256" t="s">
        <v>598</v>
      </c>
      <c r="L1256" t="s">
        <v>561</v>
      </c>
      <c r="N1256" t="s">
        <v>562</v>
      </c>
      <c r="O1256">
        <v>-72.099999999999994</v>
      </c>
      <c r="P1256" t="str">
        <f>VALUE(MID(K1256,1,4))&amp;VLOOKUP(VALUE(MID(K1256,6,2)),[1]Setup!$A$6:$B$17,2,FALSE)</f>
        <v>20191</v>
      </c>
    </row>
    <row r="1257" spans="1:16" x14ac:dyDescent="0.45">
      <c r="A1257" t="s">
        <v>551</v>
      </c>
      <c r="B1257" s="1" t="s">
        <v>661</v>
      </c>
      <c r="C1257" t="s">
        <v>553</v>
      </c>
      <c r="D1257" t="s">
        <v>662</v>
      </c>
      <c r="E1257" t="s">
        <v>77</v>
      </c>
      <c r="F1257" t="s">
        <v>555</v>
      </c>
      <c r="G1257" t="s">
        <v>556</v>
      </c>
      <c r="H1257" t="s">
        <v>557</v>
      </c>
      <c r="I1257" t="s">
        <v>558</v>
      </c>
      <c r="J1257" t="s">
        <v>559</v>
      </c>
      <c r="K1257" t="s">
        <v>599</v>
      </c>
      <c r="L1257" t="s">
        <v>561</v>
      </c>
      <c r="N1257" t="s">
        <v>562</v>
      </c>
      <c r="O1257">
        <v>-74.599999999999994</v>
      </c>
      <c r="P1257" t="str">
        <f>VALUE(MID(K1257,1,4))&amp;VLOOKUP(VALUE(MID(K1257,6,2)),[1]Setup!$A$6:$B$17,2,FALSE)</f>
        <v>20192</v>
      </c>
    </row>
    <row r="1258" spans="1:16" x14ac:dyDescent="0.45">
      <c r="A1258" t="s">
        <v>551</v>
      </c>
      <c r="B1258" s="1" t="s">
        <v>661</v>
      </c>
      <c r="C1258" t="s">
        <v>553</v>
      </c>
      <c r="D1258" t="s">
        <v>662</v>
      </c>
      <c r="E1258" t="s">
        <v>77</v>
      </c>
      <c r="F1258" t="s">
        <v>555</v>
      </c>
      <c r="G1258" t="s">
        <v>556</v>
      </c>
      <c r="H1258" t="s">
        <v>557</v>
      </c>
      <c r="I1258" t="s">
        <v>558</v>
      </c>
      <c r="J1258" t="s">
        <v>559</v>
      </c>
      <c r="K1258" t="s">
        <v>600</v>
      </c>
      <c r="L1258" t="s">
        <v>561</v>
      </c>
      <c r="N1258" t="s">
        <v>562</v>
      </c>
      <c r="O1258">
        <v>-76.900000000000006</v>
      </c>
      <c r="P1258" t="str">
        <f>VALUE(MID(K1258,1,4))&amp;VLOOKUP(VALUE(MID(K1258,6,2)),[1]Setup!$A$6:$B$17,2,FALSE)</f>
        <v>20193</v>
      </c>
    </row>
    <row r="1259" spans="1:16" x14ac:dyDescent="0.45">
      <c r="A1259" t="s">
        <v>551</v>
      </c>
      <c r="B1259" s="1" t="s">
        <v>661</v>
      </c>
      <c r="C1259" t="s">
        <v>553</v>
      </c>
      <c r="D1259" t="s">
        <v>662</v>
      </c>
      <c r="E1259" t="s">
        <v>77</v>
      </c>
      <c r="F1259" t="s">
        <v>555</v>
      </c>
      <c r="G1259" t="s">
        <v>556</v>
      </c>
      <c r="H1259" t="s">
        <v>557</v>
      </c>
      <c r="I1259" t="s">
        <v>558</v>
      </c>
      <c r="J1259" t="s">
        <v>559</v>
      </c>
      <c r="K1259" t="s">
        <v>601</v>
      </c>
      <c r="L1259" t="s">
        <v>561</v>
      </c>
      <c r="N1259" t="s">
        <v>562</v>
      </c>
      <c r="O1259">
        <v>-90.9</v>
      </c>
      <c r="P1259" t="str">
        <f>VALUE(MID(K1259,1,4))&amp;VLOOKUP(VALUE(MID(K1259,6,2)),[1]Setup!$A$6:$B$17,2,FALSE)</f>
        <v>20194</v>
      </c>
    </row>
    <row r="1260" spans="1:16" x14ac:dyDescent="0.45">
      <c r="A1260" t="s">
        <v>551</v>
      </c>
      <c r="B1260" s="1" t="s">
        <v>661</v>
      </c>
      <c r="C1260" t="s">
        <v>553</v>
      </c>
      <c r="D1260" t="s">
        <v>662</v>
      </c>
      <c r="E1260" t="s">
        <v>77</v>
      </c>
      <c r="F1260" t="s">
        <v>555</v>
      </c>
      <c r="G1260" t="s">
        <v>556</v>
      </c>
      <c r="H1260" t="s">
        <v>557</v>
      </c>
      <c r="I1260" t="s">
        <v>558</v>
      </c>
      <c r="J1260" t="s">
        <v>559</v>
      </c>
      <c r="K1260" t="s">
        <v>602</v>
      </c>
      <c r="L1260" t="s">
        <v>561</v>
      </c>
      <c r="N1260" t="s">
        <v>562</v>
      </c>
      <c r="O1260">
        <v>-76.7</v>
      </c>
      <c r="P1260" t="str">
        <f>VALUE(MID(K1260,1,4))&amp;VLOOKUP(VALUE(MID(K1260,6,2)),[1]Setup!$A$6:$B$17,2,FALSE)</f>
        <v>20201</v>
      </c>
    </row>
    <row r="1261" spans="1:16" x14ac:dyDescent="0.45">
      <c r="A1261" t="s">
        <v>551</v>
      </c>
      <c r="B1261" s="1" t="s">
        <v>661</v>
      </c>
      <c r="C1261" t="s">
        <v>553</v>
      </c>
      <c r="D1261" t="s">
        <v>662</v>
      </c>
      <c r="E1261" t="s">
        <v>77</v>
      </c>
      <c r="F1261" t="s">
        <v>555</v>
      </c>
      <c r="G1261" t="s">
        <v>556</v>
      </c>
      <c r="H1261" t="s">
        <v>557</v>
      </c>
      <c r="I1261" t="s">
        <v>558</v>
      </c>
      <c r="J1261" t="s">
        <v>559</v>
      </c>
      <c r="K1261" t="s">
        <v>603</v>
      </c>
      <c r="L1261" t="s">
        <v>561</v>
      </c>
      <c r="N1261" t="s">
        <v>562</v>
      </c>
      <c r="O1261">
        <v>-74.2</v>
      </c>
      <c r="P1261" t="str">
        <f>VALUE(MID(K1261,1,4))&amp;VLOOKUP(VALUE(MID(K1261,6,2)),[1]Setup!$A$6:$B$17,2,FALSE)</f>
        <v>20202</v>
      </c>
    </row>
    <row r="1262" spans="1:16" x14ac:dyDescent="0.45">
      <c r="A1262" t="s">
        <v>551</v>
      </c>
      <c r="B1262" s="1" t="s">
        <v>661</v>
      </c>
      <c r="C1262" t="s">
        <v>553</v>
      </c>
      <c r="D1262" t="s">
        <v>662</v>
      </c>
      <c r="E1262" t="s">
        <v>77</v>
      </c>
      <c r="F1262" t="s">
        <v>555</v>
      </c>
      <c r="G1262" t="s">
        <v>556</v>
      </c>
      <c r="H1262" t="s">
        <v>557</v>
      </c>
      <c r="I1262" t="s">
        <v>558</v>
      </c>
      <c r="J1262" t="s">
        <v>559</v>
      </c>
      <c r="K1262" t="s">
        <v>604</v>
      </c>
      <c r="L1262" t="s">
        <v>561</v>
      </c>
      <c r="N1262" t="s">
        <v>562</v>
      </c>
      <c r="O1262">
        <v>-92.8</v>
      </c>
      <c r="P1262" t="str">
        <f>VALUE(MID(K1262,1,4))&amp;VLOOKUP(VALUE(MID(K1262,6,2)),[1]Setup!$A$6:$B$17,2,FALSE)</f>
        <v>20203</v>
      </c>
    </row>
    <row r="1263" spans="1:16" x14ac:dyDescent="0.45">
      <c r="A1263" t="s">
        <v>551</v>
      </c>
      <c r="B1263" s="1" t="s">
        <v>661</v>
      </c>
      <c r="C1263" t="s">
        <v>553</v>
      </c>
      <c r="D1263" t="s">
        <v>662</v>
      </c>
      <c r="E1263" t="s">
        <v>77</v>
      </c>
      <c r="F1263" t="s">
        <v>555</v>
      </c>
      <c r="G1263" t="s">
        <v>556</v>
      </c>
      <c r="H1263" t="s">
        <v>557</v>
      </c>
      <c r="I1263" t="s">
        <v>558</v>
      </c>
      <c r="J1263" t="s">
        <v>559</v>
      </c>
      <c r="K1263" t="s">
        <v>605</v>
      </c>
      <c r="L1263" t="s">
        <v>561</v>
      </c>
      <c r="N1263" t="s">
        <v>562</v>
      </c>
      <c r="O1263">
        <v>-97.5</v>
      </c>
      <c r="P1263" t="str">
        <f>VALUE(MID(K1263,1,4))&amp;VLOOKUP(VALUE(MID(K1263,6,2)),[1]Setup!$A$6:$B$17,2,FALSE)</f>
        <v>20204</v>
      </c>
    </row>
    <row r="1264" spans="1:16" x14ac:dyDescent="0.45">
      <c r="A1264" t="s">
        <v>551</v>
      </c>
      <c r="B1264" s="1" t="s">
        <v>661</v>
      </c>
      <c r="C1264" t="s">
        <v>553</v>
      </c>
      <c r="D1264" t="s">
        <v>662</v>
      </c>
      <c r="E1264" t="s">
        <v>77</v>
      </c>
      <c r="F1264" t="s">
        <v>555</v>
      </c>
      <c r="G1264" t="s">
        <v>556</v>
      </c>
      <c r="H1264" t="s">
        <v>557</v>
      </c>
      <c r="I1264" t="s">
        <v>558</v>
      </c>
      <c r="J1264" t="s">
        <v>559</v>
      </c>
      <c r="K1264" t="s">
        <v>606</v>
      </c>
      <c r="L1264" t="s">
        <v>561</v>
      </c>
      <c r="N1264" t="s">
        <v>562</v>
      </c>
      <c r="O1264">
        <v>-101.4</v>
      </c>
      <c r="P1264" t="str">
        <f>VALUE(MID(K1264,1,4))&amp;VLOOKUP(VALUE(MID(K1264,6,2)),[1]Setup!$A$6:$B$17,2,FALSE)</f>
        <v>20211</v>
      </c>
    </row>
    <row r="1265" spans="1:16" x14ac:dyDescent="0.45">
      <c r="A1265" t="s">
        <v>551</v>
      </c>
      <c r="B1265" s="1" t="s">
        <v>661</v>
      </c>
      <c r="C1265" t="s">
        <v>553</v>
      </c>
      <c r="D1265" t="s">
        <v>662</v>
      </c>
      <c r="E1265" t="s">
        <v>77</v>
      </c>
      <c r="F1265" t="s">
        <v>555</v>
      </c>
      <c r="G1265" t="s">
        <v>556</v>
      </c>
      <c r="H1265" t="s">
        <v>557</v>
      </c>
      <c r="I1265" t="s">
        <v>558</v>
      </c>
      <c r="J1265" t="s">
        <v>559</v>
      </c>
      <c r="K1265" t="s">
        <v>607</v>
      </c>
      <c r="L1265" t="s">
        <v>561</v>
      </c>
      <c r="N1265" t="s">
        <v>562</v>
      </c>
      <c r="O1265">
        <v>-107.4</v>
      </c>
      <c r="P1265" t="str">
        <f>VALUE(MID(K1265,1,4))&amp;VLOOKUP(VALUE(MID(K1265,6,2)),[1]Setup!$A$6:$B$17,2,FALSE)</f>
        <v>20212</v>
      </c>
    </row>
    <row r="1266" spans="1:16" x14ac:dyDescent="0.45">
      <c r="A1266" t="s">
        <v>551</v>
      </c>
      <c r="B1266" s="1" t="s">
        <v>661</v>
      </c>
      <c r="C1266" t="s">
        <v>553</v>
      </c>
      <c r="D1266" t="s">
        <v>662</v>
      </c>
      <c r="E1266" t="s">
        <v>77</v>
      </c>
      <c r="F1266" t="s">
        <v>555</v>
      </c>
      <c r="G1266" t="s">
        <v>556</v>
      </c>
      <c r="H1266" t="s">
        <v>557</v>
      </c>
      <c r="I1266" t="s">
        <v>558</v>
      </c>
      <c r="J1266" t="s">
        <v>559</v>
      </c>
      <c r="K1266" t="s">
        <v>608</v>
      </c>
      <c r="L1266" t="s">
        <v>561</v>
      </c>
      <c r="N1266" t="s">
        <v>562</v>
      </c>
      <c r="O1266">
        <v>-109.2</v>
      </c>
      <c r="P1266" t="str">
        <f>VALUE(MID(K1266,1,4))&amp;VLOOKUP(VALUE(MID(K1266,6,2)),[1]Setup!$A$6:$B$17,2,FALSE)</f>
        <v>20213</v>
      </c>
    </row>
    <row r="1267" spans="1:16" x14ac:dyDescent="0.45">
      <c r="A1267" t="s">
        <v>551</v>
      </c>
      <c r="B1267" s="1" t="s">
        <v>661</v>
      </c>
      <c r="C1267" t="s">
        <v>553</v>
      </c>
      <c r="D1267" t="s">
        <v>662</v>
      </c>
      <c r="E1267" t="s">
        <v>77</v>
      </c>
      <c r="F1267" t="s">
        <v>555</v>
      </c>
      <c r="G1267" t="s">
        <v>556</v>
      </c>
      <c r="H1267" t="s">
        <v>557</v>
      </c>
      <c r="I1267" t="s">
        <v>558</v>
      </c>
      <c r="J1267" t="s">
        <v>559</v>
      </c>
      <c r="K1267" t="s">
        <v>609</v>
      </c>
      <c r="L1267" t="s">
        <v>561</v>
      </c>
      <c r="N1267" t="s">
        <v>562</v>
      </c>
      <c r="O1267">
        <v>-110.5</v>
      </c>
      <c r="P1267" t="str">
        <f>VALUE(MID(K1267,1,4))&amp;VLOOKUP(VALUE(MID(K1267,6,2)),[1]Setup!$A$6:$B$17,2,FALSE)</f>
        <v>20214</v>
      </c>
    </row>
    <row r="1268" spans="1:16" x14ac:dyDescent="0.45">
      <c r="A1268" t="s">
        <v>551</v>
      </c>
      <c r="B1268" s="1" t="s">
        <v>661</v>
      </c>
      <c r="C1268" t="s">
        <v>553</v>
      </c>
      <c r="D1268" t="s">
        <v>662</v>
      </c>
      <c r="E1268" t="s">
        <v>77</v>
      </c>
      <c r="F1268" t="s">
        <v>555</v>
      </c>
      <c r="G1268" t="s">
        <v>556</v>
      </c>
      <c r="H1268" t="s">
        <v>557</v>
      </c>
      <c r="I1268" t="s">
        <v>558</v>
      </c>
      <c r="J1268" t="s">
        <v>559</v>
      </c>
      <c r="K1268" t="s">
        <v>610</v>
      </c>
      <c r="L1268" t="s">
        <v>561</v>
      </c>
      <c r="N1268" t="s">
        <v>562</v>
      </c>
      <c r="O1268">
        <v>-107.4</v>
      </c>
      <c r="P1268" t="str">
        <f>VALUE(MID(K1268,1,4))&amp;VLOOKUP(VALUE(MID(K1268,6,2)),[1]Setup!$A$6:$B$17,2,FALSE)</f>
        <v>20221</v>
      </c>
    </row>
    <row r="1269" spans="1:16" x14ac:dyDescent="0.45">
      <c r="A1269" t="s">
        <v>551</v>
      </c>
      <c r="B1269" s="1" t="s">
        <v>661</v>
      </c>
      <c r="C1269" t="s">
        <v>553</v>
      </c>
      <c r="D1269" t="s">
        <v>662</v>
      </c>
      <c r="E1269" t="s">
        <v>77</v>
      </c>
      <c r="F1269" t="s">
        <v>555</v>
      </c>
      <c r="G1269" t="s">
        <v>556</v>
      </c>
      <c r="H1269" t="s">
        <v>557</v>
      </c>
      <c r="I1269" t="s">
        <v>558</v>
      </c>
      <c r="J1269" t="s">
        <v>559</v>
      </c>
      <c r="K1269" t="s">
        <v>611</v>
      </c>
      <c r="L1269" t="s">
        <v>561</v>
      </c>
      <c r="N1269" t="s">
        <v>562</v>
      </c>
      <c r="O1269">
        <v>-103.5</v>
      </c>
      <c r="P1269" t="str">
        <f>VALUE(MID(K1269,1,4))&amp;VLOOKUP(VALUE(MID(K1269,6,2)),[1]Setup!$A$6:$B$17,2,FALSE)</f>
        <v>20222</v>
      </c>
    </row>
    <row r="1270" spans="1:16" x14ac:dyDescent="0.45">
      <c r="A1270" t="s">
        <v>551</v>
      </c>
      <c r="B1270" s="1" t="s">
        <v>661</v>
      </c>
      <c r="C1270" t="s">
        <v>553</v>
      </c>
      <c r="D1270" t="s">
        <v>662</v>
      </c>
      <c r="E1270" t="s">
        <v>77</v>
      </c>
      <c r="F1270" t="s">
        <v>555</v>
      </c>
      <c r="G1270" t="s">
        <v>556</v>
      </c>
      <c r="H1270" t="s">
        <v>557</v>
      </c>
      <c r="I1270" t="s">
        <v>558</v>
      </c>
      <c r="J1270" t="s">
        <v>559</v>
      </c>
      <c r="K1270" t="s">
        <v>612</v>
      </c>
      <c r="L1270" t="s">
        <v>561</v>
      </c>
      <c r="N1270" t="s">
        <v>562</v>
      </c>
      <c r="O1270">
        <v>-97.3</v>
      </c>
      <c r="P1270" t="str">
        <f>VALUE(MID(K1270,1,4))&amp;VLOOKUP(VALUE(MID(K1270,6,2)),[1]Setup!$A$6:$B$17,2,FALSE)</f>
        <v>20223</v>
      </c>
    </row>
    <row r="1271" spans="1:16" x14ac:dyDescent="0.45">
      <c r="A1271" t="s">
        <v>551</v>
      </c>
      <c r="B1271" s="1" t="s">
        <v>661</v>
      </c>
      <c r="C1271" t="s">
        <v>553</v>
      </c>
      <c r="D1271" t="s">
        <v>662</v>
      </c>
      <c r="E1271" t="s">
        <v>77</v>
      </c>
      <c r="F1271" t="s">
        <v>555</v>
      </c>
      <c r="G1271" t="s">
        <v>556</v>
      </c>
      <c r="H1271" t="s">
        <v>557</v>
      </c>
      <c r="I1271" t="s">
        <v>558</v>
      </c>
      <c r="J1271" t="s">
        <v>559</v>
      </c>
      <c r="K1271" t="s">
        <v>613</v>
      </c>
      <c r="L1271" t="s">
        <v>561</v>
      </c>
      <c r="N1271" t="s">
        <v>562</v>
      </c>
      <c r="O1271">
        <v>-106.6</v>
      </c>
      <c r="P1271" t="str">
        <f>VALUE(MID(K1271,1,4))&amp;VLOOKUP(VALUE(MID(K1271,6,2)),[1]Setup!$A$6:$B$17,2,FALSE)</f>
        <v>20224</v>
      </c>
    </row>
    <row r="1272" spans="1:16" x14ac:dyDescent="0.45">
      <c r="A1272" t="s">
        <v>551</v>
      </c>
      <c r="B1272" s="1" t="s">
        <v>661</v>
      </c>
      <c r="C1272" t="s">
        <v>553</v>
      </c>
      <c r="D1272" t="s">
        <v>662</v>
      </c>
      <c r="E1272" t="s">
        <v>77</v>
      </c>
      <c r="F1272" t="s">
        <v>555</v>
      </c>
      <c r="G1272" t="s">
        <v>556</v>
      </c>
      <c r="H1272" t="s">
        <v>557</v>
      </c>
      <c r="I1272" t="s">
        <v>558</v>
      </c>
      <c r="J1272" t="s">
        <v>559</v>
      </c>
      <c r="K1272" t="s">
        <v>614</v>
      </c>
      <c r="L1272" t="s">
        <v>561</v>
      </c>
      <c r="N1272" t="s">
        <v>562</v>
      </c>
      <c r="O1272">
        <v>-103</v>
      </c>
      <c r="P1272" t="str">
        <f>VALUE(MID(K1272,1,4))&amp;VLOOKUP(VALUE(MID(K1272,6,2)),[1]Setup!$A$6:$B$17,2,FALSE)</f>
        <v>20231</v>
      </c>
    </row>
    <row r="1273" spans="1:16" x14ac:dyDescent="0.45">
      <c r="A1273" t="s">
        <v>551</v>
      </c>
      <c r="B1273" s="1" t="s">
        <v>661</v>
      </c>
      <c r="C1273" t="s">
        <v>553</v>
      </c>
      <c r="D1273" t="s">
        <v>662</v>
      </c>
      <c r="E1273" t="s">
        <v>77</v>
      </c>
      <c r="F1273" t="s">
        <v>555</v>
      </c>
      <c r="G1273" t="s">
        <v>556</v>
      </c>
      <c r="H1273" t="s">
        <v>557</v>
      </c>
      <c r="I1273" t="s">
        <v>558</v>
      </c>
      <c r="J1273" t="s">
        <v>559</v>
      </c>
      <c r="K1273" t="s">
        <v>615</v>
      </c>
      <c r="L1273" t="s">
        <v>561</v>
      </c>
      <c r="N1273" t="s">
        <v>562</v>
      </c>
      <c r="O1273">
        <v>-96.5</v>
      </c>
      <c r="P1273" t="str">
        <f>VALUE(MID(K1273,1,4))&amp;VLOOKUP(VALUE(MID(K1273,6,2)),[1]Setup!$A$6:$B$17,2,FALSE)</f>
        <v>20232</v>
      </c>
    </row>
    <row r="1274" spans="1:16" x14ac:dyDescent="0.45">
      <c r="A1274" t="s">
        <v>551</v>
      </c>
      <c r="B1274" s="1" t="s">
        <v>661</v>
      </c>
      <c r="C1274" t="s">
        <v>553</v>
      </c>
      <c r="D1274" t="s">
        <v>662</v>
      </c>
      <c r="E1274" t="s">
        <v>77</v>
      </c>
      <c r="F1274" t="s">
        <v>555</v>
      </c>
      <c r="G1274" t="s">
        <v>556</v>
      </c>
      <c r="H1274" t="s">
        <v>557</v>
      </c>
      <c r="I1274" t="s">
        <v>558</v>
      </c>
      <c r="J1274" t="s">
        <v>559</v>
      </c>
      <c r="K1274" t="s">
        <v>616</v>
      </c>
      <c r="L1274" t="s">
        <v>561</v>
      </c>
      <c r="N1274" t="s">
        <v>562</v>
      </c>
      <c r="O1274">
        <v>-87.1</v>
      </c>
      <c r="P1274" t="str">
        <f>VALUE(MID(K1274,1,4))&amp;VLOOKUP(VALUE(MID(K1274,6,2)),[1]Setup!$A$6:$B$17,2,FALSE)</f>
        <v>20233</v>
      </c>
    </row>
    <row r="1275" spans="1:16" x14ac:dyDescent="0.45">
      <c r="A1275" t="s">
        <v>551</v>
      </c>
      <c r="B1275" s="1" t="s">
        <v>661</v>
      </c>
      <c r="C1275" t="s">
        <v>553</v>
      </c>
      <c r="D1275" t="s">
        <v>662</v>
      </c>
      <c r="E1275" t="s">
        <v>77</v>
      </c>
      <c r="F1275" t="s">
        <v>555</v>
      </c>
      <c r="G1275" t="s">
        <v>556</v>
      </c>
      <c r="H1275" t="s">
        <v>557</v>
      </c>
      <c r="I1275" t="s">
        <v>558</v>
      </c>
      <c r="J1275" t="s">
        <v>559</v>
      </c>
      <c r="K1275" t="s">
        <v>617</v>
      </c>
      <c r="L1275" t="s">
        <v>561</v>
      </c>
      <c r="N1275" t="s">
        <v>562</v>
      </c>
      <c r="O1275">
        <v>-86.8</v>
      </c>
      <c r="P1275" t="str">
        <f>VALUE(MID(K1275,1,4))&amp;VLOOKUP(VALUE(MID(K1275,6,2)),[1]Setup!$A$6:$B$17,2,FALSE)</f>
        <v>20234</v>
      </c>
    </row>
    <row r="1276" spans="1:16" x14ac:dyDescent="0.45">
      <c r="A1276" t="s">
        <v>551</v>
      </c>
      <c r="B1276" s="1" t="s">
        <v>661</v>
      </c>
      <c r="C1276" t="s">
        <v>553</v>
      </c>
      <c r="D1276" t="s">
        <v>662</v>
      </c>
      <c r="E1276" t="s">
        <v>77</v>
      </c>
      <c r="F1276" t="s">
        <v>555</v>
      </c>
      <c r="G1276" t="s">
        <v>556</v>
      </c>
      <c r="H1276" t="s">
        <v>557</v>
      </c>
      <c r="I1276" t="s">
        <v>558</v>
      </c>
      <c r="J1276" t="s">
        <v>559</v>
      </c>
      <c r="K1276" t="s">
        <v>618</v>
      </c>
      <c r="L1276" t="s">
        <v>561</v>
      </c>
      <c r="N1276" t="s">
        <v>562</v>
      </c>
      <c r="O1276">
        <v>-80.5</v>
      </c>
      <c r="P1276" t="str">
        <f>VALUE(MID(K1276,1,4))&amp;VLOOKUP(VALUE(MID(K1276,6,2)),[1]Setup!$A$6:$B$17,2,FALSE)</f>
        <v>20241</v>
      </c>
    </row>
    <row r="1277" spans="1:16" x14ac:dyDescent="0.45">
      <c r="A1277" t="s">
        <v>551</v>
      </c>
      <c r="B1277" s="1" t="s">
        <v>661</v>
      </c>
      <c r="C1277" t="s">
        <v>553</v>
      </c>
      <c r="D1277" t="s">
        <v>662</v>
      </c>
      <c r="E1277" t="s">
        <v>77</v>
      </c>
      <c r="F1277" t="s">
        <v>555</v>
      </c>
      <c r="G1277" t="s">
        <v>556</v>
      </c>
      <c r="H1277" t="s">
        <v>557</v>
      </c>
      <c r="I1277" t="s">
        <v>558</v>
      </c>
      <c r="J1277" t="s">
        <v>559</v>
      </c>
      <c r="K1277" t="s">
        <v>619</v>
      </c>
      <c r="L1277" t="s">
        <v>561</v>
      </c>
      <c r="N1277" t="s">
        <v>562</v>
      </c>
      <c r="O1277">
        <v>-72.5</v>
      </c>
      <c r="P1277" t="str">
        <f>VALUE(MID(K1277,1,4))&amp;VLOOKUP(VALUE(MID(K1277,6,2)),[1]Setup!$A$6:$B$17,2,FALSE)</f>
        <v>20242</v>
      </c>
    </row>
    <row r="1278" spans="1:16" x14ac:dyDescent="0.45">
      <c r="A1278" t="s">
        <v>551</v>
      </c>
      <c r="B1278" s="1" t="s">
        <v>663</v>
      </c>
      <c r="C1278" t="s">
        <v>553</v>
      </c>
      <c r="D1278" t="s">
        <v>664</v>
      </c>
      <c r="E1278" t="s">
        <v>342</v>
      </c>
      <c r="F1278" t="s">
        <v>555</v>
      </c>
      <c r="G1278" t="s">
        <v>556</v>
      </c>
      <c r="H1278" t="s">
        <v>557</v>
      </c>
      <c r="I1278" t="s">
        <v>558</v>
      </c>
      <c r="J1278" t="s">
        <v>559</v>
      </c>
      <c r="K1278" t="s">
        <v>560</v>
      </c>
      <c r="L1278" t="s">
        <v>561</v>
      </c>
      <c r="N1278" t="s">
        <v>562</v>
      </c>
      <c r="O1278">
        <v>-11.1</v>
      </c>
      <c r="P1278" t="str">
        <f>VALUE(MID(K1278,1,4))&amp;VLOOKUP(VALUE(MID(K1278,6,2)),[1]Setup!$A$6:$B$17,2,FALSE)</f>
        <v>20101</v>
      </c>
    </row>
    <row r="1279" spans="1:16" x14ac:dyDescent="0.45">
      <c r="A1279" t="s">
        <v>551</v>
      </c>
      <c r="B1279" s="1" t="s">
        <v>663</v>
      </c>
      <c r="C1279" t="s">
        <v>553</v>
      </c>
      <c r="D1279" t="s">
        <v>664</v>
      </c>
      <c r="E1279" t="s">
        <v>342</v>
      </c>
      <c r="F1279" t="s">
        <v>555</v>
      </c>
      <c r="G1279" t="s">
        <v>556</v>
      </c>
      <c r="H1279" t="s">
        <v>557</v>
      </c>
      <c r="I1279" t="s">
        <v>558</v>
      </c>
      <c r="J1279" t="s">
        <v>559</v>
      </c>
      <c r="K1279" t="s">
        <v>563</v>
      </c>
      <c r="L1279" t="s">
        <v>561</v>
      </c>
      <c r="N1279" t="s">
        <v>562</v>
      </c>
      <c r="O1279">
        <v>-9.4</v>
      </c>
      <c r="P1279" t="str">
        <f>VALUE(MID(K1279,1,4))&amp;VLOOKUP(VALUE(MID(K1279,6,2)),[1]Setup!$A$6:$B$17,2,FALSE)</f>
        <v>20102</v>
      </c>
    </row>
    <row r="1280" spans="1:16" x14ac:dyDescent="0.45">
      <c r="A1280" t="s">
        <v>551</v>
      </c>
      <c r="B1280" s="1" t="s">
        <v>663</v>
      </c>
      <c r="C1280" t="s">
        <v>553</v>
      </c>
      <c r="D1280" t="s">
        <v>664</v>
      </c>
      <c r="E1280" t="s">
        <v>342</v>
      </c>
      <c r="F1280" t="s">
        <v>555</v>
      </c>
      <c r="G1280" t="s">
        <v>556</v>
      </c>
      <c r="H1280" t="s">
        <v>557</v>
      </c>
      <c r="I1280" t="s">
        <v>558</v>
      </c>
      <c r="J1280" t="s">
        <v>559</v>
      </c>
      <c r="K1280" t="s">
        <v>564</v>
      </c>
      <c r="L1280" t="s">
        <v>561</v>
      </c>
      <c r="N1280" t="s">
        <v>562</v>
      </c>
      <c r="O1280">
        <v>-9.4</v>
      </c>
      <c r="P1280" t="str">
        <f>VALUE(MID(K1280,1,4))&amp;VLOOKUP(VALUE(MID(K1280,6,2)),[1]Setup!$A$6:$B$17,2,FALSE)</f>
        <v>20103</v>
      </c>
    </row>
    <row r="1281" spans="1:16" x14ac:dyDescent="0.45">
      <c r="A1281" t="s">
        <v>551</v>
      </c>
      <c r="B1281" s="1" t="s">
        <v>663</v>
      </c>
      <c r="C1281" t="s">
        <v>553</v>
      </c>
      <c r="D1281" t="s">
        <v>664</v>
      </c>
      <c r="E1281" t="s">
        <v>342</v>
      </c>
      <c r="F1281" t="s">
        <v>555</v>
      </c>
      <c r="G1281" t="s">
        <v>556</v>
      </c>
      <c r="H1281" t="s">
        <v>557</v>
      </c>
      <c r="I1281" t="s">
        <v>558</v>
      </c>
      <c r="J1281" t="s">
        <v>559</v>
      </c>
      <c r="K1281" t="s">
        <v>565</v>
      </c>
      <c r="L1281" t="s">
        <v>561</v>
      </c>
      <c r="N1281" t="s">
        <v>562</v>
      </c>
      <c r="O1281">
        <v>-9.9</v>
      </c>
      <c r="P1281" t="str">
        <f>VALUE(MID(K1281,1,4))&amp;VLOOKUP(VALUE(MID(K1281,6,2)),[1]Setup!$A$6:$B$17,2,FALSE)</f>
        <v>20104</v>
      </c>
    </row>
    <row r="1282" spans="1:16" x14ac:dyDescent="0.45">
      <c r="A1282" t="s">
        <v>551</v>
      </c>
      <c r="B1282" s="1" t="s">
        <v>663</v>
      </c>
      <c r="C1282" t="s">
        <v>553</v>
      </c>
      <c r="D1282" t="s">
        <v>664</v>
      </c>
      <c r="E1282" t="s">
        <v>342</v>
      </c>
      <c r="F1282" t="s">
        <v>555</v>
      </c>
      <c r="G1282" t="s">
        <v>556</v>
      </c>
      <c r="H1282" t="s">
        <v>557</v>
      </c>
      <c r="I1282" t="s">
        <v>558</v>
      </c>
      <c r="J1282" t="s">
        <v>559</v>
      </c>
      <c r="K1282" t="s">
        <v>566</v>
      </c>
      <c r="L1282" t="s">
        <v>561</v>
      </c>
      <c r="N1282" t="s">
        <v>562</v>
      </c>
      <c r="O1282">
        <v>-10.5</v>
      </c>
      <c r="P1282" t="str">
        <f>VALUE(MID(K1282,1,4))&amp;VLOOKUP(VALUE(MID(K1282,6,2)),[1]Setup!$A$6:$B$17,2,FALSE)</f>
        <v>20111</v>
      </c>
    </row>
    <row r="1283" spans="1:16" x14ac:dyDescent="0.45">
      <c r="A1283" t="s">
        <v>551</v>
      </c>
      <c r="B1283" s="1" t="s">
        <v>663</v>
      </c>
      <c r="C1283" t="s">
        <v>553</v>
      </c>
      <c r="D1283" t="s">
        <v>664</v>
      </c>
      <c r="E1283" t="s">
        <v>342</v>
      </c>
      <c r="F1283" t="s">
        <v>555</v>
      </c>
      <c r="G1283" t="s">
        <v>556</v>
      </c>
      <c r="H1283" t="s">
        <v>557</v>
      </c>
      <c r="I1283" t="s">
        <v>558</v>
      </c>
      <c r="J1283" t="s">
        <v>559</v>
      </c>
      <c r="K1283" t="s">
        <v>567</v>
      </c>
      <c r="L1283" t="s">
        <v>561</v>
      </c>
      <c r="N1283" t="s">
        <v>562</v>
      </c>
      <c r="O1283">
        <v>-11.3</v>
      </c>
      <c r="P1283" t="str">
        <f>VALUE(MID(K1283,1,4))&amp;VLOOKUP(VALUE(MID(K1283,6,2)),[1]Setup!$A$6:$B$17,2,FALSE)</f>
        <v>20112</v>
      </c>
    </row>
    <row r="1284" spans="1:16" x14ac:dyDescent="0.45">
      <c r="A1284" t="s">
        <v>551</v>
      </c>
      <c r="B1284" s="1" t="s">
        <v>663</v>
      </c>
      <c r="C1284" t="s">
        <v>553</v>
      </c>
      <c r="D1284" t="s">
        <v>664</v>
      </c>
      <c r="E1284" t="s">
        <v>342</v>
      </c>
      <c r="F1284" t="s">
        <v>555</v>
      </c>
      <c r="G1284" t="s">
        <v>556</v>
      </c>
      <c r="H1284" t="s">
        <v>557</v>
      </c>
      <c r="I1284" t="s">
        <v>558</v>
      </c>
      <c r="J1284" t="s">
        <v>559</v>
      </c>
      <c r="K1284" t="s">
        <v>568</v>
      </c>
      <c r="L1284" t="s">
        <v>561</v>
      </c>
      <c r="N1284" t="s">
        <v>562</v>
      </c>
      <c r="O1284">
        <v>-11.1</v>
      </c>
      <c r="P1284" t="str">
        <f>VALUE(MID(K1284,1,4))&amp;VLOOKUP(VALUE(MID(K1284,6,2)),[1]Setup!$A$6:$B$17,2,FALSE)</f>
        <v>20113</v>
      </c>
    </row>
    <row r="1285" spans="1:16" x14ac:dyDescent="0.45">
      <c r="A1285" t="s">
        <v>551</v>
      </c>
      <c r="B1285" s="1" t="s">
        <v>663</v>
      </c>
      <c r="C1285" t="s">
        <v>553</v>
      </c>
      <c r="D1285" t="s">
        <v>664</v>
      </c>
      <c r="E1285" t="s">
        <v>342</v>
      </c>
      <c r="F1285" t="s">
        <v>555</v>
      </c>
      <c r="G1285" t="s">
        <v>556</v>
      </c>
      <c r="H1285" t="s">
        <v>557</v>
      </c>
      <c r="I1285" t="s">
        <v>558</v>
      </c>
      <c r="J1285" t="s">
        <v>559</v>
      </c>
      <c r="K1285" t="s">
        <v>569</v>
      </c>
      <c r="L1285" t="s">
        <v>561</v>
      </c>
      <c r="N1285" t="s">
        <v>562</v>
      </c>
      <c r="O1285">
        <v>-12.1</v>
      </c>
      <c r="P1285" t="str">
        <f>VALUE(MID(K1285,1,4))&amp;VLOOKUP(VALUE(MID(K1285,6,2)),[1]Setup!$A$6:$B$17,2,FALSE)</f>
        <v>20114</v>
      </c>
    </row>
    <row r="1286" spans="1:16" x14ac:dyDescent="0.45">
      <c r="A1286" t="s">
        <v>551</v>
      </c>
      <c r="B1286" s="1" t="s">
        <v>663</v>
      </c>
      <c r="C1286" t="s">
        <v>553</v>
      </c>
      <c r="D1286" t="s">
        <v>664</v>
      </c>
      <c r="E1286" t="s">
        <v>342</v>
      </c>
      <c r="F1286" t="s">
        <v>555</v>
      </c>
      <c r="G1286" t="s">
        <v>556</v>
      </c>
      <c r="H1286" t="s">
        <v>557</v>
      </c>
      <c r="I1286" t="s">
        <v>558</v>
      </c>
      <c r="J1286" t="s">
        <v>559</v>
      </c>
      <c r="K1286" t="s">
        <v>570</v>
      </c>
      <c r="L1286" t="s">
        <v>561</v>
      </c>
      <c r="N1286" t="s">
        <v>562</v>
      </c>
      <c r="O1286">
        <v>-11.7</v>
      </c>
      <c r="P1286" t="str">
        <f>VALUE(MID(K1286,1,4))&amp;VLOOKUP(VALUE(MID(K1286,6,2)),[1]Setup!$A$6:$B$17,2,FALSE)</f>
        <v>20121</v>
      </c>
    </row>
    <row r="1287" spans="1:16" x14ac:dyDescent="0.45">
      <c r="A1287" t="s">
        <v>551</v>
      </c>
      <c r="B1287" s="1" t="s">
        <v>663</v>
      </c>
      <c r="C1287" t="s">
        <v>553</v>
      </c>
      <c r="D1287" t="s">
        <v>664</v>
      </c>
      <c r="E1287" t="s">
        <v>342</v>
      </c>
      <c r="F1287" t="s">
        <v>555</v>
      </c>
      <c r="G1287" t="s">
        <v>556</v>
      </c>
      <c r="H1287" t="s">
        <v>557</v>
      </c>
      <c r="I1287" t="s">
        <v>558</v>
      </c>
      <c r="J1287" t="s">
        <v>559</v>
      </c>
      <c r="K1287" t="s">
        <v>571</v>
      </c>
      <c r="L1287" t="s">
        <v>561</v>
      </c>
      <c r="N1287" t="s">
        <v>562</v>
      </c>
      <c r="O1287">
        <v>-12.8</v>
      </c>
      <c r="P1287" t="str">
        <f>VALUE(MID(K1287,1,4))&amp;VLOOKUP(VALUE(MID(K1287,6,2)),[1]Setup!$A$6:$B$17,2,FALSE)</f>
        <v>20122</v>
      </c>
    </row>
    <row r="1288" spans="1:16" x14ac:dyDescent="0.45">
      <c r="A1288" t="s">
        <v>551</v>
      </c>
      <c r="B1288" s="1" t="s">
        <v>663</v>
      </c>
      <c r="C1288" t="s">
        <v>553</v>
      </c>
      <c r="D1288" t="s">
        <v>664</v>
      </c>
      <c r="E1288" t="s">
        <v>342</v>
      </c>
      <c r="F1288" t="s">
        <v>555</v>
      </c>
      <c r="G1288" t="s">
        <v>556</v>
      </c>
      <c r="H1288" t="s">
        <v>557</v>
      </c>
      <c r="I1288" t="s">
        <v>558</v>
      </c>
      <c r="J1288" t="s">
        <v>559</v>
      </c>
      <c r="K1288" t="s">
        <v>572</v>
      </c>
      <c r="L1288" t="s">
        <v>561</v>
      </c>
      <c r="N1288" t="s">
        <v>562</v>
      </c>
      <c r="O1288">
        <v>-13.4</v>
      </c>
      <c r="P1288" t="str">
        <f>VALUE(MID(K1288,1,4))&amp;VLOOKUP(VALUE(MID(K1288,6,2)),[1]Setup!$A$6:$B$17,2,FALSE)</f>
        <v>20123</v>
      </c>
    </row>
    <row r="1289" spans="1:16" x14ac:dyDescent="0.45">
      <c r="A1289" t="s">
        <v>551</v>
      </c>
      <c r="B1289" s="1" t="s">
        <v>663</v>
      </c>
      <c r="C1289" t="s">
        <v>553</v>
      </c>
      <c r="D1289" t="s">
        <v>664</v>
      </c>
      <c r="E1289" t="s">
        <v>342</v>
      </c>
      <c r="F1289" t="s">
        <v>555</v>
      </c>
      <c r="G1289" t="s">
        <v>556</v>
      </c>
      <c r="H1289" t="s">
        <v>557</v>
      </c>
      <c r="I1289" t="s">
        <v>558</v>
      </c>
      <c r="J1289" t="s">
        <v>559</v>
      </c>
      <c r="K1289" t="s">
        <v>573</v>
      </c>
      <c r="L1289" t="s">
        <v>561</v>
      </c>
      <c r="N1289" t="s">
        <v>562</v>
      </c>
      <c r="O1289">
        <v>-13.4</v>
      </c>
      <c r="P1289" t="str">
        <f>VALUE(MID(K1289,1,4))&amp;VLOOKUP(VALUE(MID(K1289,6,2)),[1]Setup!$A$6:$B$17,2,FALSE)</f>
        <v>20124</v>
      </c>
    </row>
    <row r="1290" spans="1:16" x14ac:dyDescent="0.45">
      <c r="A1290" t="s">
        <v>551</v>
      </c>
      <c r="B1290" s="1" t="s">
        <v>663</v>
      </c>
      <c r="C1290" t="s">
        <v>553</v>
      </c>
      <c r="D1290" t="s">
        <v>664</v>
      </c>
      <c r="E1290" t="s">
        <v>342</v>
      </c>
      <c r="F1290" t="s">
        <v>555</v>
      </c>
      <c r="G1290" t="s">
        <v>556</v>
      </c>
      <c r="H1290" t="s">
        <v>557</v>
      </c>
      <c r="I1290" t="s">
        <v>558</v>
      </c>
      <c r="J1290" t="s">
        <v>559</v>
      </c>
      <c r="K1290" t="s">
        <v>574</v>
      </c>
      <c r="L1290" t="s">
        <v>561</v>
      </c>
      <c r="N1290" t="s">
        <v>562</v>
      </c>
      <c r="O1290">
        <v>-14.8</v>
      </c>
      <c r="P1290" t="str">
        <f>VALUE(MID(K1290,1,4))&amp;VLOOKUP(VALUE(MID(K1290,6,2)),[1]Setup!$A$6:$B$17,2,FALSE)</f>
        <v>20131</v>
      </c>
    </row>
    <row r="1291" spans="1:16" x14ac:dyDescent="0.45">
      <c r="A1291" t="s">
        <v>551</v>
      </c>
      <c r="B1291" s="1" t="s">
        <v>663</v>
      </c>
      <c r="C1291" t="s">
        <v>553</v>
      </c>
      <c r="D1291" t="s">
        <v>664</v>
      </c>
      <c r="E1291" t="s">
        <v>342</v>
      </c>
      <c r="F1291" t="s">
        <v>555</v>
      </c>
      <c r="G1291" t="s">
        <v>556</v>
      </c>
      <c r="H1291" t="s">
        <v>557</v>
      </c>
      <c r="I1291" t="s">
        <v>558</v>
      </c>
      <c r="J1291" t="s">
        <v>559</v>
      </c>
      <c r="K1291" t="s">
        <v>575</v>
      </c>
      <c r="L1291" t="s">
        <v>561</v>
      </c>
      <c r="N1291" t="s">
        <v>562</v>
      </c>
      <c r="O1291">
        <v>-15.3</v>
      </c>
      <c r="P1291" t="str">
        <f>VALUE(MID(K1291,1,4))&amp;VLOOKUP(VALUE(MID(K1291,6,2)),[1]Setup!$A$6:$B$17,2,FALSE)</f>
        <v>20132</v>
      </c>
    </row>
    <row r="1292" spans="1:16" x14ac:dyDescent="0.45">
      <c r="A1292" t="s">
        <v>551</v>
      </c>
      <c r="B1292" s="1" t="s">
        <v>663</v>
      </c>
      <c r="C1292" t="s">
        <v>553</v>
      </c>
      <c r="D1292" t="s">
        <v>664</v>
      </c>
      <c r="E1292" t="s">
        <v>342</v>
      </c>
      <c r="F1292" t="s">
        <v>555</v>
      </c>
      <c r="G1292" t="s">
        <v>556</v>
      </c>
      <c r="H1292" t="s">
        <v>557</v>
      </c>
      <c r="I1292" t="s">
        <v>558</v>
      </c>
      <c r="J1292" t="s">
        <v>559</v>
      </c>
      <c r="K1292" t="s">
        <v>576</v>
      </c>
      <c r="L1292" t="s">
        <v>561</v>
      </c>
      <c r="N1292" t="s">
        <v>562</v>
      </c>
      <c r="O1292">
        <v>-14.9</v>
      </c>
      <c r="P1292" t="str">
        <f>VALUE(MID(K1292,1,4))&amp;VLOOKUP(VALUE(MID(K1292,6,2)),[1]Setup!$A$6:$B$17,2,FALSE)</f>
        <v>20133</v>
      </c>
    </row>
    <row r="1293" spans="1:16" x14ac:dyDescent="0.45">
      <c r="A1293" t="s">
        <v>551</v>
      </c>
      <c r="B1293" s="1" t="s">
        <v>663</v>
      </c>
      <c r="C1293" t="s">
        <v>553</v>
      </c>
      <c r="D1293" t="s">
        <v>664</v>
      </c>
      <c r="E1293" t="s">
        <v>342</v>
      </c>
      <c r="F1293" t="s">
        <v>555</v>
      </c>
      <c r="G1293" t="s">
        <v>556</v>
      </c>
      <c r="H1293" t="s">
        <v>557</v>
      </c>
      <c r="I1293" t="s">
        <v>558</v>
      </c>
      <c r="J1293" t="s">
        <v>559</v>
      </c>
      <c r="K1293" t="s">
        <v>577</v>
      </c>
      <c r="L1293" t="s">
        <v>561</v>
      </c>
      <c r="N1293" t="s">
        <v>562</v>
      </c>
      <c r="O1293">
        <v>-15.4</v>
      </c>
      <c r="P1293" t="str">
        <f>VALUE(MID(K1293,1,4))&amp;VLOOKUP(VALUE(MID(K1293,6,2)),[1]Setup!$A$6:$B$17,2,FALSE)</f>
        <v>20134</v>
      </c>
    </row>
    <row r="1294" spans="1:16" x14ac:dyDescent="0.45">
      <c r="A1294" t="s">
        <v>551</v>
      </c>
      <c r="B1294" s="1" t="s">
        <v>663</v>
      </c>
      <c r="C1294" t="s">
        <v>553</v>
      </c>
      <c r="D1294" t="s">
        <v>664</v>
      </c>
      <c r="E1294" t="s">
        <v>342</v>
      </c>
      <c r="F1294" t="s">
        <v>555</v>
      </c>
      <c r="G1294" t="s">
        <v>556</v>
      </c>
      <c r="H1294" t="s">
        <v>557</v>
      </c>
      <c r="I1294" t="s">
        <v>558</v>
      </c>
      <c r="J1294" t="s">
        <v>559</v>
      </c>
      <c r="K1294" t="s">
        <v>578</v>
      </c>
      <c r="L1294" t="s">
        <v>561</v>
      </c>
      <c r="N1294" t="s">
        <v>562</v>
      </c>
      <c r="O1294">
        <v>-16.5</v>
      </c>
      <c r="P1294" t="str">
        <f>VALUE(MID(K1294,1,4))&amp;VLOOKUP(VALUE(MID(K1294,6,2)),[1]Setup!$A$6:$B$17,2,FALSE)</f>
        <v>20141</v>
      </c>
    </row>
    <row r="1295" spans="1:16" x14ac:dyDescent="0.45">
      <c r="A1295" t="s">
        <v>551</v>
      </c>
      <c r="B1295" s="1" t="s">
        <v>663</v>
      </c>
      <c r="C1295" t="s">
        <v>553</v>
      </c>
      <c r="D1295" t="s">
        <v>664</v>
      </c>
      <c r="E1295" t="s">
        <v>342</v>
      </c>
      <c r="F1295" t="s">
        <v>555</v>
      </c>
      <c r="G1295" t="s">
        <v>556</v>
      </c>
      <c r="H1295" t="s">
        <v>557</v>
      </c>
      <c r="I1295" t="s">
        <v>558</v>
      </c>
      <c r="J1295" t="s">
        <v>559</v>
      </c>
      <c r="K1295" t="s">
        <v>579</v>
      </c>
      <c r="L1295" t="s">
        <v>561</v>
      </c>
      <c r="N1295" t="s">
        <v>562</v>
      </c>
      <c r="O1295">
        <v>-15.5</v>
      </c>
      <c r="P1295" t="str">
        <f>VALUE(MID(K1295,1,4))&amp;VLOOKUP(VALUE(MID(K1295,6,2)),[1]Setup!$A$6:$B$17,2,FALSE)</f>
        <v>20142</v>
      </c>
    </row>
    <row r="1296" spans="1:16" x14ac:dyDescent="0.45">
      <c r="A1296" t="s">
        <v>551</v>
      </c>
      <c r="B1296" s="1" t="s">
        <v>663</v>
      </c>
      <c r="C1296" t="s">
        <v>553</v>
      </c>
      <c r="D1296" t="s">
        <v>664</v>
      </c>
      <c r="E1296" t="s">
        <v>342</v>
      </c>
      <c r="F1296" t="s">
        <v>555</v>
      </c>
      <c r="G1296" t="s">
        <v>556</v>
      </c>
      <c r="H1296" t="s">
        <v>557</v>
      </c>
      <c r="I1296" t="s">
        <v>558</v>
      </c>
      <c r="J1296" t="s">
        <v>559</v>
      </c>
      <c r="K1296" t="s">
        <v>580</v>
      </c>
      <c r="L1296" t="s">
        <v>561</v>
      </c>
      <c r="N1296" t="s">
        <v>562</v>
      </c>
      <c r="O1296">
        <v>-13.6</v>
      </c>
      <c r="P1296" t="str">
        <f>VALUE(MID(K1296,1,4))&amp;VLOOKUP(VALUE(MID(K1296,6,2)),[1]Setup!$A$6:$B$17,2,FALSE)</f>
        <v>20143</v>
      </c>
    </row>
    <row r="1297" spans="1:16" x14ac:dyDescent="0.45">
      <c r="A1297" t="s">
        <v>551</v>
      </c>
      <c r="B1297" s="1" t="s">
        <v>663</v>
      </c>
      <c r="C1297" t="s">
        <v>553</v>
      </c>
      <c r="D1297" t="s">
        <v>664</v>
      </c>
      <c r="E1297" t="s">
        <v>342</v>
      </c>
      <c r="F1297" t="s">
        <v>555</v>
      </c>
      <c r="G1297" t="s">
        <v>556</v>
      </c>
      <c r="H1297" t="s">
        <v>557</v>
      </c>
      <c r="I1297" t="s">
        <v>558</v>
      </c>
      <c r="J1297" t="s">
        <v>559</v>
      </c>
      <c r="K1297" t="s">
        <v>581</v>
      </c>
      <c r="L1297" t="s">
        <v>561</v>
      </c>
      <c r="N1297" t="s">
        <v>562</v>
      </c>
      <c r="O1297">
        <v>-15</v>
      </c>
      <c r="P1297" t="str">
        <f>VALUE(MID(K1297,1,4))&amp;VLOOKUP(VALUE(MID(K1297,6,2)),[1]Setup!$A$6:$B$17,2,FALSE)</f>
        <v>20144</v>
      </c>
    </row>
    <row r="1298" spans="1:16" x14ac:dyDescent="0.45">
      <c r="A1298" t="s">
        <v>551</v>
      </c>
      <c r="B1298" s="1" t="s">
        <v>663</v>
      </c>
      <c r="C1298" t="s">
        <v>553</v>
      </c>
      <c r="D1298" t="s">
        <v>664</v>
      </c>
      <c r="E1298" t="s">
        <v>342</v>
      </c>
      <c r="F1298" t="s">
        <v>555</v>
      </c>
      <c r="G1298" t="s">
        <v>556</v>
      </c>
      <c r="H1298" t="s">
        <v>557</v>
      </c>
      <c r="I1298" t="s">
        <v>558</v>
      </c>
      <c r="J1298" t="s">
        <v>559</v>
      </c>
      <c r="K1298" t="s">
        <v>582</v>
      </c>
      <c r="L1298" t="s">
        <v>561</v>
      </c>
      <c r="N1298" t="s">
        <v>562</v>
      </c>
      <c r="O1298">
        <v>-14.3</v>
      </c>
      <c r="P1298" t="str">
        <f>VALUE(MID(K1298,1,4))&amp;VLOOKUP(VALUE(MID(K1298,6,2)),[1]Setup!$A$6:$B$17,2,FALSE)</f>
        <v>20151</v>
      </c>
    </row>
    <row r="1299" spans="1:16" x14ac:dyDescent="0.45">
      <c r="A1299" t="s">
        <v>551</v>
      </c>
      <c r="B1299" s="1" t="s">
        <v>663</v>
      </c>
      <c r="C1299" t="s">
        <v>553</v>
      </c>
      <c r="D1299" t="s">
        <v>664</v>
      </c>
      <c r="E1299" t="s">
        <v>342</v>
      </c>
      <c r="F1299" t="s">
        <v>555</v>
      </c>
      <c r="G1299" t="s">
        <v>556</v>
      </c>
      <c r="H1299" t="s">
        <v>557</v>
      </c>
      <c r="I1299" t="s">
        <v>558</v>
      </c>
      <c r="J1299" t="s">
        <v>559</v>
      </c>
      <c r="K1299" t="s">
        <v>583</v>
      </c>
      <c r="L1299" t="s">
        <v>561</v>
      </c>
      <c r="N1299" t="s">
        <v>562</v>
      </c>
      <c r="O1299">
        <v>-15.8</v>
      </c>
      <c r="P1299" t="str">
        <f>VALUE(MID(K1299,1,4))&amp;VLOOKUP(VALUE(MID(K1299,6,2)),[1]Setup!$A$6:$B$17,2,FALSE)</f>
        <v>20152</v>
      </c>
    </row>
    <row r="1300" spans="1:16" x14ac:dyDescent="0.45">
      <c r="A1300" t="s">
        <v>551</v>
      </c>
      <c r="B1300" s="1" t="s">
        <v>663</v>
      </c>
      <c r="C1300" t="s">
        <v>553</v>
      </c>
      <c r="D1300" t="s">
        <v>664</v>
      </c>
      <c r="E1300" t="s">
        <v>342</v>
      </c>
      <c r="F1300" t="s">
        <v>555</v>
      </c>
      <c r="G1300" t="s">
        <v>556</v>
      </c>
      <c r="H1300" t="s">
        <v>557</v>
      </c>
      <c r="I1300" t="s">
        <v>558</v>
      </c>
      <c r="J1300" t="s">
        <v>559</v>
      </c>
      <c r="K1300" t="s">
        <v>584</v>
      </c>
      <c r="L1300" t="s">
        <v>561</v>
      </c>
      <c r="N1300" t="s">
        <v>562</v>
      </c>
      <c r="O1300">
        <v>-14.5</v>
      </c>
      <c r="P1300" t="str">
        <f>VALUE(MID(K1300,1,4))&amp;VLOOKUP(VALUE(MID(K1300,6,2)),[1]Setup!$A$6:$B$17,2,FALSE)</f>
        <v>20153</v>
      </c>
    </row>
    <row r="1301" spans="1:16" x14ac:dyDescent="0.45">
      <c r="A1301" t="s">
        <v>551</v>
      </c>
      <c r="B1301" s="1" t="s">
        <v>663</v>
      </c>
      <c r="C1301" t="s">
        <v>553</v>
      </c>
      <c r="D1301" t="s">
        <v>664</v>
      </c>
      <c r="E1301" t="s">
        <v>342</v>
      </c>
      <c r="F1301" t="s">
        <v>555</v>
      </c>
      <c r="G1301" t="s">
        <v>556</v>
      </c>
      <c r="H1301" t="s">
        <v>557</v>
      </c>
      <c r="I1301" t="s">
        <v>558</v>
      </c>
      <c r="J1301" t="s">
        <v>559</v>
      </c>
      <c r="K1301" t="s">
        <v>585</v>
      </c>
      <c r="L1301" t="s">
        <v>561</v>
      </c>
      <c r="N1301" t="s">
        <v>562</v>
      </c>
      <c r="O1301">
        <v>-13.3</v>
      </c>
      <c r="P1301" t="str">
        <f>VALUE(MID(K1301,1,4))&amp;VLOOKUP(VALUE(MID(K1301,6,2)),[1]Setup!$A$6:$B$17,2,FALSE)</f>
        <v>20154</v>
      </c>
    </row>
    <row r="1302" spans="1:16" x14ac:dyDescent="0.45">
      <c r="A1302" t="s">
        <v>551</v>
      </c>
      <c r="B1302" s="1" t="s">
        <v>663</v>
      </c>
      <c r="C1302" t="s">
        <v>553</v>
      </c>
      <c r="D1302" t="s">
        <v>664</v>
      </c>
      <c r="E1302" t="s">
        <v>342</v>
      </c>
      <c r="F1302" t="s">
        <v>555</v>
      </c>
      <c r="G1302" t="s">
        <v>556</v>
      </c>
      <c r="H1302" t="s">
        <v>557</v>
      </c>
      <c r="I1302" t="s">
        <v>558</v>
      </c>
      <c r="J1302" t="s">
        <v>559</v>
      </c>
      <c r="K1302" t="s">
        <v>586</v>
      </c>
      <c r="L1302" t="s">
        <v>561</v>
      </c>
      <c r="N1302" t="s">
        <v>562</v>
      </c>
      <c r="O1302">
        <v>-13.2</v>
      </c>
      <c r="P1302" t="str">
        <f>VALUE(MID(K1302,1,4))&amp;VLOOKUP(VALUE(MID(K1302,6,2)),[1]Setup!$A$6:$B$17,2,FALSE)</f>
        <v>20161</v>
      </c>
    </row>
    <row r="1303" spans="1:16" x14ac:dyDescent="0.45">
      <c r="A1303" t="s">
        <v>551</v>
      </c>
      <c r="B1303" s="1" t="s">
        <v>663</v>
      </c>
      <c r="C1303" t="s">
        <v>553</v>
      </c>
      <c r="D1303" t="s">
        <v>664</v>
      </c>
      <c r="E1303" t="s">
        <v>342</v>
      </c>
      <c r="F1303" t="s">
        <v>555</v>
      </c>
      <c r="G1303" t="s">
        <v>556</v>
      </c>
      <c r="H1303" t="s">
        <v>557</v>
      </c>
      <c r="I1303" t="s">
        <v>558</v>
      </c>
      <c r="J1303" t="s">
        <v>559</v>
      </c>
      <c r="K1303" t="s">
        <v>587</v>
      </c>
      <c r="L1303" t="s">
        <v>561</v>
      </c>
      <c r="N1303" t="s">
        <v>562</v>
      </c>
      <c r="O1303">
        <v>-11.1</v>
      </c>
      <c r="P1303" t="str">
        <f>VALUE(MID(K1303,1,4))&amp;VLOOKUP(VALUE(MID(K1303,6,2)),[1]Setup!$A$6:$B$17,2,FALSE)</f>
        <v>20162</v>
      </c>
    </row>
    <row r="1304" spans="1:16" x14ac:dyDescent="0.45">
      <c r="A1304" t="s">
        <v>551</v>
      </c>
      <c r="B1304" s="1" t="s">
        <v>663</v>
      </c>
      <c r="C1304" t="s">
        <v>553</v>
      </c>
      <c r="D1304" t="s">
        <v>664</v>
      </c>
      <c r="E1304" t="s">
        <v>342</v>
      </c>
      <c r="F1304" t="s">
        <v>555</v>
      </c>
      <c r="G1304" t="s">
        <v>556</v>
      </c>
      <c r="H1304" t="s">
        <v>557</v>
      </c>
      <c r="I1304" t="s">
        <v>558</v>
      </c>
      <c r="J1304" t="s">
        <v>559</v>
      </c>
      <c r="K1304" t="s">
        <v>588</v>
      </c>
      <c r="L1304" t="s">
        <v>561</v>
      </c>
      <c r="N1304" t="s">
        <v>562</v>
      </c>
      <c r="O1304">
        <v>-10.8</v>
      </c>
      <c r="P1304" t="str">
        <f>VALUE(MID(K1304,1,4))&amp;VLOOKUP(VALUE(MID(K1304,6,2)),[1]Setup!$A$6:$B$17,2,FALSE)</f>
        <v>20163</v>
      </c>
    </row>
    <row r="1305" spans="1:16" x14ac:dyDescent="0.45">
      <c r="A1305" t="s">
        <v>551</v>
      </c>
      <c r="B1305" s="1" t="s">
        <v>663</v>
      </c>
      <c r="C1305" t="s">
        <v>553</v>
      </c>
      <c r="D1305" t="s">
        <v>664</v>
      </c>
      <c r="E1305" t="s">
        <v>342</v>
      </c>
      <c r="F1305" t="s">
        <v>555</v>
      </c>
      <c r="G1305" t="s">
        <v>556</v>
      </c>
      <c r="H1305" t="s">
        <v>557</v>
      </c>
      <c r="I1305" t="s">
        <v>558</v>
      </c>
      <c r="J1305" t="s">
        <v>559</v>
      </c>
      <c r="K1305" t="s">
        <v>589</v>
      </c>
      <c r="L1305" t="s">
        <v>561</v>
      </c>
      <c r="N1305" t="s">
        <v>562</v>
      </c>
      <c r="O1305">
        <v>-10.1</v>
      </c>
      <c r="P1305" t="str">
        <f>VALUE(MID(K1305,1,4))&amp;VLOOKUP(VALUE(MID(K1305,6,2)),[1]Setup!$A$6:$B$17,2,FALSE)</f>
        <v>20164</v>
      </c>
    </row>
    <row r="1306" spans="1:16" x14ac:dyDescent="0.45">
      <c r="A1306" t="s">
        <v>551</v>
      </c>
      <c r="B1306" s="1" t="s">
        <v>663</v>
      </c>
      <c r="C1306" t="s">
        <v>553</v>
      </c>
      <c r="D1306" t="s">
        <v>664</v>
      </c>
      <c r="E1306" t="s">
        <v>342</v>
      </c>
      <c r="F1306" t="s">
        <v>555</v>
      </c>
      <c r="G1306" t="s">
        <v>556</v>
      </c>
      <c r="H1306" t="s">
        <v>557</v>
      </c>
      <c r="I1306" t="s">
        <v>558</v>
      </c>
      <c r="J1306" t="s">
        <v>559</v>
      </c>
      <c r="K1306" t="s">
        <v>590</v>
      </c>
      <c r="L1306" t="s">
        <v>561</v>
      </c>
      <c r="N1306" t="s">
        <v>562</v>
      </c>
      <c r="O1306">
        <v>-10.3</v>
      </c>
      <c r="P1306" t="str">
        <f>VALUE(MID(K1306,1,4))&amp;VLOOKUP(VALUE(MID(K1306,6,2)),[1]Setup!$A$6:$B$17,2,FALSE)</f>
        <v>20171</v>
      </c>
    </row>
    <row r="1307" spans="1:16" x14ac:dyDescent="0.45">
      <c r="A1307" t="s">
        <v>551</v>
      </c>
      <c r="B1307" s="1" t="s">
        <v>663</v>
      </c>
      <c r="C1307" t="s">
        <v>553</v>
      </c>
      <c r="D1307" t="s">
        <v>664</v>
      </c>
      <c r="E1307" t="s">
        <v>342</v>
      </c>
      <c r="F1307" t="s">
        <v>555</v>
      </c>
      <c r="G1307" t="s">
        <v>556</v>
      </c>
      <c r="H1307" t="s">
        <v>557</v>
      </c>
      <c r="I1307" t="s">
        <v>558</v>
      </c>
      <c r="J1307" t="s">
        <v>559</v>
      </c>
      <c r="K1307" t="s">
        <v>591</v>
      </c>
      <c r="L1307" t="s">
        <v>561</v>
      </c>
      <c r="N1307" t="s">
        <v>562</v>
      </c>
      <c r="O1307">
        <v>-9.6</v>
      </c>
      <c r="P1307" t="str">
        <f>VALUE(MID(K1307,1,4))&amp;VLOOKUP(VALUE(MID(K1307,6,2)),[1]Setup!$A$6:$B$17,2,FALSE)</f>
        <v>20172</v>
      </c>
    </row>
    <row r="1308" spans="1:16" x14ac:dyDescent="0.45">
      <c r="A1308" t="s">
        <v>551</v>
      </c>
      <c r="B1308" s="1" t="s">
        <v>663</v>
      </c>
      <c r="C1308" t="s">
        <v>553</v>
      </c>
      <c r="D1308" t="s">
        <v>664</v>
      </c>
      <c r="E1308" t="s">
        <v>342</v>
      </c>
      <c r="F1308" t="s">
        <v>555</v>
      </c>
      <c r="G1308" t="s">
        <v>556</v>
      </c>
      <c r="H1308" t="s">
        <v>557</v>
      </c>
      <c r="I1308" t="s">
        <v>558</v>
      </c>
      <c r="J1308" t="s">
        <v>559</v>
      </c>
      <c r="K1308" t="s">
        <v>592</v>
      </c>
      <c r="L1308" t="s">
        <v>561</v>
      </c>
      <c r="N1308" t="s">
        <v>562</v>
      </c>
      <c r="O1308">
        <v>-7.8</v>
      </c>
      <c r="P1308" t="str">
        <f>VALUE(MID(K1308,1,4))&amp;VLOOKUP(VALUE(MID(K1308,6,2)),[1]Setup!$A$6:$B$17,2,FALSE)</f>
        <v>20173</v>
      </c>
    </row>
    <row r="1309" spans="1:16" x14ac:dyDescent="0.45">
      <c r="A1309" t="s">
        <v>551</v>
      </c>
      <c r="B1309" s="1" t="s">
        <v>663</v>
      </c>
      <c r="C1309" t="s">
        <v>553</v>
      </c>
      <c r="D1309" t="s">
        <v>664</v>
      </c>
      <c r="E1309" t="s">
        <v>342</v>
      </c>
      <c r="F1309" t="s">
        <v>555</v>
      </c>
      <c r="G1309" t="s">
        <v>556</v>
      </c>
      <c r="H1309" t="s">
        <v>557</v>
      </c>
      <c r="I1309" t="s">
        <v>558</v>
      </c>
      <c r="J1309" t="s">
        <v>559</v>
      </c>
      <c r="K1309" t="s">
        <v>593</v>
      </c>
      <c r="L1309" t="s">
        <v>561</v>
      </c>
      <c r="N1309" t="s">
        <v>562</v>
      </c>
      <c r="O1309">
        <v>-8.6999999999999993</v>
      </c>
      <c r="P1309" t="str">
        <f>VALUE(MID(K1309,1,4))&amp;VLOOKUP(VALUE(MID(K1309,6,2)),[1]Setup!$A$6:$B$17,2,FALSE)</f>
        <v>20174</v>
      </c>
    </row>
    <row r="1310" spans="1:16" x14ac:dyDescent="0.45">
      <c r="A1310" t="s">
        <v>551</v>
      </c>
      <c r="B1310" s="1" t="s">
        <v>663</v>
      </c>
      <c r="C1310" t="s">
        <v>553</v>
      </c>
      <c r="D1310" t="s">
        <v>664</v>
      </c>
      <c r="E1310" t="s">
        <v>342</v>
      </c>
      <c r="F1310" t="s">
        <v>555</v>
      </c>
      <c r="G1310" t="s">
        <v>556</v>
      </c>
      <c r="H1310" t="s">
        <v>557</v>
      </c>
      <c r="I1310" t="s">
        <v>558</v>
      </c>
      <c r="J1310" t="s">
        <v>559</v>
      </c>
      <c r="K1310" t="s">
        <v>594</v>
      </c>
      <c r="L1310" t="s">
        <v>561</v>
      </c>
      <c r="N1310" t="s">
        <v>562</v>
      </c>
      <c r="O1310">
        <v>-7</v>
      </c>
      <c r="P1310" t="str">
        <f>VALUE(MID(K1310,1,4))&amp;VLOOKUP(VALUE(MID(K1310,6,2)),[1]Setup!$A$6:$B$17,2,FALSE)</f>
        <v>20181</v>
      </c>
    </row>
    <row r="1311" spans="1:16" x14ac:dyDescent="0.45">
      <c r="A1311" t="s">
        <v>551</v>
      </c>
      <c r="B1311" s="1" t="s">
        <v>663</v>
      </c>
      <c r="C1311" t="s">
        <v>553</v>
      </c>
      <c r="D1311" t="s">
        <v>664</v>
      </c>
      <c r="E1311" t="s">
        <v>342</v>
      </c>
      <c r="F1311" t="s">
        <v>555</v>
      </c>
      <c r="G1311" t="s">
        <v>556</v>
      </c>
      <c r="H1311" t="s">
        <v>557</v>
      </c>
      <c r="I1311" t="s">
        <v>558</v>
      </c>
      <c r="J1311" t="s">
        <v>559</v>
      </c>
      <c r="K1311" t="s">
        <v>595</v>
      </c>
      <c r="L1311" t="s">
        <v>561</v>
      </c>
      <c r="N1311" t="s">
        <v>562</v>
      </c>
      <c r="O1311">
        <v>-6.5</v>
      </c>
      <c r="P1311" t="str">
        <f>VALUE(MID(K1311,1,4))&amp;VLOOKUP(VALUE(MID(K1311,6,2)),[1]Setup!$A$6:$B$17,2,FALSE)</f>
        <v>20182</v>
      </c>
    </row>
    <row r="1312" spans="1:16" x14ac:dyDescent="0.45">
      <c r="A1312" t="s">
        <v>551</v>
      </c>
      <c r="B1312" s="1" t="s">
        <v>663</v>
      </c>
      <c r="C1312" t="s">
        <v>553</v>
      </c>
      <c r="D1312" t="s">
        <v>664</v>
      </c>
      <c r="E1312" t="s">
        <v>342</v>
      </c>
      <c r="F1312" t="s">
        <v>555</v>
      </c>
      <c r="G1312" t="s">
        <v>556</v>
      </c>
      <c r="H1312" t="s">
        <v>557</v>
      </c>
      <c r="I1312" t="s">
        <v>558</v>
      </c>
      <c r="J1312" t="s">
        <v>559</v>
      </c>
      <c r="K1312" t="s">
        <v>596</v>
      </c>
      <c r="L1312" t="s">
        <v>561</v>
      </c>
      <c r="N1312" t="s">
        <v>562</v>
      </c>
      <c r="O1312">
        <v>-6.6</v>
      </c>
      <c r="P1312" t="str">
        <f>VALUE(MID(K1312,1,4))&amp;VLOOKUP(VALUE(MID(K1312,6,2)),[1]Setup!$A$6:$B$17,2,FALSE)</f>
        <v>20183</v>
      </c>
    </row>
    <row r="1313" spans="1:16" x14ac:dyDescent="0.45">
      <c r="A1313" t="s">
        <v>551</v>
      </c>
      <c r="B1313" s="1" t="s">
        <v>663</v>
      </c>
      <c r="C1313" t="s">
        <v>553</v>
      </c>
      <c r="D1313" t="s">
        <v>664</v>
      </c>
      <c r="E1313" t="s">
        <v>342</v>
      </c>
      <c r="F1313" t="s">
        <v>555</v>
      </c>
      <c r="G1313" t="s">
        <v>556</v>
      </c>
      <c r="H1313" t="s">
        <v>557</v>
      </c>
      <c r="I1313" t="s">
        <v>558</v>
      </c>
      <c r="J1313" t="s">
        <v>559</v>
      </c>
      <c r="K1313" t="s">
        <v>597</v>
      </c>
      <c r="L1313" t="s">
        <v>561</v>
      </c>
      <c r="N1313" t="s">
        <v>562</v>
      </c>
      <c r="O1313">
        <v>-6.9</v>
      </c>
      <c r="P1313" t="str">
        <f>VALUE(MID(K1313,1,4))&amp;VLOOKUP(VALUE(MID(K1313,6,2)),[1]Setup!$A$6:$B$17,2,FALSE)</f>
        <v>20184</v>
      </c>
    </row>
    <row r="1314" spans="1:16" x14ac:dyDescent="0.45">
      <c r="A1314" t="s">
        <v>551</v>
      </c>
      <c r="B1314" s="1" t="s">
        <v>663</v>
      </c>
      <c r="C1314" t="s">
        <v>553</v>
      </c>
      <c r="D1314" t="s">
        <v>664</v>
      </c>
      <c r="E1314" t="s">
        <v>342</v>
      </c>
      <c r="F1314" t="s">
        <v>555</v>
      </c>
      <c r="G1314" t="s">
        <v>556</v>
      </c>
      <c r="H1314" t="s">
        <v>557</v>
      </c>
      <c r="I1314" t="s">
        <v>558</v>
      </c>
      <c r="J1314" t="s">
        <v>559</v>
      </c>
      <c r="K1314" t="s">
        <v>598</v>
      </c>
      <c r="L1314" t="s">
        <v>561</v>
      </c>
      <c r="N1314" t="s">
        <v>562</v>
      </c>
      <c r="O1314">
        <v>-6.7</v>
      </c>
      <c r="P1314" t="str">
        <f>VALUE(MID(K1314,1,4))&amp;VLOOKUP(VALUE(MID(K1314,6,2)),[1]Setup!$A$6:$B$17,2,FALSE)</f>
        <v>20191</v>
      </c>
    </row>
    <row r="1315" spans="1:16" x14ac:dyDescent="0.45">
      <c r="A1315" t="s">
        <v>551</v>
      </c>
      <c r="B1315" s="1" t="s">
        <v>663</v>
      </c>
      <c r="C1315" t="s">
        <v>553</v>
      </c>
      <c r="D1315" t="s">
        <v>664</v>
      </c>
      <c r="E1315" t="s">
        <v>342</v>
      </c>
      <c r="F1315" t="s">
        <v>555</v>
      </c>
      <c r="G1315" t="s">
        <v>556</v>
      </c>
      <c r="H1315" t="s">
        <v>557</v>
      </c>
      <c r="I1315" t="s">
        <v>558</v>
      </c>
      <c r="J1315" t="s">
        <v>559</v>
      </c>
      <c r="K1315" t="s">
        <v>599</v>
      </c>
      <c r="L1315" t="s">
        <v>561</v>
      </c>
      <c r="N1315" t="s">
        <v>562</v>
      </c>
      <c r="O1315">
        <v>-6.2</v>
      </c>
      <c r="P1315" t="str">
        <f>VALUE(MID(K1315,1,4))&amp;VLOOKUP(VALUE(MID(K1315,6,2)),[1]Setup!$A$6:$B$17,2,FALSE)</f>
        <v>20192</v>
      </c>
    </row>
    <row r="1316" spans="1:16" x14ac:dyDescent="0.45">
      <c r="A1316" t="s">
        <v>551</v>
      </c>
      <c r="B1316" s="1" t="s">
        <v>663</v>
      </c>
      <c r="C1316" t="s">
        <v>553</v>
      </c>
      <c r="D1316" t="s">
        <v>664</v>
      </c>
      <c r="E1316" t="s">
        <v>342</v>
      </c>
      <c r="F1316" t="s">
        <v>555</v>
      </c>
      <c r="G1316" t="s">
        <v>556</v>
      </c>
      <c r="H1316" t="s">
        <v>557</v>
      </c>
      <c r="I1316" t="s">
        <v>558</v>
      </c>
      <c r="J1316" t="s">
        <v>559</v>
      </c>
      <c r="K1316" t="s">
        <v>600</v>
      </c>
      <c r="L1316" t="s">
        <v>561</v>
      </c>
      <c r="N1316" t="s">
        <v>562</v>
      </c>
      <c r="O1316">
        <v>-7.1</v>
      </c>
      <c r="P1316" t="str">
        <f>VALUE(MID(K1316,1,4))&amp;VLOOKUP(VALUE(MID(K1316,6,2)),[1]Setup!$A$6:$B$17,2,FALSE)</f>
        <v>20193</v>
      </c>
    </row>
    <row r="1317" spans="1:16" x14ac:dyDescent="0.45">
      <c r="A1317" t="s">
        <v>551</v>
      </c>
      <c r="B1317" s="1" t="s">
        <v>663</v>
      </c>
      <c r="C1317" t="s">
        <v>553</v>
      </c>
      <c r="D1317" t="s">
        <v>664</v>
      </c>
      <c r="E1317" t="s">
        <v>342</v>
      </c>
      <c r="F1317" t="s">
        <v>555</v>
      </c>
      <c r="G1317" t="s">
        <v>556</v>
      </c>
      <c r="H1317" t="s">
        <v>557</v>
      </c>
      <c r="I1317" t="s">
        <v>558</v>
      </c>
      <c r="J1317" t="s">
        <v>559</v>
      </c>
      <c r="K1317" t="s">
        <v>601</v>
      </c>
      <c r="L1317" t="s">
        <v>561</v>
      </c>
      <c r="N1317" t="s">
        <v>562</v>
      </c>
      <c r="O1317">
        <v>-6</v>
      </c>
      <c r="P1317" t="str">
        <f>VALUE(MID(K1317,1,4))&amp;VLOOKUP(VALUE(MID(K1317,6,2)),[1]Setup!$A$6:$B$17,2,FALSE)</f>
        <v>20194</v>
      </c>
    </row>
    <row r="1318" spans="1:16" x14ac:dyDescent="0.45">
      <c r="A1318" t="s">
        <v>551</v>
      </c>
      <c r="B1318" s="1" t="s">
        <v>663</v>
      </c>
      <c r="C1318" t="s">
        <v>553</v>
      </c>
      <c r="D1318" t="s">
        <v>664</v>
      </c>
      <c r="E1318" t="s">
        <v>342</v>
      </c>
      <c r="F1318" t="s">
        <v>555</v>
      </c>
      <c r="G1318" t="s">
        <v>556</v>
      </c>
      <c r="H1318" t="s">
        <v>557</v>
      </c>
      <c r="I1318" t="s">
        <v>558</v>
      </c>
      <c r="J1318" t="s">
        <v>559</v>
      </c>
      <c r="K1318" t="s">
        <v>602</v>
      </c>
      <c r="L1318" t="s">
        <v>561</v>
      </c>
      <c r="N1318" t="s">
        <v>562</v>
      </c>
      <c r="O1318">
        <v>-6.8</v>
      </c>
      <c r="P1318" t="str">
        <f>VALUE(MID(K1318,1,4))&amp;VLOOKUP(VALUE(MID(K1318,6,2)),[1]Setup!$A$6:$B$17,2,FALSE)</f>
        <v>20201</v>
      </c>
    </row>
    <row r="1319" spans="1:16" x14ac:dyDescent="0.45">
      <c r="A1319" t="s">
        <v>551</v>
      </c>
      <c r="B1319" s="1" t="s">
        <v>663</v>
      </c>
      <c r="C1319" t="s">
        <v>553</v>
      </c>
      <c r="D1319" t="s">
        <v>664</v>
      </c>
      <c r="E1319" t="s">
        <v>342</v>
      </c>
      <c r="F1319" t="s">
        <v>555</v>
      </c>
      <c r="G1319" t="s">
        <v>556</v>
      </c>
      <c r="H1319" t="s">
        <v>557</v>
      </c>
      <c r="I1319" t="s">
        <v>558</v>
      </c>
      <c r="J1319" t="s">
        <v>559</v>
      </c>
      <c r="K1319" t="s">
        <v>603</v>
      </c>
      <c r="L1319" t="s">
        <v>561</v>
      </c>
      <c r="N1319" t="s">
        <v>562</v>
      </c>
      <c r="O1319">
        <v>-5.6</v>
      </c>
      <c r="P1319" t="str">
        <f>VALUE(MID(K1319,1,4))&amp;VLOOKUP(VALUE(MID(K1319,6,2)),[1]Setup!$A$6:$B$17,2,FALSE)</f>
        <v>20202</v>
      </c>
    </row>
    <row r="1320" spans="1:16" x14ac:dyDescent="0.45">
      <c r="A1320" t="s">
        <v>551</v>
      </c>
      <c r="B1320" s="1" t="s">
        <v>663</v>
      </c>
      <c r="C1320" t="s">
        <v>553</v>
      </c>
      <c r="D1320" t="s">
        <v>664</v>
      </c>
      <c r="E1320" t="s">
        <v>342</v>
      </c>
      <c r="F1320" t="s">
        <v>555</v>
      </c>
      <c r="G1320" t="s">
        <v>556</v>
      </c>
      <c r="H1320" t="s">
        <v>557</v>
      </c>
      <c r="I1320" t="s">
        <v>558</v>
      </c>
      <c r="J1320" t="s">
        <v>559</v>
      </c>
      <c r="K1320" t="s">
        <v>604</v>
      </c>
      <c r="L1320" t="s">
        <v>561</v>
      </c>
      <c r="N1320" t="s">
        <v>562</v>
      </c>
      <c r="O1320">
        <v>-3.4</v>
      </c>
      <c r="P1320" t="str">
        <f>VALUE(MID(K1320,1,4))&amp;VLOOKUP(VALUE(MID(K1320,6,2)),[1]Setup!$A$6:$B$17,2,FALSE)</f>
        <v>20203</v>
      </c>
    </row>
    <row r="1321" spans="1:16" x14ac:dyDescent="0.45">
      <c r="A1321" t="s">
        <v>551</v>
      </c>
      <c r="B1321" s="1" t="s">
        <v>663</v>
      </c>
      <c r="C1321" t="s">
        <v>553</v>
      </c>
      <c r="D1321" t="s">
        <v>664</v>
      </c>
      <c r="E1321" t="s">
        <v>342</v>
      </c>
      <c r="F1321" t="s">
        <v>555</v>
      </c>
      <c r="G1321" t="s">
        <v>556</v>
      </c>
      <c r="H1321" t="s">
        <v>557</v>
      </c>
      <c r="I1321" t="s">
        <v>558</v>
      </c>
      <c r="J1321" t="s">
        <v>559</v>
      </c>
      <c r="K1321" t="s">
        <v>605</v>
      </c>
      <c r="L1321" t="s">
        <v>561</v>
      </c>
      <c r="N1321" t="s">
        <v>562</v>
      </c>
      <c r="O1321">
        <v>-1.2</v>
      </c>
      <c r="P1321" t="str">
        <f>VALUE(MID(K1321,1,4))&amp;VLOOKUP(VALUE(MID(K1321,6,2)),[1]Setup!$A$6:$B$17,2,FALSE)</f>
        <v>20204</v>
      </c>
    </row>
    <row r="1322" spans="1:16" x14ac:dyDescent="0.45">
      <c r="A1322" t="s">
        <v>551</v>
      </c>
      <c r="B1322" s="1" t="s">
        <v>663</v>
      </c>
      <c r="C1322" t="s">
        <v>553</v>
      </c>
      <c r="D1322" t="s">
        <v>664</v>
      </c>
      <c r="E1322" t="s">
        <v>342</v>
      </c>
      <c r="F1322" t="s">
        <v>555</v>
      </c>
      <c r="G1322" t="s">
        <v>556</v>
      </c>
      <c r="H1322" t="s">
        <v>557</v>
      </c>
      <c r="I1322" t="s">
        <v>558</v>
      </c>
      <c r="J1322" t="s">
        <v>559</v>
      </c>
      <c r="K1322" t="s">
        <v>606</v>
      </c>
      <c r="L1322" t="s">
        <v>561</v>
      </c>
      <c r="N1322" t="s">
        <v>562</v>
      </c>
      <c r="O1322">
        <v>0.6</v>
      </c>
      <c r="P1322" t="str">
        <f>VALUE(MID(K1322,1,4))&amp;VLOOKUP(VALUE(MID(K1322,6,2)),[1]Setup!$A$6:$B$17,2,FALSE)</f>
        <v>20211</v>
      </c>
    </row>
    <row r="1323" spans="1:16" x14ac:dyDescent="0.45">
      <c r="A1323" t="s">
        <v>551</v>
      </c>
      <c r="B1323" s="1" t="s">
        <v>663</v>
      </c>
      <c r="C1323" t="s">
        <v>553</v>
      </c>
      <c r="D1323" t="s">
        <v>664</v>
      </c>
      <c r="E1323" t="s">
        <v>342</v>
      </c>
      <c r="F1323" t="s">
        <v>555</v>
      </c>
      <c r="G1323" t="s">
        <v>556</v>
      </c>
      <c r="H1323" t="s">
        <v>557</v>
      </c>
      <c r="I1323" t="s">
        <v>558</v>
      </c>
      <c r="J1323" t="s">
        <v>559</v>
      </c>
      <c r="K1323" t="s">
        <v>607</v>
      </c>
      <c r="L1323" t="s">
        <v>561</v>
      </c>
      <c r="N1323" t="s">
        <v>562</v>
      </c>
      <c r="O1323">
        <v>-0.3</v>
      </c>
      <c r="P1323" t="str">
        <f>VALUE(MID(K1323,1,4))&amp;VLOOKUP(VALUE(MID(K1323,6,2)),[1]Setup!$A$6:$B$17,2,FALSE)</f>
        <v>20212</v>
      </c>
    </row>
    <row r="1324" spans="1:16" x14ac:dyDescent="0.45">
      <c r="A1324" t="s">
        <v>551</v>
      </c>
      <c r="B1324" s="1" t="s">
        <v>663</v>
      </c>
      <c r="C1324" t="s">
        <v>553</v>
      </c>
      <c r="D1324" t="s">
        <v>664</v>
      </c>
      <c r="E1324" t="s">
        <v>342</v>
      </c>
      <c r="F1324" t="s">
        <v>555</v>
      </c>
      <c r="G1324" t="s">
        <v>556</v>
      </c>
      <c r="H1324" t="s">
        <v>557</v>
      </c>
      <c r="I1324" t="s">
        <v>558</v>
      </c>
      <c r="J1324" t="s">
        <v>559</v>
      </c>
      <c r="K1324" t="s">
        <v>608</v>
      </c>
      <c r="L1324" t="s">
        <v>561</v>
      </c>
      <c r="N1324" t="s">
        <v>562</v>
      </c>
      <c r="O1324">
        <v>0.5</v>
      </c>
      <c r="P1324" t="str">
        <f>VALUE(MID(K1324,1,4))&amp;VLOOKUP(VALUE(MID(K1324,6,2)),[1]Setup!$A$6:$B$17,2,FALSE)</f>
        <v>20213</v>
      </c>
    </row>
    <row r="1325" spans="1:16" x14ac:dyDescent="0.45">
      <c r="A1325" t="s">
        <v>551</v>
      </c>
      <c r="B1325" s="1" t="s">
        <v>663</v>
      </c>
      <c r="C1325" t="s">
        <v>553</v>
      </c>
      <c r="D1325" t="s">
        <v>664</v>
      </c>
      <c r="E1325" t="s">
        <v>342</v>
      </c>
      <c r="F1325" t="s">
        <v>555</v>
      </c>
      <c r="G1325" t="s">
        <v>556</v>
      </c>
      <c r="H1325" t="s">
        <v>557</v>
      </c>
      <c r="I1325" t="s">
        <v>558</v>
      </c>
      <c r="J1325" t="s">
        <v>559</v>
      </c>
      <c r="K1325" t="s">
        <v>609</v>
      </c>
      <c r="L1325" t="s">
        <v>561</v>
      </c>
      <c r="N1325" t="s">
        <v>562</v>
      </c>
      <c r="O1325">
        <v>0.9</v>
      </c>
      <c r="P1325" t="str">
        <f>VALUE(MID(K1325,1,4))&amp;VLOOKUP(VALUE(MID(K1325,6,2)),[1]Setup!$A$6:$B$17,2,FALSE)</f>
        <v>20214</v>
      </c>
    </row>
    <row r="1326" spans="1:16" x14ac:dyDescent="0.45">
      <c r="A1326" t="s">
        <v>551</v>
      </c>
      <c r="B1326" s="1" t="s">
        <v>663</v>
      </c>
      <c r="C1326" t="s">
        <v>553</v>
      </c>
      <c r="D1326" t="s">
        <v>664</v>
      </c>
      <c r="E1326" t="s">
        <v>342</v>
      </c>
      <c r="F1326" t="s">
        <v>555</v>
      </c>
      <c r="G1326" t="s">
        <v>556</v>
      </c>
      <c r="H1326" t="s">
        <v>557</v>
      </c>
      <c r="I1326" t="s">
        <v>558</v>
      </c>
      <c r="J1326" t="s">
        <v>559</v>
      </c>
      <c r="K1326" t="s">
        <v>610</v>
      </c>
      <c r="L1326" t="s">
        <v>561</v>
      </c>
      <c r="N1326" t="s">
        <v>562</v>
      </c>
      <c r="O1326">
        <v>0.9</v>
      </c>
      <c r="P1326" t="str">
        <f>VALUE(MID(K1326,1,4))&amp;VLOOKUP(VALUE(MID(K1326,6,2)),[1]Setup!$A$6:$B$17,2,FALSE)</f>
        <v>20221</v>
      </c>
    </row>
    <row r="1327" spans="1:16" x14ac:dyDescent="0.45">
      <c r="A1327" t="s">
        <v>551</v>
      </c>
      <c r="B1327" s="1" t="s">
        <v>663</v>
      </c>
      <c r="C1327" t="s">
        <v>553</v>
      </c>
      <c r="D1327" t="s">
        <v>664</v>
      </c>
      <c r="E1327" t="s">
        <v>342</v>
      </c>
      <c r="F1327" t="s">
        <v>555</v>
      </c>
      <c r="G1327" t="s">
        <v>556</v>
      </c>
      <c r="H1327" t="s">
        <v>557</v>
      </c>
      <c r="I1327" t="s">
        <v>558</v>
      </c>
      <c r="J1327" t="s">
        <v>559</v>
      </c>
      <c r="K1327" t="s">
        <v>611</v>
      </c>
      <c r="L1327" t="s">
        <v>561</v>
      </c>
      <c r="N1327" t="s">
        <v>562</v>
      </c>
      <c r="O1327">
        <v>2.1</v>
      </c>
      <c r="P1327" t="str">
        <f>VALUE(MID(K1327,1,4))&amp;VLOOKUP(VALUE(MID(K1327,6,2)),[1]Setup!$A$6:$B$17,2,FALSE)</f>
        <v>20222</v>
      </c>
    </row>
    <row r="1328" spans="1:16" x14ac:dyDescent="0.45">
      <c r="A1328" t="s">
        <v>551</v>
      </c>
      <c r="B1328" s="1" t="s">
        <v>663</v>
      </c>
      <c r="C1328" t="s">
        <v>553</v>
      </c>
      <c r="D1328" t="s">
        <v>664</v>
      </c>
      <c r="E1328" t="s">
        <v>342</v>
      </c>
      <c r="F1328" t="s">
        <v>555</v>
      </c>
      <c r="G1328" t="s">
        <v>556</v>
      </c>
      <c r="H1328" t="s">
        <v>557</v>
      </c>
      <c r="I1328" t="s">
        <v>558</v>
      </c>
      <c r="J1328" t="s">
        <v>559</v>
      </c>
      <c r="K1328" t="s">
        <v>612</v>
      </c>
      <c r="L1328" t="s">
        <v>561</v>
      </c>
      <c r="N1328" t="s">
        <v>562</v>
      </c>
      <c r="O1328">
        <v>0.6</v>
      </c>
      <c r="P1328" t="str">
        <f>VALUE(MID(K1328,1,4))&amp;VLOOKUP(VALUE(MID(K1328,6,2)),[1]Setup!$A$6:$B$17,2,FALSE)</f>
        <v>20223</v>
      </c>
    </row>
    <row r="1329" spans="1:16" x14ac:dyDescent="0.45">
      <c r="A1329" t="s">
        <v>551</v>
      </c>
      <c r="B1329" s="1" t="s">
        <v>663</v>
      </c>
      <c r="C1329" t="s">
        <v>553</v>
      </c>
      <c r="D1329" t="s">
        <v>664</v>
      </c>
      <c r="E1329" t="s">
        <v>342</v>
      </c>
      <c r="F1329" t="s">
        <v>555</v>
      </c>
      <c r="G1329" t="s">
        <v>556</v>
      </c>
      <c r="H1329" t="s">
        <v>557</v>
      </c>
      <c r="I1329" t="s">
        <v>558</v>
      </c>
      <c r="J1329" t="s">
        <v>559</v>
      </c>
      <c r="K1329" t="s">
        <v>613</v>
      </c>
      <c r="L1329" t="s">
        <v>561</v>
      </c>
      <c r="N1329" t="s">
        <v>562</v>
      </c>
      <c r="O1329">
        <v>-0.4</v>
      </c>
      <c r="P1329" t="str">
        <f>VALUE(MID(K1329,1,4))&amp;VLOOKUP(VALUE(MID(K1329,6,2)),[1]Setup!$A$6:$B$17,2,FALSE)</f>
        <v>20224</v>
      </c>
    </row>
    <row r="1330" spans="1:16" x14ac:dyDescent="0.45">
      <c r="A1330" t="s">
        <v>551</v>
      </c>
      <c r="B1330" s="1" t="s">
        <v>663</v>
      </c>
      <c r="C1330" t="s">
        <v>553</v>
      </c>
      <c r="D1330" t="s">
        <v>664</v>
      </c>
      <c r="E1330" t="s">
        <v>342</v>
      </c>
      <c r="F1330" t="s">
        <v>555</v>
      </c>
      <c r="G1330" t="s">
        <v>556</v>
      </c>
      <c r="H1330" t="s">
        <v>557</v>
      </c>
      <c r="I1330" t="s">
        <v>558</v>
      </c>
      <c r="J1330" t="s">
        <v>559</v>
      </c>
      <c r="K1330" t="s">
        <v>614</v>
      </c>
      <c r="L1330" t="s">
        <v>561</v>
      </c>
      <c r="N1330" t="s">
        <v>562</v>
      </c>
      <c r="O1330">
        <v>-0.9</v>
      </c>
      <c r="P1330" t="str">
        <f>VALUE(MID(K1330,1,4))&amp;VLOOKUP(VALUE(MID(K1330,6,2)),[1]Setup!$A$6:$B$17,2,FALSE)</f>
        <v>20231</v>
      </c>
    </row>
    <row r="1331" spans="1:16" x14ac:dyDescent="0.45">
      <c r="A1331" t="s">
        <v>551</v>
      </c>
      <c r="B1331" s="1" t="s">
        <v>663</v>
      </c>
      <c r="C1331" t="s">
        <v>553</v>
      </c>
      <c r="D1331" t="s">
        <v>664</v>
      </c>
      <c r="E1331" t="s">
        <v>342</v>
      </c>
      <c r="F1331" t="s">
        <v>555</v>
      </c>
      <c r="G1331" t="s">
        <v>556</v>
      </c>
      <c r="H1331" t="s">
        <v>557</v>
      </c>
      <c r="I1331" t="s">
        <v>558</v>
      </c>
      <c r="J1331" t="s">
        <v>559</v>
      </c>
      <c r="K1331" t="s">
        <v>615</v>
      </c>
      <c r="L1331" t="s">
        <v>561</v>
      </c>
      <c r="N1331" t="s">
        <v>562</v>
      </c>
      <c r="O1331">
        <v>-0.9</v>
      </c>
      <c r="P1331" t="str">
        <f>VALUE(MID(K1331,1,4))&amp;VLOOKUP(VALUE(MID(K1331,6,2)),[1]Setup!$A$6:$B$17,2,FALSE)</f>
        <v>20232</v>
      </c>
    </row>
    <row r="1332" spans="1:16" x14ac:dyDescent="0.45">
      <c r="A1332" t="s">
        <v>551</v>
      </c>
      <c r="B1332" s="1" t="s">
        <v>663</v>
      </c>
      <c r="C1332" t="s">
        <v>553</v>
      </c>
      <c r="D1332" t="s">
        <v>664</v>
      </c>
      <c r="E1332" t="s">
        <v>342</v>
      </c>
      <c r="F1332" t="s">
        <v>555</v>
      </c>
      <c r="G1332" t="s">
        <v>556</v>
      </c>
      <c r="H1332" t="s">
        <v>557</v>
      </c>
      <c r="I1332" t="s">
        <v>558</v>
      </c>
      <c r="J1332" t="s">
        <v>559</v>
      </c>
      <c r="K1332" t="s">
        <v>616</v>
      </c>
      <c r="L1332" t="s">
        <v>561</v>
      </c>
      <c r="N1332" t="s">
        <v>562</v>
      </c>
      <c r="O1332">
        <v>-1.8</v>
      </c>
      <c r="P1332" t="str">
        <f>VALUE(MID(K1332,1,4))&amp;VLOOKUP(VALUE(MID(K1332,6,2)),[1]Setup!$A$6:$B$17,2,FALSE)</f>
        <v>20233</v>
      </c>
    </row>
    <row r="1333" spans="1:16" x14ac:dyDescent="0.45">
      <c r="A1333" t="s">
        <v>551</v>
      </c>
      <c r="B1333" s="1" t="s">
        <v>663</v>
      </c>
      <c r="C1333" t="s">
        <v>553</v>
      </c>
      <c r="D1333" t="s">
        <v>664</v>
      </c>
      <c r="E1333" t="s">
        <v>342</v>
      </c>
      <c r="F1333" t="s">
        <v>555</v>
      </c>
      <c r="G1333" t="s">
        <v>556</v>
      </c>
      <c r="H1333" t="s">
        <v>557</v>
      </c>
      <c r="I1333" t="s">
        <v>558</v>
      </c>
      <c r="J1333" t="s">
        <v>559</v>
      </c>
      <c r="K1333" t="s">
        <v>617</v>
      </c>
      <c r="L1333" t="s">
        <v>561</v>
      </c>
      <c r="N1333" t="s">
        <v>562</v>
      </c>
      <c r="O1333">
        <v>-2</v>
      </c>
      <c r="P1333" t="str">
        <f>VALUE(MID(K1333,1,4))&amp;VLOOKUP(VALUE(MID(K1333,6,2)),[1]Setup!$A$6:$B$17,2,FALSE)</f>
        <v>20234</v>
      </c>
    </row>
    <row r="1334" spans="1:16" x14ac:dyDescent="0.45">
      <c r="A1334" t="s">
        <v>551</v>
      </c>
      <c r="B1334" s="1" t="s">
        <v>663</v>
      </c>
      <c r="C1334" t="s">
        <v>553</v>
      </c>
      <c r="D1334" t="s">
        <v>664</v>
      </c>
      <c r="E1334" t="s">
        <v>342</v>
      </c>
      <c r="F1334" t="s">
        <v>555</v>
      </c>
      <c r="G1334" t="s">
        <v>556</v>
      </c>
      <c r="H1334" t="s">
        <v>557</v>
      </c>
      <c r="I1334" t="s">
        <v>558</v>
      </c>
      <c r="J1334" t="s">
        <v>559</v>
      </c>
      <c r="K1334" t="s">
        <v>618</v>
      </c>
      <c r="L1334" t="s">
        <v>561</v>
      </c>
      <c r="N1334" t="s">
        <v>562</v>
      </c>
      <c r="O1334">
        <v>-1.3</v>
      </c>
      <c r="P1334" t="str">
        <f>VALUE(MID(K1334,1,4))&amp;VLOOKUP(VALUE(MID(K1334,6,2)),[1]Setup!$A$6:$B$17,2,FALSE)</f>
        <v>20241</v>
      </c>
    </row>
    <row r="1335" spans="1:16" x14ac:dyDescent="0.45">
      <c r="A1335" t="s">
        <v>551</v>
      </c>
      <c r="B1335" s="1" t="s">
        <v>663</v>
      </c>
      <c r="C1335" t="s">
        <v>553</v>
      </c>
      <c r="D1335" t="s">
        <v>664</v>
      </c>
      <c r="E1335" t="s">
        <v>342</v>
      </c>
      <c r="F1335" t="s">
        <v>555</v>
      </c>
      <c r="G1335" t="s">
        <v>556</v>
      </c>
      <c r="H1335" t="s">
        <v>557</v>
      </c>
      <c r="I1335" t="s">
        <v>558</v>
      </c>
      <c r="J1335" t="s">
        <v>559</v>
      </c>
      <c r="K1335" t="s">
        <v>619</v>
      </c>
      <c r="L1335" t="s">
        <v>561</v>
      </c>
      <c r="N1335" t="s">
        <v>562</v>
      </c>
      <c r="O1335">
        <v>-1.5</v>
      </c>
      <c r="P1335" t="str">
        <f>VALUE(MID(K1335,1,4))&amp;VLOOKUP(VALUE(MID(K1335,6,2)),[1]Setup!$A$6:$B$17,2,FALSE)</f>
        <v>20242</v>
      </c>
    </row>
    <row r="1336" spans="1:16" x14ac:dyDescent="0.45">
      <c r="A1336" t="s">
        <v>551</v>
      </c>
      <c r="B1336" s="1" t="s">
        <v>665</v>
      </c>
      <c r="C1336" t="s">
        <v>553</v>
      </c>
      <c r="D1336" t="s">
        <v>666</v>
      </c>
      <c r="E1336" t="s">
        <v>145</v>
      </c>
      <c r="F1336" t="s">
        <v>555</v>
      </c>
      <c r="G1336" t="s">
        <v>556</v>
      </c>
      <c r="H1336" t="s">
        <v>557</v>
      </c>
      <c r="I1336" t="s">
        <v>558</v>
      </c>
      <c r="J1336" t="s">
        <v>559</v>
      </c>
      <c r="K1336" t="s">
        <v>560</v>
      </c>
      <c r="L1336" t="s">
        <v>561</v>
      </c>
      <c r="N1336" t="s">
        <v>562</v>
      </c>
      <c r="O1336">
        <v>12.3</v>
      </c>
      <c r="P1336" t="str">
        <f>VALUE(MID(K1336,1,4))&amp;VLOOKUP(VALUE(MID(K1336,6,2)),[1]Setup!$A$6:$B$17,2,FALSE)</f>
        <v>20101</v>
      </c>
    </row>
    <row r="1337" spans="1:16" x14ac:dyDescent="0.45">
      <c r="A1337" t="s">
        <v>551</v>
      </c>
      <c r="B1337" s="1" t="s">
        <v>665</v>
      </c>
      <c r="C1337" t="s">
        <v>553</v>
      </c>
      <c r="D1337" t="s">
        <v>666</v>
      </c>
      <c r="E1337" t="s">
        <v>145</v>
      </c>
      <c r="F1337" t="s">
        <v>555</v>
      </c>
      <c r="G1337" t="s">
        <v>556</v>
      </c>
      <c r="H1337" t="s">
        <v>557</v>
      </c>
      <c r="I1337" t="s">
        <v>558</v>
      </c>
      <c r="J1337" t="s">
        <v>559</v>
      </c>
      <c r="K1337" t="s">
        <v>563</v>
      </c>
      <c r="L1337" t="s">
        <v>561</v>
      </c>
      <c r="N1337" t="s">
        <v>562</v>
      </c>
      <c r="O1337">
        <v>8.9</v>
      </c>
      <c r="P1337" t="str">
        <f>VALUE(MID(K1337,1,4))&amp;VLOOKUP(VALUE(MID(K1337,6,2)),[1]Setup!$A$6:$B$17,2,FALSE)</f>
        <v>20102</v>
      </c>
    </row>
    <row r="1338" spans="1:16" x14ac:dyDescent="0.45">
      <c r="A1338" t="s">
        <v>551</v>
      </c>
      <c r="B1338" s="1" t="s">
        <v>665</v>
      </c>
      <c r="C1338" t="s">
        <v>553</v>
      </c>
      <c r="D1338" t="s">
        <v>666</v>
      </c>
      <c r="E1338" t="s">
        <v>145</v>
      </c>
      <c r="F1338" t="s">
        <v>555</v>
      </c>
      <c r="G1338" t="s">
        <v>556</v>
      </c>
      <c r="H1338" t="s">
        <v>557</v>
      </c>
      <c r="I1338" t="s">
        <v>558</v>
      </c>
      <c r="J1338" t="s">
        <v>559</v>
      </c>
      <c r="K1338" t="s">
        <v>564</v>
      </c>
      <c r="L1338" t="s">
        <v>561</v>
      </c>
      <c r="N1338" t="s">
        <v>562</v>
      </c>
      <c r="O1338">
        <v>7</v>
      </c>
      <c r="P1338" t="str">
        <f>VALUE(MID(K1338,1,4))&amp;VLOOKUP(VALUE(MID(K1338,6,2)),[1]Setup!$A$6:$B$17,2,FALSE)</f>
        <v>20103</v>
      </c>
    </row>
    <row r="1339" spans="1:16" x14ac:dyDescent="0.45">
      <c r="A1339" t="s">
        <v>551</v>
      </c>
      <c r="B1339" s="1" t="s">
        <v>665</v>
      </c>
      <c r="C1339" t="s">
        <v>553</v>
      </c>
      <c r="D1339" t="s">
        <v>666</v>
      </c>
      <c r="E1339" t="s">
        <v>145</v>
      </c>
      <c r="F1339" t="s">
        <v>555</v>
      </c>
      <c r="G1339" t="s">
        <v>556</v>
      </c>
      <c r="H1339" t="s">
        <v>557</v>
      </c>
      <c r="I1339" t="s">
        <v>558</v>
      </c>
      <c r="J1339" t="s">
        <v>559</v>
      </c>
      <c r="K1339" t="s">
        <v>565</v>
      </c>
      <c r="L1339" t="s">
        <v>561</v>
      </c>
      <c r="N1339" t="s">
        <v>562</v>
      </c>
      <c r="O1339">
        <v>10</v>
      </c>
      <c r="P1339" t="str">
        <f>VALUE(MID(K1339,1,4))&amp;VLOOKUP(VALUE(MID(K1339,6,2)),[1]Setup!$A$6:$B$17,2,FALSE)</f>
        <v>20104</v>
      </c>
    </row>
    <row r="1340" spans="1:16" x14ac:dyDescent="0.45">
      <c r="A1340" t="s">
        <v>551</v>
      </c>
      <c r="B1340" s="1" t="s">
        <v>665</v>
      </c>
      <c r="C1340" t="s">
        <v>553</v>
      </c>
      <c r="D1340" t="s">
        <v>666</v>
      </c>
      <c r="E1340" t="s">
        <v>145</v>
      </c>
      <c r="F1340" t="s">
        <v>555</v>
      </c>
      <c r="G1340" t="s">
        <v>556</v>
      </c>
      <c r="H1340" t="s">
        <v>557</v>
      </c>
      <c r="I1340" t="s">
        <v>558</v>
      </c>
      <c r="J1340" t="s">
        <v>559</v>
      </c>
      <c r="K1340" t="s">
        <v>566</v>
      </c>
      <c r="L1340" t="s">
        <v>561</v>
      </c>
      <c r="N1340" t="s">
        <v>562</v>
      </c>
      <c r="O1340">
        <v>8.1999999999999993</v>
      </c>
      <c r="P1340" t="str">
        <f>VALUE(MID(K1340,1,4))&amp;VLOOKUP(VALUE(MID(K1340,6,2)),[1]Setup!$A$6:$B$17,2,FALSE)</f>
        <v>20111</v>
      </c>
    </row>
    <row r="1341" spans="1:16" x14ac:dyDescent="0.45">
      <c r="A1341" t="s">
        <v>551</v>
      </c>
      <c r="B1341" s="1" t="s">
        <v>665</v>
      </c>
      <c r="C1341" t="s">
        <v>553</v>
      </c>
      <c r="D1341" t="s">
        <v>666</v>
      </c>
      <c r="E1341" t="s">
        <v>145</v>
      </c>
      <c r="F1341" t="s">
        <v>555</v>
      </c>
      <c r="G1341" t="s">
        <v>556</v>
      </c>
      <c r="H1341" t="s">
        <v>557</v>
      </c>
      <c r="I1341" t="s">
        <v>558</v>
      </c>
      <c r="J1341" t="s">
        <v>559</v>
      </c>
      <c r="K1341" t="s">
        <v>567</v>
      </c>
      <c r="L1341" t="s">
        <v>561</v>
      </c>
      <c r="N1341" t="s">
        <v>562</v>
      </c>
      <c r="O1341">
        <v>4.9000000000000004</v>
      </c>
      <c r="P1341" t="str">
        <f>VALUE(MID(K1341,1,4))&amp;VLOOKUP(VALUE(MID(K1341,6,2)),[1]Setup!$A$6:$B$17,2,FALSE)</f>
        <v>20112</v>
      </c>
    </row>
    <row r="1342" spans="1:16" x14ac:dyDescent="0.45">
      <c r="A1342" t="s">
        <v>551</v>
      </c>
      <c r="B1342" s="1" t="s">
        <v>665</v>
      </c>
      <c r="C1342" t="s">
        <v>553</v>
      </c>
      <c r="D1342" t="s">
        <v>666</v>
      </c>
      <c r="E1342" t="s">
        <v>145</v>
      </c>
      <c r="F1342" t="s">
        <v>555</v>
      </c>
      <c r="G1342" t="s">
        <v>556</v>
      </c>
      <c r="H1342" t="s">
        <v>557</v>
      </c>
      <c r="I1342" t="s">
        <v>558</v>
      </c>
      <c r="J1342" t="s">
        <v>559</v>
      </c>
      <c r="K1342" t="s">
        <v>568</v>
      </c>
      <c r="L1342" t="s">
        <v>561</v>
      </c>
      <c r="N1342" t="s">
        <v>562</v>
      </c>
      <c r="O1342">
        <v>3</v>
      </c>
      <c r="P1342" t="str">
        <f>VALUE(MID(K1342,1,4))&amp;VLOOKUP(VALUE(MID(K1342,6,2)),[1]Setup!$A$6:$B$17,2,FALSE)</f>
        <v>20113</v>
      </c>
    </row>
    <row r="1343" spans="1:16" x14ac:dyDescent="0.45">
      <c r="A1343" t="s">
        <v>551</v>
      </c>
      <c r="B1343" s="1" t="s">
        <v>665</v>
      </c>
      <c r="C1343" t="s">
        <v>553</v>
      </c>
      <c r="D1343" t="s">
        <v>666</v>
      </c>
      <c r="E1343" t="s">
        <v>145</v>
      </c>
      <c r="F1343" t="s">
        <v>555</v>
      </c>
      <c r="G1343" t="s">
        <v>556</v>
      </c>
      <c r="H1343" t="s">
        <v>557</v>
      </c>
      <c r="I1343" t="s">
        <v>558</v>
      </c>
      <c r="J1343" t="s">
        <v>559</v>
      </c>
      <c r="K1343" t="s">
        <v>569</v>
      </c>
      <c r="L1343" t="s">
        <v>561</v>
      </c>
      <c r="N1343" t="s">
        <v>562</v>
      </c>
      <c r="O1343">
        <v>4.8</v>
      </c>
      <c r="P1343" t="str">
        <f>VALUE(MID(K1343,1,4))&amp;VLOOKUP(VALUE(MID(K1343,6,2)),[1]Setup!$A$6:$B$17,2,FALSE)</f>
        <v>20114</v>
      </c>
    </row>
    <row r="1344" spans="1:16" x14ac:dyDescent="0.45">
      <c r="A1344" t="s">
        <v>551</v>
      </c>
      <c r="B1344" s="1" t="s">
        <v>665</v>
      </c>
      <c r="C1344" t="s">
        <v>553</v>
      </c>
      <c r="D1344" t="s">
        <v>666</v>
      </c>
      <c r="E1344" t="s">
        <v>145</v>
      </c>
      <c r="F1344" t="s">
        <v>555</v>
      </c>
      <c r="G1344" t="s">
        <v>556</v>
      </c>
      <c r="H1344" t="s">
        <v>557</v>
      </c>
      <c r="I1344" t="s">
        <v>558</v>
      </c>
      <c r="J1344" t="s">
        <v>559</v>
      </c>
      <c r="K1344" t="s">
        <v>570</v>
      </c>
      <c r="L1344" t="s">
        <v>561</v>
      </c>
      <c r="N1344" t="s">
        <v>562</v>
      </c>
      <c r="O1344">
        <v>3.5</v>
      </c>
      <c r="P1344" t="str">
        <f>VALUE(MID(K1344,1,4))&amp;VLOOKUP(VALUE(MID(K1344,6,2)),[1]Setup!$A$6:$B$17,2,FALSE)</f>
        <v>20121</v>
      </c>
    </row>
    <row r="1345" spans="1:16" x14ac:dyDescent="0.45">
      <c r="A1345" t="s">
        <v>551</v>
      </c>
      <c r="B1345" s="1" t="s">
        <v>665</v>
      </c>
      <c r="C1345" t="s">
        <v>553</v>
      </c>
      <c r="D1345" t="s">
        <v>666</v>
      </c>
      <c r="E1345" t="s">
        <v>145</v>
      </c>
      <c r="F1345" t="s">
        <v>555</v>
      </c>
      <c r="G1345" t="s">
        <v>556</v>
      </c>
      <c r="H1345" t="s">
        <v>557</v>
      </c>
      <c r="I1345" t="s">
        <v>558</v>
      </c>
      <c r="J1345" t="s">
        <v>559</v>
      </c>
      <c r="K1345" t="s">
        <v>571</v>
      </c>
      <c r="L1345" t="s">
        <v>561</v>
      </c>
      <c r="N1345" t="s">
        <v>562</v>
      </c>
      <c r="O1345">
        <v>-0.1</v>
      </c>
      <c r="P1345" t="str">
        <f>VALUE(MID(K1345,1,4))&amp;VLOOKUP(VALUE(MID(K1345,6,2)),[1]Setup!$A$6:$B$17,2,FALSE)</f>
        <v>20122</v>
      </c>
    </row>
    <row r="1346" spans="1:16" x14ac:dyDescent="0.45">
      <c r="A1346" t="s">
        <v>551</v>
      </c>
      <c r="B1346" s="1" t="s">
        <v>665</v>
      </c>
      <c r="C1346" t="s">
        <v>553</v>
      </c>
      <c r="D1346" t="s">
        <v>666</v>
      </c>
      <c r="E1346" t="s">
        <v>145</v>
      </c>
      <c r="F1346" t="s">
        <v>555</v>
      </c>
      <c r="G1346" t="s">
        <v>556</v>
      </c>
      <c r="H1346" t="s">
        <v>557</v>
      </c>
      <c r="I1346" t="s">
        <v>558</v>
      </c>
      <c r="J1346" t="s">
        <v>559</v>
      </c>
      <c r="K1346" t="s">
        <v>572</v>
      </c>
      <c r="L1346" t="s">
        <v>561</v>
      </c>
      <c r="N1346" t="s">
        <v>562</v>
      </c>
      <c r="O1346">
        <v>0.3</v>
      </c>
      <c r="P1346" t="str">
        <f>VALUE(MID(K1346,1,4))&amp;VLOOKUP(VALUE(MID(K1346,6,2)),[1]Setup!$A$6:$B$17,2,FALSE)</f>
        <v>20123</v>
      </c>
    </row>
    <row r="1347" spans="1:16" x14ac:dyDescent="0.45">
      <c r="A1347" t="s">
        <v>551</v>
      </c>
      <c r="B1347" s="1" t="s">
        <v>665</v>
      </c>
      <c r="C1347" t="s">
        <v>553</v>
      </c>
      <c r="D1347" t="s">
        <v>666</v>
      </c>
      <c r="E1347" t="s">
        <v>145</v>
      </c>
      <c r="F1347" t="s">
        <v>555</v>
      </c>
      <c r="G1347" t="s">
        <v>556</v>
      </c>
      <c r="H1347" t="s">
        <v>557</v>
      </c>
      <c r="I1347" t="s">
        <v>558</v>
      </c>
      <c r="J1347" t="s">
        <v>559</v>
      </c>
      <c r="K1347" t="s">
        <v>573</v>
      </c>
      <c r="L1347" t="s">
        <v>561</v>
      </c>
      <c r="N1347" t="s">
        <v>562</v>
      </c>
      <c r="O1347">
        <v>1</v>
      </c>
      <c r="P1347" t="str">
        <f>VALUE(MID(K1347,1,4))&amp;VLOOKUP(VALUE(MID(K1347,6,2)),[1]Setup!$A$6:$B$17,2,FALSE)</f>
        <v>20124</v>
      </c>
    </row>
    <row r="1348" spans="1:16" x14ac:dyDescent="0.45">
      <c r="A1348" t="s">
        <v>551</v>
      </c>
      <c r="B1348" s="1" t="s">
        <v>665</v>
      </c>
      <c r="C1348" t="s">
        <v>553</v>
      </c>
      <c r="D1348" t="s">
        <v>666</v>
      </c>
      <c r="E1348" t="s">
        <v>145</v>
      </c>
      <c r="F1348" t="s">
        <v>555</v>
      </c>
      <c r="G1348" t="s">
        <v>556</v>
      </c>
      <c r="H1348" t="s">
        <v>557</v>
      </c>
      <c r="I1348" t="s">
        <v>558</v>
      </c>
      <c r="J1348" t="s">
        <v>559</v>
      </c>
      <c r="K1348" t="s">
        <v>574</v>
      </c>
      <c r="L1348" t="s">
        <v>561</v>
      </c>
      <c r="N1348" t="s">
        <v>562</v>
      </c>
      <c r="O1348">
        <v>-2.8</v>
      </c>
      <c r="P1348" t="str">
        <f>VALUE(MID(K1348,1,4))&amp;VLOOKUP(VALUE(MID(K1348,6,2)),[1]Setup!$A$6:$B$17,2,FALSE)</f>
        <v>20131</v>
      </c>
    </row>
    <row r="1349" spans="1:16" x14ac:dyDescent="0.45">
      <c r="A1349" t="s">
        <v>551</v>
      </c>
      <c r="B1349" s="1" t="s">
        <v>665</v>
      </c>
      <c r="C1349" t="s">
        <v>553</v>
      </c>
      <c r="D1349" t="s">
        <v>666</v>
      </c>
      <c r="E1349" t="s">
        <v>145</v>
      </c>
      <c r="F1349" t="s">
        <v>555</v>
      </c>
      <c r="G1349" t="s">
        <v>556</v>
      </c>
      <c r="H1349" t="s">
        <v>557</v>
      </c>
      <c r="I1349" t="s">
        <v>558</v>
      </c>
      <c r="J1349" t="s">
        <v>559</v>
      </c>
      <c r="K1349" t="s">
        <v>575</v>
      </c>
      <c r="L1349" t="s">
        <v>561</v>
      </c>
      <c r="N1349" t="s">
        <v>562</v>
      </c>
      <c r="O1349">
        <v>-5.5</v>
      </c>
      <c r="P1349" t="str">
        <f>VALUE(MID(K1349,1,4))&amp;VLOOKUP(VALUE(MID(K1349,6,2)),[1]Setup!$A$6:$B$17,2,FALSE)</f>
        <v>20132</v>
      </c>
    </row>
    <row r="1350" spans="1:16" x14ac:dyDescent="0.45">
      <c r="A1350" t="s">
        <v>551</v>
      </c>
      <c r="B1350" s="1" t="s">
        <v>665</v>
      </c>
      <c r="C1350" t="s">
        <v>553</v>
      </c>
      <c r="D1350" t="s">
        <v>666</v>
      </c>
      <c r="E1350" t="s">
        <v>145</v>
      </c>
      <c r="F1350" t="s">
        <v>555</v>
      </c>
      <c r="G1350" t="s">
        <v>556</v>
      </c>
      <c r="H1350" t="s">
        <v>557</v>
      </c>
      <c r="I1350" t="s">
        <v>558</v>
      </c>
      <c r="J1350" t="s">
        <v>559</v>
      </c>
      <c r="K1350" t="s">
        <v>576</v>
      </c>
      <c r="L1350" t="s">
        <v>561</v>
      </c>
      <c r="N1350" t="s">
        <v>562</v>
      </c>
      <c r="O1350">
        <v>-8.4</v>
      </c>
      <c r="P1350" t="str">
        <f>VALUE(MID(K1350,1,4))&amp;VLOOKUP(VALUE(MID(K1350,6,2)),[1]Setup!$A$6:$B$17,2,FALSE)</f>
        <v>20133</v>
      </c>
    </row>
    <row r="1351" spans="1:16" x14ac:dyDescent="0.45">
      <c r="A1351" t="s">
        <v>551</v>
      </c>
      <c r="B1351" s="1" t="s">
        <v>665</v>
      </c>
      <c r="C1351" t="s">
        <v>553</v>
      </c>
      <c r="D1351" t="s">
        <v>666</v>
      </c>
      <c r="E1351" t="s">
        <v>145</v>
      </c>
      <c r="F1351" t="s">
        <v>555</v>
      </c>
      <c r="G1351" t="s">
        <v>556</v>
      </c>
      <c r="H1351" t="s">
        <v>557</v>
      </c>
      <c r="I1351" t="s">
        <v>558</v>
      </c>
      <c r="J1351" t="s">
        <v>559</v>
      </c>
      <c r="K1351" t="s">
        <v>577</v>
      </c>
      <c r="L1351" t="s">
        <v>561</v>
      </c>
      <c r="N1351" t="s">
        <v>562</v>
      </c>
      <c r="O1351">
        <v>-10.5</v>
      </c>
      <c r="P1351" t="str">
        <f>VALUE(MID(K1351,1,4))&amp;VLOOKUP(VALUE(MID(K1351,6,2)),[1]Setup!$A$6:$B$17,2,FALSE)</f>
        <v>20134</v>
      </c>
    </row>
    <row r="1352" spans="1:16" x14ac:dyDescent="0.45">
      <c r="A1352" t="s">
        <v>551</v>
      </c>
      <c r="B1352" s="1" t="s">
        <v>665</v>
      </c>
      <c r="C1352" t="s">
        <v>553</v>
      </c>
      <c r="D1352" t="s">
        <v>666</v>
      </c>
      <c r="E1352" t="s">
        <v>145</v>
      </c>
      <c r="F1352" t="s">
        <v>555</v>
      </c>
      <c r="G1352" t="s">
        <v>556</v>
      </c>
      <c r="H1352" t="s">
        <v>557</v>
      </c>
      <c r="I1352" t="s">
        <v>558</v>
      </c>
      <c r="J1352" t="s">
        <v>559</v>
      </c>
      <c r="K1352" t="s">
        <v>578</v>
      </c>
      <c r="L1352" t="s">
        <v>561</v>
      </c>
      <c r="N1352" t="s">
        <v>562</v>
      </c>
      <c r="O1352">
        <v>-10.6</v>
      </c>
      <c r="P1352" t="str">
        <f>VALUE(MID(K1352,1,4))&amp;VLOOKUP(VALUE(MID(K1352,6,2)),[1]Setup!$A$6:$B$17,2,FALSE)</f>
        <v>20141</v>
      </c>
    </row>
    <row r="1353" spans="1:16" x14ac:dyDescent="0.45">
      <c r="A1353" t="s">
        <v>551</v>
      </c>
      <c r="B1353" s="1" t="s">
        <v>665</v>
      </c>
      <c r="C1353" t="s">
        <v>553</v>
      </c>
      <c r="D1353" t="s">
        <v>666</v>
      </c>
      <c r="E1353" t="s">
        <v>145</v>
      </c>
      <c r="F1353" t="s">
        <v>555</v>
      </c>
      <c r="G1353" t="s">
        <v>556</v>
      </c>
      <c r="H1353" t="s">
        <v>557</v>
      </c>
      <c r="I1353" t="s">
        <v>558</v>
      </c>
      <c r="J1353" t="s">
        <v>559</v>
      </c>
      <c r="K1353" t="s">
        <v>579</v>
      </c>
      <c r="L1353" t="s">
        <v>561</v>
      </c>
      <c r="N1353" t="s">
        <v>562</v>
      </c>
      <c r="O1353">
        <v>-11.8</v>
      </c>
      <c r="P1353" t="str">
        <f>VALUE(MID(K1353,1,4))&amp;VLOOKUP(VALUE(MID(K1353,6,2)),[1]Setup!$A$6:$B$17,2,FALSE)</f>
        <v>20142</v>
      </c>
    </row>
    <row r="1354" spans="1:16" x14ac:dyDescent="0.45">
      <c r="A1354" t="s">
        <v>551</v>
      </c>
      <c r="B1354" s="1" t="s">
        <v>665</v>
      </c>
      <c r="C1354" t="s">
        <v>553</v>
      </c>
      <c r="D1354" t="s">
        <v>666</v>
      </c>
      <c r="E1354" t="s">
        <v>145</v>
      </c>
      <c r="F1354" t="s">
        <v>555</v>
      </c>
      <c r="G1354" t="s">
        <v>556</v>
      </c>
      <c r="H1354" t="s">
        <v>557</v>
      </c>
      <c r="I1354" t="s">
        <v>558</v>
      </c>
      <c r="J1354" t="s">
        <v>559</v>
      </c>
      <c r="K1354" t="s">
        <v>580</v>
      </c>
      <c r="L1354" t="s">
        <v>561</v>
      </c>
      <c r="N1354" t="s">
        <v>562</v>
      </c>
      <c r="O1354">
        <v>-10.9</v>
      </c>
      <c r="P1354" t="str">
        <f>VALUE(MID(K1354,1,4))&amp;VLOOKUP(VALUE(MID(K1354,6,2)),[1]Setup!$A$6:$B$17,2,FALSE)</f>
        <v>20143</v>
      </c>
    </row>
    <row r="1355" spans="1:16" x14ac:dyDescent="0.45">
      <c r="A1355" t="s">
        <v>551</v>
      </c>
      <c r="B1355" s="1" t="s">
        <v>665</v>
      </c>
      <c r="C1355" t="s">
        <v>553</v>
      </c>
      <c r="D1355" t="s">
        <v>666</v>
      </c>
      <c r="E1355" t="s">
        <v>145</v>
      </c>
      <c r="F1355" t="s">
        <v>555</v>
      </c>
      <c r="G1355" t="s">
        <v>556</v>
      </c>
      <c r="H1355" t="s">
        <v>557</v>
      </c>
      <c r="I1355" t="s">
        <v>558</v>
      </c>
      <c r="J1355" t="s">
        <v>559</v>
      </c>
      <c r="K1355" t="s">
        <v>581</v>
      </c>
      <c r="L1355" t="s">
        <v>561</v>
      </c>
      <c r="N1355" t="s">
        <v>562</v>
      </c>
      <c r="O1355">
        <v>-9.1999999999999993</v>
      </c>
      <c r="P1355" t="str">
        <f>VALUE(MID(K1355,1,4))&amp;VLOOKUP(VALUE(MID(K1355,6,2)),[1]Setup!$A$6:$B$17,2,FALSE)</f>
        <v>20144</v>
      </c>
    </row>
    <row r="1356" spans="1:16" x14ac:dyDescent="0.45">
      <c r="A1356" t="s">
        <v>551</v>
      </c>
      <c r="B1356" s="1" t="s">
        <v>665</v>
      </c>
      <c r="C1356" t="s">
        <v>553</v>
      </c>
      <c r="D1356" t="s">
        <v>666</v>
      </c>
      <c r="E1356" t="s">
        <v>145</v>
      </c>
      <c r="F1356" t="s">
        <v>555</v>
      </c>
      <c r="G1356" t="s">
        <v>556</v>
      </c>
      <c r="H1356" t="s">
        <v>557</v>
      </c>
      <c r="I1356" t="s">
        <v>558</v>
      </c>
      <c r="J1356" t="s">
        <v>559</v>
      </c>
      <c r="K1356" t="s">
        <v>582</v>
      </c>
      <c r="L1356" t="s">
        <v>561</v>
      </c>
      <c r="N1356" t="s">
        <v>562</v>
      </c>
      <c r="O1356">
        <v>-10.9</v>
      </c>
      <c r="P1356" t="str">
        <f>VALUE(MID(K1356,1,4))&amp;VLOOKUP(VALUE(MID(K1356,6,2)),[1]Setup!$A$6:$B$17,2,FALSE)</f>
        <v>20151</v>
      </c>
    </row>
    <row r="1357" spans="1:16" x14ac:dyDescent="0.45">
      <c r="A1357" t="s">
        <v>551</v>
      </c>
      <c r="B1357" s="1" t="s">
        <v>665</v>
      </c>
      <c r="C1357" t="s">
        <v>553</v>
      </c>
      <c r="D1357" t="s">
        <v>666</v>
      </c>
      <c r="E1357" t="s">
        <v>145</v>
      </c>
      <c r="F1357" t="s">
        <v>555</v>
      </c>
      <c r="G1357" t="s">
        <v>556</v>
      </c>
      <c r="H1357" t="s">
        <v>557</v>
      </c>
      <c r="I1357" t="s">
        <v>558</v>
      </c>
      <c r="J1357" t="s">
        <v>559</v>
      </c>
      <c r="K1357" t="s">
        <v>583</v>
      </c>
      <c r="L1357" t="s">
        <v>561</v>
      </c>
      <c r="N1357" t="s">
        <v>562</v>
      </c>
      <c r="O1357">
        <v>-13.4</v>
      </c>
      <c r="P1357" t="str">
        <f>VALUE(MID(K1357,1,4))&amp;VLOOKUP(VALUE(MID(K1357,6,2)),[1]Setup!$A$6:$B$17,2,FALSE)</f>
        <v>20152</v>
      </c>
    </row>
    <row r="1358" spans="1:16" x14ac:dyDescent="0.45">
      <c r="A1358" t="s">
        <v>551</v>
      </c>
      <c r="B1358" s="1" t="s">
        <v>665</v>
      </c>
      <c r="C1358" t="s">
        <v>553</v>
      </c>
      <c r="D1358" t="s">
        <v>666</v>
      </c>
      <c r="E1358" t="s">
        <v>145</v>
      </c>
      <c r="F1358" t="s">
        <v>555</v>
      </c>
      <c r="G1358" t="s">
        <v>556</v>
      </c>
      <c r="H1358" t="s">
        <v>557</v>
      </c>
      <c r="I1358" t="s">
        <v>558</v>
      </c>
      <c r="J1358" t="s">
        <v>559</v>
      </c>
      <c r="K1358" t="s">
        <v>584</v>
      </c>
      <c r="L1358" t="s">
        <v>561</v>
      </c>
      <c r="N1358" t="s">
        <v>562</v>
      </c>
      <c r="O1358">
        <v>-12.7</v>
      </c>
      <c r="P1358" t="str">
        <f>VALUE(MID(K1358,1,4))&amp;VLOOKUP(VALUE(MID(K1358,6,2)),[1]Setup!$A$6:$B$17,2,FALSE)</f>
        <v>20153</v>
      </c>
    </row>
    <row r="1359" spans="1:16" x14ac:dyDescent="0.45">
      <c r="A1359" t="s">
        <v>551</v>
      </c>
      <c r="B1359" s="1" t="s">
        <v>665</v>
      </c>
      <c r="C1359" t="s">
        <v>553</v>
      </c>
      <c r="D1359" t="s">
        <v>666</v>
      </c>
      <c r="E1359" t="s">
        <v>145</v>
      </c>
      <c r="F1359" t="s">
        <v>555</v>
      </c>
      <c r="G1359" t="s">
        <v>556</v>
      </c>
      <c r="H1359" t="s">
        <v>557</v>
      </c>
      <c r="I1359" t="s">
        <v>558</v>
      </c>
      <c r="J1359" t="s">
        <v>559</v>
      </c>
      <c r="K1359" t="s">
        <v>585</v>
      </c>
      <c r="L1359" t="s">
        <v>561</v>
      </c>
      <c r="N1359" t="s">
        <v>562</v>
      </c>
      <c r="O1359">
        <v>-12.7</v>
      </c>
      <c r="P1359" t="str">
        <f>VALUE(MID(K1359,1,4))&amp;VLOOKUP(VALUE(MID(K1359,6,2)),[1]Setup!$A$6:$B$17,2,FALSE)</f>
        <v>20154</v>
      </c>
    </row>
    <row r="1360" spans="1:16" x14ac:dyDescent="0.45">
      <c r="A1360" t="s">
        <v>551</v>
      </c>
      <c r="B1360" s="1" t="s">
        <v>665</v>
      </c>
      <c r="C1360" t="s">
        <v>553</v>
      </c>
      <c r="D1360" t="s">
        <v>666</v>
      </c>
      <c r="E1360" t="s">
        <v>145</v>
      </c>
      <c r="F1360" t="s">
        <v>555</v>
      </c>
      <c r="G1360" t="s">
        <v>556</v>
      </c>
      <c r="H1360" t="s">
        <v>557</v>
      </c>
      <c r="I1360" t="s">
        <v>558</v>
      </c>
      <c r="J1360" t="s">
        <v>559</v>
      </c>
      <c r="K1360" t="s">
        <v>586</v>
      </c>
      <c r="L1360" t="s">
        <v>561</v>
      </c>
      <c r="N1360" t="s">
        <v>562</v>
      </c>
      <c r="O1360">
        <v>-16.5</v>
      </c>
      <c r="P1360" t="str">
        <f>VALUE(MID(K1360,1,4))&amp;VLOOKUP(VALUE(MID(K1360,6,2)),[1]Setup!$A$6:$B$17,2,FALSE)</f>
        <v>20161</v>
      </c>
    </row>
    <row r="1361" spans="1:16" x14ac:dyDescent="0.45">
      <c r="A1361" t="s">
        <v>551</v>
      </c>
      <c r="B1361" s="1" t="s">
        <v>665</v>
      </c>
      <c r="C1361" t="s">
        <v>553</v>
      </c>
      <c r="D1361" t="s">
        <v>666</v>
      </c>
      <c r="E1361" t="s">
        <v>145</v>
      </c>
      <c r="F1361" t="s">
        <v>555</v>
      </c>
      <c r="G1361" t="s">
        <v>556</v>
      </c>
      <c r="H1361" t="s">
        <v>557</v>
      </c>
      <c r="I1361" t="s">
        <v>558</v>
      </c>
      <c r="J1361" t="s">
        <v>559</v>
      </c>
      <c r="K1361" t="s">
        <v>587</v>
      </c>
      <c r="L1361" t="s">
        <v>561</v>
      </c>
      <c r="N1361" t="s">
        <v>562</v>
      </c>
      <c r="O1361">
        <v>-17.3</v>
      </c>
      <c r="P1361" t="str">
        <f>VALUE(MID(K1361,1,4))&amp;VLOOKUP(VALUE(MID(K1361,6,2)),[1]Setup!$A$6:$B$17,2,FALSE)</f>
        <v>20162</v>
      </c>
    </row>
    <row r="1362" spans="1:16" x14ac:dyDescent="0.45">
      <c r="A1362" t="s">
        <v>551</v>
      </c>
      <c r="B1362" s="1" t="s">
        <v>665</v>
      </c>
      <c r="C1362" t="s">
        <v>553</v>
      </c>
      <c r="D1362" t="s">
        <v>666</v>
      </c>
      <c r="E1362" t="s">
        <v>145</v>
      </c>
      <c r="F1362" t="s">
        <v>555</v>
      </c>
      <c r="G1362" t="s">
        <v>556</v>
      </c>
      <c r="H1362" t="s">
        <v>557</v>
      </c>
      <c r="I1362" t="s">
        <v>558</v>
      </c>
      <c r="J1362" t="s">
        <v>559</v>
      </c>
      <c r="K1362" t="s">
        <v>588</v>
      </c>
      <c r="L1362" t="s">
        <v>561</v>
      </c>
      <c r="N1362" t="s">
        <v>562</v>
      </c>
      <c r="O1362">
        <v>-22.1</v>
      </c>
      <c r="P1362" t="str">
        <f>VALUE(MID(K1362,1,4))&amp;VLOOKUP(VALUE(MID(K1362,6,2)),[1]Setup!$A$6:$B$17,2,FALSE)</f>
        <v>20163</v>
      </c>
    </row>
    <row r="1363" spans="1:16" x14ac:dyDescent="0.45">
      <c r="A1363" t="s">
        <v>551</v>
      </c>
      <c r="B1363" s="1" t="s">
        <v>665</v>
      </c>
      <c r="C1363" t="s">
        <v>553</v>
      </c>
      <c r="D1363" t="s">
        <v>666</v>
      </c>
      <c r="E1363" t="s">
        <v>145</v>
      </c>
      <c r="F1363" t="s">
        <v>555</v>
      </c>
      <c r="G1363" t="s">
        <v>556</v>
      </c>
      <c r="H1363" t="s">
        <v>557</v>
      </c>
      <c r="I1363" t="s">
        <v>558</v>
      </c>
      <c r="J1363" t="s">
        <v>559</v>
      </c>
      <c r="K1363" t="s">
        <v>589</v>
      </c>
      <c r="L1363" t="s">
        <v>561</v>
      </c>
      <c r="N1363" t="s">
        <v>562</v>
      </c>
      <c r="O1363">
        <v>-20.2</v>
      </c>
      <c r="P1363" t="str">
        <f>VALUE(MID(K1363,1,4))&amp;VLOOKUP(VALUE(MID(K1363,6,2)),[1]Setup!$A$6:$B$17,2,FALSE)</f>
        <v>20164</v>
      </c>
    </row>
    <row r="1364" spans="1:16" x14ac:dyDescent="0.45">
      <c r="A1364" t="s">
        <v>551</v>
      </c>
      <c r="B1364" s="1" t="s">
        <v>665</v>
      </c>
      <c r="C1364" t="s">
        <v>553</v>
      </c>
      <c r="D1364" t="s">
        <v>666</v>
      </c>
      <c r="E1364" t="s">
        <v>145</v>
      </c>
      <c r="F1364" t="s">
        <v>555</v>
      </c>
      <c r="G1364" t="s">
        <v>556</v>
      </c>
      <c r="H1364" t="s">
        <v>557</v>
      </c>
      <c r="I1364" t="s">
        <v>558</v>
      </c>
      <c r="J1364" t="s">
        <v>559</v>
      </c>
      <c r="K1364" t="s">
        <v>590</v>
      </c>
      <c r="L1364" t="s">
        <v>561</v>
      </c>
      <c r="N1364" t="s">
        <v>562</v>
      </c>
      <c r="O1364">
        <v>-20.100000000000001</v>
      </c>
      <c r="P1364" t="str">
        <f>VALUE(MID(K1364,1,4))&amp;VLOOKUP(VALUE(MID(K1364,6,2)),[1]Setup!$A$6:$B$17,2,FALSE)</f>
        <v>20171</v>
      </c>
    </row>
    <row r="1365" spans="1:16" x14ac:dyDescent="0.45">
      <c r="A1365" t="s">
        <v>551</v>
      </c>
      <c r="B1365" s="1" t="s">
        <v>665</v>
      </c>
      <c r="C1365" t="s">
        <v>553</v>
      </c>
      <c r="D1365" t="s">
        <v>666</v>
      </c>
      <c r="E1365" t="s">
        <v>145</v>
      </c>
      <c r="F1365" t="s">
        <v>555</v>
      </c>
      <c r="G1365" t="s">
        <v>556</v>
      </c>
      <c r="H1365" t="s">
        <v>557</v>
      </c>
      <c r="I1365" t="s">
        <v>558</v>
      </c>
      <c r="J1365" t="s">
        <v>559</v>
      </c>
      <c r="K1365" t="s">
        <v>591</v>
      </c>
      <c r="L1365" t="s">
        <v>561</v>
      </c>
      <c r="N1365" t="s">
        <v>562</v>
      </c>
      <c r="O1365">
        <v>-14.8</v>
      </c>
      <c r="P1365" t="str">
        <f>VALUE(MID(K1365,1,4))&amp;VLOOKUP(VALUE(MID(K1365,6,2)),[1]Setup!$A$6:$B$17,2,FALSE)</f>
        <v>20172</v>
      </c>
    </row>
    <row r="1366" spans="1:16" x14ac:dyDescent="0.45">
      <c r="A1366" t="s">
        <v>551</v>
      </c>
      <c r="B1366" s="1" t="s">
        <v>665</v>
      </c>
      <c r="C1366" t="s">
        <v>553</v>
      </c>
      <c r="D1366" t="s">
        <v>666</v>
      </c>
      <c r="E1366" t="s">
        <v>145</v>
      </c>
      <c r="F1366" t="s">
        <v>555</v>
      </c>
      <c r="G1366" t="s">
        <v>556</v>
      </c>
      <c r="H1366" t="s">
        <v>557</v>
      </c>
      <c r="I1366" t="s">
        <v>558</v>
      </c>
      <c r="J1366" t="s">
        <v>559</v>
      </c>
      <c r="K1366" t="s">
        <v>592</v>
      </c>
      <c r="L1366" t="s">
        <v>561</v>
      </c>
      <c r="N1366" t="s">
        <v>562</v>
      </c>
      <c r="O1366">
        <v>-12.4</v>
      </c>
      <c r="P1366" t="str">
        <f>VALUE(MID(K1366,1,4))&amp;VLOOKUP(VALUE(MID(K1366,6,2)),[1]Setup!$A$6:$B$17,2,FALSE)</f>
        <v>20173</v>
      </c>
    </row>
    <row r="1367" spans="1:16" x14ac:dyDescent="0.45">
      <c r="A1367" t="s">
        <v>551</v>
      </c>
      <c r="B1367" s="1" t="s">
        <v>665</v>
      </c>
      <c r="C1367" t="s">
        <v>553</v>
      </c>
      <c r="D1367" t="s">
        <v>666</v>
      </c>
      <c r="E1367" t="s">
        <v>145</v>
      </c>
      <c r="F1367" t="s">
        <v>555</v>
      </c>
      <c r="G1367" t="s">
        <v>556</v>
      </c>
      <c r="H1367" t="s">
        <v>557</v>
      </c>
      <c r="I1367" t="s">
        <v>558</v>
      </c>
      <c r="J1367" t="s">
        <v>559</v>
      </c>
      <c r="K1367" t="s">
        <v>593</v>
      </c>
      <c r="L1367" t="s">
        <v>561</v>
      </c>
      <c r="N1367" t="s">
        <v>562</v>
      </c>
      <c r="O1367">
        <v>-6.5</v>
      </c>
      <c r="P1367" t="str">
        <f>VALUE(MID(K1367,1,4))&amp;VLOOKUP(VALUE(MID(K1367,6,2)),[1]Setup!$A$6:$B$17,2,FALSE)</f>
        <v>20174</v>
      </c>
    </row>
    <row r="1368" spans="1:16" x14ac:dyDescent="0.45">
      <c r="A1368" t="s">
        <v>551</v>
      </c>
      <c r="B1368" s="1" t="s">
        <v>665</v>
      </c>
      <c r="C1368" t="s">
        <v>553</v>
      </c>
      <c r="D1368" t="s">
        <v>666</v>
      </c>
      <c r="E1368" t="s">
        <v>145</v>
      </c>
      <c r="F1368" t="s">
        <v>555</v>
      </c>
      <c r="G1368" t="s">
        <v>556</v>
      </c>
      <c r="H1368" t="s">
        <v>557</v>
      </c>
      <c r="I1368" t="s">
        <v>558</v>
      </c>
      <c r="J1368" t="s">
        <v>559</v>
      </c>
      <c r="K1368" t="s">
        <v>594</v>
      </c>
      <c r="L1368" t="s">
        <v>561</v>
      </c>
      <c r="N1368" t="s">
        <v>562</v>
      </c>
      <c r="O1368">
        <v>-10.8</v>
      </c>
      <c r="P1368" t="str">
        <f>VALUE(MID(K1368,1,4))&amp;VLOOKUP(VALUE(MID(K1368,6,2)),[1]Setup!$A$6:$B$17,2,FALSE)</f>
        <v>20181</v>
      </c>
    </row>
    <row r="1369" spans="1:16" x14ac:dyDescent="0.45">
      <c r="A1369" t="s">
        <v>551</v>
      </c>
      <c r="B1369" s="1" t="s">
        <v>665</v>
      </c>
      <c r="C1369" t="s">
        <v>553</v>
      </c>
      <c r="D1369" t="s">
        <v>666</v>
      </c>
      <c r="E1369" t="s">
        <v>145</v>
      </c>
      <c r="F1369" t="s">
        <v>555</v>
      </c>
      <c r="G1369" t="s">
        <v>556</v>
      </c>
      <c r="H1369" t="s">
        <v>557</v>
      </c>
      <c r="I1369" t="s">
        <v>558</v>
      </c>
      <c r="J1369" t="s">
        <v>559</v>
      </c>
      <c r="K1369" t="s">
        <v>595</v>
      </c>
      <c r="L1369" t="s">
        <v>561</v>
      </c>
      <c r="N1369" t="s">
        <v>562</v>
      </c>
      <c r="O1369">
        <v>-12</v>
      </c>
      <c r="P1369" t="str">
        <f>VALUE(MID(K1369,1,4))&amp;VLOOKUP(VALUE(MID(K1369,6,2)),[1]Setup!$A$6:$B$17,2,FALSE)</f>
        <v>20182</v>
      </c>
    </row>
    <row r="1370" spans="1:16" x14ac:dyDescent="0.45">
      <c r="A1370" t="s">
        <v>551</v>
      </c>
      <c r="B1370" s="1" t="s">
        <v>665</v>
      </c>
      <c r="C1370" t="s">
        <v>553</v>
      </c>
      <c r="D1370" t="s">
        <v>666</v>
      </c>
      <c r="E1370" t="s">
        <v>145</v>
      </c>
      <c r="F1370" t="s">
        <v>555</v>
      </c>
      <c r="G1370" t="s">
        <v>556</v>
      </c>
      <c r="H1370" t="s">
        <v>557</v>
      </c>
      <c r="I1370" t="s">
        <v>558</v>
      </c>
      <c r="J1370" t="s">
        <v>559</v>
      </c>
      <c r="K1370" t="s">
        <v>596</v>
      </c>
      <c r="L1370" t="s">
        <v>561</v>
      </c>
      <c r="N1370" t="s">
        <v>562</v>
      </c>
      <c r="O1370">
        <v>-13.5</v>
      </c>
      <c r="P1370" t="str">
        <f>VALUE(MID(K1370,1,4))&amp;VLOOKUP(VALUE(MID(K1370,6,2)),[1]Setup!$A$6:$B$17,2,FALSE)</f>
        <v>20183</v>
      </c>
    </row>
    <row r="1371" spans="1:16" x14ac:dyDescent="0.45">
      <c r="A1371" t="s">
        <v>551</v>
      </c>
      <c r="B1371" s="1" t="s">
        <v>665</v>
      </c>
      <c r="C1371" t="s">
        <v>553</v>
      </c>
      <c r="D1371" t="s">
        <v>666</v>
      </c>
      <c r="E1371" t="s">
        <v>145</v>
      </c>
      <c r="F1371" t="s">
        <v>555</v>
      </c>
      <c r="G1371" t="s">
        <v>556</v>
      </c>
      <c r="H1371" t="s">
        <v>557</v>
      </c>
      <c r="I1371" t="s">
        <v>558</v>
      </c>
      <c r="J1371" t="s">
        <v>559</v>
      </c>
      <c r="K1371" t="s">
        <v>597</v>
      </c>
      <c r="L1371" t="s">
        <v>561</v>
      </c>
      <c r="N1371" t="s">
        <v>562</v>
      </c>
      <c r="O1371">
        <v>-13.3</v>
      </c>
      <c r="P1371" t="str">
        <f>VALUE(MID(K1371,1,4))&amp;VLOOKUP(VALUE(MID(K1371,6,2)),[1]Setup!$A$6:$B$17,2,FALSE)</f>
        <v>20184</v>
      </c>
    </row>
    <row r="1372" spans="1:16" x14ac:dyDescent="0.45">
      <c r="A1372" t="s">
        <v>551</v>
      </c>
      <c r="B1372" s="1" t="s">
        <v>665</v>
      </c>
      <c r="C1372" t="s">
        <v>553</v>
      </c>
      <c r="D1372" t="s">
        <v>666</v>
      </c>
      <c r="E1372" t="s">
        <v>145</v>
      </c>
      <c r="F1372" t="s">
        <v>555</v>
      </c>
      <c r="G1372" t="s">
        <v>556</v>
      </c>
      <c r="H1372" t="s">
        <v>557</v>
      </c>
      <c r="I1372" t="s">
        <v>558</v>
      </c>
      <c r="J1372" t="s">
        <v>559</v>
      </c>
      <c r="K1372" t="s">
        <v>598</v>
      </c>
      <c r="L1372" t="s">
        <v>561</v>
      </c>
      <c r="N1372" t="s">
        <v>562</v>
      </c>
      <c r="O1372">
        <v>-16.100000000000001</v>
      </c>
      <c r="P1372" t="str">
        <f>VALUE(MID(K1372,1,4))&amp;VLOOKUP(VALUE(MID(K1372,6,2)),[1]Setup!$A$6:$B$17,2,FALSE)</f>
        <v>20191</v>
      </c>
    </row>
    <row r="1373" spans="1:16" x14ac:dyDescent="0.45">
      <c r="A1373" t="s">
        <v>551</v>
      </c>
      <c r="B1373" s="1" t="s">
        <v>665</v>
      </c>
      <c r="C1373" t="s">
        <v>553</v>
      </c>
      <c r="D1373" t="s">
        <v>666</v>
      </c>
      <c r="E1373" t="s">
        <v>145</v>
      </c>
      <c r="F1373" t="s">
        <v>555</v>
      </c>
      <c r="G1373" t="s">
        <v>556</v>
      </c>
      <c r="H1373" t="s">
        <v>557</v>
      </c>
      <c r="I1373" t="s">
        <v>558</v>
      </c>
      <c r="J1373" t="s">
        <v>559</v>
      </c>
      <c r="K1373" t="s">
        <v>599</v>
      </c>
      <c r="L1373" t="s">
        <v>561</v>
      </c>
      <c r="N1373" t="s">
        <v>562</v>
      </c>
      <c r="O1373">
        <v>-17.399999999999999</v>
      </c>
      <c r="P1373" t="str">
        <f>VALUE(MID(K1373,1,4))&amp;VLOOKUP(VALUE(MID(K1373,6,2)),[1]Setup!$A$6:$B$17,2,FALSE)</f>
        <v>20192</v>
      </c>
    </row>
    <row r="1374" spans="1:16" x14ac:dyDescent="0.45">
      <c r="A1374" t="s">
        <v>551</v>
      </c>
      <c r="B1374" s="1" t="s">
        <v>665</v>
      </c>
      <c r="C1374" t="s">
        <v>553</v>
      </c>
      <c r="D1374" t="s">
        <v>666</v>
      </c>
      <c r="E1374" t="s">
        <v>145</v>
      </c>
      <c r="F1374" t="s">
        <v>555</v>
      </c>
      <c r="G1374" t="s">
        <v>556</v>
      </c>
      <c r="H1374" t="s">
        <v>557</v>
      </c>
      <c r="I1374" t="s">
        <v>558</v>
      </c>
      <c r="J1374" t="s">
        <v>559</v>
      </c>
      <c r="K1374" t="s">
        <v>600</v>
      </c>
      <c r="L1374" t="s">
        <v>561</v>
      </c>
      <c r="N1374" t="s">
        <v>562</v>
      </c>
      <c r="O1374">
        <v>-17.5</v>
      </c>
      <c r="P1374" t="str">
        <f>VALUE(MID(K1374,1,4))&amp;VLOOKUP(VALUE(MID(K1374,6,2)),[1]Setup!$A$6:$B$17,2,FALSE)</f>
        <v>20193</v>
      </c>
    </row>
    <row r="1375" spans="1:16" x14ac:dyDescent="0.45">
      <c r="A1375" t="s">
        <v>551</v>
      </c>
      <c r="B1375" s="1" t="s">
        <v>665</v>
      </c>
      <c r="C1375" t="s">
        <v>553</v>
      </c>
      <c r="D1375" t="s">
        <v>666</v>
      </c>
      <c r="E1375" t="s">
        <v>145</v>
      </c>
      <c r="F1375" t="s">
        <v>555</v>
      </c>
      <c r="G1375" t="s">
        <v>556</v>
      </c>
      <c r="H1375" t="s">
        <v>557</v>
      </c>
      <c r="I1375" t="s">
        <v>558</v>
      </c>
      <c r="J1375" t="s">
        <v>559</v>
      </c>
      <c r="K1375" t="s">
        <v>601</v>
      </c>
      <c r="L1375" t="s">
        <v>561</v>
      </c>
      <c r="N1375" t="s">
        <v>562</v>
      </c>
      <c r="O1375">
        <v>-16</v>
      </c>
      <c r="P1375" t="str">
        <f>VALUE(MID(K1375,1,4))&amp;VLOOKUP(VALUE(MID(K1375,6,2)),[1]Setup!$A$6:$B$17,2,FALSE)</f>
        <v>20194</v>
      </c>
    </row>
    <row r="1376" spans="1:16" x14ac:dyDescent="0.45">
      <c r="A1376" t="s">
        <v>551</v>
      </c>
      <c r="B1376" s="1" t="s">
        <v>665</v>
      </c>
      <c r="C1376" t="s">
        <v>553</v>
      </c>
      <c r="D1376" t="s">
        <v>666</v>
      </c>
      <c r="E1376" t="s">
        <v>145</v>
      </c>
      <c r="F1376" t="s">
        <v>555</v>
      </c>
      <c r="G1376" t="s">
        <v>556</v>
      </c>
      <c r="H1376" t="s">
        <v>557</v>
      </c>
      <c r="I1376" t="s">
        <v>558</v>
      </c>
      <c r="J1376" t="s">
        <v>559</v>
      </c>
      <c r="K1376" t="s">
        <v>602</v>
      </c>
      <c r="L1376" t="s">
        <v>561</v>
      </c>
      <c r="N1376" t="s">
        <v>562</v>
      </c>
      <c r="O1376">
        <v>-17.399999999999999</v>
      </c>
      <c r="P1376" t="str">
        <f>VALUE(MID(K1376,1,4))&amp;VLOOKUP(VALUE(MID(K1376,6,2)),[1]Setup!$A$6:$B$17,2,FALSE)</f>
        <v>20201</v>
      </c>
    </row>
    <row r="1377" spans="1:16" x14ac:dyDescent="0.45">
      <c r="A1377" t="s">
        <v>551</v>
      </c>
      <c r="B1377" s="1" t="s">
        <v>665</v>
      </c>
      <c r="C1377" t="s">
        <v>553</v>
      </c>
      <c r="D1377" t="s">
        <v>666</v>
      </c>
      <c r="E1377" t="s">
        <v>145</v>
      </c>
      <c r="F1377" t="s">
        <v>555</v>
      </c>
      <c r="G1377" t="s">
        <v>556</v>
      </c>
      <c r="H1377" t="s">
        <v>557</v>
      </c>
      <c r="I1377" t="s">
        <v>558</v>
      </c>
      <c r="J1377" t="s">
        <v>559</v>
      </c>
      <c r="K1377" t="s">
        <v>603</v>
      </c>
      <c r="L1377" t="s">
        <v>561</v>
      </c>
      <c r="N1377" t="s">
        <v>562</v>
      </c>
      <c r="O1377">
        <v>-11.6</v>
      </c>
      <c r="P1377" t="str">
        <f>VALUE(MID(K1377,1,4))&amp;VLOOKUP(VALUE(MID(K1377,6,2)),[1]Setup!$A$6:$B$17,2,FALSE)</f>
        <v>20202</v>
      </c>
    </row>
    <row r="1378" spans="1:16" x14ac:dyDescent="0.45">
      <c r="A1378" t="s">
        <v>551</v>
      </c>
      <c r="B1378" s="1" t="s">
        <v>665</v>
      </c>
      <c r="C1378" t="s">
        <v>553</v>
      </c>
      <c r="D1378" t="s">
        <v>666</v>
      </c>
      <c r="E1378" t="s">
        <v>145</v>
      </c>
      <c r="F1378" t="s">
        <v>555</v>
      </c>
      <c r="G1378" t="s">
        <v>556</v>
      </c>
      <c r="H1378" t="s">
        <v>557</v>
      </c>
      <c r="I1378" t="s">
        <v>558</v>
      </c>
      <c r="J1378" t="s">
        <v>559</v>
      </c>
      <c r="K1378" t="s">
        <v>604</v>
      </c>
      <c r="L1378" t="s">
        <v>561</v>
      </c>
      <c r="N1378" t="s">
        <v>562</v>
      </c>
      <c r="O1378">
        <v>-8.3000000000000007</v>
      </c>
      <c r="P1378" t="str">
        <f>VALUE(MID(K1378,1,4))&amp;VLOOKUP(VALUE(MID(K1378,6,2)),[1]Setup!$A$6:$B$17,2,FALSE)</f>
        <v>20203</v>
      </c>
    </row>
    <row r="1379" spans="1:16" x14ac:dyDescent="0.45">
      <c r="A1379" t="s">
        <v>551</v>
      </c>
      <c r="B1379" s="1" t="s">
        <v>665</v>
      </c>
      <c r="C1379" t="s">
        <v>553</v>
      </c>
      <c r="D1379" t="s">
        <v>666</v>
      </c>
      <c r="E1379" t="s">
        <v>145</v>
      </c>
      <c r="F1379" t="s">
        <v>555</v>
      </c>
      <c r="G1379" t="s">
        <v>556</v>
      </c>
      <c r="H1379" t="s">
        <v>557</v>
      </c>
      <c r="I1379" t="s">
        <v>558</v>
      </c>
      <c r="J1379" t="s">
        <v>559</v>
      </c>
      <c r="K1379" t="s">
        <v>605</v>
      </c>
      <c r="L1379" t="s">
        <v>561</v>
      </c>
      <c r="N1379" t="s">
        <v>562</v>
      </c>
      <c r="O1379">
        <v>-5.9</v>
      </c>
      <c r="P1379" t="str">
        <f>VALUE(MID(K1379,1,4))&amp;VLOOKUP(VALUE(MID(K1379,6,2)),[1]Setup!$A$6:$B$17,2,FALSE)</f>
        <v>20204</v>
      </c>
    </row>
    <row r="1380" spans="1:16" x14ac:dyDescent="0.45">
      <c r="A1380" t="s">
        <v>551</v>
      </c>
      <c r="B1380" s="1" t="s">
        <v>665</v>
      </c>
      <c r="C1380" t="s">
        <v>553</v>
      </c>
      <c r="D1380" t="s">
        <v>666</v>
      </c>
      <c r="E1380" t="s">
        <v>145</v>
      </c>
      <c r="F1380" t="s">
        <v>555</v>
      </c>
      <c r="G1380" t="s">
        <v>556</v>
      </c>
      <c r="H1380" t="s">
        <v>557</v>
      </c>
      <c r="I1380" t="s">
        <v>558</v>
      </c>
      <c r="J1380" t="s">
        <v>559</v>
      </c>
      <c r="K1380" t="s">
        <v>606</v>
      </c>
      <c r="L1380" t="s">
        <v>561</v>
      </c>
      <c r="N1380" t="s">
        <v>562</v>
      </c>
      <c r="O1380">
        <v>-8.5</v>
      </c>
      <c r="P1380" t="str">
        <f>VALUE(MID(K1380,1,4))&amp;VLOOKUP(VALUE(MID(K1380,6,2)),[1]Setup!$A$6:$B$17,2,FALSE)</f>
        <v>20211</v>
      </c>
    </row>
    <row r="1381" spans="1:16" x14ac:dyDescent="0.45">
      <c r="A1381" t="s">
        <v>551</v>
      </c>
      <c r="B1381" s="1" t="s">
        <v>665</v>
      </c>
      <c r="C1381" t="s">
        <v>553</v>
      </c>
      <c r="D1381" t="s">
        <v>666</v>
      </c>
      <c r="E1381" t="s">
        <v>145</v>
      </c>
      <c r="F1381" t="s">
        <v>555</v>
      </c>
      <c r="G1381" t="s">
        <v>556</v>
      </c>
      <c r="H1381" t="s">
        <v>557</v>
      </c>
      <c r="I1381" t="s">
        <v>558</v>
      </c>
      <c r="J1381" t="s">
        <v>559</v>
      </c>
      <c r="K1381" t="s">
        <v>607</v>
      </c>
      <c r="L1381" t="s">
        <v>561</v>
      </c>
      <c r="N1381" t="s">
        <v>562</v>
      </c>
      <c r="O1381">
        <v>-12.2</v>
      </c>
      <c r="P1381" t="str">
        <f>VALUE(MID(K1381,1,4))&amp;VLOOKUP(VALUE(MID(K1381,6,2)),[1]Setup!$A$6:$B$17,2,FALSE)</f>
        <v>20212</v>
      </c>
    </row>
    <row r="1382" spans="1:16" x14ac:dyDescent="0.45">
      <c r="A1382" t="s">
        <v>551</v>
      </c>
      <c r="B1382" s="1" t="s">
        <v>665</v>
      </c>
      <c r="C1382" t="s">
        <v>553</v>
      </c>
      <c r="D1382" t="s">
        <v>666</v>
      </c>
      <c r="E1382" t="s">
        <v>145</v>
      </c>
      <c r="F1382" t="s">
        <v>555</v>
      </c>
      <c r="G1382" t="s">
        <v>556</v>
      </c>
      <c r="H1382" t="s">
        <v>557</v>
      </c>
      <c r="I1382" t="s">
        <v>558</v>
      </c>
      <c r="J1382" t="s">
        <v>559</v>
      </c>
      <c r="K1382" t="s">
        <v>608</v>
      </c>
      <c r="L1382" t="s">
        <v>561</v>
      </c>
      <c r="N1382" t="s">
        <v>562</v>
      </c>
      <c r="O1382">
        <v>-13.3</v>
      </c>
      <c r="P1382" t="str">
        <f>VALUE(MID(K1382,1,4))&amp;VLOOKUP(VALUE(MID(K1382,6,2)),[1]Setup!$A$6:$B$17,2,FALSE)</f>
        <v>20213</v>
      </c>
    </row>
    <row r="1383" spans="1:16" x14ac:dyDescent="0.45">
      <c r="A1383" t="s">
        <v>551</v>
      </c>
      <c r="B1383" s="1" t="s">
        <v>665</v>
      </c>
      <c r="C1383" t="s">
        <v>553</v>
      </c>
      <c r="D1383" t="s">
        <v>666</v>
      </c>
      <c r="E1383" t="s">
        <v>145</v>
      </c>
      <c r="F1383" t="s">
        <v>555</v>
      </c>
      <c r="G1383" t="s">
        <v>556</v>
      </c>
      <c r="H1383" t="s">
        <v>557</v>
      </c>
      <c r="I1383" t="s">
        <v>558</v>
      </c>
      <c r="J1383" t="s">
        <v>559</v>
      </c>
      <c r="K1383" t="s">
        <v>609</v>
      </c>
      <c r="L1383" t="s">
        <v>561</v>
      </c>
      <c r="N1383" t="s">
        <v>562</v>
      </c>
      <c r="O1383">
        <v>-10.4</v>
      </c>
      <c r="P1383" t="str">
        <f>VALUE(MID(K1383,1,4))&amp;VLOOKUP(VALUE(MID(K1383,6,2)),[1]Setup!$A$6:$B$17,2,FALSE)</f>
        <v>20214</v>
      </c>
    </row>
    <row r="1384" spans="1:16" x14ac:dyDescent="0.45">
      <c r="A1384" t="s">
        <v>551</v>
      </c>
      <c r="B1384" s="1" t="s">
        <v>665</v>
      </c>
      <c r="C1384" t="s">
        <v>553</v>
      </c>
      <c r="D1384" t="s">
        <v>666</v>
      </c>
      <c r="E1384" t="s">
        <v>145</v>
      </c>
      <c r="F1384" t="s">
        <v>555</v>
      </c>
      <c r="G1384" t="s">
        <v>556</v>
      </c>
      <c r="H1384" t="s">
        <v>557</v>
      </c>
      <c r="I1384" t="s">
        <v>558</v>
      </c>
      <c r="J1384" t="s">
        <v>559</v>
      </c>
      <c r="K1384" t="s">
        <v>610</v>
      </c>
      <c r="L1384" t="s">
        <v>561</v>
      </c>
      <c r="N1384" t="s">
        <v>562</v>
      </c>
      <c r="O1384">
        <v>-7.5</v>
      </c>
      <c r="P1384" t="str">
        <f>VALUE(MID(K1384,1,4))&amp;VLOOKUP(VALUE(MID(K1384,6,2)),[1]Setup!$A$6:$B$17,2,FALSE)</f>
        <v>20221</v>
      </c>
    </row>
    <row r="1385" spans="1:16" x14ac:dyDescent="0.45">
      <c r="A1385" t="s">
        <v>551</v>
      </c>
      <c r="B1385" s="1" t="s">
        <v>665</v>
      </c>
      <c r="C1385" t="s">
        <v>553</v>
      </c>
      <c r="D1385" t="s">
        <v>666</v>
      </c>
      <c r="E1385" t="s">
        <v>145</v>
      </c>
      <c r="F1385" t="s">
        <v>555</v>
      </c>
      <c r="G1385" t="s">
        <v>556</v>
      </c>
      <c r="H1385" t="s">
        <v>557</v>
      </c>
      <c r="I1385" t="s">
        <v>558</v>
      </c>
      <c r="J1385" t="s">
        <v>559</v>
      </c>
      <c r="K1385" t="s">
        <v>611</v>
      </c>
      <c r="L1385" t="s">
        <v>561</v>
      </c>
      <c r="N1385" t="s">
        <v>562</v>
      </c>
      <c r="O1385">
        <v>-10.3</v>
      </c>
      <c r="P1385" t="str">
        <f>VALUE(MID(K1385,1,4))&amp;VLOOKUP(VALUE(MID(K1385,6,2)),[1]Setup!$A$6:$B$17,2,FALSE)</f>
        <v>20222</v>
      </c>
    </row>
    <row r="1386" spans="1:16" x14ac:dyDescent="0.45">
      <c r="A1386" t="s">
        <v>551</v>
      </c>
      <c r="B1386" s="1" t="s">
        <v>665</v>
      </c>
      <c r="C1386" t="s">
        <v>553</v>
      </c>
      <c r="D1386" t="s">
        <v>666</v>
      </c>
      <c r="E1386" t="s">
        <v>145</v>
      </c>
      <c r="F1386" t="s">
        <v>555</v>
      </c>
      <c r="G1386" t="s">
        <v>556</v>
      </c>
      <c r="H1386" t="s">
        <v>557</v>
      </c>
      <c r="I1386" t="s">
        <v>558</v>
      </c>
      <c r="J1386" t="s">
        <v>559</v>
      </c>
      <c r="K1386" t="s">
        <v>612</v>
      </c>
      <c r="L1386" t="s">
        <v>561</v>
      </c>
      <c r="N1386" t="s">
        <v>562</v>
      </c>
      <c r="O1386">
        <v>-9.6</v>
      </c>
      <c r="P1386" t="str">
        <f>VALUE(MID(K1386,1,4))&amp;VLOOKUP(VALUE(MID(K1386,6,2)),[1]Setup!$A$6:$B$17,2,FALSE)</f>
        <v>20223</v>
      </c>
    </row>
    <row r="1387" spans="1:16" x14ac:dyDescent="0.45">
      <c r="A1387" t="s">
        <v>551</v>
      </c>
      <c r="B1387" s="1" t="s">
        <v>665</v>
      </c>
      <c r="C1387" t="s">
        <v>553</v>
      </c>
      <c r="D1387" t="s">
        <v>666</v>
      </c>
      <c r="E1387" t="s">
        <v>145</v>
      </c>
      <c r="F1387" t="s">
        <v>555</v>
      </c>
      <c r="G1387" t="s">
        <v>556</v>
      </c>
      <c r="H1387" t="s">
        <v>557</v>
      </c>
      <c r="I1387" t="s">
        <v>558</v>
      </c>
      <c r="J1387" t="s">
        <v>559</v>
      </c>
      <c r="K1387" t="s">
        <v>613</v>
      </c>
      <c r="L1387" t="s">
        <v>561</v>
      </c>
      <c r="N1387" t="s">
        <v>562</v>
      </c>
      <c r="O1387">
        <v>-6.8</v>
      </c>
      <c r="P1387" t="str">
        <f>VALUE(MID(K1387,1,4))&amp;VLOOKUP(VALUE(MID(K1387,6,2)),[1]Setup!$A$6:$B$17,2,FALSE)</f>
        <v>20224</v>
      </c>
    </row>
    <row r="1388" spans="1:16" x14ac:dyDescent="0.45">
      <c r="A1388" t="s">
        <v>551</v>
      </c>
      <c r="B1388" s="1" t="s">
        <v>665</v>
      </c>
      <c r="C1388" t="s">
        <v>553</v>
      </c>
      <c r="D1388" t="s">
        <v>666</v>
      </c>
      <c r="E1388" t="s">
        <v>145</v>
      </c>
      <c r="F1388" t="s">
        <v>555</v>
      </c>
      <c r="G1388" t="s">
        <v>556</v>
      </c>
      <c r="H1388" t="s">
        <v>557</v>
      </c>
      <c r="I1388" t="s">
        <v>558</v>
      </c>
      <c r="J1388" t="s">
        <v>559</v>
      </c>
      <c r="K1388" t="s">
        <v>614</v>
      </c>
      <c r="L1388" t="s">
        <v>561</v>
      </c>
      <c r="N1388" t="s">
        <v>562</v>
      </c>
      <c r="O1388">
        <v>-6.1</v>
      </c>
      <c r="P1388" t="str">
        <f>VALUE(MID(K1388,1,4))&amp;VLOOKUP(VALUE(MID(K1388,6,2)),[1]Setup!$A$6:$B$17,2,FALSE)</f>
        <v>20231</v>
      </c>
    </row>
    <row r="1389" spans="1:16" x14ac:dyDescent="0.45">
      <c r="A1389" t="s">
        <v>551</v>
      </c>
      <c r="B1389" s="1" t="s">
        <v>665</v>
      </c>
      <c r="C1389" t="s">
        <v>553</v>
      </c>
      <c r="D1389" t="s">
        <v>666</v>
      </c>
      <c r="E1389" t="s">
        <v>145</v>
      </c>
      <c r="F1389" t="s">
        <v>555</v>
      </c>
      <c r="G1389" t="s">
        <v>556</v>
      </c>
      <c r="H1389" t="s">
        <v>557</v>
      </c>
      <c r="I1389" t="s">
        <v>558</v>
      </c>
      <c r="J1389" t="s">
        <v>559</v>
      </c>
      <c r="K1389" t="s">
        <v>615</v>
      </c>
      <c r="L1389" t="s">
        <v>561</v>
      </c>
      <c r="N1389" t="s">
        <v>562</v>
      </c>
      <c r="O1389">
        <v>-3.4</v>
      </c>
      <c r="P1389" t="str">
        <f>VALUE(MID(K1389,1,4))&amp;VLOOKUP(VALUE(MID(K1389,6,2)),[1]Setup!$A$6:$B$17,2,FALSE)</f>
        <v>20232</v>
      </c>
    </row>
    <row r="1390" spans="1:16" x14ac:dyDescent="0.45">
      <c r="A1390" t="s">
        <v>551</v>
      </c>
      <c r="B1390" s="1" t="s">
        <v>665</v>
      </c>
      <c r="C1390" t="s">
        <v>553</v>
      </c>
      <c r="D1390" t="s">
        <v>666</v>
      </c>
      <c r="E1390" t="s">
        <v>145</v>
      </c>
      <c r="F1390" t="s">
        <v>555</v>
      </c>
      <c r="G1390" t="s">
        <v>556</v>
      </c>
      <c r="H1390" t="s">
        <v>557</v>
      </c>
      <c r="I1390" t="s">
        <v>558</v>
      </c>
      <c r="J1390" t="s">
        <v>559</v>
      </c>
      <c r="K1390" t="s">
        <v>616</v>
      </c>
      <c r="L1390" t="s">
        <v>561</v>
      </c>
      <c r="N1390" t="s">
        <v>562</v>
      </c>
      <c r="O1390">
        <v>-4.3</v>
      </c>
      <c r="P1390" t="str">
        <f>VALUE(MID(K1390,1,4))&amp;VLOOKUP(VALUE(MID(K1390,6,2)),[1]Setup!$A$6:$B$17,2,FALSE)</f>
        <v>20233</v>
      </c>
    </row>
    <row r="1391" spans="1:16" x14ac:dyDescent="0.45">
      <c r="A1391" t="s">
        <v>551</v>
      </c>
      <c r="B1391" s="1" t="s">
        <v>665</v>
      </c>
      <c r="C1391" t="s">
        <v>553</v>
      </c>
      <c r="D1391" t="s">
        <v>666</v>
      </c>
      <c r="E1391" t="s">
        <v>145</v>
      </c>
      <c r="F1391" t="s">
        <v>555</v>
      </c>
      <c r="G1391" t="s">
        <v>556</v>
      </c>
      <c r="H1391" t="s">
        <v>557</v>
      </c>
      <c r="I1391" t="s">
        <v>558</v>
      </c>
      <c r="J1391" t="s">
        <v>559</v>
      </c>
      <c r="K1391" t="s">
        <v>617</v>
      </c>
      <c r="L1391" t="s">
        <v>561</v>
      </c>
      <c r="N1391" t="s">
        <v>562</v>
      </c>
      <c r="O1391">
        <v>-1.5</v>
      </c>
      <c r="P1391" t="str">
        <f>VALUE(MID(K1391,1,4))&amp;VLOOKUP(VALUE(MID(K1391,6,2)),[1]Setup!$A$6:$B$17,2,FALSE)</f>
        <v>20234</v>
      </c>
    </row>
    <row r="1392" spans="1:16" x14ac:dyDescent="0.45">
      <c r="A1392" t="s">
        <v>551</v>
      </c>
      <c r="B1392" s="1" t="s">
        <v>665</v>
      </c>
      <c r="C1392" t="s">
        <v>553</v>
      </c>
      <c r="D1392" t="s">
        <v>666</v>
      </c>
      <c r="E1392" t="s">
        <v>145</v>
      </c>
      <c r="F1392" t="s">
        <v>555</v>
      </c>
      <c r="G1392" t="s">
        <v>556</v>
      </c>
      <c r="H1392" t="s">
        <v>557</v>
      </c>
      <c r="I1392" t="s">
        <v>558</v>
      </c>
      <c r="J1392" t="s">
        <v>559</v>
      </c>
      <c r="K1392" t="s">
        <v>618</v>
      </c>
      <c r="L1392" t="s">
        <v>561</v>
      </c>
      <c r="N1392" t="s">
        <v>562</v>
      </c>
      <c r="O1392">
        <v>-0.7</v>
      </c>
      <c r="P1392" t="str">
        <f>VALUE(MID(K1392,1,4))&amp;VLOOKUP(VALUE(MID(K1392,6,2)),[1]Setup!$A$6:$B$17,2,FALSE)</f>
        <v>20241</v>
      </c>
    </row>
    <row r="1393" spans="1:16" x14ac:dyDescent="0.45">
      <c r="A1393" t="s">
        <v>551</v>
      </c>
      <c r="B1393" s="1" t="s">
        <v>665</v>
      </c>
      <c r="C1393" t="s">
        <v>553</v>
      </c>
      <c r="D1393" t="s">
        <v>666</v>
      </c>
      <c r="E1393" t="s">
        <v>145</v>
      </c>
      <c r="F1393" t="s">
        <v>555</v>
      </c>
      <c r="G1393" t="s">
        <v>556</v>
      </c>
      <c r="H1393" t="s">
        <v>557</v>
      </c>
      <c r="I1393" t="s">
        <v>558</v>
      </c>
      <c r="J1393" t="s">
        <v>559</v>
      </c>
      <c r="K1393" t="s">
        <v>619</v>
      </c>
      <c r="L1393" t="s">
        <v>561</v>
      </c>
      <c r="N1393" t="s">
        <v>562</v>
      </c>
      <c r="O1393">
        <v>-0.3</v>
      </c>
      <c r="P1393" t="str">
        <f>VALUE(MID(K1393,1,4))&amp;VLOOKUP(VALUE(MID(K1393,6,2)),[1]Setup!$A$6:$B$17,2,FALSE)</f>
        <v>20242</v>
      </c>
    </row>
    <row r="1394" spans="1:16" x14ac:dyDescent="0.45">
      <c r="A1394" t="s">
        <v>551</v>
      </c>
      <c r="B1394" s="1" t="s">
        <v>667</v>
      </c>
      <c r="C1394" t="s">
        <v>553</v>
      </c>
      <c r="D1394" t="s">
        <v>668</v>
      </c>
      <c r="E1394" t="s">
        <v>124</v>
      </c>
      <c r="F1394" t="s">
        <v>555</v>
      </c>
      <c r="G1394" t="s">
        <v>556</v>
      </c>
      <c r="H1394" t="s">
        <v>557</v>
      </c>
      <c r="I1394" t="s">
        <v>558</v>
      </c>
      <c r="J1394" t="s">
        <v>559</v>
      </c>
      <c r="K1394" t="s">
        <v>560</v>
      </c>
      <c r="L1394" t="s">
        <v>561</v>
      </c>
      <c r="N1394" t="s">
        <v>562</v>
      </c>
      <c r="O1394">
        <v>13.1</v>
      </c>
      <c r="P1394" t="str">
        <f>VALUE(MID(K1394,1,4))&amp;VLOOKUP(VALUE(MID(K1394,6,2)),[1]Setup!$A$6:$B$17,2,FALSE)</f>
        <v>20101</v>
      </c>
    </row>
    <row r="1395" spans="1:16" x14ac:dyDescent="0.45">
      <c r="A1395" t="s">
        <v>551</v>
      </c>
      <c r="B1395" s="1" t="s">
        <v>667</v>
      </c>
      <c r="C1395" t="s">
        <v>553</v>
      </c>
      <c r="D1395" t="s">
        <v>668</v>
      </c>
      <c r="E1395" t="s">
        <v>124</v>
      </c>
      <c r="F1395" t="s">
        <v>555</v>
      </c>
      <c r="G1395" t="s">
        <v>556</v>
      </c>
      <c r="H1395" t="s">
        <v>557</v>
      </c>
      <c r="I1395" t="s">
        <v>558</v>
      </c>
      <c r="J1395" t="s">
        <v>559</v>
      </c>
      <c r="K1395" t="s">
        <v>563</v>
      </c>
      <c r="L1395" t="s">
        <v>561</v>
      </c>
      <c r="N1395" t="s">
        <v>562</v>
      </c>
      <c r="O1395">
        <v>12</v>
      </c>
      <c r="P1395" t="str">
        <f>VALUE(MID(K1395,1,4))&amp;VLOOKUP(VALUE(MID(K1395,6,2)),[1]Setup!$A$6:$B$17,2,FALSE)</f>
        <v>20102</v>
      </c>
    </row>
    <row r="1396" spans="1:16" x14ac:dyDescent="0.45">
      <c r="A1396" t="s">
        <v>551</v>
      </c>
      <c r="B1396" s="1" t="s">
        <v>667</v>
      </c>
      <c r="C1396" t="s">
        <v>553</v>
      </c>
      <c r="D1396" t="s">
        <v>668</v>
      </c>
      <c r="E1396" t="s">
        <v>124</v>
      </c>
      <c r="F1396" t="s">
        <v>555</v>
      </c>
      <c r="G1396" t="s">
        <v>556</v>
      </c>
      <c r="H1396" t="s">
        <v>557</v>
      </c>
      <c r="I1396" t="s">
        <v>558</v>
      </c>
      <c r="J1396" t="s">
        <v>559</v>
      </c>
      <c r="K1396" t="s">
        <v>564</v>
      </c>
      <c r="L1396" t="s">
        <v>561</v>
      </c>
      <c r="N1396" t="s">
        <v>562</v>
      </c>
      <c r="O1396">
        <v>10.7</v>
      </c>
      <c r="P1396" t="str">
        <f>VALUE(MID(K1396,1,4))&amp;VLOOKUP(VALUE(MID(K1396,6,2)),[1]Setup!$A$6:$B$17,2,FALSE)</f>
        <v>20103</v>
      </c>
    </row>
    <row r="1397" spans="1:16" x14ac:dyDescent="0.45">
      <c r="A1397" t="s">
        <v>551</v>
      </c>
      <c r="B1397" s="1" t="s">
        <v>667</v>
      </c>
      <c r="C1397" t="s">
        <v>553</v>
      </c>
      <c r="D1397" t="s">
        <v>668</v>
      </c>
      <c r="E1397" t="s">
        <v>124</v>
      </c>
      <c r="F1397" t="s">
        <v>555</v>
      </c>
      <c r="G1397" t="s">
        <v>556</v>
      </c>
      <c r="H1397" t="s">
        <v>557</v>
      </c>
      <c r="I1397" t="s">
        <v>558</v>
      </c>
      <c r="J1397" t="s">
        <v>559</v>
      </c>
      <c r="K1397" t="s">
        <v>565</v>
      </c>
      <c r="L1397" t="s">
        <v>561</v>
      </c>
      <c r="N1397" t="s">
        <v>562</v>
      </c>
      <c r="O1397">
        <v>9.3000000000000007</v>
      </c>
      <c r="P1397" t="str">
        <f>VALUE(MID(K1397,1,4))&amp;VLOOKUP(VALUE(MID(K1397,6,2)),[1]Setup!$A$6:$B$17,2,FALSE)</f>
        <v>20104</v>
      </c>
    </row>
    <row r="1398" spans="1:16" x14ac:dyDescent="0.45">
      <c r="A1398" t="s">
        <v>551</v>
      </c>
      <c r="B1398" s="1" t="s">
        <v>667</v>
      </c>
      <c r="C1398" t="s">
        <v>553</v>
      </c>
      <c r="D1398" t="s">
        <v>668</v>
      </c>
      <c r="E1398" t="s">
        <v>124</v>
      </c>
      <c r="F1398" t="s">
        <v>555</v>
      </c>
      <c r="G1398" t="s">
        <v>556</v>
      </c>
      <c r="H1398" t="s">
        <v>557</v>
      </c>
      <c r="I1398" t="s">
        <v>558</v>
      </c>
      <c r="J1398" t="s">
        <v>559</v>
      </c>
      <c r="K1398" t="s">
        <v>566</v>
      </c>
      <c r="L1398" t="s">
        <v>561</v>
      </c>
      <c r="N1398" t="s">
        <v>562</v>
      </c>
      <c r="O1398">
        <v>7.7</v>
      </c>
      <c r="P1398" t="str">
        <f>VALUE(MID(K1398,1,4))&amp;VLOOKUP(VALUE(MID(K1398,6,2)),[1]Setup!$A$6:$B$17,2,FALSE)</f>
        <v>20111</v>
      </c>
    </row>
    <row r="1399" spans="1:16" x14ac:dyDescent="0.45">
      <c r="A1399" t="s">
        <v>551</v>
      </c>
      <c r="B1399" s="1" t="s">
        <v>667</v>
      </c>
      <c r="C1399" t="s">
        <v>553</v>
      </c>
      <c r="D1399" t="s">
        <v>668</v>
      </c>
      <c r="E1399" t="s">
        <v>124</v>
      </c>
      <c r="F1399" t="s">
        <v>555</v>
      </c>
      <c r="G1399" t="s">
        <v>556</v>
      </c>
      <c r="H1399" t="s">
        <v>557</v>
      </c>
      <c r="I1399" t="s">
        <v>558</v>
      </c>
      <c r="J1399" t="s">
        <v>559</v>
      </c>
      <c r="K1399" t="s">
        <v>567</v>
      </c>
      <c r="L1399" t="s">
        <v>561</v>
      </c>
      <c r="N1399" t="s">
        <v>562</v>
      </c>
      <c r="O1399">
        <v>6.7</v>
      </c>
      <c r="P1399" t="str">
        <f>VALUE(MID(K1399,1,4))&amp;VLOOKUP(VALUE(MID(K1399,6,2)),[1]Setup!$A$6:$B$17,2,FALSE)</f>
        <v>20112</v>
      </c>
    </row>
    <row r="1400" spans="1:16" x14ac:dyDescent="0.45">
      <c r="A1400" t="s">
        <v>551</v>
      </c>
      <c r="B1400" s="1" t="s">
        <v>667</v>
      </c>
      <c r="C1400" t="s">
        <v>553</v>
      </c>
      <c r="D1400" t="s">
        <v>668</v>
      </c>
      <c r="E1400" t="s">
        <v>124</v>
      </c>
      <c r="F1400" t="s">
        <v>555</v>
      </c>
      <c r="G1400" t="s">
        <v>556</v>
      </c>
      <c r="H1400" t="s">
        <v>557</v>
      </c>
      <c r="I1400" t="s">
        <v>558</v>
      </c>
      <c r="J1400" t="s">
        <v>559</v>
      </c>
      <c r="K1400" t="s">
        <v>568</v>
      </c>
      <c r="L1400" t="s">
        <v>561</v>
      </c>
      <c r="N1400" t="s">
        <v>562</v>
      </c>
      <c r="O1400">
        <v>5</v>
      </c>
      <c r="P1400" t="str">
        <f>VALUE(MID(K1400,1,4))&amp;VLOOKUP(VALUE(MID(K1400,6,2)),[1]Setup!$A$6:$B$17,2,FALSE)</f>
        <v>20113</v>
      </c>
    </row>
    <row r="1401" spans="1:16" x14ac:dyDescent="0.45">
      <c r="A1401" t="s">
        <v>551</v>
      </c>
      <c r="B1401" s="1" t="s">
        <v>667</v>
      </c>
      <c r="C1401" t="s">
        <v>553</v>
      </c>
      <c r="D1401" t="s">
        <v>668</v>
      </c>
      <c r="E1401" t="s">
        <v>124</v>
      </c>
      <c r="F1401" t="s">
        <v>555</v>
      </c>
      <c r="G1401" t="s">
        <v>556</v>
      </c>
      <c r="H1401" t="s">
        <v>557</v>
      </c>
      <c r="I1401" t="s">
        <v>558</v>
      </c>
      <c r="J1401" t="s">
        <v>559</v>
      </c>
      <c r="K1401" t="s">
        <v>569</v>
      </c>
      <c r="L1401" t="s">
        <v>561</v>
      </c>
      <c r="N1401" t="s">
        <v>562</v>
      </c>
      <c r="O1401">
        <v>3.2</v>
      </c>
      <c r="P1401" t="str">
        <f>VALUE(MID(K1401,1,4))&amp;VLOOKUP(VALUE(MID(K1401,6,2)),[1]Setup!$A$6:$B$17,2,FALSE)</f>
        <v>20114</v>
      </c>
    </row>
    <row r="1402" spans="1:16" x14ac:dyDescent="0.45">
      <c r="A1402" t="s">
        <v>551</v>
      </c>
      <c r="B1402" s="1" t="s">
        <v>667</v>
      </c>
      <c r="C1402" t="s">
        <v>553</v>
      </c>
      <c r="D1402" t="s">
        <v>668</v>
      </c>
      <c r="E1402" t="s">
        <v>124</v>
      </c>
      <c r="F1402" t="s">
        <v>555</v>
      </c>
      <c r="G1402" t="s">
        <v>556</v>
      </c>
      <c r="H1402" t="s">
        <v>557</v>
      </c>
      <c r="I1402" t="s">
        <v>558</v>
      </c>
      <c r="J1402" t="s">
        <v>559</v>
      </c>
      <c r="K1402" t="s">
        <v>570</v>
      </c>
      <c r="L1402" t="s">
        <v>561</v>
      </c>
      <c r="N1402" t="s">
        <v>562</v>
      </c>
      <c r="O1402">
        <v>2.8</v>
      </c>
      <c r="P1402" t="str">
        <f>VALUE(MID(K1402,1,4))&amp;VLOOKUP(VALUE(MID(K1402,6,2)),[1]Setup!$A$6:$B$17,2,FALSE)</f>
        <v>20121</v>
      </c>
    </row>
    <row r="1403" spans="1:16" x14ac:dyDescent="0.45">
      <c r="A1403" t="s">
        <v>551</v>
      </c>
      <c r="B1403" s="1" t="s">
        <v>667</v>
      </c>
      <c r="C1403" t="s">
        <v>553</v>
      </c>
      <c r="D1403" t="s">
        <v>668</v>
      </c>
      <c r="E1403" t="s">
        <v>124</v>
      </c>
      <c r="F1403" t="s">
        <v>555</v>
      </c>
      <c r="G1403" t="s">
        <v>556</v>
      </c>
      <c r="H1403" t="s">
        <v>557</v>
      </c>
      <c r="I1403" t="s">
        <v>558</v>
      </c>
      <c r="J1403" t="s">
        <v>559</v>
      </c>
      <c r="K1403" t="s">
        <v>571</v>
      </c>
      <c r="L1403" t="s">
        <v>561</v>
      </c>
      <c r="N1403" t="s">
        <v>562</v>
      </c>
      <c r="O1403">
        <v>2.2999999999999998</v>
      </c>
      <c r="P1403" t="str">
        <f>VALUE(MID(K1403,1,4))&amp;VLOOKUP(VALUE(MID(K1403,6,2)),[1]Setup!$A$6:$B$17,2,FALSE)</f>
        <v>20122</v>
      </c>
    </row>
    <row r="1404" spans="1:16" x14ac:dyDescent="0.45">
      <c r="A1404" t="s">
        <v>551</v>
      </c>
      <c r="B1404" s="1" t="s">
        <v>667</v>
      </c>
      <c r="C1404" t="s">
        <v>553</v>
      </c>
      <c r="D1404" t="s">
        <v>668</v>
      </c>
      <c r="E1404" t="s">
        <v>124</v>
      </c>
      <c r="F1404" t="s">
        <v>555</v>
      </c>
      <c r="G1404" t="s">
        <v>556</v>
      </c>
      <c r="H1404" t="s">
        <v>557</v>
      </c>
      <c r="I1404" t="s">
        <v>558</v>
      </c>
      <c r="J1404" t="s">
        <v>559</v>
      </c>
      <c r="K1404" t="s">
        <v>572</v>
      </c>
      <c r="L1404" t="s">
        <v>561</v>
      </c>
      <c r="N1404" t="s">
        <v>562</v>
      </c>
      <c r="O1404">
        <v>1.3</v>
      </c>
      <c r="P1404" t="str">
        <f>VALUE(MID(K1404,1,4))&amp;VLOOKUP(VALUE(MID(K1404,6,2)),[1]Setup!$A$6:$B$17,2,FALSE)</f>
        <v>20123</v>
      </c>
    </row>
    <row r="1405" spans="1:16" x14ac:dyDescent="0.45">
      <c r="A1405" t="s">
        <v>551</v>
      </c>
      <c r="B1405" s="1" t="s">
        <v>667</v>
      </c>
      <c r="C1405" t="s">
        <v>553</v>
      </c>
      <c r="D1405" t="s">
        <v>668</v>
      </c>
      <c r="E1405" t="s">
        <v>124</v>
      </c>
      <c r="F1405" t="s">
        <v>555</v>
      </c>
      <c r="G1405" t="s">
        <v>556</v>
      </c>
      <c r="H1405" t="s">
        <v>557</v>
      </c>
      <c r="I1405" t="s">
        <v>558</v>
      </c>
      <c r="J1405" t="s">
        <v>559</v>
      </c>
      <c r="K1405" t="s">
        <v>573</v>
      </c>
      <c r="L1405" t="s">
        <v>561</v>
      </c>
      <c r="N1405" t="s">
        <v>562</v>
      </c>
      <c r="O1405">
        <v>1.2</v>
      </c>
      <c r="P1405" t="str">
        <f>VALUE(MID(K1405,1,4))&amp;VLOOKUP(VALUE(MID(K1405,6,2)),[1]Setup!$A$6:$B$17,2,FALSE)</f>
        <v>20124</v>
      </c>
    </row>
    <row r="1406" spans="1:16" x14ac:dyDescent="0.45">
      <c r="A1406" t="s">
        <v>551</v>
      </c>
      <c r="B1406" s="1" t="s">
        <v>667</v>
      </c>
      <c r="C1406" t="s">
        <v>553</v>
      </c>
      <c r="D1406" t="s">
        <v>668</v>
      </c>
      <c r="E1406" t="s">
        <v>124</v>
      </c>
      <c r="F1406" t="s">
        <v>555</v>
      </c>
      <c r="G1406" t="s">
        <v>556</v>
      </c>
      <c r="H1406" t="s">
        <v>557</v>
      </c>
      <c r="I1406" t="s">
        <v>558</v>
      </c>
      <c r="J1406" t="s">
        <v>559</v>
      </c>
      <c r="K1406" t="s">
        <v>574</v>
      </c>
      <c r="L1406" t="s">
        <v>561</v>
      </c>
      <c r="N1406" t="s">
        <v>562</v>
      </c>
      <c r="O1406">
        <v>-0.3</v>
      </c>
      <c r="P1406" t="str">
        <f>VALUE(MID(K1406,1,4))&amp;VLOOKUP(VALUE(MID(K1406,6,2)),[1]Setup!$A$6:$B$17,2,FALSE)</f>
        <v>20131</v>
      </c>
    </row>
    <row r="1407" spans="1:16" x14ac:dyDescent="0.45">
      <c r="A1407" t="s">
        <v>551</v>
      </c>
      <c r="B1407" s="1" t="s">
        <v>667</v>
      </c>
      <c r="C1407" t="s">
        <v>553</v>
      </c>
      <c r="D1407" t="s">
        <v>668</v>
      </c>
      <c r="E1407" t="s">
        <v>124</v>
      </c>
      <c r="F1407" t="s">
        <v>555</v>
      </c>
      <c r="G1407" t="s">
        <v>556</v>
      </c>
      <c r="H1407" t="s">
        <v>557</v>
      </c>
      <c r="I1407" t="s">
        <v>558</v>
      </c>
      <c r="J1407" t="s">
        <v>559</v>
      </c>
      <c r="K1407" t="s">
        <v>575</v>
      </c>
      <c r="L1407" t="s">
        <v>561</v>
      </c>
      <c r="N1407" t="s">
        <v>562</v>
      </c>
      <c r="O1407">
        <v>-1.5</v>
      </c>
      <c r="P1407" t="str">
        <f>VALUE(MID(K1407,1,4))&amp;VLOOKUP(VALUE(MID(K1407,6,2)),[1]Setup!$A$6:$B$17,2,FALSE)</f>
        <v>20132</v>
      </c>
    </row>
    <row r="1408" spans="1:16" x14ac:dyDescent="0.45">
      <c r="A1408" t="s">
        <v>551</v>
      </c>
      <c r="B1408" s="1" t="s">
        <v>667</v>
      </c>
      <c r="C1408" t="s">
        <v>553</v>
      </c>
      <c r="D1408" t="s">
        <v>668</v>
      </c>
      <c r="E1408" t="s">
        <v>124</v>
      </c>
      <c r="F1408" t="s">
        <v>555</v>
      </c>
      <c r="G1408" t="s">
        <v>556</v>
      </c>
      <c r="H1408" t="s">
        <v>557</v>
      </c>
      <c r="I1408" t="s">
        <v>558</v>
      </c>
      <c r="J1408" t="s">
        <v>559</v>
      </c>
      <c r="K1408" t="s">
        <v>576</v>
      </c>
      <c r="L1408" t="s">
        <v>561</v>
      </c>
      <c r="N1408" t="s">
        <v>562</v>
      </c>
      <c r="O1408">
        <v>-2.7</v>
      </c>
      <c r="P1408" t="str">
        <f>VALUE(MID(K1408,1,4))&amp;VLOOKUP(VALUE(MID(K1408,6,2)),[1]Setup!$A$6:$B$17,2,FALSE)</f>
        <v>20133</v>
      </c>
    </row>
    <row r="1409" spans="1:16" x14ac:dyDescent="0.45">
      <c r="A1409" t="s">
        <v>551</v>
      </c>
      <c r="B1409" s="1" t="s">
        <v>667</v>
      </c>
      <c r="C1409" t="s">
        <v>553</v>
      </c>
      <c r="D1409" t="s">
        <v>668</v>
      </c>
      <c r="E1409" t="s">
        <v>124</v>
      </c>
      <c r="F1409" t="s">
        <v>555</v>
      </c>
      <c r="G1409" t="s">
        <v>556</v>
      </c>
      <c r="H1409" t="s">
        <v>557</v>
      </c>
      <c r="I1409" t="s">
        <v>558</v>
      </c>
      <c r="J1409" t="s">
        <v>559</v>
      </c>
      <c r="K1409" t="s">
        <v>577</v>
      </c>
      <c r="L1409" t="s">
        <v>561</v>
      </c>
      <c r="N1409" t="s">
        <v>562</v>
      </c>
      <c r="O1409">
        <v>-4.0999999999999996</v>
      </c>
      <c r="P1409" t="str">
        <f>VALUE(MID(K1409,1,4))&amp;VLOOKUP(VALUE(MID(K1409,6,2)),[1]Setup!$A$6:$B$17,2,FALSE)</f>
        <v>20134</v>
      </c>
    </row>
    <row r="1410" spans="1:16" x14ac:dyDescent="0.45">
      <c r="A1410" t="s">
        <v>551</v>
      </c>
      <c r="B1410" s="1" t="s">
        <v>667</v>
      </c>
      <c r="C1410" t="s">
        <v>553</v>
      </c>
      <c r="D1410" t="s">
        <v>668</v>
      </c>
      <c r="E1410" t="s">
        <v>124</v>
      </c>
      <c r="F1410" t="s">
        <v>555</v>
      </c>
      <c r="G1410" t="s">
        <v>556</v>
      </c>
      <c r="H1410" t="s">
        <v>557</v>
      </c>
      <c r="I1410" t="s">
        <v>558</v>
      </c>
      <c r="J1410" t="s">
        <v>559</v>
      </c>
      <c r="K1410" t="s">
        <v>578</v>
      </c>
      <c r="L1410" t="s">
        <v>561</v>
      </c>
      <c r="N1410" t="s">
        <v>562</v>
      </c>
      <c r="O1410">
        <v>-5</v>
      </c>
      <c r="P1410" t="str">
        <f>VALUE(MID(K1410,1,4))&amp;VLOOKUP(VALUE(MID(K1410,6,2)),[1]Setup!$A$6:$B$17,2,FALSE)</f>
        <v>20141</v>
      </c>
    </row>
    <row r="1411" spans="1:16" x14ac:dyDescent="0.45">
      <c r="A1411" t="s">
        <v>551</v>
      </c>
      <c r="B1411" s="1" t="s">
        <v>667</v>
      </c>
      <c r="C1411" t="s">
        <v>553</v>
      </c>
      <c r="D1411" t="s">
        <v>668</v>
      </c>
      <c r="E1411" t="s">
        <v>124</v>
      </c>
      <c r="F1411" t="s">
        <v>555</v>
      </c>
      <c r="G1411" t="s">
        <v>556</v>
      </c>
      <c r="H1411" t="s">
        <v>557</v>
      </c>
      <c r="I1411" t="s">
        <v>558</v>
      </c>
      <c r="J1411" t="s">
        <v>559</v>
      </c>
      <c r="K1411" t="s">
        <v>579</v>
      </c>
      <c r="L1411" t="s">
        <v>561</v>
      </c>
      <c r="N1411" t="s">
        <v>562</v>
      </c>
      <c r="O1411">
        <v>-5.6</v>
      </c>
      <c r="P1411" t="str">
        <f>VALUE(MID(K1411,1,4))&amp;VLOOKUP(VALUE(MID(K1411,6,2)),[1]Setup!$A$6:$B$17,2,FALSE)</f>
        <v>20142</v>
      </c>
    </row>
    <row r="1412" spans="1:16" x14ac:dyDescent="0.45">
      <c r="A1412" t="s">
        <v>551</v>
      </c>
      <c r="B1412" s="1" t="s">
        <v>667</v>
      </c>
      <c r="C1412" t="s">
        <v>553</v>
      </c>
      <c r="D1412" t="s">
        <v>668</v>
      </c>
      <c r="E1412" t="s">
        <v>124</v>
      </c>
      <c r="F1412" t="s">
        <v>555</v>
      </c>
      <c r="G1412" t="s">
        <v>556</v>
      </c>
      <c r="H1412" t="s">
        <v>557</v>
      </c>
      <c r="I1412" t="s">
        <v>558</v>
      </c>
      <c r="J1412" t="s">
        <v>559</v>
      </c>
      <c r="K1412" t="s">
        <v>580</v>
      </c>
      <c r="L1412" t="s">
        <v>561</v>
      </c>
      <c r="N1412" t="s">
        <v>562</v>
      </c>
      <c r="O1412">
        <v>-6.5</v>
      </c>
      <c r="P1412" t="str">
        <f>VALUE(MID(K1412,1,4))&amp;VLOOKUP(VALUE(MID(K1412,6,2)),[1]Setup!$A$6:$B$17,2,FALSE)</f>
        <v>20143</v>
      </c>
    </row>
    <row r="1413" spans="1:16" x14ac:dyDescent="0.45">
      <c r="A1413" t="s">
        <v>551</v>
      </c>
      <c r="B1413" s="1" t="s">
        <v>667</v>
      </c>
      <c r="C1413" t="s">
        <v>553</v>
      </c>
      <c r="D1413" t="s">
        <v>668</v>
      </c>
      <c r="E1413" t="s">
        <v>124</v>
      </c>
      <c r="F1413" t="s">
        <v>555</v>
      </c>
      <c r="G1413" t="s">
        <v>556</v>
      </c>
      <c r="H1413" t="s">
        <v>557</v>
      </c>
      <c r="I1413" t="s">
        <v>558</v>
      </c>
      <c r="J1413" t="s">
        <v>559</v>
      </c>
      <c r="K1413" t="s">
        <v>581</v>
      </c>
      <c r="L1413" t="s">
        <v>561</v>
      </c>
      <c r="N1413" t="s">
        <v>562</v>
      </c>
      <c r="O1413">
        <v>-8.1999999999999993</v>
      </c>
      <c r="P1413" t="str">
        <f>VALUE(MID(K1413,1,4))&amp;VLOOKUP(VALUE(MID(K1413,6,2)),[1]Setup!$A$6:$B$17,2,FALSE)</f>
        <v>20144</v>
      </c>
    </row>
    <row r="1414" spans="1:16" x14ac:dyDescent="0.45">
      <c r="A1414" t="s">
        <v>551</v>
      </c>
      <c r="B1414" s="1" t="s">
        <v>667</v>
      </c>
      <c r="C1414" t="s">
        <v>553</v>
      </c>
      <c r="D1414" t="s">
        <v>668</v>
      </c>
      <c r="E1414" t="s">
        <v>124</v>
      </c>
      <c r="F1414" t="s">
        <v>555</v>
      </c>
      <c r="G1414" t="s">
        <v>556</v>
      </c>
      <c r="H1414" t="s">
        <v>557</v>
      </c>
      <c r="I1414" t="s">
        <v>558</v>
      </c>
      <c r="J1414" t="s">
        <v>559</v>
      </c>
      <c r="K1414" t="s">
        <v>582</v>
      </c>
      <c r="L1414" t="s">
        <v>561</v>
      </c>
      <c r="N1414" t="s">
        <v>562</v>
      </c>
      <c r="O1414">
        <v>-8.5</v>
      </c>
      <c r="P1414" t="str">
        <f>VALUE(MID(K1414,1,4))&amp;VLOOKUP(VALUE(MID(K1414,6,2)),[1]Setup!$A$6:$B$17,2,FALSE)</f>
        <v>20151</v>
      </c>
    </row>
    <row r="1415" spans="1:16" x14ac:dyDescent="0.45">
      <c r="A1415" t="s">
        <v>551</v>
      </c>
      <c r="B1415" s="1" t="s">
        <v>667</v>
      </c>
      <c r="C1415" t="s">
        <v>553</v>
      </c>
      <c r="D1415" t="s">
        <v>668</v>
      </c>
      <c r="E1415" t="s">
        <v>124</v>
      </c>
      <c r="F1415" t="s">
        <v>555</v>
      </c>
      <c r="G1415" t="s">
        <v>556</v>
      </c>
      <c r="H1415" t="s">
        <v>557</v>
      </c>
      <c r="I1415" t="s">
        <v>558</v>
      </c>
      <c r="J1415" t="s">
        <v>559</v>
      </c>
      <c r="K1415" t="s">
        <v>583</v>
      </c>
      <c r="L1415" t="s">
        <v>561</v>
      </c>
      <c r="N1415" t="s">
        <v>562</v>
      </c>
      <c r="O1415">
        <v>-9.6</v>
      </c>
      <c r="P1415" t="str">
        <f>VALUE(MID(K1415,1,4))&amp;VLOOKUP(VALUE(MID(K1415,6,2)),[1]Setup!$A$6:$B$17,2,FALSE)</f>
        <v>20152</v>
      </c>
    </row>
    <row r="1416" spans="1:16" x14ac:dyDescent="0.45">
      <c r="A1416" t="s">
        <v>551</v>
      </c>
      <c r="B1416" s="1" t="s">
        <v>667</v>
      </c>
      <c r="C1416" t="s">
        <v>553</v>
      </c>
      <c r="D1416" t="s">
        <v>668</v>
      </c>
      <c r="E1416" t="s">
        <v>124</v>
      </c>
      <c r="F1416" t="s">
        <v>555</v>
      </c>
      <c r="G1416" t="s">
        <v>556</v>
      </c>
      <c r="H1416" t="s">
        <v>557</v>
      </c>
      <c r="I1416" t="s">
        <v>558</v>
      </c>
      <c r="J1416" t="s">
        <v>559</v>
      </c>
      <c r="K1416" t="s">
        <v>584</v>
      </c>
      <c r="L1416" t="s">
        <v>561</v>
      </c>
      <c r="N1416" t="s">
        <v>562</v>
      </c>
      <c r="O1416">
        <v>-10.7</v>
      </c>
      <c r="P1416" t="str">
        <f>VALUE(MID(K1416,1,4))&amp;VLOOKUP(VALUE(MID(K1416,6,2)),[1]Setup!$A$6:$B$17,2,FALSE)</f>
        <v>20153</v>
      </c>
    </row>
    <row r="1417" spans="1:16" x14ac:dyDescent="0.45">
      <c r="A1417" t="s">
        <v>551</v>
      </c>
      <c r="B1417" s="1" t="s">
        <v>667</v>
      </c>
      <c r="C1417" t="s">
        <v>553</v>
      </c>
      <c r="D1417" t="s">
        <v>668</v>
      </c>
      <c r="E1417" t="s">
        <v>124</v>
      </c>
      <c r="F1417" t="s">
        <v>555</v>
      </c>
      <c r="G1417" t="s">
        <v>556</v>
      </c>
      <c r="H1417" t="s">
        <v>557</v>
      </c>
      <c r="I1417" t="s">
        <v>558</v>
      </c>
      <c r="J1417" t="s">
        <v>559</v>
      </c>
      <c r="K1417" t="s">
        <v>585</v>
      </c>
      <c r="L1417" t="s">
        <v>561</v>
      </c>
      <c r="N1417" t="s">
        <v>562</v>
      </c>
      <c r="O1417">
        <v>-13</v>
      </c>
      <c r="P1417" t="str">
        <f>VALUE(MID(K1417,1,4))&amp;VLOOKUP(VALUE(MID(K1417,6,2)),[1]Setup!$A$6:$B$17,2,FALSE)</f>
        <v>20154</v>
      </c>
    </row>
    <row r="1418" spans="1:16" x14ac:dyDescent="0.45">
      <c r="A1418" t="s">
        <v>551</v>
      </c>
      <c r="B1418" s="1" t="s">
        <v>667</v>
      </c>
      <c r="C1418" t="s">
        <v>553</v>
      </c>
      <c r="D1418" t="s">
        <v>668</v>
      </c>
      <c r="E1418" t="s">
        <v>124</v>
      </c>
      <c r="F1418" t="s">
        <v>555</v>
      </c>
      <c r="G1418" t="s">
        <v>556</v>
      </c>
      <c r="H1418" t="s">
        <v>557</v>
      </c>
      <c r="I1418" t="s">
        <v>558</v>
      </c>
      <c r="J1418" t="s">
        <v>559</v>
      </c>
      <c r="K1418" t="s">
        <v>586</v>
      </c>
      <c r="L1418" t="s">
        <v>561</v>
      </c>
      <c r="N1418" t="s">
        <v>562</v>
      </c>
      <c r="O1418">
        <v>-14.2</v>
      </c>
      <c r="P1418" t="str">
        <f>VALUE(MID(K1418,1,4))&amp;VLOOKUP(VALUE(MID(K1418,6,2)),[1]Setup!$A$6:$B$17,2,FALSE)</f>
        <v>20161</v>
      </c>
    </row>
    <row r="1419" spans="1:16" x14ac:dyDescent="0.45">
      <c r="A1419" t="s">
        <v>551</v>
      </c>
      <c r="B1419" s="1" t="s">
        <v>667</v>
      </c>
      <c r="C1419" t="s">
        <v>553</v>
      </c>
      <c r="D1419" t="s">
        <v>668</v>
      </c>
      <c r="E1419" t="s">
        <v>124</v>
      </c>
      <c r="F1419" t="s">
        <v>555</v>
      </c>
      <c r="G1419" t="s">
        <v>556</v>
      </c>
      <c r="H1419" t="s">
        <v>557</v>
      </c>
      <c r="I1419" t="s">
        <v>558</v>
      </c>
      <c r="J1419" t="s">
        <v>559</v>
      </c>
      <c r="K1419" t="s">
        <v>587</v>
      </c>
      <c r="L1419" t="s">
        <v>561</v>
      </c>
      <c r="N1419" t="s">
        <v>562</v>
      </c>
      <c r="O1419">
        <v>-13.9</v>
      </c>
      <c r="P1419" t="str">
        <f>VALUE(MID(K1419,1,4))&amp;VLOOKUP(VALUE(MID(K1419,6,2)),[1]Setup!$A$6:$B$17,2,FALSE)</f>
        <v>20162</v>
      </c>
    </row>
    <row r="1420" spans="1:16" x14ac:dyDescent="0.45">
      <c r="A1420" t="s">
        <v>551</v>
      </c>
      <c r="B1420" s="1" t="s">
        <v>667</v>
      </c>
      <c r="C1420" t="s">
        <v>553</v>
      </c>
      <c r="D1420" t="s">
        <v>668</v>
      </c>
      <c r="E1420" t="s">
        <v>124</v>
      </c>
      <c r="F1420" t="s">
        <v>555</v>
      </c>
      <c r="G1420" t="s">
        <v>556</v>
      </c>
      <c r="H1420" t="s">
        <v>557</v>
      </c>
      <c r="I1420" t="s">
        <v>558</v>
      </c>
      <c r="J1420" t="s">
        <v>559</v>
      </c>
      <c r="K1420" t="s">
        <v>588</v>
      </c>
      <c r="L1420" t="s">
        <v>561</v>
      </c>
      <c r="N1420" t="s">
        <v>562</v>
      </c>
      <c r="O1420">
        <v>-14.8</v>
      </c>
      <c r="P1420" t="str">
        <f>VALUE(MID(K1420,1,4))&amp;VLOOKUP(VALUE(MID(K1420,6,2)),[1]Setup!$A$6:$B$17,2,FALSE)</f>
        <v>20163</v>
      </c>
    </row>
    <row r="1421" spans="1:16" x14ac:dyDescent="0.45">
      <c r="A1421" t="s">
        <v>551</v>
      </c>
      <c r="B1421" s="1" t="s">
        <v>667</v>
      </c>
      <c r="C1421" t="s">
        <v>553</v>
      </c>
      <c r="D1421" t="s">
        <v>668</v>
      </c>
      <c r="E1421" t="s">
        <v>124</v>
      </c>
      <c r="F1421" t="s">
        <v>555</v>
      </c>
      <c r="G1421" t="s">
        <v>556</v>
      </c>
      <c r="H1421" t="s">
        <v>557</v>
      </c>
      <c r="I1421" t="s">
        <v>558</v>
      </c>
      <c r="J1421" t="s">
        <v>559</v>
      </c>
      <c r="K1421" t="s">
        <v>589</v>
      </c>
      <c r="L1421" t="s">
        <v>561</v>
      </c>
      <c r="N1421" t="s">
        <v>562</v>
      </c>
      <c r="O1421">
        <v>-16.600000000000001</v>
      </c>
      <c r="P1421" t="str">
        <f>VALUE(MID(K1421,1,4))&amp;VLOOKUP(VALUE(MID(K1421,6,2)),[1]Setup!$A$6:$B$17,2,FALSE)</f>
        <v>20164</v>
      </c>
    </row>
    <row r="1422" spans="1:16" x14ac:dyDescent="0.45">
      <c r="A1422" t="s">
        <v>551</v>
      </c>
      <c r="B1422" s="1" t="s">
        <v>667</v>
      </c>
      <c r="C1422" t="s">
        <v>553</v>
      </c>
      <c r="D1422" t="s">
        <v>668</v>
      </c>
      <c r="E1422" t="s">
        <v>124</v>
      </c>
      <c r="F1422" t="s">
        <v>555</v>
      </c>
      <c r="G1422" t="s">
        <v>556</v>
      </c>
      <c r="H1422" t="s">
        <v>557</v>
      </c>
      <c r="I1422" t="s">
        <v>558</v>
      </c>
      <c r="J1422" t="s">
        <v>559</v>
      </c>
      <c r="K1422" t="s">
        <v>590</v>
      </c>
      <c r="L1422" t="s">
        <v>561</v>
      </c>
      <c r="N1422" t="s">
        <v>562</v>
      </c>
      <c r="O1422">
        <v>-16.5</v>
      </c>
      <c r="P1422" t="str">
        <f>VALUE(MID(K1422,1,4))&amp;VLOOKUP(VALUE(MID(K1422,6,2)),[1]Setup!$A$6:$B$17,2,FALSE)</f>
        <v>20171</v>
      </c>
    </row>
    <row r="1423" spans="1:16" x14ac:dyDescent="0.45">
      <c r="A1423" t="s">
        <v>551</v>
      </c>
      <c r="B1423" s="1" t="s">
        <v>667</v>
      </c>
      <c r="C1423" t="s">
        <v>553</v>
      </c>
      <c r="D1423" t="s">
        <v>668</v>
      </c>
      <c r="E1423" t="s">
        <v>124</v>
      </c>
      <c r="F1423" t="s">
        <v>555</v>
      </c>
      <c r="G1423" t="s">
        <v>556</v>
      </c>
      <c r="H1423" t="s">
        <v>557</v>
      </c>
      <c r="I1423" t="s">
        <v>558</v>
      </c>
      <c r="J1423" t="s">
        <v>559</v>
      </c>
      <c r="K1423" t="s">
        <v>591</v>
      </c>
      <c r="L1423" t="s">
        <v>561</v>
      </c>
      <c r="N1423" t="s">
        <v>562</v>
      </c>
      <c r="O1423">
        <v>-17.3</v>
      </c>
      <c r="P1423" t="str">
        <f>VALUE(MID(K1423,1,4))&amp;VLOOKUP(VALUE(MID(K1423,6,2)),[1]Setup!$A$6:$B$17,2,FALSE)</f>
        <v>20172</v>
      </c>
    </row>
    <row r="1424" spans="1:16" x14ac:dyDescent="0.45">
      <c r="A1424" t="s">
        <v>551</v>
      </c>
      <c r="B1424" s="1" t="s">
        <v>667</v>
      </c>
      <c r="C1424" t="s">
        <v>553</v>
      </c>
      <c r="D1424" t="s">
        <v>668</v>
      </c>
      <c r="E1424" t="s">
        <v>124</v>
      </c>
      <c r="F1424" t="s">
        <v>555</v>
      </c>
      <c r="G1424" t="s">
        <v>556</v>
      </c>
      <c r="H1424" t="s">
        <v>557</v>
      </c>
      <c r="I1424" t="s">
        <v>558</v>
      </c>
      <c r="J1424" t="s">
        <v>559</v>
      </c>
      <c r="K1424" t="s">
        <v>592</v>
      </c>
      <c r="L1424" t="s">
        <v>561</v>
      </c>
      <c r="N1424" t="s">
        <v>562</v>
      </c>
      <c r="O1424">
        <v>-18.399999999999999</v>
      </c>
      <c r="P1424" t="str">
        <f>VALUE(MID(K1424,1,4))&amp;VLOOKUP(VALUE(MID(K1424,6,2)),[1]Setup!$A$6:$B$17,2,FALSE)</f>
        <v>20173</v>
      </c>
    </row>
    <row r="1425" spans="1:16" x14ac:dyDescent="0.45">
      <c r="A1425" t="s">
        <v>551</v>
      </c>
      <c r="B1425" s="1" t="s">
        <v>667</v>
      </c>
      <c r="C1425" t="s">
        <v>553</v>
      </c>
      <c r="D1425" t="s">
        <v>668</v>
      </c>
      <c r="E1425" t="s">
        <v>124</v>
      </c>
      <c r="F1425" t="s">
        <v>555</v>
      </c>
      <c r="G1425" t="s">
        <v>556</v>
      </c>
      <c r="H1425" t="s">
        <v>557</v>
      </c>
      <c r="I1425" t="s">
        <v>558</v>
      </c>
      <c r="J1425" t="s">
        <v>559</v>
      </c>
      <c r="K1425" t="s">
        <v>593</v>
      </c>
      <c r="L1425" t="s">
        <v>561</v>
      </c>
      <c r="N1425" t="s">
        <v>562</v>
      </c>
      <c r="O1425">
        <v>-17.899999999999999</v>
      </c>
      <c r="P1425" t="str">
        <f>VALUE(MID(K1425,1,4))&amp;VLOOKUP(VALUE(MID(K1425,6,2)),[1]Setup!$A$6:$B$17,2,FALSE)</f>
        <v>20174</v>
      </c>
    </row>
    <row r="1426" spans="1:16" x14ac:dyDescent="0.45">
      <c r="A1426" t="s">
        <v>551</v>
      </c>
      <c r="B1426" s="1" t="s">
        <v>667</v>
      </c>
      <c r="C1426" t="s">
        <v>553</v>
      </c>
      <c r="D1426" t="s">
        <v>668</v>
      </c>
      <c r="E1426" t="s">
        <v>124</v>
      </c>
      <c r="F1426" t="s">
        <v>555</v>
      </c>
      <c r="G1426" t="s">
        <v>556</v>
      </c>
      <c r="H1426" t="s">
        <v>557</v>
      </c>
      <c r="I1426" t="s">
        <v>558</v>
      </c>
      <c r="J1426" t="s">
        <v>559</v>
      </c>
      <c r="K1426" t="s">
        <v>594</v>
      </c>
      <c r="L1426" t="s">
        <v>561</v>
      </c>
      <c r="N1426" t="s">
        <v>562</v>
      </c>
      <c r="O1426">
        <v>-18.399999999999999</v>
      </c>
      <c r="P1426" t="str">
        <f>VALUE(MID(K1426,1,4))&amp;VLOOKUP(VALUE(MID(K1426,6,2)),[1]Setup!$A$6:$B$17,2,FALSE)</f>
        <v>20181</v>
      </c>
    </row>
    <row r="1427" spans="1:16" x14ac:dyDescent="0.45">
      <c r="A1427" t="s">
        <v>551</v>
      </c>
      <c r="B1427" s="1" t="s">
        <v>667</v>
      </c>
      <c r="C1427" t="s">
        <v>553</v>
      </c>
      <c r="D1427" t="s">
        <v>668</v>
      </c>
      <c r="E1427" t="s">
        <v>124</v>
      </c>
      <c r="F1427" t="s">
        <v>555</v>
      </c>
      <c r="G1427" t="s">
        <v>556</v>
      </c>
      <c r="H1427" t="s">
        <v>557</v>
      </c>
      <c r="I1427" t="s">
        <v>558</v>
      </c>
      <c r="J1427" t="s">
        <v>559</v>
      </c>
      <c r="K1427" t="s">
        <v>595</v>
      </c>
      <c r="L1427" t="s">
        <v>561</v>
      </c>
      <c r="N1427" t="s">
        <v>562</v>
      </c>
      <c r="O1427">
        <v>-17.7</v>
      </c>
      <c r="P1427" t="str">
        <f>VALUE(MID(K1427,1,4))&amp;VLOOKUP(VALUE(MID(K1427,6,2)),[1]Setup!$A$6:$B$17,2,FALSE)</f>
        <v>20182</v>
      </c>
    </row>
    <row r="1428" spans="1:16" x14ac:dyDescent="0.45">
      <c r="A1428" t="s">
        <v>551</v>
      </c>
      <c r="B1428" s="1" t="s">
        <v>667</v>
      </c>
      <c r="C1428" t="s">
        <v>553</v>
      </c>
      <c r="D1428" t="s">
        <v>668</v>
      </c>
      <c r="E1428" t="s">
        <v>124</v>
      </c>
      <c r="F1428" t="s">
        <v>555</v>
      </c>
      <c r="G1428" t="s">
        <v>556</v>
      </c>
      <c r="H1428" t="s">
        <v>557</v>
      </c>
      <c r="I1428" t="s">
        <v>558</v>
      </c>
      <c r="J1428" t="s">
        <v>559</v>
      </c>
      <c r="K1428" t="s">
        <v>596</v>
      </c>
      <c r="L1428" t="s">
        <v>561</v>
      </c>
      <c r="N1428" t="s">
        <v>562</v>
      </c>
      <c r="O1428">
        <v>-17.7</v>
      </c>
      <c r="P1428" t="str">
        <f>VALUE(MID(K1428,1,4))&amp;VLOOKUP(VALUE(MID(K1428,6,2)),[1]Setup!$A$6:$B$17,2,FALSE)</f>
        <v>20183</v>
      </c>
    </row>
    <row r="1429" spans="1:16" x14ac:dyDescent="0.45">
      <c r="A1429" t="s">
        <v>551</v>
      </c>
      <c r="B1429" s="1" t="s">
        <v>667</v>
      </c>
      <c r="C1429" t="s">
        <v>553</v>
      </c>
      <c r="D1429" t="s">
        <v>668</v>
      </c>
      <c r="E1429" t="s">
        <v>124</v>
      </c>
      <c r="F1429" t="s">
        <v>555</v>
      </c>
      <c r="G1429" t="s">
        <v>556</v>
      </c>
      <c r="H1429" t="s">
        <v>557</v>
      </c>
      <c r="I1429" t="s">
        <v>558</v>
      </c>
      <c r="J1429" t="s">
        <v>559</v>
      </c>
      <c r="K1429" t="s">
        <v>597</v>
      </c>
      <c r="L1429" t="s">
        <v>561</v>
      </c>
      <c r="N1429" t="s">
        <v>562</v>
      </c>
      <c r="O1429">
        <v>-17.600000000000001</v>
      </c>
      <c r="P1429" t="str">
        <f>VALUE(MID(K1429,1,4))&amp;VLOOKUP(VALUE(MID(K1429,6,2)),[1]Setup!$A$6:$B$17,2,FALSE)</f>
        <v>20184</v>
      </c>
    </row>
    <row r="1430" spans="1:16" x14ac:dyDescent="0.45">
      <c r="A1430" t="s">
        <v>551</v>
      </c>
      <c r="B1430" s="1" t="s">
        <v>667</v>
      </c>
      <c r="C1430" t="s">
        <v>553</v>
      </c>
      <c r="D1430" t="s">
        <v>668</v>
      </c>
      <c r="E1430" t="s">
        <v>124</v>
      </c>
      <c r="F1430" t="s">
        <v>555</v>
      </c>
      <c r="G1430" t="s">
        <v>556</v>
      </c>
      <c r="H1430" t="s">
        <v>557</v>
      </c>
      <c r="I1430" t="s">
        <v>558</v>
      </c>
      <c r="J1430" t="s">
        <v>559</v>
      </c>
      <c r="K1430" t="s">
        <v>598</v>
      </c>
      <c r="L1430" t="s">
        <v>561</v>
      </c>
      <c r="N1430" t="s">
        <v>562</v>
      </c>
      <c r="O1430">
        <v>-17.8</v>
      </c>
      <c r="P1430" t="str">
        <f>VALUE(MID(K1430,1,4))&amp;VLOOKUP(VALUE(MID(K1430,6,2)),[1]Setup!$A$6:$B$17,2,FALSE)</f>
        <v>20191</v>
      </c>
    </row>
    <row r="1431" spans="1:16" x14ac:dyDescent="0.45">
      <c r="A1431" t="s">
        <v>551</v>
      </c>
      <c r="B1431" s="1" t="s">
        <v>667</v>
      </c>
      <c r="C1431" t="s">
        <v>553</v>
      </c>
      <c r="D1431" t="s">
        <v>668</v>
      </c>
      <c r="E1431" t="s">
        <v>124</v>
      </c>
      <c r="F1431" t="s">
        <v>555</v>
      </c>
      <c r="G1431" t="s">
        <v>556</v>
      </c>
      <c r="H1431" t="s">
        <v>557</v>
      </c>
      <c r="I1431" t="s">
        <v>558</v>
      </c>
      <c r="J1431" t="s">
        <v>559</v>
      </c>
      <c r="K1431" t="s">
        <v>599</v>
      </c>
      <c r="L1431" t="s">
        <v>561</v>
      </c>
      <c r="N1431" t="s">
        <v>562</v>
      </c>
      <c r="O1431">
        <v>-17.2</v>
      </c>
      <c r="P1431" t="str">
        <f>VALUE(MID(K1431,1,4))&amp;VLOOKUP(VALUE(MID(K1431,6,2)),[1]Setup!$A$6:$B$17,2,FALSE)</f>
        <v>20192</v>
      </c>
    </row>
    <row r="1432" spans="1:16" x14ac:dyDescent="0.45">
      <c r="A1432" t="s">
        <v>551</v>
      </c>
      <c r="B1432" s="1" t="s">
        <v>667</v>
      </c>
      <c r="C1432" t="s">
        <v>553</v>
      </c>
      <c r="D1432" t="s">
        <v>668</v>
      </c>
      <c r="E1432" t="s">
        <v>124</v>
      </c>
      <c r="F1432" t="s">
        <v>555</v>
      </c>
      <c r="G1432" t="s">
        <v>556</v>
      </c>
      <c r="H1432" t="s">
        <v>557</v>
      </c>
      <c r="I1432" t="s">
        <v>558</v>
      </c>
      <c r="J1432" t="s">
        <v>559</v>
      </c>
      <c r="K1432" t="s">
        <v>600</v>
      </c>
      <c r="L1432" t="s">
        <v>561</v>
      </c>
      <c r="N1432" t="s">
        <v>562</v>
      </c>
      <c r="O1432">
        <v>-16.5</v>
      </c>
      <c r="P1432" t="str">
        <f>VALUE(MID(K1432,1,4))&amp;VLOOKUP(VALUE(MID(K1432,6,2)),[1]Setup!$A$6:$B$17,2,FALSE)</f>
        <v>20193</v>
      </c>
    </row>
    <row r="1433" spans="1:16" x14ac:dyDescent="0.45">
      <c r="A1433" t="s">
        <v>551</v>
      </c>
      <c r="B1433" s="1" t="s">
        <v>667</v>
      </c>
      <c r="C1433" t="s">
        <v>553</v>
      </c>
      <c r="D1433" t="s">
        <v>668</v>
      </c>
      <c r="E1433" t="s">
        <v>124</v>
      </c>
      <c r="F1433" t="s">
        <v>555</v>
      </c>
      <c r="G1433" t="s">
        <v>556</v>
      </c>
      <c r="H1433" t="s">
        <v>557</v>
      </c>
      <c r="I1433" t="s">
        <v>558</v>
      </c>
      <c r="J1433" t="s">
        <v>559</v>
      </c>
      <c r="K1433" t="s">
        <v>601</v>
      </c>
      <c r="L1433" t="s">
        <v>561</v>
      </c>
      <c r="N1433" t="s">
        <v>562</v>
      </c>
      <c r="O1433">
        <v>-16.399999999999999</v>
      </c>
      <c r="P1433" t="str">
        <f>VALUE(MID(K1433,1,4))&amp;VLOOKUP(VALUE(MID(K1433,6,2)),[1]Setup!$A$6:$B$17,2,FALSE)</f>
        <v>20194</v>
      </c>
    </row>
    <row r="1434" spans="1:16" x14ac:dyDescent="0.45">
      <c r="A1434" t="s">
        <v>551</v>
      </c>
      <c r="B1434" s="1" t="s">
        <v>667</v>
      </c>
      <c r="C1434" t="s">
        <v>553</v>
      </c>
      <c r="D1434" t="s">
        <v>668</v>
      </c>
      <c r="E1434" t="s">
        <v>124</v>
      </c>
      <c r="F1434" t="s">
        <v>555</v>
      </c>
      <c r="G1434" t="s">
        <v>556</v>
      </c>
      <c r="H1434" t="s">
        <v>557</v>
      </c>
      <c r="I1434" t="s">
        <v>558</v>
      </c>
      <c r="J1434" t="s">
        <v>559</v>
      </c>
      <c r="K1434" t="s">
        <v>602</v>
      </c>
      <c r="L1434" t="s">
        <v>561</v>
      </c>
      <c r="N1434" t="s">
        <v>562</v>
      </c>
      <c r="O1434">
        <v>-14.2</v>
      </c>
      <c r="P1434" t="str">
        <f>VALUE(MID(K1434,1,4))&amp;VLOOKUP(VALUE(MID(K1434,6,2)),[1]Setup!$A$6:$B$17,2,FALSE)</f>
        <v>20201</v>
      </c>
    </row>
    <row r="1435" spans="1:16" x14ac:dyDescent="0.45">
      <c r="A1435" t="s">
        <v>551</v>
      </c>
      <c r="B1435" s="1" t="s">
        <v>667</v>
      </c>
      <c r="C1435" t="s">
        <v>553</v>
      </c>
      <c r="D1435" t="s">
        <v>668</v>
      </c>
      <c r="E1435" t="s">
        <v>124</v>
      </c>
      <c r="F1435" t="s">
        <v>555</v>
      </c>
      <c r="G1435" t="s">
        <v>556</v>
      </c>
      <c r="H1435" t="s">
        <v>557</v>
      </c>
      <c r="I1435" t="s">
        <v>558</v>
      </c>
      <c r="J1435" t="s">
        <v>559</v>
      </c>
      <c r="K1435" t="s">
        <v>603</v>
      </c>
      <c r="L1435" t="s">
        <v>561</v>
      </c>
      <c r="N1435" t="s">
        <v>562</v>
      </c>
      <c r="O1435">
        <v>-8.1999999999999993</v>
      </c>
      <c r="P1435" t="str">
        <f>VALUE(MID(K1435,1,4))&amp;VLOOKUP(VALUE(MID(K1435,6,2)),[1]Setup!$A$6:$B$17,2,FALSE)</f>
        <v>20202</v>
      </c>
    </row>
    <row r="1436" spans="1:16" x14ac:dyDescent="0.45">
      <c r="A1436" t="s">
        <v>551</v>
      </c>
      <c r="B1436" s="1" t="s">
        <v>667</v>
      </c>
      <c r="C1436" t="s">
        <v>553</v>
      </c>
      <c r="D1436" t="s">
        <v>668</v>
      </c>
      <c r="E1436" t="s">
        <v>124</v>
      </c>
      <c r="F1436" t="s">
        <v>555</v>
      </c>
      <c r="G1436" t="s">
        <v>556</v>
      </c>
      <c r="H1436" t="s">
        <v>557</v>
      </c>
      <c r="I1436" t="s">
        <v>558</v>
      </c>
      <c r="J1436" t="s">
        <v>559</v>
      </c>
      <c r="K1436" t="s">
        <v>604</v>
      </c>
      <c r="L1436" t="s">
        <v>561</v>
      </c>
      <c r="N1436" t="s">
        <v>562</v>
      </c>
      <c r="O1436">
        <v>-5.3</v>
      </c>
      <c r="P1436" t="str">
        <f>VALUE(MID(K1436,1,4))&amp;VLOOKUP(VALUE(MID(K1436,6,2)),[1]Setup!$A$6:$B$17,2,FALSE)</f>
        <v>20203</v>
      </c>
    </row>
    <row r="1437" spans="1:16" x14ac:dyDescent="0.45">
      <c r="A1437" t="s">
        <v>551</v>
      </c>
      <c r="B1437" s="1" t="s">
        <v>667</v>
      </c>
      <c r="C1437" t="s">
        <v>553</v>
      </c>
      <c r="D1437" t="s">
        <v>668</v>
      </c>
      <c r="E1437" t="s">
        <v>124</v>
      </c>
      <c r="F1437" t="s">
        <v>555</v>
      </c>
      <c r="G1437" t="s">
        <v>556</v>
      </c>
      <c r="H1437" t="s">
        <v>557</v>
      </c>
      <c r="I1437" t="s">
        <v>558</v>
      </c>
      <c r="J1437" t="s">
        <v>559</v>
      </c>
      <c r="K1437" t="s">
        <v>605</v>
      </c>
      <c r="L1437" t="s">
        <v>561</v>
      </c>
      <c r="N1437" t="s">
        <v>562</v>
      </c>
      <c r="O1437">
        <v>-3.3</v>
      </c>
      <c r="P1437" t="str">
        <f>VALUE(MID(K1437,1,4))&amp;VLOOKUP(VALUE(MID(K1437,6,2)),[1]Setup!$A$6:$B$17,2,FALSE)</f>
        <v>20204</v>
      </c>
    </row>
    <row r="1438" spans="1:16" x14ac:dyDescent="0.45">
      <c r="A1438" t="s">
        <v>551</v>
      </c>
      <c r="B1438" s="1" t="s">
        <v>667</v>
      </c>
      <c r="C1438" t="s">
        <v>553</v>
      </c>
      <c r="D1438" t="s">
        <v>668</v>
      </c>
      <c r="E1438" t="s">
        <v>124</v>
      </c>
      <c r="F1438" t="s">
        <v>555</v>
      </c>
      <c r="G1438" t="s">
        <v>556</v>
      </c>
      <c r="H1438" t="s">
        <v>557</v>
      </c>
      <c r="I1438" t="s">
        <v>558</v>
      </c>
      <c r="J1438" t="s">
        <v>559</v>
      </c>
      <c r="K1438" t="s">
        <v>606</v>
      </c>
      <c r="L1438" t="s">
        <v>561</v>
      </c>
      <c r="N1438" t="s">
        <v>562</v>
      </c>
      <c r="O1438">
        <v>-3.6</v>
      </c>
      <c r="P1438" t="str">
        <f>VALUE(MID(K1438,1,4))&amp;VLOOKUP(VALUE(MID(K1438,6,2)),[1]Setup!$A$6:$B$17,2,FALSE)</f>
        <v>20211</v>
      </c>
    </row>
    <row r="1439" spans="1:16" x14ac:dyDescent="0.45">
      <c r="A1439" t="s">
        <v>551</v>
      </c>
      <c r="B1439" s="1" t="s">
        <v>667</v>
      </c>
      <c r="C1439" t="s">
        <v>553</v>
      </c>
      <c r="D1439" t="s">
        <v>668</v>
      </c>
      <c r="E1439" t="s">
        <v>124</v>
      </c>
      <c r="F1439" t="s">
        <v>555</v>
      </c>
      <c r="G1439" t="s">
        <v>556</v>
      </c>
      <c r="H1439" t="s">
        <v>557</v>
      </c>
      <c r="I1439" t="s">
        <v>558</v>
      </c>
      <c r="J1439" t="s">
        <v>559</v>
      </c>
      <c r="K1439" t="s">
        <v>607</v>
      </c>
      <c r="L1439" t="s">
        <v>561</v>
      </c>
      <c r="N1439" t="s">
        <v>562</v>
      </c>
      <c r="O1439">
        <v>-7.9</v>
      </c>
      <c r="P1439" t="str">
        <f>VALUE(MID(K1439,1,4))&amp;VLOOKUP(VALUE(MID(K1439,6,2)),[1]Setup!$A$6:$B$17,2,FALSE)</f>
        <v>20212</v>
      </c>
    </row>
    <row r="1440" spans="1:16" x14ac:dyDescent="0.45">
      <c r="A1440" t="s">
        <v>551</v>
      </c>
      <c r="B1440" s="1" t="s">
        <v>667</v>
      </c>
      <c r="C1440" t="s">
        <v>553</v>
      </c>
      <c r="D1440" t="s">
        <v>668</v>
      </c>
      <c r="E1440" t="s">
        <v>124</v>
      </c>
      <c r="F1440" t="s">
        <v>555</v>
      </c>
      <c r="G1440" t="s">
        <v>556</v>
      </c>
      <c r="H1440" t="s">
        <v>557</v>
      </c>
      <c r="I1440" t="s">
        <v>558</v>
      </c>
      <c r="J1440" t="s">
        <v>559</v>
      </c>
      <c r="K1440" t="s">
        <v>608</v>
      </c>
      <c r="L1440" t="s">
        <v>561</v>
      </c>
      <c r="N1440" t="s">
        <v>562</v>
      </c>
      <c r="O1440">
        <v>-10.1</v>
      </c>
      <c r="P1440" t="str">
        <f>VALUE(MID(K1440,1,4))&amp;VLOOKUP(VALUE(MID(K1440,6,2)),[1]Setup!$A$6:$B$17,2,FALSE)</f>
        <v>20213</v>
      </c>
    </row>
    <row r="1441" spans="1:16" x14ac:dyDescent="0.45">
      <c r="A1441" t="s">
        <v>551</v>
      </c>
      <c r="B1441" s="1" t="s">
        <v>667</v>
      </c>
      <c r="C1441" t="s">
        <v>553</v>
      </c>
      <c r="D1441" t="s">
        <v>668</v>
      </c>
      <c r="E1441" t="s">
        <v>124</v>
      </c>
      <c r="F1441" t="s">
        <v>555</v>
      </c>
      <c r="G1441" t="s">
        <v>556</v>
      </c>
      <c r="H1441" t="s">
        <v>557</v>
      </c>
      <c r="I1441" t="s">
        <v>558</v>
      </c>
      <c r="J1441" t="s">
        <v>559</v>
      </c>
      <c r="K1441" t="s">
        <v>609</v>
      </c>
      <c r="L1441" t="s">
        <v>561</v>
      </c>
      <c r="N1441" t="s">
        <v>562</v>
      </c>
      <c r="O1441">
        <v>-10.199999999999999</v>
      </c>
      <c r="P1441" t="str">
        <f>VALUE(MID(K1441,1,4))&amp;VLOOKUP(VALUE(MID(K1441,6,2)),[1]Setup!$A$6:$B$17,2,FALSE)</f>
        <v>20214</v>
      </c>
    </row>
    <row r="1442" spans="1:16" x14ac:dyDescent="0.45">
      <c r="A1442" t="s">
        <v>551</v>
      </c>
      <c r="B1442" s="1" t="s">
        <v>667</v>
      </c>
      <c r="C1442" t="s">
        <v>553</v>
      </c>
      <c r="D1442" t="s">
        <v>668</v>
      </c>
      <c r="E1442" t="s">
        <v>124</v>
      </c>
      <c r="F1442" t="s">
        <v>555</v>
      </c>
      <c r="G1442" t="s">
        <v>556</v>
      </c>
      <c r="H1442" t="s">
        <v>557</v>
      </c>
      <c r="I1442" t="s">
        <v>558</v>
      </c>
      <c r="J1442" t="s">
        <v>559</v>
      </c>
      <c r="K1442" t="s">
        <v>610</v>
      </c>
      <c r="L1442" t="s">
        <v>561</v>
      </c>
      <c r="N1442" t="s">
        <v>562</v>
      </c>
      <c r="O1442">
        <v>-12.5</v>
      </c>
      <c r="P1442" t="str">
        <f>VALUE(MID(K1442,1,4))&amp;VLOOKUP(VALUE(MID(K1442,6,2)),[1]Setup!$A$6:$B$17,2,FALSE)</f>
        <v>20221</v>
      </c>
    </row>
    <row r="1443" spans="1:16" x14ac:dyDescent="0.45">
      <c r="A1443" t="s">
        <v>551</v>
      </c>
      <c r="B1443" s="1" t="s">
        <v>667</v>
      </c>
      <c r="C1443" t="s">
        <v>553</v>
      </c>
      <c r="D1443" t="s">
        <v>668</v>
      </c>
      <c r="E1443" t="s">
        <v>124</v>
      </c>
      <c r="F1443" t="s">
        <v>555</v>
      </c>
      <c r="G1443" t="s">
        <v>556</v>
      </c>
      <c r="H1443" t="s">
        <v>557</v>
      </c>
      <c r="I1443" t="s">
        <v>558</v>
      </c>
      <c r="J1443" t="s">
        <v>559</v>
      </c>
      <c r="K1443" t="s">
        <v>611</v>
      </c>
      <c r="L1443" t="s">
        <v>561</v>
      </c>
      <c r="N1443" t="s">
        <v>562</v>
      </c>
      <c r="O1443">
        <v>-13.9</v>
      </c>
      <c r="P1443" t="str">
        <f>VALUE(MID(K1443,1,4))&amp;VLOOKUP(VALUE(MID(K1443,6,2)),[1]Setup!$A$6:$B$17,2,FALSE)</f>
        <v>20222</v>
      </c>
    </row>
    <row r="1444" spans="1:16" x14ac:dyDescent="0.45">
      <c r="A1444" t="s">
        <v>551</v>
      </c>
      <c r="B1444" s="1" t="s">
        <v>667</v>
      </c>
      <c r="C1444" t="s">
        <v>553</v>
      </c>
      <c r="D1444" t="s">
        <v>668</v>
      </c>
      <c r="E1444" t="s">
        <v>124</v>
      </c>
      <c r="F1444" t="s">
        <v>555</v>
      </c>
      <c r="G1444" t="s">
        <v>556</v>
      </c>
      <c r="H1444" t="s">
        <v>557</v>
      </c>
      <c r="I1444" t="s">
        <v>558</v>
      </c>
      <c r="J1444" t="s">
        <v>559</v>
      </c>
      <c r="K1444" t="s">
        <v>612</v>
      </c>
      <c r="L1444" t="s">
        <v>561</v>
      </c>
      <c r="N1444" t="s">
        <v>562</v>
      </c>
      <c r="O1444">
        <v>-14.6</v>
      </c>
      <c r="P1444" t="str">
        <f>VALUE(MID(K1444,1,4))&amp;VLOOKUP(VALUE(MID(K1444,6,2)),[1]Setup!$A$6:$B$17,2,FALSE)</f>
        <v>20223</v>
      </c>
    </row>
    <row r="1445" spans="1:16" x14ac:dyDescent="0.45">
      <c r="A1445" t="s">
        <v>551</v>
      </c>
      <c r="B1445" s="1" t="s">
        <v>667</v>
      </c>
      <c r="C1445" t="s">
        <v>553</v>
      </c>
      <c r="D1445" t="s">
        <v>668</v>
      </c>
      <c r="E1445" t="s">
        <v>124</v>
      </c>
      <c r="F1445" t="s">
        <v>555</v>
      </c>
      <c r="G1445" t="s">
        <v>556</v>
      </c>
      <c r="H1445" t="s">
        <v>557</v>
      </c>
      <c r="I1445" t="s">
        <v>558</v>
      </c>
      <c r="J1445" t="s">
        <v>559</v>
      </c>
      <c r="K1445" t="s">
        <v>613</v>
      </c>
      <c r="L1445" t="s">
        <v>561</v>
      </c>
      <c r="N1445" t="s">
        <v>562</v>
      </c>
      <c r="O1445">
        <v>-15.3</v>
      </c>
      <c r="P1445" t="str">
        <f>VALUE(MID(K1445,1,4))&amp;VLOOKUP(VALUE(MID(K1445,6,2)),[1]Setup!$A$6:$B$17,2,FALSE)</f>
        <v>20224</v>
      </c>
    </row>
    <row r="1446" spans="1:16" x14ac:dyDescent="0.45">
      <c r="A1446" t="s">
        <v>551</v>
      </c>
      <c r="B1446" s="1" t="s">
        <v>667</v>
      </c>
      <c r="C1446" t="s">
        <v>553</v>
      </c>
      <c r="D1446" t="s">
        <v>668</v>
      </c>
      <c r="E1446" t="s">
        <v>124</v>
      </c>
      <c r="F1446" t="s">
        <v>555</v>
      </c>
      <c r="G1446" t="s">
        <v>556</v>
      </c>
      <c r="H1446" t="s">
        <v>557</v>
      </c>
      <c r="I1446" t="s">
        <v>558</v>
      </c>
      <c r="J1446" t="s">
        <v>559</v>
      </c>
      <c r="K1446" t="s">
        <v>614</v>
      </c>
      <c r="L1446" t="s">
        <v>561</v>
      </c>
      <c r="N1446" t="s">
        <v>562</v>
      </c>
      <c r="O1446">
        <v>-17.3</v>
      </c>
      <c r="P1446" t="str">
        <f>VALUE(MID(K1446,1,4))&amp;VLOOKUP(VALUE(MID(K1446,6,2)),[1]Setup!$A$6:$B$17,2,FALSE)</f>
        <v>20231</v>
      </c>
    </row>
    <row r="1447" spans="1:16" x14ac:dyDescent="0.45">
      <c r="A1447" t="s">
        <v>551</v>
      </c>
      <c r="B1447" s="1" t="s">
        <v>667</v>
      </c>
      <c r="C1447" t="s">
        <v>553</v>
      </c>
      <c r="D1447" t="s">
        <v>668</v>
      </c>
      <c r="E1447" t="s">
        <v>124</v>
      </c>
      <c r="F1447" t="s">
        <v>555</v>
      </c>
      <c r="G1447" t="s">
        <v>556</v>
      </c>
      <c r="H1447" t="s">
        <v>557</v>
      </c>
      <c r="I1447" t="s">
        <v>558</v>
      </c>
      <c r="J1447" t="s">
        <v>559</v>
      </c>
      <c r="K1447" t="s">
        <v>615</v>
      </c>
      <c r="L1447" t="s">
        <v>561</v>
      </c>
      <c r="N1447" t="s">
        <v>562</v>
      </c>
      <c r="O1447">
        <v>-18.2</v>
      </c>
      <c r="P1447" t="str">
        <f>VALUE(MID(K1447,1,4))&amp;VLOOKUP(VALUE(MID(K1447,6,2)),[1]Setup!$A$6:$B$17,2,FALSE)</f>
        <v>20232</v>
      </c>
    </row>
    <row r="1448" spans="1:16" x14ac:dyDescent="0.45">
      <c r="A1448" t="s">
        <v>551</v>
      </c>
      <c r="B1448" s="1" t="s">
        <v>667</v>
      </c>
      <c r="C1448" t="s">
        <v>553</v>
      </c>
      <c r="D1448" t="s">
        <v>668</v>
      </c>
      <c r="E1448" t="s">
        <v>124</v>
      </c>
      <c r="F1448" t="s">
        <v>555</v>
      </c>
      <c r="G1448" t="s">
        <v>556</v>
      </c>
      <c r="H1448" t="s">
        <v>557</v>
      </c>
      <c r="I1448" t="s">
        <v>558</v>
      </c>
      <c r="J1448" t="s">
        <v>559</v>
      </c>
      <c r="K1448" t="s">
        <v>616</v>
      </c>
      <c r="L1448" t="s">
        <v>561</v>
      </c>
      <c r="N1448" t="s">
        <v>562</v>
      </c>
      <c r="O1448">
        <v>-19.899999999999999</v>
      </c>
      <c r="P1448" t="str">
        <f>VALUE(MID(K1448,1,4))&amp;VLOOKUP(VALUE(MID(K1448,6,2)),[1]Setup!$A$6:$B$17,2,FALSE)</f>
        <v>20233</v>
      </c>
    </row>
    <row r="1449" spans="1:16" x14ac:dyDescent="0.45">
      <c r="A1449" t="s">
        <v>551</v>
      </c>
      <c r="B1449" s="1" t="s">
        <v>667</v>
      </c>
      <c r="C1449" t="s">
        <v>553</v>
      </c>
      <c r="D1449" t="s">
        <v>668</v>
      </c>
      <c r="E1449" t="s">
        <v>124</v>
      </c>
      <c r="F1449" t="s">
        <v>555</v>
      </c>
      <c r="G1449" t="s">
        <v>556</v>
      </c>
      <c r="H1449" t="s">
        <v>557</v>
      </c>
      <c r="I1449" t="s">
        <v>558</v>
      </c>
      <c r="J1449" t="s">
        <v>559</v>
      </c>
      <c r="K1449" t="s">
        <v>617</v>
      </c>
      <c r="L1449" t="s">
        <v>561</v>
      </c>
      <c r="N1449" t="s">
        <v>562</v>
      </c>
      <c r="O1449">
        <v>-19.100000000000001</v>
      </c>
      <c r="P1449" t="str">
        <f>VALUE(MID(K1449,1,4))&amp;VLOOKUP(VALUE(MID(K1449,6,2)),[1]Setup!$A$6:$B$17,2,FALSE)</f>
        <v>20234</v>
      </c>
    </row>
    <row r="1450" spans="1:16" x14ac:dyDescent="0.45">
      <c r="A1450" t="s">
        <v>551</v>
      </c>
      <c r="B1450" s="1" t="s">
        <v>667</v>
      </c>
      <c r="C1450" t="s">
        <v>553</v>
      </c>
      <c r="D1450" t="s">
        <v>668</v>
      </c>
      <c r="E1450" t="s">
        <v>124</v>
      </c>
      <c r="F1450" t="s">
        <v>555</v>
      </c>
      <c r="G1450" t="s">
        <v>556</v>
      </c>
      <c r="H1450" t="s">
        <v>557</v>
      </c>
      <c r="I1450" t="s">
        <v>558</v>
      </c>
      <c r="J1450" t="s">
        <v>559</v>
      </c>
      <c r="K1450" t="s">
        <v>618</v>
      </c>
      <c r="L1450" t="s">
        <v>561</v>
      </c>
      <c r="N1450" t="s">
        <v>562</v>
      </c>
      <c r="O1450">
        <v>-19.2</v>
      </c>
      <c r="P1450" t="str">
        <f>VALUE(MID(K1450,1,4))&amp;VLOOKUP(VALUE(MID(K1450,6,2)),[1]Setup!$A$6:$B$17,2,FALSE)</f>
        <v>20241</v>
      </c>
    </row>
    <row r="1451" spans="1:16" x14ac:dyDescent="0.45">
      <c r="A1451" t="s">
        <v>551</v>
      </c>
      <c r="B1451" s="1" t="s">
        <v>667</v>
      </c>
      <c r="C1451" t="s">
        <v>553</v>
      </c>
      <c r="D1451" t="s">
        <v>668</v>
      </c>
      <c r="E1451" t="s">
        <v>124</v>
      </c>
      <c r="F1451" t="s">
        <v>555</v>
      </c>
      <c r="G1451" t="s">
        <v>556</v>
      </c>
      <c r="H1451" t="s">
        <v>557</v>
      </c>
      <c r="I1451" t="s">
        <v>558</v>
      </c>
      <c r="J1451" t="s">
        <v>559</v>
      </c>
      <c r="K1451" t="s">
        <v>619</v>
      </c>
      <c r="L1451" t="s">
        <v>561</v>
      </c>
      <c r="N1451" t="s">
        <v>562</v>
      </c>
      <c r="O1451">
        <v>-18.8</v>
      </c>
      <c r="P1451" t="str">
        <f>VALUE(MID(K1451,1,4))&amp;VLOOKUP(VALUE(MID(K1451,6,2)),[1]Setup!$A$6:$B$17,2,FALSE)</f>
        <v>20242</v>
      </c>
    </row>
    <row r="1452" spans="1:16" x14ac:dyDescent="0.45">
      <c r="A1452" t="s">
        <v>551</v>
      </c>
      <c r="B1452" s="1" t="s">
        <v>669</v>
      </c>
      <c r="C1452" t="s">
        <v>553</v>
      </c>
      <c r="D1452" t="s">
        <v>670</v>
      </c>
      <c r="E1452" t="s">
        <v>527</v>
      </c>
      <c r="F1452" t="s">
        <v>555</v>
      </c>
      <c r="G1452" t="s">
        <v>556</v>
      </c>
      <c r="H1452" t="s">
        <v>557</v>
      </c>
      <c r="I1452" t="s">
        <v>558</v>
      </c>
      <c r="J1452" t="s">
        <v>559</v>
      </c>
      <c r="K1452" t="s">
        <v>560</v>
      </c>
      <c r="L1452" t="s">
        <v>561</v>
      </c>
      <c r="N1452" t="s">
        <v>562</v>
      </c>
      <c r="O1452">
        <v>1.8</v>
      </c>
      <c r="P1452" t="str">
        <f>VALUE(MID(K1452,1,4))&amp;VLOOKUP(VALUE(MID(K1452,6,2)),[1]Setup!$A$6:$B$17,2,FALSE)</f>
        <v>20101</v>
      </c>
    </row>
    <row r="1453" spans="1:16" x14ac:dyDescent="0.45">
      <c r="A1453" t="s">
        <v>551</v>
      </c>
      <c r="B1453" s="1" t="s">
        <v>669</v>
      </c>
      <c r="C1453" t="s">
        <v>553</v>
      </c>
      <c r="D1453" t="s">
        <v>670</v>
      </c>
      <c r="E1453" t="s">
        <v>527</v>
      </c>
      <c r="F1453" t="s">
        <v>555</v>
      </c>
      <c r="G1453" t="s">
        <v>556</v>
      </c>
      <c r="H1453" t="s">
        <v>557</v>
      </c>
      <c r="I1453" t="s">
        <v>558</v>
      </c>
      <c r="J1453" t="s">
        <v>559</v>
      </c>
      <c r="K1453" t="s">
        <v>563</v>
      </c>
      <c r="L1453" t="s">
        <v>561</v>
      </c>
      <c r="N1453" t="s">
        <v>562</v>
      </c>
      <c r="O1453">
        <v>0.6</v>
      </c>
      <c r="P1453" t="str">
        <f>VALUE(MID(K1453,1,4))&amp;VLOOKUP(VALUE(MID(K1453,6,2)),[1]Setup!$A$6:$B$17,2,FALSE)</f>
        <v>20102</v>
      </c>
    </row>
    <row r="1454" spans="1:16" x14ac:dyDescent="0.45">
      <c r="A1454" t="s">
        <v>551</v>
      </c>
      <c r="B1454" s="1" t="s">
        <v>669</v>
      </c>
      <c r="C1454" t="s">
        <v>553</v>
      </c>
      <c r="D1454" t="s">
        <v>670</v>
      </c>
      <c r="E1454" t="s">
        <v>527</v>
      </c>
      <c r="F1454" t="s">
        <v>555</v>
      </c>
      <c r="G1454" t="s">
        <v>556</v>
      </c>
      <c r="H1454" t="s">
        <v>557</v>
      </c>
      <c r="I1454" t="s">
        <v>558</v>
      </c>
      <c r="J1454" t="s">
        <v>559</v>
      </c>
      <c r="K1454" t="s">
        <v>564</v>
      </c>
      <c r="L1454" t="s">
        <v>561</v>
      </c>
      <c r="N1454" t="s">
        <v>562</v>
      </c>
      <c r="O1454">
        <v>-1.1000000000000001</v>
      </c>
      <c r="P1454" t="str">
        <f>VALUE(MID(K1454,1,4))&amp;VLOOKUP(VALUE(MID(K1454,6,2)),[1]Setup!$A$6:$B$17,2,FALSE)</f>
        <v>20103</v>
      </c>
    </row>
    <row r="1455" spans="1:16" x14ac:dyDescent="0.45">
      <c r="A1455" t="s">
        <v>551</v>
      </c>
      <c r="B1455" s="1" t="s">
        <v>669</v>
      </c>
      <c r="C1455" t="s">
        <v>553</v>
      </c>
      <c r="D1455" t="s">
        <v>670</v>
      </c>
      <c r="E1455" t="s">
        <v>527</v>
      </c>
      <c r="F1455" t="s">
        <v>555</v>
      </c>
      <c r="G1455" t="s">
        <v>556</v>
      </c>
      <c r="H1455" t="s">
        <v>557</v>
      </c>
      <c r="I1455" t="s">
        <v>558</v>
      </c>
      <c r="J1455" t="s">
        <v>559</v>
      </c>
      <c r="K1455" t="s">
        <v>565</v>
      </c>
      <c r="L1455" t="s">
        <v>561</v>
      </c>
      <c r="N1455" t="s">
        <v>562</v>
      </c>
      <c r="O1455">
        <v>-1.9</v>
      </c>
      <c r="P1455" t="str">
        <f>VALUE(MID(K1455,1,4))&amp;VLOOKUP(VALUE(MID(K1455,6,2)),[1]Setup!$A$6:$B$17,2,FALSE)</f>
        <v>20104</v>
      </c>
    </row>
    <row r="1456" spans="1:16" x14ac:dyDescent="0.45">
      <c r="A1456" t="s">
        <v>551</v>
      </c>
      <c r="B1456" s="1" t="s">
        <v>669</v>
      </c>
      <c r="C1456" t="s">
        <v>553</v>
      </c>
      <c r="D1456" t="s">
        <v>670</v>
      </c>
      <c r="E1456" t="s">
        <v>527</v>
      </c>
      <c r="F1456" t="s">
        <v>555</v>
      </c>
      <c r="G1456" t="s">
        <v>556</v>
      </c>
      <c r="H1456" t="s">
        <v>557</v>
      </c>
      <c r="I1456" t="s">
        <v>558</v>
      </c>
      <c r="J1456" t="s">
        <v>559</v>
      </c>
      <c r="K1456" t="s">
        <v>566</v>
      </c>
      <c r="L1456" t="s">
        <v>561</v>
      </c>
      <c r="N1456" t="s">
        <v>562</v>
      </c>
      <c r="O1456">
        <v>-2.2000000000000002</v>
      </c>
      <c r="P1456" t="str">
        <f>VALUE(MID(K1456,1,4))&amp;VLOOKUP(VALUE(MID(K1456,6,2)),[1]Setup!$A$6:$B$17,2,FALSE)</f>
        <v>20111</v>
      </c>
    </row>
    <row r="1457" spans="1:16" x14ac:dyDescent="0.45">
      <c r="A1457" t="s">
        <v>551</v>
      </c>
      <c r="B1457" s="1" t="s">
        <v>669</v>
      </c>
      <c r="C1457" t="s">
        <v>553</v>
      </c>
      <c r="D1457" t="s">
        <v>670</v>
      </c>
      <c r="E1457" t="s">
        <v>527</v>
      </c>
      <c r="F1457" t="s">
        <v>555</v>
      </c>
      <c r="G1457" t="s">
        <v>556</v>
      </c>
      <c r="H1457" t="s">
        <v>557</v>
      </c>
      <c r="I1457" t="s">
        <v>558</v>
      </c>
      <c r="J1457" t="s">
        <v>559</v>
      </c>
      <c r="K1457" t="s">
        <v>567</v>
      </c>
      <c r="L1457" t="s">
        <v>561</v>
      </c>
      <c r="N1457" t="s">
        <v>562</v>
      </c>
      <c r="O1457">
        <v>-1.5</v>
      </c>
      <c r="P1457" t="str">
        <f>VALUE(MID(K1457,1,4))&amp;VLOOKUP(VALUE(MID(K1457,6,2)),[1]Setup!$A$6:$B$17,2,FALSE)</f>
        <v>20112</v>
      </c>
    </row>
    <row r="1458" spans="1:16" x14ac:dyDescent="0.45">
      <c r="A1458" t="s">
        <v>551</v>
      </c>
      <c r="B1458" s="1" t="s">
        <v>669</v>
      </c>
      <c r="C1458" t="s">
        <v>553</v>
      </c>
      <c r="D1458" t="s">
        <v>670</v>
      </c>
      <c r="E1458" t="s">
        <v>527</v>
      </c>
      <c r="F1458" t="s">
        <v>555</v>
      </c>
      <c r="G1458" t="s">
        <v>556</v>
      </c>
      <c r="H1458" t="s">
        <v>557</v>
      </c>
      <c r="I1458" t="s">
        <v>558</v>
      </c>
      <c r="J1458" t="s">
        <v>559</v>
      </c>
      <c r="K1458" t="s">
        <v>568</v>
      </c>
      <c r="L1458" t="s">
        <v>561</v>
      </c>
      <c r="N1458" t="s">
        <v>562</v>
      </c>
      <c r="O1458">
        <v>-0.1</v>
      </c>
      <c r="P1458" t="str">
        <f>VALUE(MID(K1458,1,4))&amp;VLOOKUP(VALUE(MID(K1458,6,2)),[1]Setup!$A$6:$B$17,2,FALSE)</f>
        <v>20113</v>
      </c>
    </row>
    <row r="1459" spans="1:16" x14ac:dyDescent="0.45">
      <c r="A1459" t="s">
        <v>551</v>
      </c>
      <c r="B1459" s="1" t="s">
        <v>669</v>
      </c>
      <c r="C1459" t="s">
        <v>553</v>
      </c>
      <c r="D1459" t="s">
        <v>670</v>
      </c>
      <c r="E1459" t="s">
        <v>527</v>
      </c>
      <c r="F1459" t="s">
        <v>555</v>
      </c>
      <c r="G1459" t="s">
        <v>556</v>
      </c>
      <c r="H1459" t="s">
        <v>557</v>
      </c>
      <c r="I1459" t="s">
        <v>558</v>
      </c>
      <c r="J1459" t="s">
        <v>559</v>
      </c>
      <c r="K1459" t="s">
        <v>569</v>
      </c>
      <c r="L1459" t="s">
        <v>561</v>
      </c>
      <c r="N1459" t="s">
        <v>562</v>
      </c>
      <c r="O1459">
        <v>0.9</v>
      </c>
      <c r="P1459" t="str">
        <f>VALUE(MID(K1459,1,4))&amp;VLOOKUP(VALUE(MID(K1459,6,2)),[1]Setup!$A$6:$B$17,2,FALSE)</f>
        <v>20114</v>
      </c>
    </row>
    <row r="1460" spans="1:16" x14ac:dyDescent="0.45">
      <c r="A1460" t="s">
        <v>551</v>
      </c>
      <c r="B1460" s="1" t="s">
        <v>669</v>
      </c>
      <c r="C1460" t="s">
        <v>553</v>
      </c>
      <c r="D1460" t="s">
        <v>670</v>
      </c>
      <c r="E1460" t="s">
        <v>527</v>
      </c>
      <c r="F1460" t="s">
        <v>555</v>
      </c>
      <c r="G1460" t="s">
        <v>556</v>
      </c>
      <c r="H1460" t="s">
        <v>557</v>
      </c>
      <c r="I1460" t="s">
        <v>558</v>
      </c>
      <c r="J1460" t="s">
        <v>559</v>
      </c>
      <c r="K1460" t="s">
        <v>570</v>
      </c>
      <c r="L1460" t="s">
        <v>561</v>
      </c>
      <c r="N1460" t="s">
        <v>562</v>
      </c>
      <c r="O1460">
        <v>0.4</v>
      </c>
      <c r="P1460" t="str">
        <f>VALUE(MID(K1460,1,4))&amp;VLOOKUP(VALUE(MID(K1460,6,2)),[1]Setup!$A$6:$B$17,2,FALSE)</f>
        <v>20121</v>
      </c>
    </row>
    <row r="1461" spans="1:16" x14ac:dyDescent="0.45">
      <c r="A1461" t="s">
        <v>551</v>
      </c>
      <c r="B1461" s="1" t="s">
        <v>669</v>
      </c>
      <c r="C1461" t="s">
        <v>553</v>
      </c>
      <c r="D1461" t="s">
        <v>670</v>
      </c>
      <c r="E1461" t="s">
        <v>527</v>
      </c>
      <c r="F1461" t="s">
        <v>555</v>
      </c>
      <c r="G1461" t="s">
        <v>556</v>
      </c>
      <c r="H1461" t="s">
        <v>557</v>
      </c>
      <c r="I1461" t="s">
        <v>558</v>
      </c>
      <c r="J1461" t="s">
        <v>559</v>
      </c>
      <c r="K1461" t="s">
        <v>571</v>
      </c>
      <c r="L1461" t="s">
        <v>561</v>
      </c>
      <c r="N1461" t="s">
        <v>562</v>
      </c>
      <c r="O1461">
        <v>-2</v>
      </c>
      <c r="P1461" t="str">
        <f>VALUE(MID(K1461,1,4))&amp;VLOOKUP(VALUE(MID(K1461,6,2)),[1]Setup!$A$6:$B$17,2,FALSE)</f>
        <v>20122</v>
      </c>
    </row>
    <row r="1462" spans="1:16" x14ac:dyDescent="0.45">
      <c r="A1462" t="s">
        <v>551</v>
      </c>
      <c r="B1462" s="1" t="s">
        <v>669</v>
      </c>
      <c r="C1462" t="s">
        <v>553</v>
      </c>
      <c r="D1462" t="s">
        <v>670</v>
      </c>
      <c r="E1462" t="s">
        <v>527</v>
      </c>
      <c r="F1462" t="s">
        <v>555</v>
      </c>
      <c r="G1462" t="s">
        <v>556</v>
      </c>
      <c r="H1462" t="s">
        <v>557</v>
      </c>
      <c r="I1462" t="s">
        <v>558</v>
      </c>
      <c r="J1462" t="s">
        <v>559</v>
      </c>
      <c r="K1462" t="s">
        <v>572</v>
      </c>
      <c r="L1462" t="s">
        <v>561</v>
      </c>
      <c r="N1462" t="s">
        <v>562</v>
      </c>
      <c r="O1462">
        <v>-0.2</v>
      </c>
      <c r="P1462" t="str">
        <f>VALUE(MID(K1462,1,4))&amp;VLOOKUP(VALUE(MID(K1462,6,2)),[1]Setup!$A$6:$B$17,2,FALSE)</f>
        <v>20123</v>
      </c>
    </row>
    <row r="1463" spans="1:16" x14ac:dyDescent="0.45">
      <c r="A1463" t="s">
        <v>551</v>
      </c>
      <c r="B1463" s="1" t="s">
        <v>669</v>
      </c>
      <c r="C1463" t="s">
        <v>553</v>
      </c>
      <c r="D1463" t="s">
        <v>670</v>
      </c>
      <c r="E1463" t="s">
        <v>527</v>
      </c>
      <c r="F1463" t="s">
        <v>555</v>
      </c>
      <c r="G1463" t="s">
        <v>556</v>
      </c>
      <c r="H1463" t="s">
        <v>557</v>
      </c>
      <c r="I1463" t="s">
        <v>558</v>
      </c>
      <c r="J1463" t="s">
        <v>559</v>
      </c>
      <c r="K1463" t="s">
        <v>573</v>
      </c>
      <c r="L1463" t="s">
        <v>561</v>
      </c>
      <c r="N1463" t="s">
        <v>562</v>
      </c>
      <c r="O1463">
        <v>1.5</v>
      </c>
      <c r="P1463" t="str">
        <f>VALUE(MID(K1463,1,4))&amp;VLOOKUP(VALUE(MID(K1463,6,2)),[1]Setup!$A$6:$B$17,2,FALSE)</f>
        <v>20124</v>
      </c>
    </row>
    <row r="1464" spans="1:16" x14ac:dyDescent="0.45">
      <c r="A1464" t="s">
        <v>551</v>
      </c>
      <c r="B1464" s="1" t="s">
        <v>669</v>
      </c>
      <c r="C1464" t="s">
        <v>553</v>
      </c>
      <c r="D1464" t="s">
        <v>670</v>
      </c>
      <c r="E1464" t="s">
        <v>527</v>
      </c>
      <c r="F1464" t="s">
        <v>555</v>
      </c>
      <c r="G1464" t="s">
        <v>556</v>
      </c>
      <c r="H1464" t="s">
        <v>557</v>
      </c>
      <c r="I1464" t="s">
        <v>558</v>
      </c>
      <c r="J1464" t="s">
        <v>559</v>
      </c>
      <c r="K1464" t="s">
        <v>574</v>
      </c>
      <c r="L1464" t="s">
        <v>561</v>
      </c>
      <c r="N1464" t="s">
        <v>562</v>
      </c>
      <c r="O1464">
        <v>2.1</v>
      </c>
      <c r="P1464" t="str">
        <f>VALUE(MID(K1464,1,4))&amp;VLOOKUP(VALUE(MID(K1464,6,2)),[1]Setup!$A$6:$B$17,2,FALSE)</f>
        <v>20131</v>
      </c>
    </row>
    <row r="1465" spans="1:16" x14ac:dyDescent="0.45">
      <c r="A1465" t="s">
        <v>551</v>
      </c>
      <c r="B1465" s="1" t="s">
        <v>669</v>
      </c>
      <c r="C1465" t="s">
        <v>553</v>
      </c>
      <c r="D1465" t="s">
        <v>670</v>
      </c>
      <c r="E1465" t="s">
        <v>527</v>
      </c>
      <c r="F1465" t="s">
        <v>555</v>
      </c>
      <c r="G1465" t="s">
        <v>556</v>
      </c>
      <c r="H1465" t="s">
        <v>557</v>
      </c>
      <c r="I1465" t="s">
        <v>558</v>
      </c>
      <c r="J1465" t="s">
        <v>559</v>
      </c>
      <c r="K1465" t="s">
        <v>575</v>
      </c>
      <c r="L1465" t="s">
        <v>561</v>
      </c>
      <c r="N1465" t="s">
        <v>562</v>
      </c>
      <c r="O1465">
        <v>1.4</v>
      </c>
      <c r="P1465" t="str">
        <f>VALUE(MID(K1465,1,4))&amp;VLOOKUP(VALUE(MID(K1465,6,2)),[1]Setup!$A$6:$B$17,2,FALSE)</f>
        <v>20132</v>
      </c>
    </row>
    <row r="1466" spans="1:16" x14ac:dyDescent="0.45">
      <c r="A1466" t="s">
        <v>551</v>
      </c>
      <c r="B1466" s="1" t="s">
        <v>669</v>
      </c>
      <c r="C1466" t="s">
        <v>553</v>
      </c>
      <c r="D1466" t="s">
        <v>670</v>
      </c>
      <c r="E1466" t="s">
        <v>527</v>
      </c>
      <c r="F1466" t="s">
        <v>555</v>
      </c>
      <c r="G1466" t="s">
        <v>556</v>
      </c>
      <c r="H1466" t="s">
        <v>557</v>
      </c>
      <c r="I1466" t="s">
        <v>558</v>
      </c>
      <c r="J1466" t="s">
        <v>559</v>
      </c>
      <c r="K1466" t="s">
        <v>576</v>
      </c>
      <c r="L1466" t="s">
        <v>561</v>
      </c>
      <c r="N1466" t="s">
        <v>562</v>
      </c>
      <c r="O1466">
        <v>1.6</v>
      </c>
      <c r="P1466" t="str">
        <f>VALUE(MID(K1466,1,4))&amp;VLOOKUP(VALUE(MID(K1466,6,2)),[1]Setup!$A$6:$B$17,2,FALSE)</f>
        <v>20133</v>
      </c>
    </row>
    <row r="1467" spans="1:16" x14ac:dyDescent="0.45">
      <c r="A1467" t="s">
        <v>551</v>
      </c>
      <c r="B1467" s="1" t="s">
        <v>669</v>
      </c>
      <c r="C1467" t="s">
        <v>553</v>
      </c>
      <c r="D1467" t="s">
        <v>670</v>
      </c>
      <c r="E1467" t="s">
        <v>527</v>
      </c>
      <c r="F1467" t="s">
        <v>555</v>
      </c>
      <c r="G1467" t="s">
        <v>556</v>
      </c>
      <c r="H1467" t="s">
        <v>557</v>
      </c>
      <c r="I1467" t="s">
        <v>558</v>
      </c>
      <c r="J1467" t="s">
        <v>559</v>
      </c>
      <c r="K1467" t="s">
        <v>577</v>
      </c>
      <c r="L1467" t="s">
        <v>561</v>
      </c>
      <c r="N1467" t="s">
        <v>562</v>
      </c>
      <c r="O1467">
        <v>2.2000000000000002</v>
      </c>
      <c r="P1467" t="str">
        <f>VALUE(MID(K1467,1,4))&amp;VLOOKUP(VALUE(MID(K1467,6,2)),[1]Setup!$A$6:$B$17,2,FALSE)</f>
        <v>20134</v>
      </c>
    </row>
    <row r="1468" spans="1:16" x14ac:dyDescent="0.45">
      <c r="A1468" t="s">
        <v>551</v>
      </c>
      <c r="B1468" s="1" t="s">
        <v>669</v>
      </c>
      <c r="C1468" t="s">
        <v>553</v>
      </c>
      <c r="D1468" t="s">
        <v>670</v>
      </c>
      <c r="E1468" t="s">
        <v>527</v>
      </c>
      <c r="F1468" t="s">
        <v>555</v>
      </c>
      <c r="G1468" t="s">
        <v>556</v>
      </c>
      <c r="H1468" t="s">
        <v>557</v>
      </c>
      <c r="I1468" t="s">
        <v>558</v>
      </c>
      <c r="J1468" t="s">
        <v>559</v>
      </c>
      <c r="K1468" t="s">
        <v>578</v>
      </c>
      <c r="L1468" t="s">
        <v>561</v>
      </c>
      <c r="N1468" t="s">
        <v>562</v>
      </c>
      <c r="O1468">
        <v>1.7</v>
      </c>
      <c r="P1468" t="str">
        <f>VALUE(MID(K1468,1,4))&amp;VLOOKUP(VALUE(MID(K1468,6,2)),[1]Setup!$A$6:$B$17,2,FALSE)</f>
        <v>20141</v>
      </c>
    </row>
    <row r="1469" spans="1:16" x14ac:dyDescent="0.45">
      <c r="A1469" t="s">
        <v>551</v>
      </c>
      <c r="B1469" s="1" t="s">
        <v>669</v>
      </c>
      <c r="C1469" t="s">
        <v>553</v>
      </c>
      <c r="D1469" t="s">
        <v>670</v>
      </c>
      <c r="E1469" t="s">
        <v>527</v>
      </c>
      <c r="F1469" t="s">
        <v>555</v>
      </c>
      <c r="G1469" t="s">
        <v>556</v>
      </c>
      <c r="H1469" t="s">
        <v>557</v>
      </c>
      <c r="I1469" t="s">
        <v>558</v>
      </c>
      <c r="J1469" t="s">
        <v>559</v>
      </c>
      <c r="K1469" t="s">
        <v>579</v>
      </c>
      <c r="L1469" t="s">
        <v>561</v>
      </c>
      <c r="N1469" t="s">
        <v>562</v>
      </c>
      <c r="O1469">
        <v>0.5</v>
      </c>
      <c r="P1469" t="str">
        <f>VALUE(MID(K1469,1,4))&amp;VLOOKUP(VALUE(MID(K1469,6,2)),[1]Setup!$A$6:$B$17,2,FALSE)</f>
        <v>20142</v>
      </c>
    </row>
    <row r="1470" spans="1:16" x14ac:dyDescent="0.45">
      <c r="A1470" t="s">
        <v>551</v>
      </c>
      <c r="B1470" s="1" t="s">
        <v>669</v>
      </c>
      <c r="C1470" t="s">
        <v>553</v>
      </c>
      <c r="D1470" t="s">
        <v>670</v>
      </c>
      <c r="E1470" t="s">
        <v>527</v>
      </c>
      <c r="F1470" t="s">
        <v>555</v>
      </c>
      <c r="G1470" t="s">
        <v>556</v>
      </c>
      <c r="H1470" t="s">
        <v>557</v>
      </c>
      <c r="I1470" t="s">
        <v>558</v>
      </c>
      <c r="J1470" t="s">
        <v>559</v>
      </c>
      <c r="K1470" t="s">
        <v>580</v>
      </c>
      <c r="L1470" t="s">
        <v>561</v>
      </c>
      <c r="N1470" t="s">
        <v>562</v>
      </c>
      <c r="O1470">
        <v>1.3</v>
      </c>
      <c r="P1470" t="str">
        <f>VALUE(MID(K1470,1,4))&amp;VLOOKUP(VALUE(MID(K1470,6,2)),[1]Setup!$A$6:$B$17,2,FALSE)</f>
        <v>20143</v>
      </c>
    </row>
    <row r="1471" spans="1:16" x14ac:dyDescent="0.45">
      <c r="A1471" t="s">
        <v>551</v>
      </c>
      <c r="B1471" s="1" t="s">
        <v>669</v>
      </c>
      <c r="C1471" t="s">
        <v>553</v>
      </c>
      <c r="D1471" t="s">
        <v>670</v>
      </c>
      <c r="E1471" t="s">
        <v>527</v>
      </c>
      <c r="F1471" t="s">
        <v>555</v>
      </c>
      <c r="G1471" t="s">
        <v>556</v>
      </c>
      <c r="H1471" t="s">
        <v>557</v>
      </c>
      <c r="I1471" t="s">
        <v>558</v>
      </c>
      <c r="J1471" t="s">
        <v>559</v>
      </c>
      <c r="K1471" t="s">
        <v>581</v>
      </c>
      <c r="L1471" t="s">
        <v>561</v>
      </c>
      <c r="N1471" t="s">
        <v>562</v>
      </c>
      <c r="O1471">
        <v>2.5</v>
      </c>
      <c r="P1471" t="str">
        <f>VALUE(MID(K1471,1,4))&amp;VLOOKUP(VALUE(MID(K1471,6,2)),[1]Setup!$A$6:$B$17,2,FALSE)</f>
        <v>20144</v>
      </c>
    </row>
    <row r="1472" spans="1:16" x14ac:dyDescent="0.45">
      <c r="A1472" t="s">
        <v>551</v>
      </c>
      <c r="B1472" s="1" t="s">
        <v>669</v>
      </c>
      <c r="C1472" t="s">
        <v>553</v>
      </c>
      <c r="D1472" t="s">
        <v>670</v>
      </c>
      <c r="E1472" t="s">
        <v>527</v>
      </c>
      <c r="F1472" t="s">
        <v>555</v>
      </c>
      <c r="G1472" t="s">
        <v>556</v>
      </c>
      <c r="H1472" t="s">
        <v>557</v>
      </c>
      <c r="I1472" t="s">
        <v>558</v>
      </c>
      <c r="J1472" t="s">
        <v>559</v>
      </c>
      <c r="K1472" t="s">
        <v>582</v>
      </c>
      <c r="L1472" t="s">
        <v>561</v>
      </c>
      <c r="N1472" t="s">
        <v>562</v>
      </c>
      <c r="O1472">
        <v>1.6</v>
      </c>
      <c r="P1472" t="str">
        <f>VALUE(MID(K1472,1,4))&amp;VLOOKUP(VALUE(MID(K1472,6,2)),[1]Setup!$A$6:$B$17,2,FALSE)</f>
        <v>20151</v>
      </c>
    </row>
    <row r="1473" spans="1:16" x14ac:dyDescent="0.45">
      <c r="A1473" t="s">
        <v>551</v>
      </c>
      <c r="B1473" s="1" t="s">
        <v>669</v>
      </c>
      <c r="C1473" t="s">
        <v>553</v>
      </c>
      <c r="D1473" t="s">
        <v>670</v>
      </c>
      <c r="E1473" t="s">
        <v>527</v>
      </c>
      <c r="F1473" t="s">
        <v>555</v>
      </c>
      <c r="G1473" t="s">
        <v>556</v>
      </c>
      <c r="H1473" t="s">
        <v>557</v>
      </c>
      <c r="I1473" t="s">
        <v>558</v>
      </c>
      <c r="J1473" t="s">
        <v>559</v>
      </c>
      <c r="K1473" t="s">
        <v>583</v>
      </c>
      <c r="L1473" t="s">
        <v>561</v>
      </c>
      <c r="N1473" t="s">
        <v>562</v>
      </c>
      <c r="O1473">
        <v>-0.2</v>
      </c>
      <c r="P1473" t="str">
        <f>VALUE(MID(K1473,1,4))&amp;VLOOKUP(VALUE(MID(K1473,6,2)),[1]Setup!$A$6:$B$17,2,FALSE)</f>
        <v>20152</v>
      </c>
    </row>
    <row r="1474" spans="1:16" x14ac:dyDescent="0.45">
      <c r="A1474" t="s">
        <v>551</v>
      </c>
      <c r="B1474" s="1" t="s">
        <v>669</v>
      </c>
      <c r="C1474" t="s">
        <v>553</v>
      </c>
      <c r="D1474" t="s">
        <v>670</v>
      </c>
      <c r="E1474" t="s">
        <v>527</v>
      </c>
      <c r="F1474" t="s">
        <v>555</v>
      </c>
      <c r="G1474" t="s">
        <v>556</v>
      </c>
      <c r="H1474" t="s">
        <v>557</v>
      </c>
      <c r="I1474" t="s">
        <v>558</v>
      </c>
      <c r="J1474" t="s">
        <v>559</v>
      </c>
      <c r="K1474" t="s">
        <v>584</v>
      </c>
      <c r="L1474" t="s">
        <v>561</v>
      </c>
      <c r="N1474" t="s">
        <v>562</v>
      </c>
      <c r="O1474">
        <v>-0.3</v>
      </c>
      <c r="P1474" t="str">
        <f>VALUE(MID(K1474,1,4))&amp;VLOOKUP(VALUE(MID(K1474,6,2)),[1]Setup!$A$6:$B$17,2,FALSE)</f>
        <v>20153</v>
      </c>
    </row>
    <row r="1475" spans="1:16" x14ac:dyDescent="0.45">
      <c r="A1475" t="s">
        <v>551</v>
      </c>
      <c r="B1475" s="1" t="s">
        <v>669</v>
      </c>
      <c r="C1475" t="s">
        <v>553</v>
      </c>
      <c r="D1475" t="s">
        <v>670</v>
      </c>
      <c r="E1475" t="s">
        <v>527</v>
      </c>
      <c r="F1475" t="s">
        <v>555</v>
      </c>
      <c r="G1475" t="s">
        <v>556</v>
      </c>
      <c r="H1475" t="s">
        <v>557</v>
      </c>
      <c r="I1475" t="s">
        <v>558</v>
      </c>
      <c r="J1475" t="s">
        <v>559</v>
      </c>
      <c r="K1475" t="s">
        <v>585</v>
      </c>
      <c r="L1475" t="s">
        <v>561</v>
      </c>
      <c r="N1475" t="s">
        <v>562</v>
      </c>
      <c r="O1475">
        <v>0.6</v>
      </c>
      <c r="P1475" t="str">
        <f>VALUE(MID(K1475,1,4))&amp;VLOOKUP(VALUE(MID(K1475,6,2)),[1]Setup!$A$6:$B$17,2,FALSE)</f>
        <v>20154</v>
      </c>
    </row>
    <row r="1476" spans="1:16" x14ac:dyDescent="0.45">
      <c r="A1476" t="s">
        <v>551</v>
      </c>
      <c r="B1476" s="1" t="s">
        <v>669</v>
      </c>
      <c r="C1476" t="s">
        <v>553</v>
      </c>
      <c r="D1476" t="s">
        <v>670</v>
      </c>
      <c r="E1476" t="s">
        <v>527</v>
      </c>
      <c r="F1476" t="s">
        <v>555</v>
      </c>
      <c r="G1476" t="s">
        <v>556</v>
      </c>
      <c r="H1476" t="s">
        <v>557</v>
      </c>
      <c r="I1476" t="s">
        <v>558</v>
      </c>
      <c r="J1476" t="s">
        <v>559</v>
      </c>
      <c r="K1476" t="s">
        <v>586</v>
      </c>
      <c r="L1476" t="s">
        <v>561</v>
      </c>
      <c r="N1476" t="s">
        <v>562</v>
      </c>
      <c r="O1476">
        <v>-0.1</v>
      </c>
      <c r="P1476" t="str">
        <f>VALUE(MID(K1476,1,4))&amp;VLOOKUP(VALUE(MID(K1476,6,2)),[1]Setup!$A$6:$B$17,2,FALSE)</f>
        <v>20161</v>
      </c>
    </row>
    <row r="1477" spans="1:16" x14ac:dyDescent="0.45">
      <c r="A1477" t="s">
        <v>551</v>
      </c>
      <c r="B1477" s="1" t="s">
        <v>669</v>
      </c>
      <c r="C1477" t="s">
        <v>553</v>
      </c>
      <c r="D1477" t="s">
        <v>670</v>
      </c>
      <c r="E1477" t="s">
        <v>527</v>
      </c>
      <c r="F1477" t="s">
        <v>555</v>
      </c>
      <c r="G1477" t="s">
        <v>556</v>
      </c>
      <c r="H1477" t="s">
        <v>557</v>
      </c>
      <c r="I1477" t="s">
        <v>558</v>
      </c>
      <c r="J1477" t="s">
        <v>559</v>
      </c>
      <c r="K1477" t="s">
        <v>587</v>
      </c>
      <c r="L1477" t="s">
        <v>561</v>
      </c>
      <c r="N1477" t="s">
        <v>562</v>
      </c>
      <c r="O1477">
        <v>0.9</v>
      </c>
      <c r="P1477" t="str">
        <f>VALUE(MID(K1477,1,4))&amp;VLOOKUP(VALUE(MID(K1477,6,2)),[1]Setup!$A$6:$B$17,2,FALSE)</f>
        <v>20162</v>
      </c>
    </row>
    <row r="1478" spans="1:16" x14ac:dyDescent="0.45">
      <c r="A1478" t="s">
        <v>551</v>
      </c>
      <c r="B1478" s="1" t="s">
        <v>669</v>
      </c>
      <c r="C1478" t="s">
        <v>553</v>
      </c>
      <c r="D1478" t="s">
        <v>670</v>
      </c>
      <c r="E1478" t="s">
        <v>527</v>
      </c>
      <c r="F1478" t="s">
        <v>555</v>
      </c>
      <c r="G1478" t="s">
        <v>556</v>
      </c>
      <c r="H1478" t="s">
        <v>557</v>
      </c>
      <c r="I1478" t="s">
        <v>558</v>
      </c>
      <c r="J1478" t="s">
        <v>559</v>
      </c>
      <c r="K1478" t="s">
        <v>588</v>
      </c>
      <c r="L1478" t="s">
        <v>561</v>
      </c>
      <c r="N1478" t="s">
        <v>562</v>
      </c>
      <c r="O1478">
        <v>2.8</v>
      </c>
      <c r="P1478" t="str">
        <f>VALUE(MID(K1478,1,4))&amp;VLOOKUP(VALUE(MID(K1478,6,2)),[1]Setup!$A$6:$B$17,2,FALSE)</f>
        <v>20163</v>
      </c>
    </row>
    <row r="1479" spans="1:16" x14ac:dyDescent="0.45">
      <c r="A1479" t="s">
        <v>551</v>
      </c>
      <c r="B1479" s="1" t="s">
        <v>669</v>
      </c>
      <c r="C1479" t="s">
        <v>553</v>
      </c>
      <c r="D1479" t="s">
        <v>670</v>
      </c>
      <c r="E1479" t="s">
        <v>527</v>
      </c>
      <c r="F1479" t="s">
        <v>555</v>
      </c>
      <c r="G1479" t="s">
        <v>556</v>
      </c>
      <c r="H1479" t="s">
        <v>557</v>
      </c>
      <c r="I1479" t="s">
        <v>558</v>
      </c>
      <c r="J1479" t="s">
        <v>559</v>
      </c>
      <c r="K1479" t="s">
        <v>589</v>
      </c>
      <c r="L1479" t="s">
        <v>561</v>
      </c>
      <c r="N1479" t="s">
        <v>562</v>
      </c>
      <c r="O1479">
        <v>4.5</v>
      </c>
      <c r="P1479" t="str">
        <f>VALUE(MID(K1479,1,4))&amp;VLOOKUP(VALUE(MID(K1479,6,2)),[1]Setup!$A$6:$B$17,2,FALSE)</f>
        <v>20164</v>
      </c>
    </row>
    <row r="1480" spans="1:16" x14ac:dyDescent="0.45">
      <c r="A1480" t="s">
        <v>551</v>
      </c>
      <c r="B1480" s="1" t="s">
        <v>669</v>
      </c>
      <c r="C1480" t="s">
        <v>553</v>
      </c>
      <c r="D1480" t="s">
        <v>670</v>
      </c>
      <c r="E1480" t="s">
        <v>527</v>
      </c>
      <c r="F1480" t="s">
        <v>555</v>
      </c>
      <c r="G1480" t="s">
        <v>556</v>
      </c>
      <c r="H1480" t="s">
        <v>557</v>
      </c>
      <c r="I1480" t="s">
        <v>558</v>
      </c>
      <c r="J1480" t="s">
        <v>559</v>
      </c>
      <c r="K1480" t="s">
        <v>590</v>
      </c>
      <c r="L1480" t="s">
        <v>561</v>
      </c>
      <c r="N1480" t="s">
        <v>562</v>
      </c>
      <c r="O1480">
        <v>5.5</v>
      </c>
      <c r="P1480" t="str">
        <f>VALUE(MID(K1480,1,4))&amp;VLOOKUP(VALUE(MID(K1480,6,2)),[1]Setup!$A$6:$B$17,2,FALSE)</f>
        <v>20171</v>
      </c>
    </row>
    <row r="1481" spans="1:16" x14ac:dyDescent="0.45">
      <c r="A1481" t="s">
        <v>551</v>
      </c>
      <c r="B1481" s="1" t="s">
        <v>669</v>
      </c>
      <c r="C1481" t="s">
        <v>553</v>
      </c>
      <c r="D1481" t="s">
        <v>670</v>
      </c>
      <c r="E1481" t="s">
        <v>527</v>
      </c>
      <c r="F1481" t="s">
        <v>555</v>
      </c>
      <c r="G1481" t="s">
        <v>556</v>
      </c>
      <c r="H1481" t="s">
        <v>557</v>
      </c>
      <c r="I1481" t="s">
        <v>558</v>
      </c>
      <c r="J1481" t="s">
        <v>559</v>
      </c>
      <c r="K1481" t="s">
        <v>591</v>
      </c>
      <c r="L1481" t="s">
        <v>561</v>
      </c>
      <c r="N1481" t="s">
        <v>562</v>
      </c>
      <c r="O1481">
        <v>5.0999999999999996</v>
      </c>
      <c r="P1481" t="str">
        <f>VALUE(MID(K1481,1,4))&amp;VLOOKUP(VALUE(MID(K1481,6,2)),[1]Setup!$A$6:$B$17,2,FALSE)</f>
        <v>20172</v>
      </c>
    </row>
    <row r="1482" spans="1:16" x14ac:dyDescent="0.45">
      <c r="A1482" t="s">
        <v>551</v>
      </c>
      <c r="B1482" s="1" t="s">
        <v>669</v>
      </c>
      <c r="C1482" t="s">
        <v>553</v>
      </c>
      <c r="D1482" t="s">
        <v>670</v>
      </c>
      <c r="E1482" t="s">
        <v>527</v>
      </c>
      <c r="F1482" t="s">
        <v>555</v>
      </c>
      <c r="G1482" t="s">
        <v>556</v>
      </c>
      <c r="H1482" t="s">
        <v>557</v>
      </c>
      <c r="I1482" t="s">
        <v>558</v>
      </c>
      <c r="J1482" t="s">
        <v>559</v>
      </c>
      <c r="K1482" t="s">
        <v>592</v>
      </c>
      <c r="L1482" t="s">
        <v>561</v>
      </c>
      <c r="N1482" t="s">
        <v>562</v>
      </c>
      <c r="O1482">
        <v>5.4</v>
      </c>
      <c r="P1482" t="str">
        <f>VALUE(MID(K1482,1,4))&amp;VLOOKUP(VALUE(MID(K1482,6,2)),[1]Setup!$A$6:$B$17,2,FALSE)</f>
        <v>20173</v>
      </c>
    </row>
    <row r="1483" spans="1:16" x14ac:dyDescent="0.45">
      <c r="A1483" t="s">
        <v>551</v>
      </c>
      <c r="B1483" s="1" t="s">
        <v>669</v>
      </c>
      <c r="C1483" t="s">
        <v>553</v>
      </c>
      <c r="D1483" t="s">
        <v>670</v>
      </c>
      <c r="E1483" t="s">
        <v>527</v>
      </c>
      <c r="F1483" t="s">
        <v>555</v>
      </c>
      <c r="G1483" t="s">
        <v>556</v>
      </c>
      <c r="H1483" t="s">
        <v>557</v>
      </c>
      <c r="I1483" t="s">
        <v>558</v>
      </c>
      <c r="J1483" t="s">
        <v>559</v>
      </c>
      <c r="K1483" t="s">
        <v>593</v>
      </c>
      <c r="L1483" t="s">
        <v>561</v>
      </c>
      <c r="N1483" t="s">
        <v>562</v>
      </c>
      <c r="O1483">
        <v>6</v>
      </c>
      <c r="P1483" t="str">
        <f>VALUE(MID(K1483,1,4))&amp;VLOOKUP(VALUE(MID(K1483,6,2)),[1]Setup!$A$6:$B$17,2,FALSE)</f>
        <v>20174</v>
      </c>
    </row>
    <row r="1484" spans="1:16" x14ac:dyDescent="0.45">
      <c r="A1484" t="s">
        <v>551</v>
      </c>
      <c r="B1484" s="1" t="s">
        <v>669</v>
      </c>
      <c r="C1484" t="s">
        <v>553</v>
      </c>
      <c r="D1484" t="s">
        <v>670</v>
      </c>
      <c r="E1484" t="s">
        <v>527</v>
      </c>
      <c r="F1484" t="s">
        <v>555</v>
      </c>
      <c r="G1484" t="s">
        <v>556</v>
      </c>
      <c r="H1484" t="s">
        <v>557</v>
      </c>
      <c r="I1484" t="s">
        <v>558</v>
      </c>
      <c r="J1484" t="s">
        <v>559</v>
      </c>
      <c r="K1484" t="s">
        <v>594</v>
      </c>
      <c r="L1484" t="s">
        <v>561</v>
      </c>
      <c r="N1484" t="s">
        <v>562</v>
      </c>
      <c r="O1484">
        <v>5.6</v>
      </c>
      <c r="P1484" t="str">
        <f>VALUE(MID(K1484,1,4))&amp;VLOOKUP(VALUE(MID(K1484,6,2)),[1]Setup!$A$6:$B$17,2,FALSE)</f>
        <v>20181</v>
      </c>
    </row>
    <row r="1485" spans="1:16" x14ac:dyDescent="0.45">
      <c r="A1485" t="s">
        <v>551</v>
      </c>
      <c r="B1485" s="1" t="s">
        <v>669</v>
      </c>
      <c r="C1485" t="s">
        <v>553</v>
      </c>
      <c r="D1485" t="s">
        <v>670</v>
      </c>
      <c r="E1485" t="s">
        <v>527</v>
      </c>
      <c r="F1485" t="s">
        <v>555</v>
      </c>
      <c r="G1485" t="s">
        <v>556</v>
      </c>
      <c r="H1485" t="s">
        <v>557</v>
      </c>
      <c r="I1485" t="s">
        <v>558</v>
      </c>
      <c r="J1485" t="s">
        <v>559</v>
      </c>
      <c r="K1485" t="s">
        <v>595</v>
      </c>
      <c r="L1485" t="s">
        <v>561</v>
      </c>
      <c r="N1485" t="s">
        <v>562</v>
      </c>
      <c r="O1485">
        <v>6.4</v>
      </c>
      <c r="P1485" t="str">
        <f>VALUE(MID(K1485,1,4))&amp;VLOOKUP(VALUE(MID(K1485,6,2)),[1]Setup!$A$6:$B$17,2,FALSE)</f>
        <v>20182</v>
      </c>
    </row>
    <row r="1486" spans="1:16" x14ac:dyDescent="0.45">
      <c r="A1486" t="s">
        <v>551</v>
      </c>
      <c r="B1486" s="1" t="s">
        <v>669</v>
      </c>
      <c r="C1486" t="s">
        <v>553</v>
      </c>
      <c r="D1486" t="s">
        <v>670</v>
      </c>
      <c r="E1486" t="s">
        <v>527</v>
      </c>
      <c r="F1486" t="s">
        <v>555</v>
      </c>
      <c r="G1486" t="s">
        <v>556</v>
      </c>
      <c r="H1486" t="s">
        <v>557</v>
      </c>
      <c r="I1486" t="s">
        <v>558</v>
      </c>
      <c r="J1486" t="s">
        <v>559</v>
      </c>
      <c r="K1486" t="s">
        <v>596</v>
      </c>
      <c r="L1486" t="s">
        <v>561</v>
      </c>
      <c r="N1486" t="s">
        <v>562</v>
      </c>
      <c r="O1486">
        <v>7.8</v>
      </c>
      <c r="P1486" t="str">
        <f>VALUE(MID(K1486,1,4))&amp;VLOOKUP(VALUE(MID(K1486,6,2)),[1]Setup!$A$6:$B$17,2,FALSE)</f>
        <v>20183</v>
      </c>
    </row>
    <row r="1487" spans="1:16" x14ac:dyDescent="0.45">
      <c r="A1487" t="s">
        <v>551</v>
      </c>
      <c r="B1487" s="1" t="s">
        <v>669</v>
      </c>
      <c r="C1487" t="s">
        <v>553</v>
      </c>
      <c r="D1487" t="s">
        <v>670</v>
      </c>
      <c r="E1487" t="s">
        <v>527</v>
      </c>
      <c r="F1487" t="s">
        <v>555</v>
      </c>
      <c r="G1487" t="s">
        <v>556</v>
      </c>
      <c r="H1487" t="s">
        <v>557</v>
      </c>
      <c r="I1487" t="s">
        <v>558</v>
      </c>
      <c r="J1487" t="s">
        <v>559</v>
      </c>
      <c r="K1487" t="s">
        <v>597</v>
      </c>
      <c r="L1487" t="s">
        <v>561</v>
      </c>
      <c r="N1487" t="s">
        <v>562</v>
      </c>
      <c r="O1487">
        <v>9.6999999999999993</v>
      </c>
      <c r="P1487" t="str">
        <f>VALUE(MID(K1487,1,4))&amp;VLOOKUP(VALUE(MID(K1487,6,2)),[1]Setup!$A$6:$B$17,2,FALSE)</f>
        <v>20184</v>
      </c>
    </row>
    <row r="1488" spans="1:16" x14ac:dyDescent="0.45">
      <c r="A1488" t="s">
        <v>551</v>
      </c>
      <c r="B1488" s="1" t="s">
        <v>669</v>
      </c>
      <c r="C1488" t="s">
        <v>553</v>
      </c>
      <c r="D1488" t="s">
        <v>670</v>
      </c>
      <c r="E1488" t="s">
        <v>527</v>
      </c>
      <c r="F1488" t="s">
        <v>555</v>
      </c>
      <c r="G1488" t="s">
        <v>556</v>
      </c>
      <c r="H1488" t="s">
        <v>557</v>
      </c>
      <c r="I1488" t="s">
        <v>558</v>
      </c>
      <c r="J1488" t="s">
        <v>559</v>
      </c>
      <c r="K1488" t="s">
        <v>598</v>
      </c>
      <c r="L1488" t="s">
        <v>561</v>
      </c>
      <c r="N1488" t="s">
        <v>562</v>
      </c>
      <c r="O1488">
        <v>10.6</v>
      </c>
      <c r="P1488" t="str">
        <f>VALUE(MID(K1488,1,4))&amp;VLOOKUP(VALUE(MID(K1488,6,2)),[1]Setup!$A$6:$B$17,2,FALSE)</f>
        <v>20191</v>
      </c>
    </row>
    <row r="1489" spans="1:16" x14ac:dyDescent="0.45">
      <c r="A1489" t="s">
        <v>551</v>
      </c>
      <c r="B1489" s="1" t="s">
        <v>669</v>
      </c>
      <c r="C1489" t="s">
        <v>553</v>
      </c>
      <c r="D1489" t="s">
        <v>670</v>
      </c>
      <c r="E1489" t="s">
        <v>527</v>
      </c>
      <c r="F1489" t="s">
        <v>555</v>
      </c>
      <c r="G1489" t="s">
        <v>556</v>
      </c>
      <c r="H1489" t="s">
        <v>557</v>
      </c>
      <c r="I1489" t="s">
        <v>558</v>
      </c>
      <c r="J1489" t="s">
        <v>559</v>
      </c>
      <c r="K1489" t="s">
        <v>599</v>
      </c>
      <c r="L1489" t="s">
        <v>561</v>
      </c>
      <c r="N1489" t="s">
        <v>562</v>
      </c>
      <c r="O1489">
        <v>11.2</v>
      </c>
      <c r="P1489" t="str">
        <f>VALUE(MID(K1489,1,4))&amp;VLOOKUP(VALUE(MID(K1489,6,2)),[1]Setup!$A$6:$B$17,2,FALSE)</f>
        <v>20192</v>
      </c>
    </row>
    <row r="1490" spans="1:16" x14ac:dyDescent="0.45">
      <c r="A1490" t="s">
        <v>551</v>
      </c>
      <c r="B1490" s="1" t="s">
        <v>669</v>
      </c>
      <c r="C1490" t="s">
        <v>553</v>
      </c>
      <c r="D1490" t="s">
        <v>670</v>
      </c>
      <c r="E1490" t="s">
        <v>527</v>
      </c>
      <c r="F1490" t="s">
        <v>555</v>
      </c>
      <c r="G1490" t="s">
        <v>556</v>
      </c>
      <c r="H1490" t="s">
        <v>557</v>
      </c>
      <c r="I1490" t="s">
        <v>558</v>
      </c>
      <c r="J1490" t="s">
        <v>559</v>
      </c>
      <c r="K1490" t="s">
        <v>600</v>
      </c>
      <c r="L1490" t="s">
        <v>561</v>
      </c>
      <c r="N1490" t="s">
        <v>562</v>
      </c>
      <c r="O1490">
        <v>12.5</v>
      </c>
      <c r="P1490" t="str">
        <f>VALUE(MID(K1490,1,4))&amp;VLOOKUP(VALUE(MID(K1490,6,2)),[1]Setup!$A$6:$B$17,2,FALSE)</f>
        <v>20193</v>
      </c>
    </row>
    <row r="1491" spans="1:16" x14ac:dyDescent="0.45">
      <c r="A1491" t="s">
        <v>551</v>
      </c>
      <c r="B1491" s="1" t="s">
        <v>669</v>
      </c>
      <c r="C1491" t="s">
        <v>553</v>
      </c>
      <c r="D1491" t="s">
        <v>670</v>
      </c>
      <c r="E1491" t="s">
        <v>527</v>
      </c>
      <c r="F1491" t="s">
        <v>555</v>
      </c>
      <c r="G1491" t="s">
        <v>556</v>
      </c>
      <c r="H1491" t="s">
        <v>557</v>
      </c>
      <c r="I1491" t="s">
        <v>558</v>
      </c>
      <c r="J1491" t="s">
        <v>559</v>
      </c>
      <c r="K1491" t="s">
        <v>601</v>
      </c>
      <c r="L1491" t="s">
        <v>561</v>
      </c>
      <c r="N1491" t="s">
        <v>562</v>
      </c>
      <c r="O1491">
        <v>14.2</v>
      </c>
      <c r="P1491" t="str">
        <f>VALUE(MID(K1491,1,4))&amp;VLOOKUP(VALUE(MID(K1491,6,2)),[1]Setup!$A$6:$B$17,2,FALSE)</f>
        <v>20194</v>
      </c>
    </row>
    <row r="1492" spans="1:16" x14ac:dyDescent="0.45">
      <c r="A1492" t="s">
        <v>551</v>
      </c>
      <c r="B1492" s="1" t="s">
        <v>669</v>
      </c>
      <c r="C1492" t="s">
        <v>553</v>
      </c>
      <c r="D1492" t="s">
        <v>670</v>
      </c>
      <c r="E1492" t="s">
        <v>527</v>
      </c>
      <c r="F1492" t="s">
        <v>555</v>
      </c>
      <c r="G1492" t="s">
        <v>556</v>
      </c>
      <c r="H1492" t="s">
        <v>557</v>
      </c>
      <c r="I1492" t="s">
        <v>558</v>
      </c>
      <c r="J1492" t="s">
        <v>559</v>
      </c>
      <c r="K1492" t="s">
        <v>602</v>
      </c>
      <c r="L1492" t="s">
        <v>561</v>
      </c>
      <c r="N1492" t="s">
        <v>562</v>
      </c>
      <c r="O1492">
        <v>15.3</v>
      </c>
      <c r="P1492" t="str">
        <f>VALUE(MID(K1492,1,4))&amp;VLOOKUP(VALUE(MID(K1492,6,2)),[1]Setup!$A$6:$B$17,2,FALSE)</f>
        <v>20201</v>
      </c>
    </row>
    <row r="1493" spans="1:16" x14ac:dyDescent="0.45">
      <c r="A1493" t="s">
        <v>551</v>
      </c>
      <c r="B1493" s="1" t="s">
        <v>669</v>
      </c>
      <c r="C1493" t="s">
        <v>553</v>
      </c>
      <c r="D1493" t="s">
        <v>670</v>
      </c>
      <c r="E1493" t="s">
        <v>527</v>
      </c>
      <c r="F1493" t="s">
        <v>555</v>
      </c>
      <c r="G1493" t="s">
        <v>556</v>
      </c>
      <c r="H1493" t="s">
        <v>557</v>
      </c>
      <c r="I1493" t="s">
        <v>558</v>
      </c>
      <c r="J1493" t="s">
        <v>559</v>
      </c>
      <c r="K1493" t="s">
        <v>603</v>
      </c>
      <c r="L1493" t="s">
        <v>561</v>
      </c>
      <c r="N1493" t="s">
        <v>562</v>
      </c>
      <c r="O1493">
        <v>25.9</v>
      </c>
      <c r="P1493" t="str">
        <f>VALUE(MID(K1493,1,4))&amp;VLOOKUP(VALUE(MID(K1493,6,2)),[1]Setup!$A$6:$B$17,2,FALSE)</f>
        <v>20202</v>
      </c>
    </row>
    <row r="1494" spans="1:16" x14ac:dyDescent="0.45">
      <c r="A1494" t="s">
        <v>551</v>
      </c>
      <c r="B1494" s="1" t="s">
        <v>669</v>
      </c>
      <c r="C1494" t="s">
        <v>553</v>
      </c>
      <c r="D1494" t="s">
        <v>670</v>
      </c>
      <c r="E1494" t="s">
        <v>527</v>
      </c>
      <c r="F1494" t="s">
        <v>555</v>
      </c>
      <c r="G1494" t="s">
        <v>556</v>
      </c>
      <c r="H1494" t="s">
        <v>557</v>
      </c>
      <c r="I1494" t="s">
        <v>558</v>
      </c>
      <c r="J1494" t="s">
        <v>559</v>
      </c>
      <c r="K1494" t="s">
        <v>604</v>
      </c>
      <c r="L1494" t="s">
        <v>561</v>
      </c>
      <c r="N1494" t="s">
        <v>562</v>
      </c>
      <c r="O1494">
        <v>28.1</v>
      </c>
      <c r="P1494" t="str">
        <f>VALUE(MID(K1494,1,4))&amp;VLOOKUP(VALUE(MID(K1494,6,2)),[1]Setup!$A$6:$B$17,2,FALSE)</f>
        <v>20203</v>
      </c>
    </row>
    <row r="1495" spans="1:16" x14ac:dyDescent="0.45">
      <c r="A1495" t="s">
        <v>551</v>
      </c>
      <c r="B1495" s="1" t="s">
        <v>669</v>
      </c>
      <c r="C1495" t="s">
        <v>553</v>
      </c>
      <c r="D1495" t="s">
        <v>670</v>
      </c>
      <c r="E1495" t="s">
        <v>527</v>
      </c>
      <c r="F1495" t="s">
        <v>555</v>
      </c>
      <c r="G1495" t="s">
        <v>556</v>
      </c>
      <c r="H1495" t="s">
        <v>557</v>
      </c>
      <c r="I1495" t="s">
        <v>558</v>
      </c>
      <c r="J1495" t="s">
        <v>559</v>
      </c>
      <c r="K1495" t="s">
        <v>605</v>
      </c>
      <c r="L1495" t="s">
        <v>561</v>
      </c>
      <c r="N1495" t="s">
        <v>562</v>
      </c>
      <c r="O1495">
        <v>28.9</v>
      </c>
      <c r="P1495" t="str">
        <f>VALUE(MID(K1495,1,4))&amp;VLOOKUP(VALUE(MID(K1495,6,2)),[1]Setup!$A$6:$B$17,2,FALSE)</f>
        <v>20204</v>
      </c>
    </row>
    <row r="1496" spans="1:16" x14ac:dyDescent="0.45">
      <c r="A1496" t="s">
        <v>551</v>
      </c>
      <c r="B1496" s="1" t="s">
        <v>669</v>
      </c>
      <c r="C1496" t="s">
        <v>553</v>
      </c>
      <c r="D1496" t="s">
        <v>670</v>
      </c>
      <c r="E1496" t="s">
        <v>527</v>
      </c>
      <c r="F1496" t="s">
        <v>555</v>
      </c>
      <c r="G1496" t="s">
        <v>556</v>
      </c>
      <c r="H1496" t="s">
        <v>557</v>
      </c>
      <c r="I1496" t="s">
        <v>558</v>
      </c>
      <c r="J1496" t="s">
        <v>559</v>
      </c>
      <c r="K1496" t="s">
        <v>606</v>
      </c>
      <c r="L1496" t="s">
        <v>561</v>
      </c>
      <c r="N1496" t="s">
        <v>562</v>
      </c>
      <c r="O1496">
        <v>28.5</v>
      </c>
      <c r="P1496" t="str">
        <f>VALUE(MID(K1496,1,4))&amp;VLOOKUP(VALUE(MID(K1496,6,2)),[1]Setup!$A$6:$B$17,2,FALSE)</f>
        <v>20211</v>
      </c>
    </row>
    <row r="1497" spans="1:16" x14ac:dyDescent="0.45">
      <c r="A1497" t="s">
        <v>551</v>
      </c>
      <c r="B1497" s="1" t="s">
        <v>669</v>
      </c>
      <c r="C1497" t="s">
        <v>553</v>
      </c>
      <c r="D1497" t="s">
        <v>670</v>
      </c>
      <c r="E1497" t="s">
        <v>527</v>
      </c>
      <c r="F1497" t="s">
        <v>555</v>
      </c>
      <c r="G1497" t="s">
        <v>556</v>
      </c>
      <c r="H1497" t="s">
        <v>557</v>
      </c>
      <c r="I1497" t="s">
        <v>558</v>
      </c>
      <c r="J1497" t="s">
        <v>559</v>
      </c>
      <c r="K1497" t="s">
        <v>607</v>
      </c>
      <c r="L1497" t="s">
        <v>561</v>
      </c>
      <c r="N1497" t="s">
        <v>562</v>
      </c>
      <c r="O1497">
        <v>25.2</v>
      </c>
      <c r="P1497" t="str">
        <f>VALUE(MID(K1497,1,4))&amp;VLOOKUP(VALUE(MID(K1497,6,2)),[1]Setup!$A$6:$B$17,2,FALSE)</f>
        <v>20212</v>
      </c>
    </row>
    <row r="1498" spans="1:16" x14ac:dyDescent="0.45">
      <c r="A1498" t="s">
        <v>551</v>
      </c>
      <c r="B1498" s="1" t="s">
        <v>669</v>
      </c>
      <c r="C1498" t="s">
        <v>553</v>
      </c>
      <c r="D1498" t="s">
        <v>670</v>
      </c>
      <c r="E1498" t="s">
        <v>527</v>
      </c>
      <c r="F1498" t="s">
        <v>555</v>
      </c>
      <c r="G1498" t="s">
        <v>556</v>
      </c>
      <c r="H1498" t="s">
        <v>557</v>
      </c>
      <c r="I1498" t="s">
        <v>558</v>
      </c>
      <c r="J1498" t="s">
        <v>559</v>
      </c>
      <c r="K1498" t="s">
        <v>608</v>
      </c>
      <c r="L1498" t="s">
        <v>561</v>
      </c>
      <c r="N1498" t="s">
        <v>562</v>
      </c>
      <c r="O1498">
        <v>23.7</v>
      </c>
      <c r="P1498" t="str">
        <f>VALUE(MID(K1498,1,4))&amp;VLOOKUP(VALUE(MID(K1498,6,2)),[1]Setup!$A$6:$B$17,2,FALSE)</f>
        <v>20213</v>
      </c>
    </row>
    <row r="1499" spans="1:16" x14ac:dyDescent="0.45">
      <c r="A1499" t="s">
        <v>551</v>
      </c>
      <c r="B1499" s="1" t="s">
        <v>669</v>
      </c>
      <c r="C1499" t="s">
        <v>553</v>
      </c>
      <c r="D1499" t="s">
        <v>670</v>
      </c>
      <c r="E1499" t="s">
        <v>527</v>
      </c>
      <c r="F1499" t="s">
        <v>555</v>
      </c>
      <c r="G1499" t="s">
        <v>556</v>
      </c>
      <c r="H1499" t="s">
        <v>557</v>
      </c>
      <c r="I1499" t="s">
        <v>558</v>
      </c>
      <c r="J1499" t="s">
        <v>559</v>
      </c>
      <c r="K1499" t="s">
        <v>609</v>
      </c>
      <c r="L1499" t="s">
        <v>561</v>
      </c>
      <c r="N1499" t="s">
        <v>562</v>
      </c>
      <c r="O1499">
        <v>24.1</v>
      </c>
      <c r="P1499" t="str">
        <f>VALUE(MID(K1499,1,4))&amp;VLOOKUP(VALUE(MID(K1499,6,2)),[1]Setup!$A$6:$B$17,2,FALSE)</f>
        <v>20214</v>
      </c>
    </row>
    <row r="1500" spans="1:16" x14ac:dyDescent="0.45">
      <c r="A1500" t="s">
        <v>551</v>
      </c>
      <c r="B1500" s="1" t="s">
        <v>669</v>
      </c>
      <c r="C1500" t="s">
        <v>553</v>
      </c>
      <c r="D1500" t="s">
        <v>670</v>
      </c>
      <c r="E1500" t="s">
        <v>527</v>
      </c>
      <c r="F1500" t="s">
        <v>555</v>
      </c>
      <c r="G1500" t="s">
        <v>556</v>
      </c>
      <c r="H1500" t="s">
        <v>557</v>
      </c>
      <c r="I1500" t="s">
        <v>558</v>
      </c>
      <c r="J1500" t="s">
        <v>559</v>
      </c>
      <c r="K1500" t="s">
        <v>610</v>
      </c>
      <c r="L1500" t="s">
        <v>561</v>
      </c>
      <c r="N1500" t="s">
        <v>562</v>
      </c>
      <c r="O1500">
        <v>22.6</v>
      </c>
      <c r="P1500" t="str">
        <f>VALUE(MID(K1500,1,4))&amp;VLOOKUP(VALUE(MID(K1500,6,2)),[1]Setup!$A$6:$B$17,2,FALSE)</f>
        <v>20221</v>
      </c>
    </row>
    <row r="1501" spans="1:16" x14ac:dyDescent="0.45">
      <c r="A1501" t="s">
        <v>551</v>
      </c>
      <c r="B1501" s="1" t="s">
        <v>669</v>
      </c>
      <c r="C1501" t="s">
        <v>553</v>
      </c>
      <c r="D1501" t="s">
        <v>670</v>
      </c>
      <c r="E1501" t="s">
        <v>527</v>
      </c>
      <c r="F1501" t="s">
        <v>555</v>
      </c>
      <c r="G1501" t="s">
        <v>556</v>
      </c>
      <c r="H1501" t="s">
        <v>557</v>
      </c>
      <c r="I1501" t="s">
        <v>558</v>
      </c>
      <c r="J1501" t="s">
        <v>559</v>
      </c>
      <c r="K1501" t="s">
        <v>611</v>
      </c>
      <c r="L1501" t="s">
        <v>561</v>
      </c>
      <c r="N1501" t="s">
        <v>562</v>
      </c>
      <c r="O1501">
        <v>22.3</v>
      </c>
      <c r="P1501" t="str">
        <f>VALUE(MID(K1501,1,4))&amp;VLOOKUP(VALUE(MID(K1501,6,2)),[1]Setup!$A$6:$B$17,2,FALSE)</f>
        <v>20222</v>
      </c>
    </row>
    <row r="1502" spans="1:16" x14ac:dyDescent="0.45">
      <c r="A1502" t="s">
        <v>551</v>
      </c>
      <c r="B1502" s="1" t="s">
        <v>669</v>
      </c>
      <c r="C1502" t="s">
        <v>553</v>
      </c>
      <c r="D1502" t="s">
        <v>670</v>
      </c>
      <c r="E1502" t="s">
        <v>527</v>
      </c>
      <c r="F1502" t="s">
        <v>555</v>
      </c>
      <c r="G1502" t="s">
        <v>556</v>
      </c>
      <c r="H1502" t="s">
        <v>557</v>
      </c>
      <c r="I1502" t="s">
        <v>558</v>
      </c>
      <c r="J1502" t="s">
        <v>559</v>
      </c>
      <c r="K1502" t="s">
        <v>612</v>
      </c>
      <c r="L1502" t="s">
        <v>561</v>
      </c>
      <c r="N1502" t="s">
        <v>562</v>
      </c>
      <c r="O1502">
        <v>21.4</v>
      </c>
      <c r="P1502" t="str">
        <f>VALUE(MID(K1502,1,4))&amp;VLOOKUP(VALUE(MID(K1502,6,2)),[1]Setup!$A$6:$B$17,2,FALSE)</f>
        <v>20223</v>
      </c>
    </row>
    <row r="1503" spans="1:16" x14ac:dyDescent="0.45">
      <c r="A1503" t="s">
        <v>551</v>
      </c>
      <c r="B1503" s="1" t="s">
        <v>669</v>
      </c>
      <c r="C1503" t="s">
        <v>553</v>
      </c>
      <c r="D1503" t="s">
        <v>670</v>
      </c>
      <c r="E1503" t="s">
        <v>527</v>
      </c>
      <c r="F1503" t="s">
        <v>555</v>
      </c>
      <c r="G1503" t="s">
        <v>556</v>
      </c>
      <c r="H1503" t="s">
        <v>557</v>
      </c>
      <c r="I1503" t="s">
        <v>558</v>
      </c>
      <c r="J1503" t="s">
        <v>559</v>
      </c>
      <c r="K1503" t="s">
        <v>613</v>
      </c>
      <c r="L1503" t="s">
        <v>561</v>
      </c>
      <c r="N1503" t="s">
        <v>562</v>
      </c>
      <c r="O1503">
        <v>20.8</v>
      </c>
      <c r="P1503" t="str">
        <f>VALUE(MID(K1503,1,4))&amp;VLOOKUP(VALUE(MID(K1503,6,2)),[1]Setup!$A$6:$B$17,2,FALSE)</f>
        <v>20224</v>
      </c>
    </row>
    <row r="1504" spans="1:16" x14ac:dyDescent="0.45">
      <c r="A1504" t="s">
        <v>551</v>
      </c>
      <c r="B1504" s="1" t="s">
        <v>669</v>
      </c>
      <c r="C1504" t="s">
        <v>553</v>
      </c>
      <c r="D1504" t="s">
        <v>670</v>
      </c>
      <c r="E1504" t="s">
        <v>527</v>
      </c>
      <c r="F1504" t="s">
        <v>555</v>
      </c>
      <c r="G1504" t="s">
        <v>556</v>
      </c>
      <c r="H1504" t="s">
        <v>557</v>
      </c>
      <c r="I1504" t="s">
        <v>558</v>
      </c>
      <c r="J1504" t="s">
        <v>559</v>
      </c>
      <c r="K1504" t="s">
        <v>614</v>
      </c>
      <c r="L1504" t="s">
        <v>561</v>
      </c>
      <c r="N1504" t="s">
        <v>562</v>
      </c>
      <c r="O1504">
        <v>17.899999999999999</v>
      </c>
      <c r="P1504" t="str">
        <f>VALUE(MID(K1504,1,4))&amp;VLOOKUP(VALUE(MID(K1504,6,2)),[1]Setup!$A$6:$B$17,2,FALSE)</f>
        <v>20231</v>
      </c>
    </row>
    <row r="1505" spans="1:16" x14ac:dyDescent="0.45">
      <c r="A1505" t="s">
        <v>551</v>
      </c>
      <c r="B1505" s="1" t="s">
        <v>669</v>
      </c>
      <c r="C1505" t="s">
        <v>553</v>
      </c>
      <c r="D1505" t="s">
        <v>670</v>
      </c>
      <c r="E1505" t="s">
        <v>527</v>
      </c>
      <c r="F1505" t="s">
        <v>555</v>
      </c>
      <c r="G1505" t="s">
        <v>556</v>
      </c>
      <c r="H1505" t="s">
        <v>557</v>
      </c>
      <c r="I1505" t="s">
        <v>558</v>
      </c>
      <c r="J1505" t="s">
        <v>559</v>
      </c>
      <c r="K1505" t="s">
        <v>615</v>
      </c>
      <c r="L1505" t="s">
        <v>561</v>
      </c>
      <c r="N1505" t="s">
        <v>562</v>
      </c>
      <c r="O1505">
        <v>15.6</v>
      </c>
      <c r="P1505" t="str">
        <f>VALUE(MID(K1505,1,4))&amp;VLOOKUP(VALUE(MID(K1505,6,2)),[1]Setup!$A$6:$B$17,2,FALSE)</f>
        <v>20232</v>
      </c>
    </row>
    <row r="1506" spans="1:16" x14ac:dyDescent="0.45">
      <c r="A1506" t="s">
        <v>551</v>
      </c>
      <c r="B1506" s="1" t="s">
        <v>669</v>
      </c>
      <c r="C1506" t="s">
        <v>553</v>
      </c>
      <c r="D1506" t="s">
        <v>670</v>
      </c>
      <c r="E1506" t="s">
        <v>527</v>
      </c>
      <c r="F1506" t="s">
        <v>555</v>
      </c>
      <c r="G1506" t="s">
        <v>556</v>
      </c>
      <c r="H1506" t="s">
        <v>557</v>
      </c>
      <c r="I1506" t="s">
        <v>558</v>
      </c>
      <c r="J1506" t="s">
        <v>559</v>
      </c>
      <c r="K1506" t="s">
        <v>616</v>
      </c>
      <c r="L1506" t="s">
        <v>561</v>
      </c>
      <c r="N1506" t="s">
        <v>562</v>
      </c>
      <c r="O1506">
        <v>13.8</v>
      </c>
      <c r="P1506" t="str">
        <f>VALUE(MID(K1506,1,4))&amp;VLOOKUP(VALUE(MID(K1506,6,2)),[1]Setup!$A$6:$B$17,2,FALSE)</f>
        <v>20233</v>
      </c>
    </row>
    <row r="1507" spans="1:16" x14ac:dyDescent="0.45">
      <c r="A1507" t="s">
        <v>551</v>
      </c>
      <c r="B1507" s="1" t="s">
        <v>669</v>
      </c>
      <c r="C1507" t="s">
        <v>553</v>
      </c>
      <c r="D1507" t="s">
        <v>670</v>
      </c>
      <c r="E1507" t="s">
        <v>527</v>
      </c>
      <c r="F1507" t="s">
        <v>555</v>
      </c>
      <c r="G1507" t="s">
        <v>556</v>
      </c>
      <c r="H1507" t="s">
        <v>557</v>
      </c>
      <c r="I1507" t="s">
        <v>558</v>
      </c>
      <c r="J1507" t="s">
        <v>559</v>
      </c>
      <c r="K1507" t="s">
        <v>617</v>
      </c>
      <c r="L1507" t="s">
        <v>561</v>
      </c>
      <c r="N1507" t="s">
        <v>562</v>
      </c>
      <c r="O1507">
        <v>12.3</v>
      </c>
      <c r="P1507" t="str">
        <f>VALUE(MID(K1507,1,4))&amp;VLOOKUP(VALUE(MID(K1507,6,2)),[1]Setup!$A$6:$B$17,2,FALSE)</f>
        <v>20234</v>
      </c>
    </row>
    <row r="1508" spans="1:16" x14ac:dyDescent="0.45">
      <c r="A1508" t="s">
        <v>551</v>
      </c>
      <c r="B1508" s="1" t="s">
        <v>669</v>
      </c>
      <c r="C1508" t="s">
        <v>553</v>
      </c>
      <c r="D1508" t="s">
        <v>670</v>
      </c>
      <c r="E1508" t="s">
        <v>527</v>
      </c>
      <c r="F1508" t="s">
        <v>555</v>
      </c>
      <c r="G1508" t="s">
        <v>556</v>
      </c>
      <c r="H1508" t="s">
        <v>557</v>
      </c>
      <c r="I1508" t="s">
        <v>558</v>
      </c>
      <c r="J1508" t="s">
        <v>559</v>
      </c>
      <c r="K1508" t="s">
        <v>618</v>
      </c>
      <c r="L1508" t="s">
        <v>561</v>
      </c>
      <c r="N1508" t="s">
        <v>562</v>
      </c>
      <c r="O1508">
        <v>11.7</v>
      </c>
      <c r="P1508" t="str">
        <f>VALUE(MID(K1508,1,4))&amp;VLOOKUP(VALUE(MID(K1508,6,2)),[1]Setup!$A$6:$B$17,2,FALSE)</f>
        <v>20241</v>
      </c>
    </row>
    <row r="1509" spans="1:16" x14ac:dyDescent="0.45">
      <c r="A1509" t="s">
        <v>551</v>
      </c>
      <c r="B1509" s="1" t="s">
        <v>669</v>
      </c>
      <c r="C1509" t="s">
        <v>553</v>
      </c>
      <c r="D1509" t="s">
        <v>670</v>
      </c>
      <c r="E1509" t="s">
        <v>527</v>
      </c>
      <c r="F1509" t="s">
        <v>555</v>
      </c>
      <c r="G1509" t="s">
        <v>556</v>
      </c>
      <c r="H1509" t="s">
        <v>557</v>
      </c>
      <c r="I1509" t="s">
        <v>558</v>
      </c>
      <c r="J1509" t="s">
        <v>559</v>
      </c>
      <c r="K1509" t="s">
        <v>619</v>
      </c>
      <c r="L1509" t="s">
        <v>561</v>
      </c>
      <c r="N1509" t="s">
        <v>562</v>
      </c>
      <c r="O1509">
        <v>10.6</v>
      </c>
      <c r="P1509" t="str">
        <f>VALUE(MID(K1509,1,4))&amp;VLOOKUP(VALUE(MID(K1509,6,2)),[1]Setup!$A$6:$B$17,2,FALSE)</f>
        <v>20242</v>
      </c>
    </row>
    <row r="1510" spans="1:16" x14ac:dyDescent="0.45">
      <c r="A1510" t="s">
        <v>551</v>
      </c>
      <c r="B1510" s="1" t="s">
        <v>671</v>
      </c>
      <c r="C1510" t="s">
        <v>553</v>
      </c>
      <c r="D1510" t="s">
        <v>672</v>
      </c>
      <c r="E1510" t="s">
        <v>673</v>
      </c>
      <c r="F1510" t="s">
        <v>555</v>
      </c>
      <c r="G1510" t="s">
        <v>556</v>
      </c>
      <c r="H1510" t="s">
        <v>557</v>
      </c>
      <c r="I1510" t="s">
        <v>558</v>
      </c>
      <c r="J1510" t="s">
        <v>559</v>
      </c>
      <c r="K1510" t="s">
        <v>560</v>
      </c>
      <c r="L1510" t="s">
        <v>561</v>
      </c>
      <c r="N1510" t="s">
        <v>562</v>
      </c>
      <c r="O1510">
        <v>7.6</v>
      </c>
      <c r="P1510" t="str">
        <f>VALUE(MID(K1510,1,4))&amp;VLOOKUP(VALUE(MID(K1510,6,2)),[1]Setup!$A$6:$B$17,2,FALSE)</f>
        <v>20101</v>
      </c>
    </row>
    <row r="1511" spans="1:16" x14ac:dyDescent="0.45">
      <c r="A1511" t="s">
        <v>551</v>
      </c>
      <c r="B1511" s="1" t="s">
        <v>671</v>
      </c>
      <c r="C1511" t="s">
        <v>553</v>
      </c>
      <c r="D1511" t="s">
        <v>672</v>
      </c>
      <c r="E1511" t="s">
        <v>673</v>
      </c>
      <c r="F1511" t="s">
        <v>555</v>
      </c>
      <c r="G1511" t="s">
        <v>556</v>
      </c>
      <c r="H1511" t="s">
        <v>557</v>
      </c>
      <c r="I1511" t="s">
        <v>558</v>
      </c>
      <c r="J1511" t="s">
        <v>559</v>
      </c>
      <c r="K1511" t="s">
        <v>563</v>
      </c>
      <c r="L1511" t="s">
        <v>561</v>
      </c>
      <c r="N1511" t="s">
        <v>562</v>
      </c>
      <c r="O1511">
        <v>6.2</v>
      </c>
      <c r="P1511" t="str">
        <f>VALUE(MID(K1511,1,4))&amp;VLOOKUP(VALUE(MID(K1511,6,2)),[1]Setup!$A$6:$B$17,2,FALSE)</f>
        <v>20102</v>
      </c>
    </row>
    <row r="1512" spans="1:16" x14ac:dyDescent="0.45">
      <c r="A1512" t="s">
        <v>551</v>
      </c>
      <c r="B1512" s="1" t="s">
        <v>671</v>
      </c>
      <c r="C1512" t="s">
        <v>553</v>
      </c>
      <c r="D1512" t="s">
        <v>672</v>
      </c>
      <c r="E1512" t="s">
        <v>673</v>
      </c>
      <c r="F1512" t="s">
        <v>555</v>
      </c>
      <c r="G1512" t="s">
        <v>556</v>
      </c>
      <c r="H1512" t="s">
        <v>557</v>
      </c>
      <c r="I1512" t="s">
        <v>558</v>
      </c>
      <c r="J1512" t="s">
        <v>559</v>
      </c>
      <c r="K1512" t="s">
        <v>564</v>
      </c>
      <c r="L1512" t="s">
        <v>561</v>
      </c>
      <c r="N1512" t="s">
        <v>562</v>
      </c>
      <c r="O1512">
        <v>4.7</v>
      </c>
      <c r="P1512" t="str">
        <f>VALUE(MID(K1512,1,4))&amp;VLOOKUP(VALUE(MID(K1512,6,2)),[1]Setup!$A$6:$B$17,2,FALSE)</f>
        <v>20103</v>
      </c>
    </row>
    <row r="1513" spans="1:16" x14ac:dyDescent="0.45">
      <c r="A1513" t="s">
        <v>551</v>
      </c>
      <c r="B1513" s="1" t="s">
        <v>671</v>
      </c>
      <c r="C1513" t="s">
        <v>553</v>
      </c>
      <c r="D1513" t="s">
        <v>672</v>
      </c>
      <c r="E1513" t="s">
        <v>673</v>
      </c>
      <c r="F1513" t="s">
        <v>555</v>
      </c>
      <c r="G1513" t="s">
        <v>556</v>
      </c>
      <c r="H1513" t="s">
        <v>557</v>
      </c>
      <c r="I1513" t="s">
        <v>558</v>
      </c>
      <c r="J1513" t="s">
        <v>559</v>
      </c>
      <c r="K1513" t="s">
        <v>565</v>
      </c>
      <c r="L1513" t="s">
        <v>561</v>
      </c>
      <c r="N1513" t="s">
        <v>562</v>
      </c>
      <c r="O1513">
        <v>2.5</v>
      </c>
      <c r="P1513" t="str">
        <f>VALUE(MID(K1513,1,4))&amp;VLOOKUP(VALUE(MID(K1513,6,2)),[1]Setup!$A$6:$B$17,2,FALSE)</f>
        <v>20104</v>
      </c>
    </row>
    <row r="1514" spans="1:16" x14ac:dyDescent="0.45">
      <c r="A1514" t="s">
        <v>551</v>
      </c>
      <c r="B1514" s="1" t="s">
        <v>671</v>
      </c>
      <c r="C1514" t="s">
        <v>553</v>
      </c>
      <c r="D1514" t="s">
        <v>672</v>
      </c>
      <c r="E1514" t="s">
        <v>673</v>
      </c>
      <c r="F1514" t="s">
        <v>555</v>
      </c>
      <c r="G1514" t="s">
        <v>556</v>
      </c>
      <c r="H1514" t="s">
        <v>557</v>
      </c>
      <c r="I1514" t="s">
        <v>558</v>
      </c>
      <c r="J1514" t="s">
        <v>559</v>
      </c>
      <c r="K1514" t="s">
        <v>566</v>
      </c>
      <c r="L1514" t="s">
        <v>561</v>
      </c>
      <c r="N1514" t="s">
        <v>562</v>
      </c>
      <c r="O1514">
        <v>2.1</v>
      </c>
      <c r="P1514" t="str">
        <f>VALUE(MID(K1514,1,4))&amp;VLOOKUP(VALUE(MID(K1514,6,2)),[1]Setup!$A$6:$B$17,2,FALSE)</f>
        <v>20111</v>
      </c>
    </row>
    <row r="1515" spans="1:16" x14ac:dyDescent="0.45">
      <c r="A1515" t="s">
        <v>551</v>
      </c>
      <c r="B1515" s="1" t="s">
        <v>671</v>
      </c>
      <c r="C1515" t="s">
        <v>553</v>
      </c>
      <c r="D1515" t="s">
        <v>672</v>
      </c>
      <c r="E1515" t="s">
        <v>673</v>
      </c>
      <c r="F1515" t="s">
        <v>555</v>
      </c>
      <c r="G1515" t="s">
        <v>556</v>
      </c>
      <c r="H1515" t="s">
        <v>557</v>
      </c>
      <c r="I1515" t="s">
        <v>558</v>
      </c>
      <c r="J1515" t="s">
        <v>559</v>
      </c>
      <c r="K1515" t="s">
        <v>567</v>
      </c>
      <c r="L1515" t="s">
        <v>561</v>
      </c>
      <c r="N1515" t="s">
        <v>562</v>
      </c>
      <c r="O1515">
        <v>2.6</v>
      </c>
      <c r="P1515" t="str">
        <f>VALUE(MID(K1515,1,4))&amp;VLOOKUP(VALUE(MID(K1515,6,2)),[1]Setup!$A$6:$B$17,2,FALSE)</f>
        <v>20112</v>
      </c>
    </row>
    <row r="1516" spans="1:16" x14ac:dyDescent="0.45">
      <c r="A1516" t="s">
        <v>551</v>
      </c>
      <c r="B1516" s="1" t="s">
        <v>671</v>
      </c>
      <c r="C1516" t="s">
        <v>553</v>
      </c>
      <c r="D1516" t="s">
        <v>672</v>
      </c>
      <c r="E1516" t="s">
        <v>673</v>
      </c>
      <c r="F1516" t="s">
        <v>555</v>
      </c>
      <c r="G1516" t="s">
        <v>556</v>
      </c>
      <c r="H1516" t="s">
        <v>557</v>
      </c>
      <c r="I1516" t="s">
        <v>558</v>
      </c>
      <c r="J1516" t="s">
        <v>559</v>
      </c>
      <c r="K1516" t="s">
        <v>568</v>
      </c>
      <c r="L1516" t="s">
        <v>561</v>
      </c>
      <c r="N1516" t="s">
        <v>562</v>
      </c>
      <c r="O1516">
        <v>4.4000000000000004</v>
      </c>
      <c r="P1516" t="str">
        <f>VALUE(MID(K1516,1,4))&amp;VLOOKUP(VALUE(MID(K1516,6,2)),[1]Setup!$A$6:$B$17,2,FALSE)</f>
        <v>20113</v>
      </c>
    </row>
    <row r="1517" spans="1:16" x14ac:dyDescent="0.45">
      <c r="A1517" t="s">
        <v>551</v>
      </c>
      <c r="B1517" s="1" t="s">
        <v>671</v>
      </c>
      <c r="C1517" t="s">
        <v>553</v>
      </c>
      <c r="D1517" t="s">
        <v>672</v>
      </c>
      <c r="E1517" t="s">
        <v>673</v>
      </c>
      <c r="F1517" t="s">
        <v>555</v>
      </c>
      <c r="G1517" t="s">
        <v>556</v>
      </c>
      <c r="H1517" t="s">
        <v>557</v>
      </c>
      <c r="I1517" t="s">
        <v>558</v>
      </c>
      <c r="J1517" t="s">
        <v>559</v>
      </c>
      <c r="K1517" t="s">
        <v>569</v>
      </c>
      <c r="L1517" t="s">
        <v>561</v>
      </c>
      <c r="N1517" t="s">
        <v>562</v>
      </c>
      <c r="O1517">
        <v>3.6</v>
      </c>
      <c r="P1517" t="str">
        <f>VALUE(MID(K1517,1,4))&amp;VLOOKUP(VALUE(MID(K1517,6,2)),[1]Setup!$A$6:$B$17,2,FALSE)</f>
        <v>20114</v>
      </c>
    </row>
    <row r="1518" spans="1:16" x14ac:dyDescent="0.45">
      <c r="A1518" t="s">
        <v>551</v>
      </c>
      <c r="B1518" s="1" t="s">
        <v>671</v>
      </c>
      <c r="C1518" t="s">
        <v>553</v>
      </c>
      <c r="D1518" t="s">
        <v>672</v>
      </c>
      <c r="E1518" t="s">
        <v>673</v>
      </c>
      <c r="F1518" t="s">
        <v>555</v>
      </c>
      <c r="G1518" t="s">
        <v>556</v>
      </c>
      <c r="H1518" t="s">
        <v>557</v>
      </c>
      <c r="I1518" t="s">
        <v>558</v>
      </c>
      <c r="J1518" t="s">
        <v>559</v>
      </c>
      <c r="K1518" t="s">
        <v>570</v>
      </c>
      <c r="L1518" t="s">
        <v>561</v>
      </c>
      <c r="N1518" t="s">
        <v>562</v>
      </c>
      <c r="O1518">
        <v>3.3</v>
      </c>
      <c r="P1518" t="str">
        <f>VALUE(MID(K1518,1,4))&amp;VLOOKUP(VALUE(MID(K1518,6,2)),[1]Setup!$A$6:$B$17,2,FALSE)</f>
        <v>20121</v>
      </c>
    </row>
    <row r="1519" spans="1:16" x14ac:dyDescent="0.45">
      <c r="A1519" t="s">
        <v>551</v>
      </c>
      <c r="B1519" s="1" t="s">
        <v>671</v>
      </c>
      <c r="C1519" t="s">
        <v>553</v>
      </c>
      <c r="D1519" t="s">
        <v>672</v>
      </c>
      <c r="E1519" t="s">
        <v>673</v>
      </c>
      <c r="F1519" t="s">
        <v>555</v>
      </c>
      <c r="G1519" t="s">
        <v>556</v>
      </c>
      <c r="H1519" t="s">
        <v>557</v>
      </c>
      <c r="I1519" t="s">
        <v>558</v>
      </c>
      <c r="J1519" t="s">
        <v>559</v>
      </c>
      <c r="K1519" t="s">
        <v>571</v>
      </c>
      <c r="L1519" t="s">
        <v>561</v>
      </c>
      <c r="N1519" t="s">
        <v>562</v>
      </c>
      <c r="O1519">
        <v>3.6</v>
      </c>
      <c r="P1519" t="str">
        <f>VALUE(MID(K1519,1,4))&amp;VLOOKUP(VALUE(MID(K1519,6,2)),[1]Setup!$A$6:$B$17,2,FALSE)</f>
        <v>20122</v>
      </c>
    </row>
    <row r="1520" spans="1:16" x14ac:dyDescent="0.45">
      <c r="A1520" t="s">
        <v>551</v>
      </c>
      <c r="B1520" s="1" t="s">
        <v>671</v>
      </c>
      <c r="C1520" t="s">
        <v>553</v>
      </c>
      <c r="D1520" t="s">
        <v>672</v>
      </c>
      <c r="E1520" t="s">
        <v>673</v>
      </c>
      <c r="F1520" t="s">
        <v>555</v>
      </c>
      <c r="G1520" t="s">
        <v>556</v>
      </c>
      <c r="H1520" t="s">
        <v>557</v>
      </c>
      <c r="I1520" t="s">
        <v>558</v>
      </c>
      <c r="J1520" t="s">
        <v>559</v>
      </c>
      <c r="K1520" t="s">
        <v>572</v>
      </c>
      <c r="L1520" t="s">
        <v>561</v>
      </c>
      <c r="N1520" t="s">
        <v>562</v>
      </c>
      <c r="O1520">
        <v>4.3</v>
      </c>
      <c r="P1520" t="str">
        <f>VALUE(MID(K1520,1,4))&amp;VLOOKUP(VALUE(MID(K1520,6,2)),[1]Setup!$A$6:$B$17,2,FALSE)</f>
        <v>20123</v>
      </c>
    </row>
    <row r="1521" spans="1:16" x14ac:dyDescent="0.45">
      <c r="A1521" t="s">
        <v>551</v>
      </c>
      <c r="B1521" s="1" t="s">
        <v>671</v>
      </c>
      <c r="C1521" t="s">
        <v>553</v>
      </c>
      <c r="D1521" t="s">
        <v>672</v>
      </c>
      <c r="E1521" t="s">
        <v>673</v>
      </c>
      <c r="F1521" t="s">
        <v>555</v>
      </c>
      <c r="G1521" t="s">
        <v>556</v>
      </c>
      <c r="H1521" t="s">
        <v>557</v>
      </c>
      <c r="I1521" t="s">
        <v>558</v>
      </c>
      <c r="J1521" t="s">
        <v>559</v>
      </c>
      <c r="K1521" t="s">
        <v>573</v>
      </c>
      <c r="L1521" t="s">
        <v>561</v>
      </c>
      <c r="N1521" t="s">
        <v>562</v>
      </c>
      <c r="O1521">
        <v>2.7</v>
      </c>
      <c r="P1521" t="str">
        <f>VALUE(MID(K1521,1,4))&amp;VLOOKUP(VALUE(MID(K1521,6,2)),[1]Setup!$A$6:$B$17,2,FALSE)</f>
        <v>20124</v>
      </c>
    </row>
    <row r="1522" spans="1:16" x14ac:dyDescent="0.45">
      <c r="A1522" t="s">
        <v>551</v>
      </c>
      <c r="B1522" s="1" t="s">
        <v>671</v>
      </c>
      <c r="C1522" t="s">
        <v>553</v>
      </c>
      <c r="D1522" t="s">
        <v>672</v>
      </c>
      <c r="E1522" t="s">
        <v>673</v>
      </c>
      <c r="F1522" t="s">
        <v>555</v>
      </c>
      <c r="G1522" t="s">
        <v>556</v>
      </c>
      <c r="H1522" t="s">
        <v>557</v>
      </c>
      <c r="I1522" t="s">
        <v>558</v>
      </c>
      <c r="J1522" t="s">
        <v>559</v>
      </c>
      <c r="K1522" t="s">
        <v>574</v>
      </c>
      <c r="L1522" t="s">
        <v>561</v>
      </c>
      <c r="N1522" t="s">
        <v>562</v>
      </c>
      <c r="O1522">
        <v>3.8</v>
      </c>
      <c r="P1522" t="str">
        <f>VALUE(MID(K1522,1,4))&amp;VLOOKUP(VALUE(MID(K1522,6,2)),[1]Setup!$A$6:$B$17,2,FALSE)</f>
        <v>20131</v>
      </c>
    </row>
    <row r="1523" spans="1:16" x14ac:dyDescent="0.45">
      <c r="A1523" t="s">
        <v>551</v>
      </c>
      <c r="B1523" s="1" t="s">
        <v>671</v>
      </c>
      <c r="C1523" t="s">
        <v>553</v>
      </c>
      <c r="D1523" t="s">
        <v>672</v>
      </c>
      <c r="E1523" t="s">
        <v>673</v>
      </c>
      <c r="F1523" t="s">
        <v>555</v>
      </c>
      <c r="G1523" t="s">
        <v>556</v>
      </c>
      <c r="H1523" t="s">
        <v>557</v>
      </c>
      <c r="I1523" t="s">
        <v>558</v>
      </c>
      <c r="J1523" t="s">
        <v>559</v>
      </c>
      <c r="K1523" t="s">
        <v>575</v>
      </c>
      <c r="L1523" t="s">
        <v>561</v>
      </c>
      <c r="N1523" t="s">
        <v>562</v>
      </c>
      <c r="O1523">
        <v>3.2</v>
      </c>
      <c r="P1523" t="str">
        <f>VALUE(MID(K1523,1,4))&amp;VLOOKUP(VALUE(MID(K1523,6,2)),[1]Setup!$A$6:$B$17,2,FALSE)</f>
        <v>20132</v>
      </c>
    </row>
    <row r="1524" spans="1:16" x14ac:dyDescent="0.45">
      <c r="A1524" t="s">
        <v>551</v>
      </c>
      <c r="B1524" s="1" t="s">
        <v>671</v>
      </c>
      <c r="C1524" t="s">
        <v>553</v>
      </c>
      <c r="D1524" t="s">
        <v>672</v>
      </c>
      <c r="E1524" t="s">
        <v>673</v>
      </c>
      <c r="F1524" t="s">
        <v>555</v>
      </c>
      <c r="G1524" t="s">
        <v>556</v>
      </c>
      <c r="H1524" t="s">
        <v>557</v>
      </c>
      <c r="I1524" t="s">
        <v>558</v>
      </c>
      <c r="J1524" t="s">
        <v>559</v>
      </c>
      <c r="K1524" t="s">
        <v>576</v>
      </c>
      <c r="L1524" t="s">
        <v>561</v>
      </c>
      <c r="N1524" t="s">
        <v>562</v>
      </c>
      <c r="O1524">
        <v>2.1</v>
      </c>
      <c r="P1524" t="str">
        <f>VALUE(MID(K1524,1,4))&amp;VLOOKUP(VALUE(MID(K1524,6,2)),[1]Setup!$A$6:$B$17,2,FALSE)</f>
        <v>20133</v>
      </c>
    </row>
    <row r="1525" spans="1:16" x14ac:dyDescent="0.45">
      <c r="A1525" t="s">
        <v>551</v>
      </c>
      <c r="B1525" s="1" t="s">
        <v>671</v>
      </c>
      <c r="C1525" t="s">
        <v>553</v>
      </c>
      <c r="D1525" t="s">
        <v>672</v>
      </c>
      <c r="E1525" t="s">
        <v>673</v>
      </c>
      <c r="F1525" t="s">
        <v>555</v>
      </c>
      <c r="G1525" t="s">
        <v>556</v>
      </c>
      <c r="H1525" t="s">
        <v>557</v>
      </c>
      <c r="I1525" t="s">
        <v>558</v>
      </c>
      <c r="J1525" t="s">
        <v>559</v>
      </c>
      <c r="K1525" t="s">
        <v>577</v>
      </c>
      <c r="L1525" t="s">
        <v>561</v>
      </c>
      <c r="N1525" t="s">
        <v>562</v>
      </c>
      <c r="O1525">
        <v>0.5</v>
      </c>
      <c r="P1525" t="str">
        <f>VALUE(MID(K1525,1,4))&amp;VLOOKUP(VALUE(MID(K1525,6,2)),[1]Setup!$A$6:$B$17,2,FALSE)</f>
        <v>20134</v>
      </c>
    </row>
    <row r="1526" spans="1:16" x14ac:dyDescent="0.45">
      <c r="A1526" t="s">
        <v>551</v>
      </c>
      <c r="B1526" s="1" t="s">
        <v>671</v>
      </c>
      <c r="C1526" t="s">
        <v>553</v>
      </c>
      <c r="D1526" t="s">
        <v>672</v>
      </c>
      <c r="E1526" t="s">
        <v>673</v>
      </c>
      <c r="F1526" t="s">
        <v>555</v>
      </c>
      <c r="G1526" t="s">
        <v>556</v>
      </c>
      <c r="H1526" t="s">
        <v>557</v>
      </c>
      <c r="I1526" t="s">
        <v>558</v>
      </c>
      <c r="J1526" t="s">
        <v>559</v>
      </c>
      <c r="K1526" t="s">
        <v>578</v>
      </c>
      <c r="L1526" t="s">
        <v>561</v>
      </c>
      <c r="N1526" t="s">
        <v>562</v>
      </c>
      <c r="O1526">
        <v>0.1</v>
      </c>
      <c r="P1526" t="str">
        <f>VALUE(MID(K1526,1,4))&amp;VLOOKUP(VALUE(MID(K1526,6,2)),[1]Setup!$A$6:$B$17,2,FALSE)</f>
        <v>20141</v>
      </c>
    </row>
    <row r="1527" spans="1:16" x14ac:dyDescent="0.45">
      <c r="A1527" t="s">
        <v>551</v>
      </c>
      <c r="B1527" s="1" t="s">
        <v>671</v>
      </c>
      <c r="C1527" t="s">
        <v>553</v>
      </c>
      <c r="D1527" t="s">
        <v>672</v>
      </c>
      <c r="E1527" t="s">
        <v>673</v>
      </c>
      <c r="F1527" t="s">
        <v>555</v>
      </c>
      <c r="G1527" t="s">
        <v>556</v>
      </c>
      <c r="H1527" t="s">
        <v>557</v>
      </c>
      <c r="I1527" t="s">
        <v>558</v>
      </c>
      <c r="J1527" t="s">
        <v>559</v>
      </c>
      <c r="K1527" t="s">
        <v>579</v>
      </c>
      <c r="L1527" t="s">
        <v>561</v>
      </c>
      <c r="N1527" t="s">
        <v>562</v>
      </c>
      <c r="O1527">
        <v>-0.4</v>
      </c>
      <c r="P1527" t="str">
        <f>VALUE(MID(K1527,1,4))&amp;VLOOKUP(VALUE(MID(K1527,6,2)),[1]Setup!$A$6:$B$17,2,FALSE)</f>
        <v>20142</v>
      </c>
    </row>
    <row r="1528" spans="1:16" x14ac:dyDescent="0.45">
      <c r="A1528" t="s">
        <v>551</v>
      </c>
      <c r="B1528" s="1" t="s">
        <v>671</v>
      </c>
      <c r="C1528" t="s">
        <v>553</v>
      </c>
      <c r="D1528" t="s">
        <v>672</v>
      </c>
      <c r="E1528" t="s">
        <v>673</v>
      </c>
      <c r="F1528" t="s">
        <v>555</v>
      </c>
      <c r="G1528" t="s">
        <v>556</v>
      </c>
      <c r="H1528" t="s">
        <v>557</v>
      </c>
      <c r="I1528" t="s">
        <v>558</v>
      </c>
      <c r="J1528" t="s">
        <v>559</v>
      </c>
      <c r="K1528" t="s">
        <v>580</v>
      </c>
      <c r="L1528" t="s">
        <v>561</v>
      </c>
      <c r="N1528" t="s">
        <v>562</v>
      </c>
      <c r="O1528">
        <v>0.9</v>
      </c>
      <c r="P1528" t="str">
        <f>VALUE(MID(K1528,1,4))&amp;VLOOKUP(VALUE(MID(K1528,6,2)),[1]Setup!$A$6:$B$17,2,FALSE)</f>
        <v>20143</v>
      </c>
    </row>
    <row r="1529" spans="1:16" x14ac:dyDescent="0.45">
      <c r="A1529" t="s">
        <v>551</v>
      </c>
      <c r="B1529" s="1" t="s">
        <v>671</v>
      </c>
      <c r="C1529" t="s">
        <v>553</v>
      </c>
      <c r="D1529" t="s">
        <v>672</v>
      </c>
      <c r="E1529" t="s">
        <v>673</v>
      </c>
      <c r="F1529" t="s">
        <v>555</v>
      </c>
      <c r="G1529" t="s">
        <v>556</v>
      </c>
      <c r="H1529" t="s">
        <v>557</v>
      </c>
      <c r="I1529" t="s">
        <v>558</v>
      </c>
      <c r="J1529" t="s">
        <v>559</v>
      </c>
      <c r="K1529" t="s">
        <v>581</v>
      </c>
      <c r="L1529" t="s">
        <v>561</v>
      </c>
      <c r="N1529" t="s">
        <v>562</v>
      </c>
      <c r="O1529">
        <v>1</v>
      </c>
      <c r="P1529" t="str">
        <f>VALUE(MID(K1529,1,4))&amp;VLOOKUP(VALUE(MID(K1529,6,2)),[1]Setup!$A$6:$B$17,2,FALSE)</f>
        <v>20144</v>
      </c>
    </row>
    <row r="1530" spans="1:16" x14ac:dyDescent="0.45">
      <c r="A1530" t="s">
        <v>551</v>
      </c>
      <c r="B1530" s="1" t="s">
        <v>671</v>
      </c>
      <c r="C1530" t="s">
        <v>553</v>
      </c>
      <c r="D1530" t="s">
        <v>672</v>
      </c>
      <c r="E1530" t="s">
        <v>673</v>
      </c>
      <c r="F1530" t="s">
        <v>555</v>
      </c>
      <c r="G1530" t="s">
        <v>556</v>
      </c>
      <c r="H1530" t="s">
        <v>557</v>
      </c>
      <c r="I1530" t="s">
        <v>558</v>
      </c>
      <c r="J1530" t="s">
        <v>559</v>
      </c>
      <c r="K1530" t="s">
        <v>582</v>
      </c>
      <c r="L1530" t="s">
        <v>561</v>
      </c>
      <c r="N1530" t="s">
        <v>562</v>
      </c>
      <c r="O1530">
        <v>0.3</v>
      </c>
      <c r="P1530" t="str">
        <f>VALUE(MID(K1530,1,4))&amp;VLOOKUP(VALUE(MID(K1530,6,2)),[1]Setup!$A$6:$B$17,2,FALSE)</f>
        <v>20151</v>
      </c>
    </row>
    <row r="1531" spans="1:16" x14ac:dyDescent="0.45">
      <c r="A1531" t="s">
        <v>551</v>
      </c>
      <c r="B1531" s="1" t="s">
        <v>671</v>
      </c>
      <c r="C1531" t="s">
        <v>553</v>
      </c>
      <c r="D1531" t="s">
        <v>672</v>
      </c>
      <c r="E1531" t="s">
        <v>673</v>
      </c>
      <c r="F1531" t="s">
        <v>555</v>
      </c>
      <c r="G1531" t="s">
        <v>556</v>
      </c>
      <c r="H1531" t="s">
        <v>557</v>
      </c>
      <c r="I1531" t="s">
        <v>558</v>
      </c>
      <c r="J1531" t="s">
        <v>559</v>
      </c>
      <c r="K1531" t="s">
        <v>583</v>
      </c>
      <c r="L1531" t="s">
        <v>561</v>
      </c>
      <c r="N1531" t="s">
        <v>562</v>
      </c>
      <c r="O1531">
        <v>-0.3</v>
      </c>
      <c r="P1531" t="str">
        <f>VALUE(MID(K1531,1,4))&amp;VLOOKUP(VALUE(MID(K1531,6,2)),[1]Setup!$A$6:$B$17,2,FALSE)</f>
        <v>20152</v>
      </c>
    </row>
    <row r="1532" spans="1:16" x14ac:dyDescent="0.45">
      <c r="A1532" t="s">
        <v>551</v>
      </c>
      <c r="B1532" s="1" t="s">
        <v>671</v>
      </c>
      <c r="C1532" t="s">
        <v>553</v>
      </c>
      <c r="D1532" t="s">
        <v>672</v>
      </c>
      <c r="E1532" t="s">
        <v>673</v>
      </c>
      <c r="F1532" t="s">
        <v>555</v>
      </c>
      <c r="G1532" t="s">
        <v>556</v>
      </c>
      <c r="H1532" t="s">
        <v>557</v>
      </c>
      <c r="I1532" t="s">
        <v>558</v>
      </c>
      <c r="J1532" t="s">
        <v>559</v>
      </c>
      <c r="K1532" t="s">
        <v>584</v>
      </c>
      <c r="L1532" t="s">
        <v>561</v>
      </c>
      <c r="N1532" t="s">
        <v>562</v>
      </c>
      <c r="O1532">
        <v>0.2</v>
      </c>
      <c r="P1532" t="str">
        <f>VALUE(MID(K1532,1,4))&amp;VLOOKUP(VALUE(MID(K1532,6,2)),[1]Setup!$A$6:$B$17,2,FALSE)</f>
        <v>20153</v>
      </c>
    </row>
    <row r="1533" spans="1:16" x14ac:dyDescent="0.45">
      <c r="A1533" t="s">
        <v>551</v>
      </c>
      <c r="B1533" s="1" t="s">
        <v>671</v>
      </c>
      <c r="C1533" t="s">
        <v>553</v>
      </c>
      <c r="D1533" t="s">
        <v>672</v>
      </c>
      <c r="E1533" t="s">
        <v>673</v>
      </c>
      <c r="F1533" t="s">
        <v>555</v>
      </c>
      <c r="G1533" t="s">
        <v>556</v>
      </c>
      <c r="H1533" t="s">
        <v>557</v>
      </c>
      <c r="I1533" t="s">
        <v>558</v>
      </c>
      <c r="J1533" t="s">
        <v>559</v>
      </c>
      <c r="K1533" t="s">
        <v>585</v>
      </c>
      <c r="L1533" t="s">
        <v>561</v>
      </c>
      <c r="N1533" t="s">
        <v>562</v>
      </c>
      <c r="O1533">
        <v>-0.3</v>
      </c>
      <c r="P1533" t="str">
        <f>VALUE(MID(K1533,1,4))&amp;VLOOKUP(VALUE(MID(K1533,6,2)),[1]Setup!$A$6:$B$17,2,FALSE)</f>
        <v>20154</v>
      </c>
    </row>
    <row r="1534" spans="1:16" x14ac:dyDescent="0.45">
      <c r="A1534" t="s">
        <v>551</v>
      </c>
      <c r="B1534" s="1" t="s">
        <v>671</v>
      </c>
      <c r="C1534" t="s">
        <v>553</v>
      </c>
      <c r="D1534" t="s">
        <v>672</v>
      </c>
      <c r="E1534" t="s">
        <v>673</v>
      </c>
      <c r="F1534" t="s">
        <v>555</v>
      </c>
      <c r="G1534" t="s">
        <v>556</v>
      </c>
      <c r="H1534" t="s">
        <v>557</v>
      </c>
      <c r="I1534" t="s">
        <v>558</v>
      </c>
      <c r="J1534" t="s">
        <v>559</v>
      </c>
      <c r="K1534" t="s">
        <v>586</v>
      </c>
      <c r="L1534" t="s">
        <v>561</v>
      </c>
      <c r="N1534" t="s">
        <v>562</v>
      </c>
      <c r="O1534">
        <v>-1.1000000000000001</v>
      </c>
      <c r="P1534" t="str">
        <f>VALUE(MID(K1534,1,4))&amp;VLOOKUP(VALUE(MID(K1534,6,2)),[1]Setup!$A$6:$B$17,2,FALSE)</f>
        <v>20161</v>
      </c>
    </row>
    <row r="1535" spans="1:16" x14ac:dyDescent="0.45">
      <c r="A1535" t="s">
        <v>551</v>
      </c>
      <c r="B1535" s="1" t="s">
        <v>671</v>
      </c>
      <c r="C1535" t="s">
        <v>553</v>
      </c>
      <c r="D1535" t="s">
        <v>672</v>
      </c>
      <c r="E1535" t="s">
        <v>673</v>
      </c>
      <c r="F1535" t="s">
        <v>555</v>
      </c>
      <c r="G1535" t="s">
        <v>556</v>
      </c>
      <c r="H1535" t="s">
        <v>557</v>
      </c>
      <c r="I1535" t="s">
        <v>558</v>
      </c>
      <c r="J1535" t="s">
        <v>559</v>
      </c>
      <c r="K1535" t="s">
        <v>587</v>
      </c>
      <c r="L1535" t="s">
        <v>561</v>
      </c>
      <c r="N1535" t="s">
        <v>562</v>
      </c>
      <c r="O1535">
        <v>-1.3</v>
      </c>
      <c r="P1535" t="str">
        <f>VALUE(MID(K1535,1,4))&amp;VLOOKUP(VALUE(MID(K1535,6,2)),[1]Setup!$A$6:$B$17,2,FALSE)</f>
        <v>20162</v>
      </c>
    </row>
    <row r="1536" spans="1:16" x14ac:dyDescent="0.45">
      <c r="A1536" t="s">
        <v>551</v>
      </c>
      <c r="B1536" s="1" t="s">
        <v>671</v>
      </c>
      <c r="C1536" t="s">
        <v>553</v>
      </c>
      <c r="D1536" t="s">
        <v>672</v>
      </c>
      <c r="E1536" t="s">
        <v>673</v>
      </c>
      <c r="F1536" t="s">
        <v>555</v>
      </c>
      <c r="G1536" t="s">
        <v>556</v>
      </c>
      <c r="H1536" t="s">
        <v>557</v>
      </c>
      <c r="I1536" t="s">
        <v>558</v>
      </c>
      <c r="J1536" t="s">
        <v>559</v>
      </c>
      <c r="K1536" t="s">
        <v>588</v>
      </c>
      <c r="L1536" t="s">
        <v>561</v>
      </c>
      <c r="N1536" t="s">
        <v>562</v>
      </c>
      <c r="O1536">
        <v>-1.8</v>
      </c>
      <c r="P1536" t="str">
        <f>VALUE(MID(K1536,1,4))&amp;VLOOKUP(VALUE(MID(K1536,6,2)),[1]Setup!$A$6:$B$17,2,FALSE)</f>
        <v>20163</v>
      </c>
    </row>
    <row r="1537" spans="1:16" x14ac:dyDescent="0.45">
      <c r="A1537" t="s">
        <v>551</v>
      </c>
      <c r="B1537" s="1" t="s">
        <v>671</v>
      </c>
      <c r="C1537" t="s">
        <v>553</v>
      </c>
      <c r="D1537" t="s">
        <v>672</v>
      </c>
      <c r="E1537" t="s">
        <v>673</v>
      </c>
      <c r="F1537" t="s">
        <v>555</v>
      </c>
      <c r="G1537" t="s">
        <v>556</v>
      </c>
      <c r="H1537" t="s">
        <v>557</v>
      </c>
      <c r="I1537" t="s">
        <v>558</v>
      </c>
      <c r="J1537" t="s">
        <v>559</v>
      </c>
      <c r="K1537" t="s">
        <v>589</v>
      </c>
      <c r="L1537" t="s">
        <v>561</v>
      </c>
      <c r="N1537" t="s">
        <v>562</v>
      </c>
      <c r="O1537">
        <v>-2</v>
      </c>
      <c r="P1537" t="str">
        <f>VALUE(MID(K1537,1,4))&amp;VLOOKUP(VALUE(MID(K1537,6,2)),[1]Setup!$A$6:$B$17,2,FALSE)</f>
        <v>20164</v>
      </c>
    </row>
    <row r="1538" spans="1:16" x14ac:dyDescent="0.45">
      <c r="A1538" t="s">
        <v>551</v>
      </c>
      <c r="B1538" s="1" t="s">
        <v>671</v>
      </c>
      <c r="C1538" t="s">
        <v>553</v>
      </c>
      <c r="D1538" t="s">
        <v>672</v>
      </c>
      <c r="E1538" t="s">
        <v>673</v>
      </c>
      <c r="F1538" t="s">
        <v>555</v>
      </c>
      <c r="G1538" t="s">
        <v>556</v>
      </c>
      <c r="H1538" t="s">
        <v>557</v>
      </c>
      <c r="I1538" t="s">
        <v>558</v>
      </c>
      <c r="J1538" t="s">
        <v>559</v>
      </c>
      <c r="K1538" t="s">
        <v>590</v>
      </c>
      <c r="L1538" t="s">
        <v>561</v>
      </c>
      <c r="N1538" t="s">
        <v>562</v>
      </c>
      <c r="O1538">
        <v>-3</v>
      </c>
      <c r="P1538" t="str">
        <f>VALUE(MID(K1538,1,4))&amp;VLOOKUP(VALUE(MID(K1538,6,2)),[1]Setup!$A$6:$B$17,2,FALSE)</f>
        <v>20171</v>
      </c>
    </row>
    <row r="1539" spans="1:16" x14ac:dyDescent="0.45">
      <c r="A1539" t="s">
        <v>551</v>
      </c>
      <c r="B1539" s="1" t="s">
        <v>671</v>
      </c>
      <c r="C1539" t="s">
        <v>553</v>
      </c>
      <c r="D1539" t="s">
        <v>672</v>
      </c>
      <c r="E1539" t="s">
        <v>673</v>
      </c>
      <c r="F1539" t="s">
        <v>555</v>
      </c>
      <c r="G1539" t="s">
        <v>556</v>
      </c>
      <c r="H1539" t="s">
        <v>557</v>
      </c>
      <c r="I1539" t="s">
        <v>558</v>
      </c>
      <c r="J1539" t="s">
        <v>559</v>
      </c>
      <c r="K1539" t="s">
        <v>591</v>
      </c>
      <c r="L1539" t="s">
        <v>561</v>
      </c>
      <c r="N1539" t="s">
        <v>562</v>
      </c>
      <c r="O1539">
        <v>-2.1</v>
      </c>
      <c r="P1539" t="str">
        <f>VALUE(MID(K1539,1,4))&amp;VLOOKUP(VALUE(MID(K1539,6,2)),[1]Setup!$A$6:$B$17,2,FALSE)</f>
        <v>20172</v>
      </c>
    </row>
    <row r="1540" spans="1:16" x14ac:dyDescent="0.45">
      <c r="A1540" t="s">
        <v>551</v>
      </c>
      <c r="B1540" s="1" t="s">
        <v>671</v>
      </c>
      <c r="C1540" t="s">
        <v>553</v>
      </c>
      <c r="D1540" t="s">
        <v>672</v>
      </c>
      <c r="E1540" t="s">
        <v>673</v>
      </c>
      <c r="F1540" t="s">
        <v>555</v>
      </c>
      <c r="G1540" t="s">
        <v>556</v>
      </c>
      <c r="H1540" t="s">
        <v>557</v>
      </c>
      <c r="I1540" t="s">
        <v>558</v>
      </c>
      <c r="J1540" t="s">
        <v>559</v>
      </c>
      <c r="K1540" t="s">
        <v>592</v>
      </c>
      <c r="L1540" t="s">
        <v>561</v>
      </c>
      <c r="N1540" t="s">
        <v>562</v>
      </c>
      <c r="O1540">
        <v>-2.7</v>
      </c>
      <c r="P1540" t="str">
        <f>VALUE(MID(K1540,1,4))&amp;VLOOKUP(VALUE(MID(K1540,6,2)),[1]Setup!$A$6:$B$17,2,FALSE)</f>
        <v>20173</v>
      </c>
    </row>
    <row r="1541" spans="1:16" x14ac:dyDescent="0.45">
      <c r="A1541" t="s">
        <v>551</v>
      </c>
      <c r="B1541" s="1" t="s">
        <v>671</v>
      </c>
      <c r="C1541" t="s">
        <v>553</v>
      </c>
      <c r="D1541" t="s">
        <v>672</v>
      </c>
      <c r="E1541" t="s">
        <v>673</v>
      </c>
      <c r="F1541" t="s">
        <v>555</v>
      </c>
      <c r="G1541" t="s">
        <v>556</v>
      </c>
      <c r="H1541" t="s">
        <v>557</v>
      </c>
      <c r="I1541" t="s">
        <v>558</v>
      </c>
      <c r="J1541" t="s">
        <v>559</v>
      </c>
      <c r="K1541" t="s">
        <v>593</v>
      </c>
      <c r="L1541" t="s">
        <v>561</v>
      </c>
      <c r="N1541" t="s">
        <v>562</v>
      </c>
      <c r="O1541">
        <v>-3.5</v>
      </c>
      <c r="P1541" t="str">
        <f>VALUE(MID(K1541,1,4))&amp;VLOOKUP(VALUE(MID(K1541,6,2)),[1]Setup!$A$6:$B$17,2,FALSE)</f>
        <v>20174</v>
      </c>
    </row>
    <row r="1542" spans="1:16" x14ac:dyDescent="0.45">
      <c r="A1542" t="s">
        <v>551</v>
      </c>
      <c r="B1542" s="1" t="s">
        <v>671</v>
      </c>
      <c r="C1542" t="s">
        <v>553</v>
      </c>
      <c r="D1542" t="s">
        <v>672</v>
      </c>
      <c r="E1542" t="s">
        <v>673</v>
      </c>
      <c r="F1542" t="s">
        <v>555</v>
      </c>
      <c r="G1542" t="s">
        <v>556</v>
      </c>
      <c r="H1542" t="s">
        <v>557</v>
      </c>
      <c r="I1542" t="s">
        <v>558</v>
      </c>
      <c r="J1542" t="s">
        <v>559</v>
      </c>
      <c r="K1542" t="s">
        <v>594</v>
      </c>
      <c r="L1542" t="s">
        <v>561</v>
      </c>
      <c r="N1542" t="s">
        <v>562</v>
      </c>
      <c r="O1542">
        <v>-3.1</v>
      </c>
      <c r="P1542" t="str">
        <f>VALUE(MID(K1542,1,4))&amp;VLOOKUP(VALUE(MID(K1542,6,2)),[1]Setup!$A$6:$B$17,2,FALSE)</f>
        <v>20181</v>
      </c>
    </row>
    <row r="1543" spans="1:16" x14ac:dyDescent="0.45">
      <c r="A1543" t="s">
        <v>551</v>
      </c>
      <c r="B1543" s="1" t="s">
        <v>671</v>
      </c>
      <c r="C1543" t="s">
        <v>553</v>
      </c>
      <c r="D1543" t="s">
        <v>672</v>
      </c>
      <c r="E1543" t="s">
        <v>673</v>
      </c>
      <c r="F1543" t="s">
        <v>555</v>
      </c>
      <c r="G1543" t="s">
        <v>556</v>
      </c>
      <c r="H1543" t="s">
        <v>557</v>
      </c>
      <c r="I1543" t="s">
        <v>558</v>
      </c>
      <c r="J1543" t="s">
        <v>559</v>
      </c>
      <c r="K1543" t="s">
        <v>595</v>
      </c>
      <c r="L1543" t="s">
        <v>561</v>
      </c>
      <c r="N1543" t="s">
        <v>562</v>
      </c>
      <c r="O1543">
        <v>-2.5</v>
      </c>
      <c r="P1543" t="str">
        <f>VALUE(MID(K1543,1,4))&amp;VLOOKUP(VALUE(MID(K1543,6,2)),[1]Setup!$A$6:$B$17,2,FALSE)</f>
        <v>20182</v>
      </c>
    </row>
    <row r="1544" spans="1:16" x14ac:dyDescent="0.45">
      <c r="A1544" t="s">
        <v>551</v>
      </c>
      <c r="B1544" s="1" t="s">
        <v>671</v>
      </c>
      <c r="C1544" t="s">
        <v>553</v>
      </c>
      <c r="D1544" t="s">
        <v>672</v>
      </c>
      <c r="E1544" t="s">
        <v>673</v>
      </c>
      <c r="F1544" t="s">
        <v>555</v>
      </c>
      <c r="G1544" t="s">
        <v>556</v>
      </c>
      <c r="H1544" t="s">
        <v>557</v>
      </c>
      <c r="I1544" t="s">
        <v>558</v>
      </c>
      <c r="J1544" t="s">
        <v>559</v>
      </c>
      <c r="K1544" t="s">
        <v>596</v>
      </c>
      <c r="L1544" t="s">
        <v>561</v>
      </c>
      <c r="N1544" t="s">
        <v>562</v>
      </c>
      <c r="O1544">
        <v>-1.1000000000000001</v>
      </c>
      <c r="P1544" t="str">
        <f>VALUE(MID(K1544,1,4))&amp;VLOOKUP(VALUE(MID(K1544,6,2)),[1]Setup!$A$6:$B$17,2,FALSE)</f>
        <v>20183</v>
      </c>
    </row>
    <row r="1545" spans="1:16" x14ac:dyDescent="0.45">
      <c r="A1545" t="s">
        <v>551</v>
      </c>
      <c r="B1545" s="1" t="s">
        <v>671</v>
      </c>
      <c r="C1545" t="s">
        <v>553</v>
      </c>
      <c r="D1545" t="s">
        <v>672</v>
      </c>
      <c r="E1545" t="s">
        <v>673</v>
      </c>
      <c r="F1545" t="s">
        <v>555</v>
      </c>
      <c r="G1545" t="s">
        <v>556</v>
      </c>
      <c r="H1545" t="s">
        <v>557</v>
      </c>
      <c r="I1545" t="s">
        <v>558</v>
      </c>
      <c r="J1545" t="s">
        <v>559</v>
      </c>
      <c r="K1545" t="s">
        <v>597</v>
      </c>
      <c r="L1545" t="s">
        <v>561</v>
      </c>
      <c r="N1545" t="s">
        <v>562</v>
      </c>
      <c r="O1545">
        <v>-0.6</v>
      </c>
      <c r="P1545" t="str">
        <f>VALUE(MID(K1545,1,4))&amp;VLOOKUP(VALUE(MID(K1545,6,2)),[1]Setup!$A$6:$B$17,2,FALSE)</f>
        <v>20184</v>
      </c>
    </row>
    <row r="1546" spans="1:16" x14ac:dyDescent="0.45">
      <c r="A1546" t="s">
        <v>551</v>
      </c>
      <c r="B1546" s="1" t="s">
        <v>671</v>
      </c>
      <c r="C1546" t="s">
        <v>553</v>
      </c>
      <c r="D1546" t="s">
        <v>672</v>
      </c>
      <c r="E1546" t="s">
        <v>673</v>
      </c>
      <c r="F1546" t="s">
        <v>555</v>
      </c>
      <c r="G1546" t="s">
        <v>556</v>
      </c>
      <c r="H1546" t="s">
        <v>557</v>
      </c>
      <c r="I1546" t="s">
        <v>558</v>
      </c>
      <c r="J1546" t="s">
        <v>559</v>
      </c>
      <c r="K1546" t="s">
        <v>598</v>
      </c>
      <c r="L1546" t="s">
        <v>561</v>
      </c>
      <c r="N1546" t="s">
        <v>562</v>
      </c>
      <c r="O1546">
        <v>0</v>
      </c>
      <c r="P1546" t="str">
        <f>VALUE(MID(K1546,1,4))&amp;VLOOKUP(VALUE(MID(K1546,6,2)),[1]Setup!$A$6:$B$17,2,FALSE)</f>
        <v>20191</v>
      </c>
    </row>
    <row r="1547" spans="1:16" x14ac:dyDescent="0.45">
      <c r="A1547" t="s">
        <v>551</v>
      </c>
      <c r="B1547" s="1" t="s">
        <v>671</v>
      </c>
      <c r="C1547" t="s">
        <v>553</v>
      </c>
      <c r="D1547" t="s">
        <v>672</v>
      </c>
      <c r="E1547" t="s">
        <v>673</v>
      </c>
      <c r="F1547" t="s">
        <v>555</v>
      </c>
      <c r="G1547" t="s">
        <v>556</v>
      </c>
      <c r="H1547" t="s">
        <v>557</v>
      </c>
      <c r="I1547" t="s">
        <v>558</v>
      </c>
      <c r="J1547" t="s">
        <v>559</v>
      </c>
      <c r="K1547" t="s">
        <v>599</v>
      </c>
      <c r="L1547" t="s">
        <v>561</v>
      </c>
      <c r="N1547" t="s">
        <v>562</v>
      </c>
      <c r="O1547">
        <v>1.8</v>
      </c>
      <c r="P1547" t="str">
        <f>VALUE(MID(K1547,1,4))&amp;VLOOKUP(VALUE(MID(K1547,6,2)),[1]Setup!$A$6:$B$17,2,FALSE)</f>
        <v>20192</v>
      </c>
    </row>
    <row r="1548" spans="1:16" x14ac:dyDescent="0.45">
      <c r="A1548" t="s">
        <v>551</v>
      </c>
      <c r="B1548" s="1" t="s">
        <v>671</v>
      </c>
      <c r="C1548" t="s">
        <v>553</v>
      </c>
      <c r="D1548" t="s">
        <v>672</v>
      </c>
      <c r="E1548" t="s">
        <v>673</v>
      </c>
      <c r="F1548" t="s">
        <v>555</v>
      </c>
      <c r="G1548" t="s">
        <v>556</v>
      </c>
      <c r="H1548" t="s">
        <v>557</v>
      </c>
      <c r="I1548" t="s">
        <v>558</v>
      </c>
      <c r="J1548" t="s">
        <v>559</v>
      </c>
      <c r="K1548" t="s">
        <v>600</v>
      </c>
      <c r="L1548" t="s">
        <v>561</v>
      </c>
      <c r="N1548" t="s">
        <v>562</v>
      </c>
      <c r="O1548">
        <v>3.4</v>
      </c>
      <c r="P1548" t="str">
        <f>VALUE(MID(K1548,1,4))&amp;VLOOKUP(VALUE(MID(K1548,6,2)),[1]Setup!$A$6:$B$17,2,FALSE)</f>
        <v>20193</v>
      </c>
    </row>
    <row r="1549" spans="1:16" x14ac:dyDescent="0.45">
      <c r="A1549" t="s">
        <v>551</v>
      </c>
      <c r="B1549" s="1" t="s">
        <v>671</v>
      </c>
      <c r="C1549" t="s">
        <v>553</v>
      </c>
      <c r="D1549" t="s">
        <v>672</v>
      </c>
      <c r="E1549" t="s">
        <v>673</v>
      </c>
      <c r="F1549" t="s">
        <v>555</v>
      </c>
      <c r="G1549" t="s">
        <v>556</v>
      </c>
      <c r="H1549" t="s">
        <v>557</v>
      </c>
      <c r="I1549" t="s">
        <v>558</v>
      </c>
      <c r="J1549" t="s">
        <v>559</v>
      </c>
      <c r="K1549" t="s">
        <v>601</v>
      </c>
      <c r="L1549" t="s">
        <v>561</v>
      </c>
      <c r="N1549" t="s">
        <v>562</v>
      </c>
      <c r="O1549">
        <v>4.5</v>
      </c>
      <c r="P1549" t="str">
        <f>VALUE(MID(K1549,1,4))&amp;VLOOKUP(VALUE(MID(K1549,6,2)),[1]Setup!$A$6:$B$17,2,FALSE)</f>
        <v>20194</v>
      </c>
    </row>
    <row r="1550" spans="1:16" x14ac:dyDescent="0.45">
      <c r="A1550" t="s">
        <v>551</v>
      </c>
      <c r="B1550" s="1" t="s">
        <v>671</v>
      </c>
      <c r="C1550" t="s">
        <v>553</v>
      </c>
      <c r="D1550" t="s">
        <v>672</v>
      </c>
      <c r="E1550" t="s">
        <v>673</v>
      </c>
      <c r="F1550" t="s">
        <v>555</v>
      </c>
      <c r="G1550" t="s">
        <v>556</v>
      </c>
      <c r="H1550" t="s">
        <v>557</v>
      </c>
      <c r="I1550" t="s">
        <v>558</v>
      </c>
      <c r="J1550" t="s">
        <v>559</v>
      </c>
      <c r="K1550" t="s">
        <v>602</v>
      </c>
      <c r="L1550" t="s">
        <v>561</v>
      </c>
      <c r="N1550" t="s">
        <v>562</v>
      </c>
      <c r="O1550">
        <v>7</v>
      </c>
      <c r="P1550" t="str">
        <f>VALUE(MID(K1550,1,4))&amp;VLOOKUP(VALUE(MID(K1550,6,2)),[1]Setup!$A$6:$B$17,2,FALSE)</f>
        <v>20201</v>
      </c>
    </row>
    <row r="1551" spans="1:16" x14ac:dyDescent="0.45">
      <c r="A1551" t="s">
        <v>551</v>
      </c>
      <c r="B1551" s="1" t="s">
        <v>671</v>
      </c>
      <c r="C1551" t="s">
        <v>553</v>
      </c>
      <c r="D1551" t="s">
        <v>672</v>
      </c>
      <c r="E1551" t="s">
        <v>673</v>
      </c>
      <c r="F1551" t="s">
        <v>555</v>
      </c>
      <c r="G1551" t="s">
        <v>556</v>
      </c>
      <c r="H1551" t="s">
        <v>557</v>
      </c>
      <c r="I1551" t="s">
        <v>558</v>
      </c>
      <c r="J1551" t="s">
        <v>559</v>
      </c>
      <c r="K1551" t="s">
        <v>603</v>
      </c>
      <c r="L1551" t="s">
        <v>561</v>
      </c>
      <c r="N1551" t="s">
        <v>562</v>
      </c>
      <c r="O1551">
        <v>11.2</v>
      </c>
      <c r="P1551" t="str">
        <f>VALUE(MID(K1551,1,4))&amp;VLOOKUP(VALUE(MID(K1551,6,2)),[1]Setup!$A$6:$B$17,2,FALSE)</f>
        <v>20202</v>
      </c>
    </row>
    <row r="1552" spans="1:16" x14ac:dyDescent="0.45">
      <c r="A1552" t="s">
        <v>551</v>
      </c>
      <c r="B1552" s="1" t="s">
        <v>671</v>
      </c>
      <c r="C1552" t="s">
        <v>553</v>
      </c>
      <c r="D1552" t="s">
        <v>672</v>
      </c>
      <c r="E1552" t="s">
        <v>673</v>
      </c>
      <c r="F1552" t="s">
        <v>555</v>
      </c>
      <c r="G1552" t="s">
        <v>556</v>
      </c>
      <c r="H1552" t="s">
        <v>557</v>
      </c>
      <c r="I1552" t="s">
        <v>558</v>
      </c>
      <c r="J1552" t="s">
        <v>559</v>
      </c>
      <c r="K1552" t="s">
        <v>604</v>
      </c>
      <c r="L1552" t="s">
        <v>561</v>
      </c>
      <c r="N1552" t="s">
        <v>562</v>
      </c>
      <c r="O1552">
        <v>13.9</v>
      </c>
      <c r="P1552" t="str">
        <f>VALUE(MID(K1552,1,4))&amp;VLOOKUP(VALUE(MID(K1552,6,2)),[1]Setup!$A$6:$B$17,2,FALSE)</f>
        <v>20203</v>
      </c>
    </row>
    <row r="1553" spans="1:16" x14ac:dyDescent="0.45">
      <c r="A1553" t="s">
        <v>551</v>
      </c>
      <c r="B1553" s="1" t="s">
        <v>671</v>
      </c>
      <c r="C1553" t="s">
        <v>553</v>
      </c>
      <c r="D1553" t="s">
        <v>672</v>
      </c>
      <c r="E1553" t="s">
        <v>673</v>
      </c>
      <c r="F1553" t="s">
        <v>555</v>
      </c>
      <c r="G1553" t="s">
        <v>556</v>
      </c>
      <c r="H1553" t="s">
        <v>557</v>
      </c>
      <c r="I1553" t="s">
        <v>558</v>
      </c>
      <c r="J1553" t="s">
        <v>559</v>
      </c>
      <c r="K1553" t="s">
        <v>605</v>
      </c>
      <c r="L1553" t="s">
        <v>561</v>
      </c>
      <c r="N1553" t="s">
        <v>562</v>
      </c>
      <c r="O1553">
        <v>15</v>
      </c>
      <c r="P1553" t="str">
        <f>VALUE(MID(K1553,1,4))&amp;VLOOKUP(VALUE(MID(K1553,6,2)),[1]Setup!$A$6:$B$17,2,FALSE)</f>
        <v>20204</v>
      </c>
    </row>
    <row r="1554" spans="1:16" x14ac:dyDescent="0.45">
      <c r="A1554" t="s">
        <v>551</v>
      </c>
      <c r="B1554" s="1" t="s">
        <v>671</v>
      </c>
      <c r="C1554" t="s">
        <v>553</v>
      </c>
      <c r="D1554" t="s">
        <v>672</v>
      </c>
      <c r="E1554" t="s">
        <v>673</v>
      </c>
      <c r="F1554" t="s">
        <v>555</v>
      </c>
      <c r="G1554" t="s">
        <v>556</v>
      </c>
      <c r="H1554" t="s">
        <v>557</v>
      </c>
      <c r="I1554" t="s">
        <v>558</v>
      </c>
      <c r="J1554" t="s">
        <v>559</v>
      </c>
      <c r="K1554" t="s">
        <v>606</v>
      </c>
      <c r="L1554" t="s">
        <v>561</v>
      </c>
      <c r="N1554" t="s">
        <v>562</v>
      </c>
      <c r="O1554">
        <v>15.6</v>
      </c>
      <c r="P1554" t="str">
        <f>VALUE(MID(K1554,1,4))&amp;VLOOKUP(VALUE(MID(K1554,6,2)),[1]Setup!$A$6:$B$17,2,FALSE)</f>
        <v>20211</v>
      </c>
    </row>
    <row r="1555" spans="1:16" x14ac:dyDescent="0.45">
      <c r="A1555" t="s">
        <v>551</v>
      </c>
      <c r="B1555" s="1" t="s">
        <v>671</v>
      </c>
      <c r="C1555" t="s">
        <v>553</v>
      </c>
      <c r="D1555" t="s">
        <v>672</v>
      </c>
      <c r="E1555" t="s">
        <v>673</v>
      </c>
      <c r="F1555" t="s">
        <v>555</v>
      </c>
      <c r="G1555" t="s">
        <v>556</v>
      </c>
      <c r="H1555" t="s">
        <v>557</v>
      </c>
      <c r="I1555" t="s">
        <v>558</v>
      </c>
      <c r="J1555" t="s">
        <v>559</v>
      </c>
      <c r="K1555" t="s">
        <v>607</v>
      </c>
      <c r="L1555" t="s">
        <v>561</v>
      </c>
      <c r="N1555" t="s">
        <v>562</v>
      </c>
      <c r="O1555">
        <v>15.3</v>
      </c>
      <c r="P1555" t="str">
        <f>VALUE(MID(K1555,1,4))&amp;VLOOKUP(VALUE(MID(K1555,6,2)),[1]Setup!$A$6:$B$17,2,FALSE)</f>
        <v>20212</v>
      </c>
    </row>
    <row r="1556" spans="1:16" x14ac:dyDescent="0.45">
      <c r="A1556" t="s">
        <v>551</v>
      </c>
      <c r="B1556" s="1" t="s">
        <v>671</v>
      </c>
      <c r="C1556" t="s">
        <v>553</v>
      </c>
      <c r="D1556" t="s">
        <v>672</v>
      </c>
      <c r="E1556" t="s">
        <v>673</v>
      </c>
      <c r="F1556" t="s">
        <v>555</v>
      </c>
      <c r="G1556" t="s">
        <v>556</v>
      </c>
      <c r="H1556" t="s">
        <v>557</v>
      </c>
      <c r="I1556" t="s">
        <v>558</v>
      </c>
      <c r="J1556" t="s">
        <v>559</v>
      </c>
      <c r="K1556" t="s">
        <v>608</v>
      </c>
      <c r="L1556" t="s">
        <v>561</v>
      </c>
      <c r="N1556" t="s">
        <v>562</v>
      </c>
      <c r="O1556">
        <v>15.1</v>
      </c>
      <c r="P1556" t="str">
        <f>VALUE(MID(K1556,1,4))&amp;VLOOKUP(VALUE(MID(K1556,6,2)),[1]Setup!$A$6:$B$17,2,FALSE)</f>
        <v>20213</v>
      </c>
    </row>
    <row r="1557" spans="1:16" x14ac:dyDescent="0.45">
      <c r="A1557" t="s">
        <v>551</v>
      </c>
      <c r="B1557" s="1" t="s">
        <v>671</v>
      </c>
      <c r="C1557" t="s">
        <v>553</v>
      </c>
      <c r="D1557" t="s">
        <v>672</v>
      </c>
      <c r="E1557" t="s">
        <v>673</v>
      </c>
      <c r="F1557" t="s">
        <v>555</v>
      </c>
      <c r="G1557" t="s">
        <v>556</v>
      </c>
      <c r="H1557" t="s">
        <v>557</v>
      </c>
      <c r="I1557" t="s">
        <v>558</v>
      </c>
      <c r="J1557" t="s">
        <v>559</v>
      </c>
      <c r="K1557" t="s">
        <v>609</v>
      </c>
      <c r="L1557" t="s">
        <v>561</v>
      </c>
      <c r="N1557" t="s">
        <v>562</v>
      </c>
      <c r="O1557">
        <v>13.9</v>
      </c>
      <c r="P1557" t="str">
        <f>VALUE(MID(K1557,1,4))&amp;VLOOKUP(VALUE(MID(K1557,6,2)),[1]Setup!$A$6:$B$17,2,FALSE)</f>
        <v>20214</v>
      </c>
    </row>
    <row r="1558" spans="1:16" x14ac:dyDescent="0.45">
      <c r="A1558" t="s">
        <v>551</v>
      </c>
      <c r="B1558" s="1" t="s">
        <v>671</v>
      </c>
      <c r="C1558" t="s">
        <v>553</v>
      </c>
      <c r="D1558" t="s">
        <v>672</v>
      </c>
      <c r="E1558" t="s">
        <v>673</v>
      </c>
      <c r="F1558" t="s">
        <v>555</v>
      </c>
      <c r="G1558" t="s">
        <v>556</v>
      </c>
      <c r="H1558" t="s">
        <v>557</v>
      </c>
      <c r="I1558" t="s">
        <v>558</v>
      </c>
      <c r="J1558" t="s">
        <v>559</v>
      </c>
      <c r="K1558" t="s">
        <v>610</v>
      </c>
      <c r="L1558" t="s">
        <v>561</v>
      </c>
      <c r="N1558" t="s">
        <v>562</v>
      </c>
      <c r="O1558">
        <v>11.7</v>
      </c>
      <c r="P1558" t="str">
        <f>VALUE(MID(K1558,1,4))&amp;VLOOKUP(VALUE(MID(K1558,6,2)),[1]Setup!$A$6:$B$17,2,FALSE)</f>
        <v>20221</v>
      </c>
    </row>
    <row r="1559" spans="1:16" x14ac:dyDescent="0.45">
      <c r="A1559" t="s">
        <v>551</v>
      </c>
      <c r="B1559" s="1" t="s">
        <v>671</v>
      </c>
      <c r="C1559" t="s">
        <v>553</v>
      </c>
      <c r="D1559" t="s">
        <v>672</v>
      </c>
      <c r="E1559" t="s">
        <v>673</v>
      </c>
      <c r="F1559" t="s">
        <v>555</v>
      </c>
      <c r="G1559" t="s">
        <v>556</v>
      </c>
      <c r="H1559" t="s">
        <v>557</v>
      </c>
      <c r="I1559" t="s">
        <v>558</v>
      </c>
      <c r="J1559" t="s">
        <v>559</v>
      </c>
      <c r="K1559" t="s">
        <v>611</v>
      </c>
      <c r="L1559" t="s">
        <v>561</v>
      </c>
      <c r="N1559" t="s">
        <v>562</v>
      </c>
      <c r="O1559">
        <v>11.6</v>
      </c>
      <c r="P1559" t="str">
        <f>VALUE(MID(K1559,1,4))&amp;VLOOKUP(VALUE(MID(K1559,6,2)),[1]Setup!$A$6:$B$17,2,FALSE)</f>
        <v>20222</v>
      </c>
    </row>
    <row r="1560" spans="1:16" x14ac:dyDescent="0.45">
      <c r="A1560" t="s">
        <v>551</v>
      </c>
      <c r="B1560" s="1" t="s">
        <v>671</v>
      </c>
      <c r="C1560" t="s">
        <v>553</v>
      </c>
      <c r="D1560" t="s">
        <v>672</v>
      </c>
      <c r="E1560" t="s">
        <v>673</v>
      </c>
      <c r="F1560" t="s">
        <v>555</v>
      </c>
      <c r="G1560" t="s">
        <v>556</v>
      </c>
      <c r="H1560" t="s">
        <v>557</v>
      </c>
      <c r="I1560" t="s">
        <v>558</v>
      </c>
      <c r="J1560" t="s">
        <v>559</v>
      </c>
      <c r="K1560" t="s">
        <v>612</v>
      </c>
      <c r="L1560" t="s">
        <v>561</v>
      </c>
      <c r="N1560" t="s">
        <v>562</v>
      </c>
      <c r="O1560">
        <v>12.2</v>
      </c>
      <c r="P1560" t="str">
        <f>VALUE(MID(K1560,1,4))&amp;VLOOKUP(VALUE(MID(K1560,6,2)),[1]Setup!$A$6:$B$17,2,FALSE)</f>
        <v>20223</v>
      </c>
    </row>
    <row r="1561" spans="1:16" x14ac:dyDescent="0.45">
      <c r="A1561" t="s">
        <v>551</v>
      </c>
      <c r="B1561" s="1" t="s">
        <v>671</v>
      </c>
      <c r="C1561" t="s">
        <v>553</v>
      </c>
      <c r="D1561" t="s">
        <v>672</v>
      </c>
      <c r="E1561" t="s">
        <v>673</v>
      </c>
      <c r="F1561" t="s">
        <v>555</v>
      </c>
      <c r="G1561" t="s">
        <v>556</v>
      </c>
      <c r="H1561" t="s">
        <v>557</v>
      </c>
      <c r="I1561" t="s">
        <v>558</v>
      </c>
      <c r="J1561" t="s">
        <v>559</v>
      </c>
      <c r="K1561" t="s">
        <v>613</v>
      </c>
      <c r="L1561" t="s">
        <v>561</v>
      </c>
      <c r="N1561" t="s">
        <v>562</v>
      </c>
      <c r="O1561">
        <v>11.5</v>
      </c>
      <c r="P1561" t="str">
        <f>VALUE(MID(K1561,1,4))&amp;VLOOKUP(VALUE(MID(K1561,6,2)),[1]Setup!$A$6:$B$17,2,FALSE)</f>
        <v>20224</v>
      </c>
    </row>
    <row r="1562" spans="1:16" x14ac:dyDescent="0.45">
      <c r="A1562" t="s">
        <v>551</v>
      </c>
      <c r="B1562" s="1" t="s">
        <v>671</v>
      </c>
      <c r="C1562" t="s">
        <v>553</v>
      </c>
      <c r="D1562" t="s">
        <v>672</v>
      </c>
      <c r="E1562" t="s">
        <v>673</v>
      </c>
      <c r="F1562" t="s">
        <v>555</v>
      </c>
      <c r="G1562" t="s">
        <v>556</v>
      </c>
      <c r="H1562" t="s">
        <v>557</v>
      </c>
      <c r="I1562" t="s">
        <v>558</v>
      </c>
      <c r="J1562" t="s">
        <v>559</v>
      </c>
      <c r="K1562" t="s">
        <v>614</v>
      </c>
      <c r="L1562" t="s">
        <v>561</v>
      </c>
      <c r="N1562" t="s">
        <v>562</v>
      </c>
      <c r="O1562">
        <v>9.6999999999999993</v>
      </c>
      <c r="P1562" t="str">
        <f>VALUE(MID(K1562,1,4))&amp;VLOOKUP(VALUE(MID(K1562,6,2)),[1]Setup!$A$6:$B$17,2,FALSE)</f>
        <v>20231</v>
      </c>
    </row>
    <row r="1563" spans="1:16" x14ac:dyDescent="0.45">
      <c r="A1563" t="s">
        <v>551</v>
      </c>
      <c r="B1563" s="1" t="s">
        <v>671</v>
      </c>
      <c r="C1563" t="s">
        <v>553</v>
      </c>
      <c r="D1563" t="s">
        <v>672</v>
      </c>
      <c r="E1563" t="s">
        <v>673</v>
      </c>
      <c r="F1563" t="s">
        <v>555</v>
      </c>
      <c r="G1563" t="s">
        <v>556</v>
      </c>
      <c r="H1563" t="s">
        <v>557</v>
      </c>
      <c r="I1563" t="s">
        <v>558</v>
      </c>
      <c r="J1563" t="s">
        <v>559</v>
      </c>
      <c r="K1563" t="s">
        <v>615</v>
      </c>
      <c r="L1563" t="s">
        <v>561</v>
      </c>
      <c r="N1563" t="s">
        <v>562</v>
      </c>
      <c r="O1563">
        <v>8.6</v>
      </c>
      <c r="P1563" t="str">
        <f>VALUE(MID(K1563,1,4))&amp;VLOOKUP(VALUE(MID(K1563,6,2)),[1]Setup!$A$6:$B$17,2,FALSE)</f>
        <v>20232</v>
      </c>
    </row>
    <row r="1564" spans="1:16" x14ac:dyDescent="0.45">
      <c r="A1564" t="s">
        <v>551</v>
      </c>
      <c r="B1564" s="1" t="s">
        <v>671</v>
      </c>
      <c r="C1564" t="s">
        <v>553</v>
      </c>
      <c r="D1564" t="s">
        <v>672</v>
      </c>
      <c r="E1564" t="s">
        <v>673</v>
      </c>
      <c r="F1564" t="s">
        <v>555</v>
      </c>
      <c r="G1564" t="s">
        <v>556</v>
      </c>
      <c r="H1564" t="s">
        <v>557</v>
      </c>
      <c r="I1564" t="s">
        <v>558</v>
      </c>
      <c r="J1564" t="s">
        <v>559</v>
      </c>
      <c r="K1564" t="s">
        <v>616</v>
      </c>
      <c r="L1564" t="s">
        <v>561</v>
      </c>
      <c r="N1564" t="s">
        <v>562</v>
      </c>
      <c r="O1564">
        <v>7.8</v>
      </c>
      <c r="P1564" t="str">
        <f>VALUE(MID(K1564,1,4))&amp;VLOOKUP(VALUE(MID(K1564,6,2)),[1]Setup!$A$6:$B$17,2,FALSE)</f>
        <v>20233</v>
      </c>
    </row>
    <row r="1565" spans="1:16" x14ac:dyDescent="0.45">
      <c r="A1565" t="s">
        <v>551</v>
      </c>
      <c r="B1565" s="1" t="s">
        <v>671</v>
      </c>
      <c r="C1565" t="s">
        <v>553</v>
      </c>
      <c r="D1565" t="s">
        <v>672</v>
      </c>
      <c r="E1565" t="s">
        <v>673</v>
      </c>
      <c r="F1565" t="s">
        <v>555</v>
      </c>
      <c r="G1565" t="s">
        <v>556</v>
      </c>
      <c r="H1565" t="s">
        <v>557</v>
      </c>
      <c r="I1565" t="s">
        <v>558</v>
      </c>
      <c r="J1565" t="s">
        <v>559</v>
      </c>
      <c r="K1565" t="s">
        <v>617</v>
      </c>
      <c r="L1565" t="s">
        <v>561</v>
      </c>
      <c r="N1565" t="s">
        <v>562</v>
      </c>
      <c r="O1565">
        <v>4</v>
      </c>
      <c r="P1565" t="str">
        <f>VALUE(MID(K1565,1,4))&amp;VLOOKUP(VALUE(MID(K1565,6,2)),[1]Setup!$A$6:$B$17,2,FALSE)</f>
        <v>20234</v>
      </c>
    </row>
    <row r="1566" spans="1:16" x14ac:dyDescent="0.45">
      <c r="A1566" t="s">
        <v>551</v>
      </c>
      <c r="B1566" s="1" t="s">
        <v>671</v>
      </c>
      <c r="C1566" t="s">
        <v>553</v>
      </c>
      <c r="D1566" t="s">
        <v>672</v>
      </c>
      <c r="E1566" t="s">
        <v>673</v>
      </c>
      <c r="F1566" t="s">
        <v>555</v>
      </c>
      <c r="G1566" t="s">
        <v>556</v>
      </c>
      <c r="H1566" t="s">
        <v>557</v>
      </c>
      <c r="I1566" t="s">
        <v>558</v>
      </c>
      <c r="J1566" t="s">
        <v>559</v>
      </c>
      <c r="K1566" t="s">
        <v>618</v>
      </c>
      <c r="L1566" t="s">
        <v>561</v>
      </c>
      <c r="N1566" t="s">
        <v>562</v>
      </c>
      <c r="O1566">
        <v>0.8</v>
      </c>
      <c r="P1566" t="str">
        <f>VALUE(MID(K1566,1,4))&amp;VLOOKUP(VALUE(MID(K1566,6,2)),[1]Setup!$A$6:$B$17,2,FALSE)</f>
        <v>20241</v>
      </c>
    </row>
    <row r="1567" spans="1:16" x14ac:dyDescent="0.45">
      <c r="A1567" t="s">
        <v>551</v>
      </c>
      <c r="B1567" s="1" t="s">
        <v>671</v>
      </c>
      <c r="C1567" t="s">
        <v>553</v>
      </c>
      <c r="D1567" t="s">
        <v>672</v>
      </c>
      <c r="E1567" t="s">
        <v>673</v>
      </c>
      <c r="F1567" t="s">
        <v>555</v>
      </c>
      <c r="G1567" t="s">
        <v>556</v>
      </c>
      <c r="H1567" t="s">
        <v>557</v>
      </c>
      <c r="I1567" t="s">
        <v>558</v>
      </c>
      <c r="J1567" t="s">
        <v>559</v>
      </c>
      <c r="K1567" t="s">
        <v>619</v>
      </c>
      <c r="L1567" t="s">
        <v>561</v>
      </c>
      <c r="N1567" t="s">
        <v>562</v>
      </c>
      <c r="O1567">
        <v>-1.6</v>
      </c>
      <c r="P1567" t="str">
        <f>VALUE(MID(K1567,1,4))&amp;VLOOKUP(VALUE(MID(K1567,6,2)),[1]Setup!$A$6:$B$17,2,FALSE)</f>
        <v>20242</v>
      </c>
    </row>
    <row r="1568" spans="1:16" x14ac:dyDescent="0.45">
      <c r="A1568" t="s">
        <v>551</v>
      </c>
      <c r="B1568" s="1" t="s">
        <v>674</v>
      </c>
      <c r="C1568" t="s">
        <v>553</v>
      </c>
      <c r="D1568" t="s">
        <v>675</v>
      </c>
      <c r="E1568" t="s">
        <v>209</v>
      </c>
      <c r="F1568" t="s">
        <v>555</v>
      </c>
      <c r="G1568" t="s">
        <v>556</v>
      </c>
      <c r="H1568" t="s">
        <v>557</v>
      </c>
      <c r="I1568" t="s">
        <v>558</v>
      </c>
      <c r="J1568" t="s">
        <v>559</v>
      </c>
      <c r="K1568" t="s">
        <v>560</v>
      </c>
      <c r="L1568" t="s">
        <v>561</v>
      </c>
      <c r="N1568" t="s">
        <v>562</v>
      </c>
      <c r="O1568">
        <v>32.700000000000003</v>
      </c>
      <c r="P1568" t="str">
        <f>VALUE(MID(K1568,1,4))&amp;VLOOKUP(VALUE(MID(K1568,6,2)),[1]Setup!$A$6:$B$17,2,FALSE)</f>
        <v>20101</v>
      </c>
    </row>
    <row r="1569" spans="1:16" x14ac:dyDescent="0.45">
      <c r="A1569" t="s">
        <v>551</v>
      </c>
      <c r="B1569" s="1" t="s">
        <v>674</v>
      </c>
      <c r="C1569" t="s">
        <v>553</v>
      </c>
      <c r="D1569" t="s">
        <v>675</v>
      </c>
      <c r="E1569" t="s">
        <v>209</v>
      </c>
      <c r="F1569" t="s">
        <v>555</v>
      </c>
      <c r="G1569" t="s">
        <v>556</v>
      </c>
      <c r="H1569" t="s">
        <v>557</v>
      </c>
      <c r="I1569" t="s">
        <v>558</v>
      </c>
      <c r="J1569" t="s">
        <v>559</v>
      </c>
      <c r="K1569" t="s">
        <v>563</v>
      </c>
      <c r="L1569" t="s">
        <v>561</v>
      </c>
      <c r="N1569" t="s">
        <v>562</v>
      </c>
      <c r="O1569">
        <v>14.3</v>
      </c>
      <c r="P1569" t="str">
        <f>VALUE(MID(K1569,1,4))&amp;VLOOKUP(VALUE(MID(K1569,6,2)),[1]Setup!$A$6:$B$17,2,FALSE)</f>
        <v>20102</v>
      </c>
    </row>
    <row r="1570" spans="1:16" x14ac:dyDescent="0.45">
      <c r="A1570" t="s">
        <v>551</v>
      </c>
      <c r="B1570" s="1" t="s">
        <v>674</v>
      </c>
      <c r="C1570" t="s">
        <v>553</v>
      </c>
      <c r="D1570" t="s">
        <v>675</v>
      </c>
      <c r="E1570" t="s">
        <v>209</v>
      </c>
      <c r="F1570" t="s">
        <v>555</v>
      </c>
      <c r="G1570" t="s">
        <v>556</v>
      </c>
      <c r="H1570" t="s">
        <v>557</v>
      </c>
      <c r="I1570" t="s">
        <v>558</v>
      </c>
      <c r="J1570" t="s">
        <v>559</v>
      </c>
      <c r="K1570" t="s">
        <v>564</v>
      </c>
      <c r="L1570" t="s">
        <v>561</v>
      </c>
      <c r="N1570" t="s">
        <v>562</v>
      </c>
      <c r="O1570">
        <v>-0.7</v>
      </c>
      <c r="P1570" t="str">
        <f>VALUE(MID(K1570,1,4))&amp;VLOOKUP(VALUE(MID(K1570,6,2)),[1]Setup!$A$6:$B$17,2,FALSE)</f>
        <v>20103</v>
      </c>
    </row>
    <row r="1571" spans="1:16" x14ac:dyDescent="0.45">
      <c r="A1571" t="s">
        <v>551</v>
      </c>
      <c r="B1571" s="1" t="s">
        <v>674</v>
      </c>
      <c r="C1571" t="s">
        <v>553</v>
      </c>
      <c r="D1571" t="s">
        <v>675</v>
      </c>
      <c r="E1571" t="s">
        <v>209</v>
      </c>
      <c r="F1571" t="s">
        <v>555</v>
      </c>
      <c r="G1571" t="s">
        <v>556</v>
      </c>
      <c r="H1571" t="s">
        <v>557</v>
      </c>
      <c r="I1571" t="s">
        <v>558</v>
      </c>
      <c r="J1571" t="s">
        <v>559</v>
      </c>
      <c r="K1571" t="s">
        <v>565</v>
      </c>
      <c r="L1571" t="s">
        <v>561</v>
      </c>
      <c r="N1571" t="s">
        <v>562</v>
      </c>
      <c r="O1571">
        <v>-13.2</v>
      </c>
      <c r="P1571" t="str">
        <f>VALUE(MID(K1571,1,4))&amp;VLOOKUP(VALUE(MID(K1571,6,2)),[1]Setup!$A$6:$B$17,2,FALSE)</f>
        <v>20104</v>
      </c>
    </row>
    <row r="1572" spans="1:16" x14ac:dyDescent="0.45">
      <c r="A1572" t="s">
        <v>551</v>
      </c>
      <c r="B1572" s="1" t="s">
        <v>674</v>
      </c>
      <c r="C1572" t="s">
        <v>553</v>
      </c>
      <c r="D1572" t="s">
        <v>675</v>
      </c>
      <c r="E1572" t="s">
        <v>209</v>
      </c>
      <c r="F1572" t="s">
        <v>555</v>
      </c>
      <c r="G1572" t="s">
        <v>556</v>
      </c>
      <c r="H1572" t="s">
        <v>557</v>
      </c>
      <c r="I1572" t="s">
        <v>558</v>
      </c>
      <c r="J1572" t="s">
        <v>559</v>
      </c>
      <c r="K1572" t="s">
        <v>566</v>
      </c>
      <c r="L1572" t="s">
        <v>561</v>
      </c>
      <c r="N1572" t="s">
        <v>562</v>
      </c>
      <c r="O1572">
        <v>-14</v>
      </c>
      <c r="P1572" t="str">
        <f>VALUE(MID(K1572,1,4))&amp;VLOOKUP(VALUE(MID(K1572,6,2)),[1]Setup!$A$6:$B$17,2,FALSE)</f>
        <v>20111</v>
      </c>
    </row>
    <row r="1573" spans="1:16" x14ac:dyDescent="0.45">
      <c r="A1573" t="s">
        <v>551</v>
      </c>
      <c r="B1573" s="1" t="s">
        <v>674</v>
      </c>
      <c r="C1573" t="s">
        <v>553</v>
      </c>
      <c r="D1573" t="s">
        <v>675</v>
      </c>
      <c r="E1573" t="s">
        <v>209</v>
      </c>
      <c r="F1573" t="s">
        <v>555</v>
      </c>
      <c r="G1573" t="s">
        <v>556</v>
      </c>
      <c r="H1573" t="s">
        <v>557</v>
      </c>
      <c r="I1573" t="s">
        <v>558</v>
      </c>
      <c r="J1573" t="s">
        <v>559</v>
      </c>
      <c r="K1573" t="s">
        <v>567</v>
      </c>
      <c r="L1573" t="s">
        <v>561</v>
      </c>
      <c r="N1573" t="s">
        <v>562</v>
      </c>
      <c r="O1573">
        <v>-4.5</v>
      </c>
      <c r="P1573" t="str">
        <f>VALUE(MID(K1573,1,4))&amp;VLOOKUP(VALUE(MID(K1573,6,2)),[1]Setup!$A$6:$B$17,2,FALSE)</f>
        <v>20112</v>
      </c>
    </row>
    <row r="1574" spans="1:16" x14ac:dyDescent="0.45">
      <c r="A1574" t="s">
        <v>551</v>
      </c>
      <c r="B1574" s="1" t="s">
        <v>674</v>
      </c>
      <c r="C1574" t="s">
        <v>553</v>
      </c>
      <c r="D1574" t="s">
        <v>675</v>
      </c>
      <c r="E1574" t="s">
        <v>209</v>
      </c>
      <c r="F1574" t="s">
        <v>555</v>
      </c>
      <c r="G1574" t="s">
        <v>556</v>
      </c>
      <c r="H1574" t="s">
        <v>557</v>
      </c>
      <c r="I1574" t="s">
        <v>558</v>
      </c>
      <c r="J1574" t="s">
        <v>559</v>
      </c>
      <c r="K1574" t="s">
        <v>568</v>
      </c>
      <c r="L1574" t="s">
        <v>561</v>
      </c>
      <c r="N1574" t="s">
        <v>562</v>
      </c>
      <c r="O1574">
        <v>-2</v>
      </c>
      <c r="P1574" t="str">
        <f>VALUE(MID(K1574,1,4))&amp;VLOOKUP(VALUE(MID(K1574,6,2)),[1]Setup!$A$6:$B$17,2,FALSE)</f>
        <v>20113</v>
      </c>
    </row>
    <row r="1575" spans="1:16" x14ac:dyDescent="0.45">
      <c r="A1575" t="s">
        <v>551</v>
      </c>
      <c r="B1575" s="1" t="s">
        <v>674</v>
      </c>
      <c r="C1575" t="s">
        <v>553</v>
      </c>
      <c r="D1575" t="s">
        <v>675</v>
      </c>
      <c r="E1575" t="s">
        <v>209</v>
      </c>
      <c r="F1575" t="s">
        <v>555</v>
      </c>
      <c r="G1575" t="s">
        <v>556</v>
      </c>
      <c r="H1575" t="s">
        <v>557</v>
      </c>
      <c r="I1575" t="s">
        <v>558</v>
      </c>
      <c r="J1575" t="s">
        <v>559</v>
      </c>
      <c r="K1575" t="s">
        <v>569</v>
      </c>
      <c r="L1575" t="s">
        <v>561</v>
      </c>
      <c r="N1575" t="s">
        <v>562</v>
      </c>
      <c r="O1575">
        <v>2.6</v>
      </c>
      <c r="P1575" t="str">
        <f>VALUE(MID(K1575,1,4))&amp;VLOOKUP(VALUE(MID(K1575,6,2)),[1]Setup!$A$6:$B$17,2,FALSE)</f>
        <v>20114</v>
      </c>
    </row>
    <row r="1576" spans="1:16" x14ac:dyDescent="0.45">
      <c r="A1576" t="s">
        <v>551</v>
      </c>
      <c r="B1576" s="1" t="s">
        <v>674</v>
      </c>
      <c r="C1576" t="s">
        <v>553</v>
      </c>
      <c r="D1576" t="s">
        <v>675</v>
      </c>
      <c r="E1576" t="s">
        <v>209</v>
      </c>
      <c r="F1576" t="s">
        <v>555</v>
      </c>
      <c r="G1576" t="s">
        <v>556</v>
      </c>
      <c r="H1576" t="s">
        <v>557</v>
      </c>
      <c r="I1576" t="s">
        <v>558</v>
      </c>
      <c r="J1576" t="s">
        <v>559</v>
      </c>
      <c r="K1576" t="s">
        <v>570</v>
      </c>
      <c r="L1576" t="s">
        <v>561</v>
      </c>
      <c r="N1576" t="s">
        <v>562</v>
      </c>
      <c r="O1576">
        <v>11.4</v>
      </c>
      <c r="P1576" t="str">
        <f>VALUE(MID(K1576,1,4))&amp;VLOOKUP(VALUE(MID(K1576,6,2)),[1]Setup!$A$6:$B$17,2,FALSE)</f>
        <v>20121</v>
      </c>
    </row>
    <row r="1577" spans="1:16" x14ac:dyDescent="0.45">
      <c r="A1577" t="s">
        <v>551</v>
      </c>
      <c r="B1577" s="1" t="s">
        <v>674</v>
      </c>
      <c r="C1577" t="s">
        <v>553</v>
      </c>
      <c r="D1577" t="s">
        <v>675</v>
      </c>
      <c r="E1577" t="s">
        <v>209</v>
      </c>
      <c r="F1577" t="s">
        <v>555</v>
      </c>
      <c r="G1577" t="s">
        <v>556</v>
      </c>
      <c r="H1577" t="s">
        <v>557</v>
      </c>
      <c r="I1577" t="s">
        <v>558</v>
      </c>
      <c r="J1577" t="s">
        <v>559</v>
      </c>
      <c r="K1577" t="s">
        <v>571</v>
      </c>
      <c r="L1577" t="s">
        <v>561</v>
      </c>
      <c r="N1577" t="s">
        <v>562</v>
      </c>
      <c r="O1577">
        <v>11.3</v>
      </c>
      <c r="P1577" t="str">
        <f>VALUE(MID(K1577,1,4))&amp;VLOOKUP(VALUE(MID(K1577,6,2)),[1]Setup!$A$6:$B$17,2,FALSE)</f>
        <v>20122</v>
      </c>
    </row>
    <row r="1578" spans="1:16" x14ac:dyDescent="0.45">
      <c r="A1578" t="s">
        <v>551</v>
      </c>
      <c r="B1578" s="1" t="s">
        <v>674</v>
      </c>
      <c r="C1578" t="s">
        <v>553</v>
      </c>
      <c r="D1578" t="s">
        <v>675</v>
      </c>
      <c r="E1578" t="s">
        <v>209</v>
      </c>
      <c r="F1578" t="s">
        <v>555</v>
      </c>
      <c r="G1578" t="s">
        <v>556</v>
      </c>
      <c r="H1578" t="s">
        <v>557</v>
      </c>
      <c r="I1578" t="s">
        <v>558</v>
      </c>
      <c r="J1578" t="s">
        <v>559</v>
      </c>
      <c r="K1578" t="s">
        <v>572</v>
      </c>
      <c r="L1578" t="s">
        <v>561</v>
      </c>
      <c r="N1578" t="s">
        <v>562</v>
      </c>
      <c r="O1578">
        <v>11.2</v>
      </c>
      <c r="P1578" t="str">
        <f>VALUE(MID(K1578,1,4))&amp;VLOOKUP(VALUE(MID(K1578,6,2)),[1]Setup!$A$6:$B$17,2,FALSE)</f>
        <v>20123</v>
      </c>
    </row>
    <row r="1579" spans="1:16" x14ac:dyDescent="0.45">
      <c r="A1579" t="s">
        <v>551</v>
      </c>
      <c r="B1579" s="1" t="s">
        <v>674</v>
      </c>
      <c r="C1579" t="s">
        <v>553</v>
      </c>
      <c r="D1579" t="s">
        <v>675</v>
      </c>
      <c r="E1579" t="s">
        <v>209</v>
      </c>
      <c r="F1579" t="s">
        <v>555</v>
      </c>
      <c r="G1579" t="s">
        <v>556</v>
      </c>
      <c r="H1579" t="s">
        <v>557</v>
      </c>
      <c r="I1579" t="s">
        <v>558</v>
      </c>
      <c r="J1579" t="s">
        <v>559</v>
      </c>
      <c r="K1579" t="s">
        <v>573</v>
      </c>
      <c r="L1579" t="s">
        <v>561</v>
      </c>
      <c r="N1579" t="s">
        <v>562</v>
      </c>
      <c r="O1579">
        <v>6.7</v>
      </c>
      <c r="P1579" t="str">
        <f>VALUE(MID(K1579,1,4))&amp;VLOOKUP(VALUE(MID(K1579,6,2)),[1]Setup!$A$6:$B$17,2,FALSE)</f>
        <v>20124</v>
      </c>
    </row>
    <row r="1580" spans="1:16" x14ac:dyDescent="0.45">
      <c r="A1580" t="s">
        <v>551</v>
      </c>
      <c r="B1580" s="1" t="s">
        <v>674</v>
      </c>
      <c r="C1580" t="s">
        <v>553</v>
      </c>
      <c r="D1580" t="s">
        <v>675</v>
      </c>
      <c r="E1580" t="s">
        <v>209</v>
      </c>
      <c r="F1580" t="s">
        <v>555</v>
      </c>
      <c r="G1580" t="s">
        <v>556</v>
      </c>
      <c r="H1580" t="s">
        <v>557</v>
      </c>
      <c r="I1580" t="s">
        <v>558</v>
      </c>
      <c r="J1580" t="s">
        <v>559</v>
      </c>
      <c r="K1580" t="s">
        <v>574</v>
      </c>
      <c r="L1580" t="s">
        <v>561</v>
      </c>
      <c r="N1580" t="s">
        <v>562</v>
      </c>
      <c r="O1580">
        <v>0.2</v>
      </c>
      <c r="P1580" t="str">
        <f>VALUE(MID(K1580,1,4))&amp;VLOOKUP(VALUE(MID(K1580,6,2)),[1]Setup!$A$6:$B$17,2,FALSE)</f>
        <v>20131</v>
      </c>
    </row>
    <row r="1581" spans="1:16" x14ac:dyDescent="0.45">
      <c r="A1581" t="s">
        <v>551</v>
      </c>
      <c r="B1581" s="1" t="s">
        <v>674</v>
      </c>
      <c r="C1581" t="s">
        <v>553</v>
      </c>
      <c r="D1581" t="s">
        <v>675</v>
      </c>
      <c r="E1581" t="s">
        <v>209</v>
      </c>
      <c r="F1581" t="s">
        <v>555</v>
      </c>
      <c r="G1581" t="s">
        <v>556</v>
      </c>
      <c r="H1581" t="s">
        <v>557</v>
      </c>
      <c r="I1581" t="s">
        <v>558</v>
      </c>
      <c r="J1581" t="s">
        <v>559</v>
      </c>
      <c r="K1581" t="s">
        <v>575</v>
      </c>
      <c r="L1581" t="s">
        <v>561</v>
      </c>
      <c r="N1581" t="s">
        <v>562</v>
      </c>
      <c r="O1581">
        <v>-5.4</v>
      </c>
      <c r="P1581" t="str">
        <f>VALUE(MID(K1581,1,4))&amp;VLOOKUP(VALUE(MID(K1581,6,2)),[1]Setup!$A$6:$B$17,2,FALSE)</f>
        <v>20132</v>
      </c>
    </row>
    <row r="1582" spans="1:16" x14ac:dyDescent="0.45">
      <c r="A1582" t="s">
        <v>551</v>
      </c>
      <c r="B1582" s="1" t="s">
        <v>674</v>
      </c>
      <c r="C1582" t="s">
        <v>553</v>
      </c>
      <c r="D1582" t="s">
        <v>675</v>
      </c>
      <c r="E1582" t="s">
        <v>209</v>
      </c>
      <c r="F1582" t="s">
        <v>555</v>
      </c>
      <c r="G1582" t="s">
        <v>556</v>
      </c>
      <c r="H1582" t="s">
        <v>557</v>
      </c>
      <c r="I1582" t="s">
        <v>558</v>
      </c>
      <c r="J1582" t="s">
        <v>559</v>
      </c>
      <c r="K1582" t="s">
        <v>576</v>
      </c>
      <c r="L1582" t="s">
        <v>561</v>
      </c>
      <c r="N1582" t="s">
        <v>562</v>
      </c>
      <c r="O1582">
        <v>-9.1999999999999993</v>
      </c>
      <c r="P1582" t="str">
        <f>VALUE(MID(K1582,1,4))&amp;VLOOKUP(VALUE(MID(K1582,6,2)),[1]Setup!$A$6:$B$17,2,FALSE)</f>
        <v>20133</v>
      </c>
    </row>
    <row r="1583" spans="1:16" x14ac:dyDescent="0.45">
      <c r="A1583" t="s">
        <v>551</v>
      </c>
      <c r="B1583" s="1" t="s">
        <v>674</v>
      </c>
      <c r="C1583" t="s">
        <v>553</v>
      </c>
      <c r="D1583" t="s">
        <v>675</v>
      </c>
      <c r="E1583" t="s">
        <v>209</v>
      </c>
      <c r="F1583" t="s">
        <v>555</v>
      </c>
      <c r="G1583" t="s">
        <v>556</v>
      </c>
      <c r="H1583" t="s">
        <v>557</v>
      </c>
      <c r="I1583" t="s">
        <v>558</v>
      </c>
      <c r="J1583" t="s">
        <v>559</v>
      </c>
      <c r="K1583" t="s">
        <v>577</v>
      </c>
      <c r="L1583" t="s">
        <v>561</v>
      </c>
      <c r="N1583" t="s">
        <v>562</v>
      </c>
      <c r="O1583">
        <v>-12.3</v>
      </c>
      <c r="P1583" t="str">
        <f>VALUE(MID(K1583,1,4))&amp;VLOOKUP(VALUE(MID(K1583,6,2)),[1]Setup!$A$6:$B$17,2,FALSE)</f>
        <v>20134</v>
      </c>
    </row>
    <row r="1584" spans="1:16" x14ac:dyDescent="0.45">
      <c r="A1584" t="s">
        <v>551</v>
      </c>
      <c r="B1584" s="1" t="s">
        <v>674</v>
      </c>
      <c r="C1584" t="s">
        <v>553</v>
      </c>
      <c r="D1584" t="s">
        <v>675</v>
      </c>
      <c r="E1584" t="s">
        <v>209</v>
      </c>
      <c r="F1584" t="s">
        <v>555</v>
      </c>
      <c r="G1584" t="s">
        <v>556</v>
      </c>
      <c r="H1584" t="s">
        <v>557</v>
      </c>
      <c r="I1584" t="s">
        <v>558</v>
      </c>
      <c r="J1584" t="s">
        <v>559</v>
      </c>
      <c r="K1584" t="s">
        <v>578</v>
      </c>
      <c r="L1584" t="s">
        <v>561</v>
      </c>
      <c r="N1584" t="s">
        <v>562</v>
      </c>
      <c r="O1584">
        <v>-11.7</v>
      </c>
      <c r="P1584" t="str">
        <f>VALUE(MID(K1584,1,4))&amp;VLOOKUP(VALUE(MID(K1584,6,2)),[1]Setup!$A$6:$B$17,2,FALSE)</f>
        <v>20141</v>
      </c>
    </row>
    <row r="1585" spans="1:16" x14ac:dyDescent="0.45">
      <c r="A1585" t="s">
        <v>551</v>
      </c>
      <c r="B1585" s="1" t="s">
        <v>674</v>
      </c>
      <c r="C1585" t="s">
        <v>553</v>
      </c>
      <c r="D1585" t="s">
        <v>675</v>
      </c>
      <c r="E1585" t="s">
        <v>209</v>
      </c>
      <c r="F1585" t="s">
        <v>555</v>
      </c>
      <c r="G1585" t="s">
        <v>556</v>
      </c>
      <c r="H1585" t="s">
        <v>557</v>
      </c>
      <c r="I1585" t="s">
        <v>558</v>
      </c>
      <c r="J1585" t="s">
        <v>559</v>
      </c>
      <c r="K1585" t="s">
        <v>579</v>
      </c>
      <c r="L1585" t="s">
        <v>561</v>
      </c>
      <c r="N1585" t="s">
        <v>562</v>
      </c>
      <c r="O1585">
        <v>-15.7</v>
      </c>
      <c r="P1585" t="str">
        <f>VALUE(MID(K1585,1,4))&amp;VLOOKUP(VALUE(MID(K1585,6,2)),[1]Setup!$A$6:$B$17,2,FALSE)</f>
        <v>20142</v>
      </c>
    </row>
    <row r="1586" spans="1:16" x14ac:dyDescent="0.45">
      <c r="A1586" t="s">
        <v>551</v>
      </c>
      <c r="B1586" s="1" t="s">
        <v>674</v>
      </c>
      <c r="C1586" t="s">
        <v>553</v>
      </c>
      <c r="D1586" t="s">
        <v>675</v>
      </c>
      <c r="E1586" t="s">
        <v>209</v>
      </c>
      <c r="F1586" t="s">
        <v>555</v>
      </c>
      <c r="G1586" t="s">
        <v>556</v>
      </c>
      <c r="H1586" t="s">
        <v>557</v>
      </c>
      <c r="I1586" t="s">
        <v>558</v>
      </c>
      <c r="J1586" t="s">
        <v>559</v>
      </c>
      <c r="K1586" t="s">
        <v>580</v>
      </c>
      <c r="L1586" t="s">
        <v>561</v>
      </c>
      <c r="N1586" t="s">
        <v>562</v>
      </c>
      <c r="O1586">
        <v>-15.3</v>
      </c>
      <c r="P1586" t="str">
        <f>VALUE(MID(K1586,1,4))&amp;VLOOKUP(VALUE(MID(K1586,6,2)),[1]Setup!$A$6:$B$17,2,FALSE)</f>
        <v>20143</v>
      </c>
    </row>
    <row r="1587" spans="1:16" x14ac:dyDescent="0.45">
      <c r="A1587" t="s">
        <v>551</v>
      </c>
      <c r="B1587" s="1" t="s">
        <v>674</v>
      </c>
      <c r="C1587" t="s">
        <v>553</v>
      </c>
      <c r="D1587" t="s">
        <v>675</v>
      </c>
      <c r="E1587" t="s">
        <v>209</v>
      </c>
      <c r="F1587" t="s">
        <v>555</v>
      </c>
      <c r="G1587" t="s">
        <v>556</v>
      </c>
      <c r="H1587" t="s">
        <v>557</v>
      </c>
      <c r="I1587" t="s">
        <v>558</v>
      </c>
      <c r="J1587" t="s">
        <v>559</v>
      </c>
      <c r="K1587" t="s">
        <v>581</v>
      </c>
      <c r="L1587" t="s">
        <v>561</v>
      </c>
      <c r="N1587" t="s">
        <v>562</v>
      </c>
      <c r="O1587">
        <v>17.5</v>
      </c>
      <c r="P1587" t="str">
        <f>VALUE(MID(K1587,1,4))&amp;VLOOKUP(VALUE(MID(K1587,6,2)),[1]Setup!$A$6:$B$17,2,FALSE)</f>
        <v>20144</v>
      </c>
    </row>
    <row r="1588" spans="1:16" x14ac:dyDescent="0.45">
      <c r="A1588" t="s">
        <v>551</v>
      </c>
      <c r="B1588" s="1" t="s">
        <v>674</v>
      </c>
      <c r="C1588" t="s">
        <v>553</v>
      </c>
      <c r="D1588" t="s">
        <v>675</v>
      </c>
      <c r="E1588" t="s">
        <v>209</v>
      </c>
      <c r="F1588" t="s">
        <v>555</v>
      </c>
      <c r="G1588" t="s">
        <v>556</v>
      </c>
      <c r="H1588" t="s">
        <v>557</v>
      </c>
      <c r="I1588" t="s">
        <v>558</v>
      </c>
      <c r="J1588" t="s">
        <v>559</v>
      </c>
      <c r="K1588" t="s">
        <v>582</v>
      </c>
      <c r="L1588" t="s">
        <v>561</v>
      </c>
      <c r="N1588" t="s">
        <v>562</v>
      </c>
      <c r="O1588">
        <v>28.5</v>
      </c>
      <c r="P1588" t="str">
        <f>VALUE(MID(K1588,1,4))&amp;VLOOKUP(VALUE(MID(K1588,6,2)),[1]Setup!$A$6:$B$17,2,FALSE)</f>
        <v>20151</v>
      </c>
    </row>
    <row r="1589" spans="1:16" x14ac:dyDescent="0.45">
      <c r="A1589" t="s">
        <v>551</v>
      </c>
      <c r="B1589" s="1" t="s">
        <v>674</v>
      </c>
      <c r="C1589" t="s">
        <v>553</v>
      </c>
      <c r="D1589" t="s">
        <v>675</v>
      </c>
      <c r="E1589" t="s">
        <v>209</v>
      </c>
      <c r="F1589" t="s">
        <v>555</v>
      </c>
      <c r="G1589" t="s">
        <v>556</v>
      </c>
      <c r="H1589" t="s">
        <v>557</v>
      </c>
      <c r="I1589" t="s">
        <v>558</v>
      </c>
      <c r="J1589" t="s">
        <v>559</v>
      </c>
      <c r="K1589" t="s">
        <v>583</v>
      </c>
      <c r="L1589" t="s">
        <v>561</v>
      </c>
      <c r="N1589" t="s">
        <v>562</v>
      </c>
      <c r="O1589">
        <v>19.3</v>
      </c>
      <c r="P1589" t="str">
        <f>VALUE(MID(K1589,1,4))&amp;VLOOKUP(VALUE(MID(K1589,6,2)),[1]Setup!$A$6:$B$17,2,FALSE)</f>
        <v>20152</v>
      </c>
    </row>
    <row r="1590" spans="1:16" x14ac:dyDescent="0.45">
      <c r="A1590" t="s">
        <v>551</v>
      </c>
      <c r="B1590" s="1" t="s">
        <v>674</v>
      </c>
      <c r="C1590" t="s">
        <v>553</v>
      </c>
      <c r="D1590" t="s">
        <v>675</v>
      </c>
      <c r="E1590" t="s">
        <v>209</v>
      </c>
      <c r="F1590" t="s">
        <v>555</v>
      </c>
      <c r="G1590" t="s">
        <v>556</v>
      </c>
      <c r="H1590" t="s">
        <v>557</v>
      </c>
      <c r="I1590" t="s">
        <v>558</v>
      </c>
      <c r="J1590" t="s">
        <v>559</v>
      </c>
      <c r="K1590" t="s">
        <v>584</v>
      </c>
      <c r="L1590" t="s">
        <v>561</v>
      </c>
      <c r="N1590" t="s">
        <v>562</v>
      </c>
      <c r="O1590">
        <v>-13.5</v>
      </c>
      <c r="P1590" t="str">
        <f>VALUE(MID(K1590,1,4))&amp;VLOOKUP(VALUE(MID(K1590,6,2)),[1]Setup!$A$6:$B$17,2,FALSE)</f>
        <v>20153</v>
      </c>
    </row>
    <row r="1591" spans="1:16" x14ac:dyDescent="0.45">
      <c r="A1591" t="s">
        <v>551</v>
      </c>
      <c r="B1591" s="1" t="s">
        <v>674</v>
      </c>
      <c r="C1591" t="s">
        <v>553</v>
      </c>
      <c r="D1591" t="s">
        <v>675</v>
      </c>
      <c r="E1591" t="s">
        <v>209</v>
      </c>
      <c r="F1591" t="s">
        <v>555</v>
      </c>
      <c r="G1591" t="s">
        <v>556</v>
      </c>
      <c r="H1591" t="s">
        <v>557</v>
      </c>
      <c r="I1591" t="s">
        <v>558</v>
      </c>
      <c r="J1591" t="s">
        <v>559</v>
      </c>
      <c r="K1591" t="s">
        <v>585</v>
      </c>
      <c r="L1591" t="s">
        <v>561</v>
      </c>
      <c r="N1591" t="s">
        <v>562</v>
      </c>
      <c r="O1591">
        <v>-3.2</v>
      </c>
      <c r="P1591" t="str">
        <f>VALUE(MID(K1591,1,4))&amp;VLOOKUP(VALUE(MID(K1591,6,2)),[1]Setup!$A$6:$B$17,2,FALSE)</f>
        <v>20154</v>
      </c>
    </row>
    <row r="1592" spans="1:16" x14ac:dyDescent="0.45">
      <c r="A1592" t="s">
        <v>551</v>
      </c>
      <c r="B1592" s="1" t="s">
        <v>674</v>
      </c>
      <c r="C1592" t="s">
        <v>553</v>
      </c>
      <c r="D1592" t="s">
        <v>675</v>
      </c>
      <c r="E1592" t="s">
        <v>209</v>
      </c>
      <c r="F1592" t="s">
        <v>555</v>
      </c>
      <c r="G1592" t="s">
        <v>556</v>
      </c>
      <c r="H1592" t="s">
        <v>557</v>
      </c>
      <c r="I1592" t="s">
        <v>558</v>
      </c>
      <c r="J1592" t="s">
        <v>559</v>
      </c>
      <c r="K1592" t="s">
        <v>586</v>
      </c>
      <c r="L1592" t="s">
        <v>561</v>
      </c>
      <c r="N1592" t="s">
        <v>562</v>
      </c>
      <c r="O1592">
        <v>-4</v>
      </c>
      <c r="P1592" t="str">
        <f>VALUE(MID(K1592,1,4))&amp;VLOOKUP(VALUE(MID(K1592,6,2)),[1]Setup!$A$6:$B$17,2,FALSE)</f>
        <v>20161</v>
      </c>
    </row>
    <row r="1593" spans="1:16" x14ac:dyDescent="0.45">
      <c r="A1593" t="s">
        <v>551</v>
      </c>
      <c r="B1593" s="1" t="s">
        <v>674</v>
      </c>
      <c r="C1593" t="s">
        <v>553</v>
      </c>
      <c r="D1593" t="s">
        <v>675</v>
      </c>
      <c r="E1593" t="s">
        <v>209</v>
      </c>
      <c r="F1593" t="s">
        <v>555</v>
      </c>
      <c r="G1593" t="s">
        <v>556</v>
      </c>
      <c r="H1593" t="s">
        <v>557</v>
      </c>
      <c r="I1593" t="s">
        <v>558</v>
      </c>
      <c r="J1593" t="s">
        <v>559</v>
      </c>
      <c r="K1593" t="s">
        <v>587</v>
      </c>
      <c r="L1593" t="s">
        <v>561</v>
      </c>
      <c r="N1593" t="s">
        <v>562</v>
      </c>
      <c r="O1593">
        <v>-19.399999999999999</v>
      </c>
      <c r="P1593" t="str">
        <f>VALUE(MID(K1593,1,4))&amp;VLOOKUP(VALUE(MID(K1593,6,2)),[1]Setup!$A$6:$B$17,2,FALSE)</f>
        <v>20162</v>
      </c>
    </row>
    <row r="1594" spans="1:16" x14ac:dyDescent="0.45">
      <c r="A1594" t="s">
        <v>551</v>
      </c>
      <c r="B1594" s="1" t="s">
        <v>674</v>
      </c>
      <c r="C1594" t="s">
        <v>553</v>
      </c>
      <c r="D1594" t="s">
        <v>675</v>
      </c>
      <c r="E1594" t="s">
        <v>209</v>
      </c>
      <c r="F1594" t="s">
        <v>555</v>
      </c>
      <c r="G1594" t="s">
        <v>556</v>
      </c>
      <c r="H1594" t="s">
        <v>557</v>
      </c>
      <c r="I1594" t="s">
        <v>558</v>
      </c>
      <c r="J1594" t="s">
        <v>559</v>
      </c>
      <c r="K1594" t="s">
        <v>588</v>
      </c>
      <c r="L1594" t="s">
        <v>561</v>
      </c>
      <c r="N1594" t="s">
        <v>562</v>
      </c>
      <c r="O1594">
        <v>1.6</v>
      </c>
      <c r="P1594" t="str">
        <f>VALUE(MID(K1594,1,4))&amp;VLOOKUP(VALUE(MID(K1594,6,2)),[1]Setup!$A$6:$B$17,2,FALSE)</f>
        <v>20163</v>
      </c>
    </row>
    <row r="1595" spans="1:16" x14ac:dyDescent="0.45">
      <c r="A1595" t="s">
        <v>551</v>
      </c>
      <c r="B1595" s="1" t="s">
        <v>674</v>
      </c>
      <c r="C1595" t="s">
        <v>553</v>
      </c>
      <c r="D1595" t="s">
        <v>675</v>
      </c>
      <c r="E1595" t="s">
        <v>209</v>
      </c>
      <c r="F1595" t="s">
        <v>555</v>
      </c>
      <c r="G1595" t="s">
        <v>556</v>
      </c>
      <c r="H1595" t="s">
        <v>557</v>
      </c>
      <c r="I1595" t="s">
        <v>558</v>
      </c>
      <c r="J1595" t="s">
        <v>559</v>
      </c>
      <c r="K1595" t="s">
        <v>589</v>
      </c>
      <c r="L1595" t="s">
        <v>561</v>
      </c>
      <c r="N1595" t="s">
        <v>562</v>
      </c>
      <c r="O1595">
        <v>-28</v>
      </c>
      <c r="P1595" t="str">
        <f>VALUE(MID(K1595,1,4))&amp;VLOOKUP(VALUE(MID(K1595,6,2)),[1]Setup!$A$6:$B$17,2,FALSE)</f>
        <v>20164</v>
      </c>
    </row>
    <row r="1596" spans="1:16" x14ac:dyDescent="0.45">
      <c r="A1596" t="s">
        <v>551</v>
      </c>
      <c r="B1596" s="1" t="s">
        <v>674</v>
      </c>
      <c r="C1596" t="s">
        <v>553</v>
      </c>
      <c r="D1596" t="s">
        <v>675</v>
      </c>
      <c r="E1596" t="s">
        <v>209</v>
      </c>
      <c r="F1596" t="s">
        <v>555</v>
      </c>
      <c r="G1596" t="s">
        <v>556</v>
      </c>
      <c r="H1596" t="s">
        <v>557</v>
      </c>
      <c r="I1596" t="s">
        <v>558</v>
      </c>
      <c r="J1596" t="s">
        <v>559</v>
      </c>
      <c r="K1596" t="s">
        <v>590</v>
      </c>
      <c r="L1596" t="s">
        <v>561</v>
      </c>
      <c r="N1596" t="s">
        <v>562</v>
      </c>
      <c r="O1596">
        <v>-32.6</v>
      </c>
      <c r="P1596" t="str">
        <f>VALUE(MID(K1596,1,4))&amp;VLOOKUP(VALUE(MID(K1596,6,2)),[1]Setup!$A$6:$B$17,2,FALSE)</f>
        <v>20171</v>
      </c>
    </row>
    <row r="1597" spans="1:16" x14ac:dyDescent="0.45">
      <c r="A1597" t="s">
        <v>551</v>
      </c>
      <c r="B1597" s="1" t="s">
        <v>674</v>
      </c>
      <c r="C1597" t="s">
        <v>553</v>
      </c>
      <c r="D1597" t="s">
        <v>675</v>
      </c>
      <c r="E1597" t="s">
        <v>209</v>
      </c>
      <c r="F1597" t="s">
        <v>555</v>
      </c>
      <c r="G1597" t="s">
        <v>556</v>
      </c>
      <c r="H1597" t="s">
        <v>557</v>
      </c>
      <c r="I1597" t="s">
        <v>558</v>
      </c>
      <c r="J1597" t="s">
        <v>559</v>
      </c>
      <c r="K1597" t="s">
        <v>591</v>
      </c>
      <c r="L1597" t="s">
        <v>561</v>
      </c>
      <c r="N1597" t="s">
        <v>562</v>
      </c>
      <c r="O1597">
        <v>-18.399999999999999</v>
      </c>
      <c r="P1597" t="str">
        <f>VALUE(MID(K1597,1,4))&amp;VLOOKUP(VALUE(MID(K1597,6,2)),[1]Setup!$A$6:$B$17,2,FALSE)</f>
        <v>20172</v>
      </c>
    </row>
    <row r="1598" spans="1:16" x14ac:dyDescent="0.45">
      <c r="A1598" t="s">
        <v>551</v>
      </c>
      <c r="B1598" s="1" t="s">
        <v>674</v>
      </c>
      <c r="C1598" t="s">
        <v>553</v>
      </c>
      <c r="D1598" t="s">
        <v>675</v>
      </c>
      <c r="E1598" t="s">
        <v>209</v>
      </c>
      <c r="F1598" t="s">
        <v>555</v>
      </c>
      <c r="G1598" t="s">
        <v>556</v>
      </c>
      <c r="H1598" t="s">
        <v>557</v>
      </c>
      <c r="I1598" t="s">
        <v>558</v>
      </c>
      <c r="J1598" t="s">
        <v>559</v>
      </c>
      <c r="K1598" t="s">
        <v>592</v>
      </c>
      <c r="L1598" t="s">
        <v>561</v>
      </c>
      <c r="N1598" t="s">
        <v>562</v>
      </c>
      <c r="O1598">
        <v>-27.3</v>
      </c>
      <c r="P1598" t="str">
        <f>VALUE(MID(K1598,1,4))&amp;VLOOKUP(VALUE(MID(K1598,6,2)),[1]Setup!$A$6:$B$17,2,FALSE)</f>
        <v>20173</v>
      </c>
    </row>
    <row r="1599" spans="1:16" x14ac:dyDescent="0.45">
      <c r="A1599" t="s">
        <v>551</v>
      </c>
      <c r="B1599" s="1" t="s">
        <v>674</v>
      </c>
      <c r="C1599" t="s">
        <v>553</v>
      </c>
      <c r="D1599" t="s">
        <v>675</v>
      </c>
      <c r="E1599" t="s">
        <v>209</v>
      </c>
      <c r="F1599" t="s">
        <v>555</v>
      </c>
      <c r="G1599" t="s">
        <v>556</v>
      </c>
      <c r="H1599" t="s">
        <v>557</v>
      </c>
      <c r="I1599" t="s">
        <v>558</v>
      </c>
      <c r="J1599" t="s">
        <v>559</v>
      </c>
      <c r="K1599" t="s">
        <v>593</v>
      </c>
      <c r="L1599" t="s">
        <v>561</v>
      </c>
      <c r="N1599" t="s">
        <v>562</v>
      </c>
      <c r="O1599">
        <v>-21.1</v>
      </c>
      <c r="P1599" t="str">
        <f>VALUE(MID(K1599,1,4))&amp;VLOOKUP(VALUE(MID(K1599,6,2)),[1]Setup!$A$6:$B$17,2,FALSE)</f>
        <v>20174</v>
      </c>
    </row>
    <row r="1600" spans="1:16" x14ac:dyDescent="0.45">
      <c r="A1600" t="s">
        <v>551</v>
      </c>
      <c r="B1600" s="1" t="s">
        <v>674</v>
      </c>
      <c r="C1600" t="s">
        <v>553</v>
      </c>
      <c r="D1600" t="s">
        <v>675</v>
      </c>
      <c r="E1600" t="s">
        <v>209</v>
      </c>
      <c r="F1600" t="s">
        <v>555</v>
      </c>
      <c r="G1600" t="s">
        <v>556</v>
      </c>
      <c r="H1600" t="s">
        <v>557</v>
      </c>
      <c r="I1600" t="s">
        <v>558</v>
      </c>
      <c r="J1600" t="s">
        <v>559</v>
      </c>
      <c r="K1600" t="s">
        <v>594</v>
      </c>
      <c r="L1600" t="s">
        <v>561</v>
      </c>
      <c r="N1600" t="s">
        <v>562</v>
      </c>
      <c r="O1600">
        <v>-11.4</v>
      </c>
      <c r="P1600" t="str">
        <f>VALUE(MID(K1600,1,4))&amp;VLOOKUP(VALUE(MID(K1600,6,2)),[1]Setup!$A$6:$B$17,2,FALSE)</f>
        <v>20181</v>
      </c>
    </row>
    <row r="1601" spans="1:16" x14ac:dyDescent="0.45">
      <c r="A1601" t="s">
        <v>551</v>
      </c>
      <c r="B1601" s="1" t="s">
        <v>674</v>
      </c>
      <c r="C1601" t="s">
        <v>553</v>
      </c>
      <c r="D1601" t="s">
        <v>675</v>
      </c>
      <c r="E1601" t="s">
        <v>209</v>
      </c>
      <c r="F1601" t="s">
        <v>555</v>
      </c>
      <c r="G1601" t="s">
        <v>556</v>
      </c>
      <c r="H1601" t="s">
        <v>557</v>
      </c>
      <c r="I1601" t="s">
        <v>558</v>
      </c>
      <c r="J1601" t="s">
        <v>559</v>
      </c>
      <c r="K1601" t="s">
        <v>595</v>
      </c>
      <c r="L1601" t="s">
        <v>561</v>
      </c>
      <c r="N1601" t="s">
        <v>562</v>
      </c>
      <c r="O1601">
        <v>-24.4</v>
      </c>
      <c r="P1601" t="str">
        <f>VALUE(MID(K1601,1,4))&amp;VLOOKUP(VALUE(MID(K1601,6,2)),[1]Setup!$A$6:$B$17,2,FALSE)</f>
        <v>20182</v>
      </c>
    </row>
    <row r="1602" spans="1:16" x14ac:dyDescent="0.45">
      <c r="A1602" t="s">
        <v>551</v>
      </c>
      <c r="B1602" s="1" t="s">
        <v>674</v>
      </c>
      <c r="C1602" t="s">
        <v>553</v>
      </c>
      <c r="D1602" t="s">
        <v>675</v>
      </c>
      <c r="E1602" t="s">
        <v>209</v>
      </c>
      <c r="F1602" t="s">
        <v>555</v>
      </c>
      <c r="G1602" t="s">
        <v>556</v>
      </c>
      <c r="H1602" t="s">
        <v>557</v>
      </c>
      <c r="I1602" t="s">
        <v>558</v>
      </c>
      <c r="J1602" t="s">
        <v>559</v>
      </c>
      <c r="K1602" t="s">
        <v>596</v>
      </c>
      <c r="L1602" t="s">
        <v>561</v>
      </c>
      <c r="N1602" t="s">
        <v>562</v>
      </c>
      <c r="O1602">
        <v>-16.3</v>
      </c>
      <c r="P1602" t="str">
        <f>VALUE(MID(K1602,1,4))&amp;VLOOKUP(VALUE(MID(K1602,6,2)),[1]Setup!$A$6:$B$17,2,FALSE)</f>
        <v>20183</v>
      </c>
    </row>
    <row r="1603" spans="1:16" x14ac:dyDescent="0.45">
      <c r="A1603" t="s">
        <v>551</v>
      </c>
      <c r="B1603" s="1" t="s">
        <v>674</v>
      </c>
      <c r="C1603" t="s">
        <v>553</v>
      </c>
      <c r="D1603" t="s">
        <v>675</v>
      </c>
      <c r="E1603" t="s">
        <v>209</v>
      </c>
      <c r="F1603" t="s">
        <v>555</v>
      </c>
      <c r="G1603" t="s">
        <v>556</v>
      </c>
      <c r="H1603" t="s">
        <v>557</v>
      </c>
      <c r="I1603" t="s">
        <v>558</v>
      </c>
      <c r="J1603" t="s">
        <v>559</v>
      </c>
      <c r="K1603" t="s">
        <v>597</v>
      </c>
      <c r="L1603" t="s">
        <v>561</v>
      </c>
      <c r="N1603" t="s">
        <v>562</v>
      </c>
      <c r="O1603">
        <v>8.3000000000000007</v>
      </c>
      <c r="P1603" t="str">
        <f>VALUE(MID(K1603,1,4))&amp;VLOOKUP(VALUE(MID(K1603,6,2)),[1]Setup!$A$6:$B$17,2,FALSE)</f>
        <v>20184</v>
      </c>
    </row>
    <row r="1604" spans="1:16" x14ac:dyDescent="0.45">
      <c r="A1604" t="s">
        <v>551</v>
      </c>
      <c r="B1604" s="1" t="s">
        <v>674</v>
      </c>
      <c r="C1604" t="s">
        <v>553</v>
      </c>
      <c r="D1604" t="s">
        <v>675</v>
      </c>
      <c r="E1604" t="s">
        <v>209</v>
      </c>
      <c r="F1604" t="s">
        <v>555</v>
      </c>
      <c r="G1604" t="s">
        <v>556</v>
      </c>
      <c r="H1604" t="s">
        <v>557</v>
      </c>
      <c r="I1604" t="s">
        <v>558</v>
      </c>
      <c r="J1604" t="s">
        <v>559</v>
      </c>
      <c r="K1604" t="s">
        <v>598</v>
      </c>
      <c r="L1604" t="s">
        <v>561</v>
      </c>
      <c r="N1604" t="s">
        <v>562</v>
      </c>
      <c r="O1604">
        <v>14</v>
      </c>
      <c r="P1604" t="str">
        <f>VALUE(MID(K1604,1,4))&amp;VLOOKUP(VALUE(MID(K1604,6,2)),[1]Setup!$A$6:$B$17,2,FALSE)</f>
        <v>20191</v>
      </c>
    </row>
    <row r="1605" spans="1:16" x14ac:dyDescent="0.45">
      <c r="A1605" t="s">
        <v>551</v>
      </c>
      <c r="B1605" s="1" t="s">
        <v>674</v>
      </c>
      <c r="C1605" t="s">
        <v>553</v>
      </c>
      <c r="D1605" t="s">
        <v>675</v>
      </c>
      <c r="E1605" t="s">
        <v>209</v>
      </c>
      <c r="F1605" t="s">
        <v>555</v>
      </c>
      <c r="G1605" t="s">
        <v>556</v>
      </c>
      <c r="H1605" t="s">
        <v>557</v>
      </c>
      <c r="I1605" t="s">
        <v>558</v>
      </c>
      <c r="J1605" t="s">
        <v>559</v>
      </c>
      <c r="K1605" t="s">
        <v>599</v>
      </c>
      <c r="L1605" t="s">
        <v>561</v>
      </c>
      <c r="N1605" t="s">
        <v>562</v>
      </c>
      <c r="O1605">
        <v>17.3</v>
      </c>
      <c r="P1605" t="str">
        <f>VALUE(MID(K1605,1,4))&amp;VLOOKUP(VALUE(MID(K1605,6,2)),[1]Setup!$A$6:$B$17,2,FALSE)</f>
        <v>20192</v>
      </c>
    </row>
    <row r="1606" spans="1:16" x14ac:dyDescent="0.45">
      <c r="A1606" t="s">
        <v>551</v>
      </c>
      <c r="B1606" s="1" t="s">
        <v>674</v>
      </c>
      <c r="C1606" t="s">
        <v>553</v>
      </c>
      <c r="D1606" t="s">
        <v>675</v>
      </c>
      <c r="E1606" t="s">
        <v>209</v>
      </c>
      <c r="F1606" t="s">
        <v>555</v>
      </c>
      <c r="G1606" t="s">
        <v>556</v>
      </c>
      <c r="H1606" t="s">
        <v>557</v>
      </c>
      <c r="I1606" t="s">
        <v>558</v>
      </c>
      <c r="J1606" t="s">
        <v>559</v>
      </c>
      <c r="K1606" t="s">
        <v>600</v>
      </c>
      <c r="L1606" t="s">
        <v>561</v>
      </c>
      <c r="N1606" t="s">
        <v>562</v>
      </c>
      <c r="O1606">
        <v>12.3</v>
      </c>
      <c r="P1606" t="str">
        <f>VALUE(MID(K1606,1,4))&amp;VLOOKUP(VALUE(MID(K1606,6,2)),[1]Setup!$A$6:$B$17,2,FALSE)</f>
        <v>20193</v>
      </c>
    </row>
    <row r="1607" spans="1:16" x14ac:dyDescent="0.45">
      <c r="A1607" t="s">
        <v>551</v>
      </c>
      <c r="B1607" s="1" t="s">
        <v>674</v>
      </c>
      <c r="C1607" t="s">
        <v>553</v>
      </c>
      <c r="D1607" t="s">
        <v>675</v>
      </c>
      <c r="E1607" t="s">
        <v>209</v>
      </c>
      <c r="F1607" t="s">
        <v>555</v>
      </c>
      <c r="G1607" t="s">
        <v>556</v>
      </c>
      <c r="H1607" t="s">
        <v>557</v>
      </c>
      <c r="I1607" t="s">
        <v>558</v>
      </c>
      <c r="J1607" t="s">
        <v>559</v>
      </c>
      <c r="K1607" t="s">
        <v>601</v>
      </c>
      <c r="L1607" t="s">
        <v>561</v>
      </c>
      <c r="N1607" t="s">
        <v>562</v>
      </c>
      <c r="O1607">
        <v>5.4</v>
      </c>
      <c r="P1607" t="str">
        <f>VALUE(MID(K1607,1,4))&amp;VLOOKUP(VALUE(MID(K1607,6,2)),[1]Setup!$A$6:$B$17,2,FALSE)</f>
        <v>20194</v>
      </c>
    </row>
    <row r="1608" spans="1:16" x14ac:dyDescent="0.45">
      <c r="A1608" t="s">
        <v>551</v>
      </c>
      <c r="B1608" s="1" t="s">
        <v>674</v>
      </c>
      <c r="C1608" t="s">
        <v>553</v>
      </c>
      <c r="D1608" t="s">
        <v>675</v>
      </c>
      <c r="E1608" t="s">
        <v>209</v>
      </c>
      <c r="F1608" t="s">
        <v>555</v>
      </c>
      <c r="G1608" t="s">
        <v>556</v>
      </c>
      <c r="H1608" t="s">
        <v>557</v>
      </c>
      <c r="I1608" t="s">
        <v>558</v>
      </c>
      <c r="J1608" t="s">
        <v>559</v>
      </c>
      <c r="K1608" t="s">
        <v>602</v>
      </c>
      <c r="L1608" t="s">
        <v>561</v>
      </c>
      <c r="N1608" t="s">
        <v>562</v>
      </c>
      <c r="O1608">
        <v>12.2</v>
      </c>
      <c r="P1608" t="str">
        <f>VALUE(MID(K1608,1,4))&amp;VLOOKUP(VALUE(MID(K1608,6,2)),[1]Setup!$A$6:$B$17,2,FALSE)</f>
        <v>20201</v>
      </c>
    </row>
    <row r="1609" spans="1:16" x14ac:dyDescent="0.45">
      <c r="A1609" t="s">
        <v>551</v>
      </c>
      <c r="B1609" s="1" t="s">
        <v>674</v>
      </c>
      <c r="C1609" t="s">
        <v>553</v>
      </c>
      <c r="D1609" t="s">
        <v>675</v>
      </c>
      <c r="E1609" t="s">
        <v>209</v>
      </c>
      <c r="F1609" t="s">
        <v>555</v>
      </c>
      <c r="G1609" t="s">
        <v>556</v>
      </c>
      <c r="H1609" t="s">
        <v>557</v>
      </c>
      <c r="I1609" t="s">
        <v>558</v>
      </c>
      <c r="J1609" t="s">
        <v>559</v>
      </c>
      <c r="K1609" t="s">
        <v>603</v>
      </c>
      <c r="L1609" t="s">
        <v>561</v>
      </c>
      <c r="N1609" t="s">
        <v>562</v>
      </c>
      <c r="O1609">
        <v>24.1</v>
      </c>
      <c r="P1609" t="str">
        <f>VALUE(MID(K1609,1,4))&amp;VLOOKUP(VALUE(MID(K1609,6,2)),[1]Setup!$A$6:$B$17,2,FALSE)</f>
        <v>20202</v>
      </c>
    </row>
    <row r="1610" spans="1:16" x14ac:dyDescent="0.45">
      <c r="A1610" t="s">
        <v>551</v>
      </c>
      <c r="B1610" s="1" t="s">
        <v>674</v>
      </c>
      <c r="C1610" t="s">
        <v>553</v>
      </c>
      <c r="D1610" t="s">
        <v>675</v>
      </c>
      <c r="E1610" t="s">
        <v>209</v>
      </c>
      <c r="F1610" t="s">
        <v>555</v>
      </c>
      <c r="G1610" t="s">
        <v>556</v>
      </c>
      <c r="H1610" t="s">
        <v>557</v>
      </c>
      <c r="I1610" t="s">
        <v>558</v>
      </c>
      <c r="J1610" t="s">
        <v>559</v>
      </c>
      <c r="K1610" t="s">
        <v>604</v>
      </c>
      <c r="L1610" t="s">
        <v>561</v>
      </c>
      <c r="N1610" t="s">
        <v>562</v>
      </c>
      <c r="O1610">
        <v>9.3000000000000007</v>
      </c>
      <c r="P1610" t="str">
        <f>VALUE(MID(K1610,1,4))&amp;VLOOKUP(VALUE(MID(K1610,6,2)),[1]Setup!$A$6:$B$17,2,FALSE)</f>
        <v>20203</v>
      </c>
    </row>
    <row r="1611" spans="1:16" x14ac:dyDescent="0.45">
      <c r="A1611" t="s">
        <v>551</v>
      </c>
      <c r="B1611" s="1" t="s">
        <v>674</v>
      </c>
      <c r="C1611" t="s">
        <v>553</v>
      </c>
      <c r="D1611" t="s">
        <v>675</v>
      </c>
      <c r="E1611" t="s">
        <v>209</v>
      </c>
      <c r="F1611" t="s">
        <v>555</v>
      </c>
      <c r="G1611" t="s">
        <v>556</v>
      </c>
      <c r="H1611" t="s">
        <v>557</v>
      </c>
      <c r="I1611" t="s">
        <v>558</v>
      </c>
      <c r="J1611" t="s">
        <v>559</v>
      </c>
      <c r="K1611" t="s">
        <v>605</v>
      </c>
      <c r="L1611" t="s">
        <v>561</v>
      </c>
      <c r="N1611" t="s">
        <v>562</v>
      </c>
      <c r="O1611">
        <v>7.1</v>
      </c>
      <c r="P1611" t="str">
        <f>VALUE(MID(K1611,1,4))&amp;VLOOKUP(VALUE(MID(K1611,6,2)),[1]Setup!$A$6:$B$17,2,FALSE)</f>
        <v>20204</v>
      </c>
    </row>
    <row r="1612" spans="1:16" x14ac:dyDescent="0.45">
      <c r="A1612" t="s">
        <v>551</v>
      </c>
      <c r="B1612" s="1" t="s">
        <v>674</v>
      </c>
      <c r="C1612" t="s">
        <v>553</v>
      </c>
      <c r="D1612" t="s">
        <v>675</v>
      </c>
      <c r="E1612" t="s">
        <v>209</v>
      </c>
      <c r="F1612" t="s">
        <v>555</v>
      </c>
      <c r="G1612" t="s">
        <v>556</v>
      </c>
      <c r="H1612" t="s">
        <v>557</v>
      </c>
      <c r="I1612" t="s">
        <v>558</v>
      </c>
      <c r="J1612" t="s">
        <v>559</v>
      </c>
      <c r="K1612" t="s">
        <v>606</v>
      </c>
      <c r="L1612" t="s">
        <v>561</v>
      </c>
      <c r="N1612" t="s">
        <v>562</v>
      </c>
      <c r="O1612">
        <v>6.7</v>
      </c>
      <c r="P1612" t="str">
        <f>VALUE(MID(K1612,1,4))&amp;VLOOKUP(VALUE(MID(K1612,6,2)),[1]Setup!$A$6:$B$17,2,FALSE)</f>
        <v>20211</v>
      </c>
    </row>
    <row r="1613" spans="1:16" x14ac:dyDescent="0.45">
      <c r="A1613" t="s">
        <v>551</v>
      </c>
      <c r="B1613" s="1" t="s">
        <v>674</v>
      </c>
      <c r="C1613" t="s">
        <v>553</v>
      </c>
      <c r="D1613" t="s">
        <v>675</v>
      </c>
      <c r="E1613" t="s">
        <v>209</v>
      </c>
      <c r="F1613" t="s">
        <v>555</v>
      </c>
      <c r="G1613" t="s">
        <v>556</v>
      </c>
      <c r="H1613" t="s">
        <v>557</v>
      </c>
      <c r="I1613" t="s">
        <v>558</v>
      </c>
      <c r="J1613" t="s">
        <v>559</v>
      </c>
      <c r="K1613" t="s">
        <v>607</v>
      </c>
      <c r="L1613" t="s">
        <v>561</v>
      </c>
      <c r="N1613" t="s">
        <v>562</v>
      </c>
      <c r="O1613">
        <v>-0.1</v>
      </c>
      <c r="P1613" t="str">
        <f>VALUE(MID(K1613,1,4))&amp;VLOOKUP(VALUE(MID(K1613,6,2)),[1]Setup!$A$6:$B$17,2,FALSE)</f>
        <v>20212</v>
      </c>
    </row>
    <row r="1614" spans="1:16" x14ac:dyDescent="0.45">
      <c r="A1614" t="s">
        <v>551</v>
      </c>
      <c r="B1614" s="1" t="s">
        <v>674</v>
      </c>
      <c r="C1614" t="s">
        <v>553</v>
      </c>
      <c r="D1614" t="s">
        <v>675</v>
      </c>
      <c r="E1614" t="s">
        <v>209</v>
      </c>
      <c r="F1614" t="s">
        <v>555</v>
      </c>
      <c r="G1614" t="s">
        <v>556</v>
      </c>
      <c r="H1614" t="s">
        <v>557</v>
      </c>
      <c r="I1614" t="s">
        <v>558</v>
      </c>
      <c r="J1614" t="s">
        <v>559</v>
      </c>
      <c r="K1614" t="s">
        <v>608</v>
      </c>
      <c r="L1614" t="s">
        <v>561</v>
      </c>
      <c r="N1614" t="s">
        <v>562</v>
      </c>
      <c r="O1614">
        <v>-2.4</v>
      </c>
      <c r="P1614" t="str">
        <f>VALUE(MID(K1614,1,4))&amp;VLOOKUP(VALUE(MID(K1614,6,2)),[1]Setup!$A$6:$B$17,2,FALSE)</f>
        <v>20213</v>
      </c>
    </row>
    <row r="1615" spans="1:16" x14ac:dyDescent="0.45">
      <c r="A1615" t="s">
        <v>551</v>
      </c>
      <c r="B1615" s="1" t="s">
        <v>674</v>
      </c>
      <c r="C1615" t="s">
        <v>553</v>
      </c>
      <c r="D1615" t="s">
        <v>675</v>
      </c>
      <c r="E1615" t="s">
        <v>209</v>
      </c>
      <c r="F1615" t="s">
        <v>555</v>
      </c>
      <c r="G1615" t="s">
        <v>556</v>
      </c>
      <c r="H1615" t="s">
        <v>557</v>
      </c>
      <c r="I1615" t="s">
        <v>558</v>
      </c>
      <c r="J1615" t="s">
        <v>559</v>
      </c>
      <c r="K1615" t="s">
        <v>609</v>
      </c>
      <c r="L1615" t="s">
        <v>561</v>
      </c>
      <c r="N1615" t="s">
        <v>562</v>
      </c>
      <c r="O1615">
        <v>0.1</v>
      </c>
      <c r="P1615" t="str">
        <f>VALUE(MID(K1615,1,4))&amp;VLOOKUP(VALUE(MID(K1615,6,2)),[1]Setup!$A$6:$B$17,2,FALSE)</f>
        <v>20214</v>
      </c>
    </row>
    <row r="1616" spans="1:16" x14ac:dyDescent="0.45">
      <c r="A1616" t="s">
        <v>551</v>
      </c>
      <c r="B1616" s="1" t="s">
        <v>674</v>
      </c>
      <c r="C1616" t="s">
        <v>553</v>
      </c>
      <c r="D1616" t="s">
        <v>675</v>
      </c>
      <c r="E1616" t="s">
        <v>209</v>
      </c>
      <c r="F1616" t="s">
        <v>555</v>
      </c>
      <c r="G1616" t="s">
        <v>556</v>
      </c>
      <c r="H1616" t="s">
        <v>557</v>
      </c>
      <c r="I1616" t="s">
        <v>558</v>
      </c>
      <c r="J1616" t="s">
        <v>559</v>
      </c>
      <c r="K1616" t="s">
        <v>610</v>
      </c>
      <c r="L1616" t="s">
        <v>561</v>
      </c>
      <c r="N1616" t="s">
        <v>562</v>
      </c>
      <c r="O1616">
        <v>-6</v>
      </c>
      <c r="P1616" t="str">
        <f>VALUE(MID(K1616,1,4))&amp;VLOOKUP(VALUE(MID(K1616,6,2)),[1]Setup!$A$6:$B$17,2,FALSE)</f>
        <v>20221</v>
      </c>
    </row>
    <row r="1617" spans="1:16" x14ac:dyDescent="0.45">
      <c r="A1617" t="s">
        <v>551</v>
      </c>
      <c r="B1617" s="1" t="s">
        <v>674</v>
      </c>
      <c r="C1617" t="s">
        <v>553</v>
      </c>
      <c r="D1617" t="s">
        <v>675</v>
      </c>
      <c r="E1617" t="s">
        <v>209</v>
      </c>
      <c r="F1617" t="s">
        <v>555</v>
      </c>
      <c r="G1617" t="s">
        <v>556</v>
      </c>
      <c r="H1617" t="s">
        <v>557</v>
      </c>
      <c r="I1617" t="s">
        <v>558</v>
      </c>
      <c r="J1617" t="s">
        <v>559</v>
      </c>
      <c r="K1617" t="s">
        <v>611</v>
      </c>
      <c r="L1617" t="s">
        <v>561</v>
      </c>
      <c r="N1617" t="s">
        <v>562</v>
      </c>
      <c r="O1617">
        <v>1.4</v>
      </c>
      <c r="P1617" t="str">
        <f>VALUE(MID(K1617,1,4))&amp;VLOOKUP(VALUE(MID(K1617,6,2)),[1]Setup!$A$6:$B$17,2,FALSE)</f>
        <v>20222</v>
      </c>
    </row>
    <row r="1618" spans="1:16" x14ac:dyDescent="0.45">
      <c r="A1618" t="s">
        <v>551</v>
      </c>
      <c r="B1618" s="1" t="s">
        <v>674</v>
      </c>
      <c r="C1618" t="s">
        <v>553</v>
      </c>
      <c r="D1618" t="s">
        <v>675</v>
      </c>
      <c r="E1618" t="s">
        <v>209</v>
      </c>
      <c r="F1618" t="s">
        <v>555</v>
      </c>
      <c r="G1618" t="s">
        <v>556</v>
      </c>
      <c r="H1618" t="s">
        <v>557</v>
      </c>
      <c r="I1618" t="s">
        <v>558</v>
      </c>
      <c r="J1618" t="s">
        <v>559</v>
      </c>
      <c r="K1618" t="s">
        <v>612</v>
      </c>
      <c r="L1618" t="s">
        <v>561</v>
      </c>
      <c r="N1618" t="s">
        <v>562</v>
      </c>
      <c r="O1618">
        <v>4.5999999999999996</v>
      </c>
      <c r="P1618" t="str">
        <f>VALUE(MID(K1618,1,4))&amp;VLOOKUP(VALUE(MID(K1618,6,2)),[1]Setup!$A$6:$B$17,2,FALSE)</f>
        <v>20223</v>
      </c>
    </row>
    <row r="1619" spans="1:16" x14ac:dyDescent="0.45">
      <c r="A1619" t="s">
        <v>551</v>
      </c>
      <c r="B1619" s="1" t="s">
        <v>674</v>
      </c>
      <c r="C1619" t="s">
        <v>553</v>
      </c>
      <c r="D1619" t="s">
        <v>675</v>
      </c>
      <c r="E1619" t="s">
        <v>209</v>
      </c>
      <c r="F1619" t="s">
        <v>555</v>
      </c>
      <c r="G1619" t="s">
        <v>556</v>
      </c>
      <c r="H1619" t="s">
        <v>557</v>
      </c>
      <c r="I1619" t="s">
        <v>558</v>
      </c>
      <c r="J1619" t="s">
        <v>559</v>
      </c>
      <c r="K1619" t="s">
        <v>613</v>
      </c>
      <c r="L1619" t="s">
        <v>561</v>
      </c>
      <c r="N1619" t="s">
        <v>562</v>
      </c>
      <c r="O1619">
        <v>1.5</v>
      </c>
      <c r="P1619" t="str">
        <f>VALUE(MID(K1619,1,4))&amp;VLOOKUP(VALUE(MID(K1619,6,2)),[1]Setup!$A$6:$B$17,2,FALSE)</f>
        <v>20224</v>
      </c>
    </row>
    <row r="1620" spans="1:16" x14ac:dyDescent="0.45">
      <c r="A1620" t="s">
        <v>551</v>
      </c>
      <c r="B1620" s="1" t="s">
        <v>674</v>
      </c>
      <c r="C1620" t="s">
        <v>553</v>
      </c>
      <c r="D1620" t="s">
        <v>675</v>
      </c>
      <c r="E1620" t="s">
        <v>209</v>
      </c>
      <c r="F1620" t="s">
        <v>555</v>
      </c>
      <c r="G1620" t="s">
        <v>556</v>
      </c>
      <c r="H1620" t="s">
        <v>557</v>
      </c>
      <c r="I1620" t="s">
        <v>558</v>
      </c>
      <c r="J1620" t="s">
        <v>559</v>
      </c>
      <c r="K1620" t="s">
        <v>614</v>
      </c>
      <c r="L1620" t="s">
        <v>561</v>
      </c>
      <c r="N1620" t="s">
        <v>562</v>
      </c>
      <c r="O1620">
        <v>-1.3</v>
      </c>
      <c r="P1620" t="str">
        <f>VALUE(MID(K1620,1,4))&amp;VLOOKUP(VALUE(MID(K1620,6,2)),[1]Setup!$A$6:$B$17,2,FALSE)</f>
        <v>20231</v>
      </c>
    </row>
    <row r="1621" spans="1:16" x14ac:dyDescent="0.45">
      <c r="A1621" t="s">
        <v>551</v>
      </c>
      <c r="B1621" s="1" t="s">
        <v>674</v>
      </c>
      <c r="C1621" t="s">
        <v>553</v>
      </c>
      <c r="D1621" t="s">
        <v>675</v>
      </c>
      <c r="E1621" t="s">
        <v>209</v>
      </c>
      <c r="F1621" t="s">
        <v>555</v>
      </c>
      <c r="G1621" t="s">
        <v>556</v>
      </c>
      <c r="H1621" t="s">
        <v>557</v>
      </c>
      <c r="I1621" t="s">
        <v>558</v>
      </c>
      <c r="J1621" t="s">
        <v>559</v>
      </c>
      <c r="K1621" t="s">
        <v>615</v>
      </c>
      <c r="L1621" t="s">
        <v>561</v>
      </c>
      <c r="N1621" t="s">
        <v>562</v>
      </c>
      <c r="O1621">
        <v>-5.6</v>
      </c>
      <c r="P1621" t="str">
        <f>VALUE(MID(K1621,1,4))&amp;VLOOKUP(VALUE(MID(K1621,6,2)),[1]Setup!$A$6:$B$17,2,FALSE)</f>
        <v>20232</v>
      </c>
    </row>
    <row r="1622" spans="1:16" x14ac:dyDescent="0.45">
      <c r="A1622" t="s">
        <v>551</v>
      </c>
      <c r="B1622" s="1" t="s">
        <v>674</v>
      </c>
      <c r="C1622" t="s">
        <v>553</v>
      </c>
      <c r="D1622" t="s">
        <v>675</v>
      </c>
      <c r="E1622" t="s">
        <v>209</v>
      </c>
      <c r="F1622" t="s">
        <v>555</v>
      </c>
      <c r="G1622" t="s">
        <v>556</v>
      </c>
      <c r="H1622" t="s">
        <v>557</v>
      </c>
      <c r="I1622" t="s">
        <v>558</v>
      </c>
      <c r="J1622" t="s">
        <v>559</v>
      </c>
      <c r="K1622" t="s">
        <v>616</v>
      </c>
      <c r="L1622" t="s">
        <v>561</v>
      </c>
      <c r="N1622" t="s">
        <v>562</v>
      </c>
      <c r="O1622">
        <v>-11.2</v>
      </c>
      <c r="P1622" t="str">
        <f>VALUE(MID(K1622,1,4))&amp;VLOOKUP(VALUE(MID(K1622,6,2)),[1]Setup!$A$6:$B$17,2,FALSE)</f>
        <v>20233</v>
      </c>
    </row>
    <row r="1623" spans="1:16" x14ac:dyDescent="0.45">
      <c r="A1623" t="s">
        <v>551</v>
      </c>
      <c r="B1623" s="1" t="s">
        <v>674</v>
      </c>
      <c r="C1623" t="s">
        <v>553</v>
      </c>
      <c r="D1623" t="s">
        <v>675</v>
      </c>
      <c r="E1623" t="s">
        <v>209</v>
      </c>
      <c r="F1623" t="s">
        <v>555</v>
      </c>
      <c r="G1623" t="s">
        <v>556</v>
      </c>
      <c r="H1623" t="s">
        <v>557</v>
      </c>
      <c r="I1623" t="s">
        <v>558</v>
      </c>
      <c r="J1623" t="s">
        <v>559</v>
      </c>
      <c r="K1623" t="s">
        <v>617</v>
      </c>
      <c r="L1623" t="s">
        <v>561</v>
      </c>
      <c r="N1623" t="s">
        <v>562</v>
      </c>
      <c r="O1623">
        <v>-8.6999999999999993</v>
      </c>
      <c r="P1623" t="str">
        <f>VALUE(MID(K1623,1,4))&amp;VLOOKUP(VALUE(MID(K1623,6,2)),[1]Setup!$A$6:$B$17,2,FALSE)</f>
        <v>20234</v>
      </c>
    </row>
    <row r="1624" spans="1:16" x14ac:dyDescent="0.45">
      <c r="A1624" t="s">
        <v>551</v>
      </c>
      <c r="B1624" s="1" t="s">
        <v>674</v>
      </c>
      <c r="C1624" t="s">
        <v>553</v>
      </c>
      <c r="D1624" t="s">
        <v>675</v>
      </c>
      <c r="E1624" t="s">
        <v>209</v>
      </c>
      <c r="F1624" t="s">
        <v>555</v>
      </c>
      <c r="G1624" t="s">
        <v>556</v>
      </c>
      <c r="H1624" t="s">
        <v>557</v>
      </c>
      <c r="I1624" t="s">
        <v>558</v>
      </c>
      <c r="J1624" t="s">
        <v>559</v>
      </c>
      <c r="K1624" t="s">
        <v>618</v>
      </c>
      <c r="L1624" t="s">
        <v>561</v>
      </c>
      <c r="N1624" t="s">
        <v>562</v>
      </c>
      <c r="O1624">
        <v>-21.1</v>
      </c>
      <c r="P1624" t="str">
        <f>VALUE(MID(K1624,1,4))&amp;VLOOKUP(VALUE(MID(K1624,6,2)),[1]Setup!$A$6:$B$17,2,FALSE)</f>
        <v>20241</v>
      </c>
    </row>
    <row r="1625" spans="1:16" x14ac:dyDescent="0.45">
      <c r="A1625" t="s">
        <v>551</v>
      </c>
      <c r="B1625" s="1" t="s">
        <v>674</v>
      </c>
      <c r="C1625" t="s">
        <v>553</v>
      </c>
      <c r="D1625" t="s">
        <v>675</v>
      </c>
      <c r="E1625" t="s">
        <v>209</v>
      </c>
      <c r="F1625" t="s">
        <v>555</v>
      </c>
      <c r="G1625" t="s">
        <v>556</v>
      </c>
      <c r="H1625" t="s">
        <v>557</v>
      </c>
      <c r="I1625" t="s">
        <v>558</v>
      </c>
      <c r="J1625" t="s">
        <v>559</v>
      </c>
      <c r="K1625" t="s">
        <v>619</v>
      </c>
      <c r="L1625" t="s">
        <v>561</v>
      </c>
      <c r="N1625" t="s">
        <v>562</v>
      </c>
      <c r="O1625">
        <v>-25.6</v>
      </c>
      <c r="P1625" t="str">
        <f>VALUE(MID(K1625,1,4))&amp;VLOOKUP(VALUE(MID(K1625,6,2)),[1]Setup!$A$6:$B$17,2,FALSE)</f>
        <v>20242</v>
      </c>
    </row>
    <row r="1626" spans="1:16" x14ac:dyDescent="0.45">
      <c r="A1626" t="s">
        <v>551</v>
      </c>
      <c r="B1626" s="1" t="s">
        <v>676</v>
      </c>
      <c r="C1626" t="s">
        <v>553</v>
      </c>
      <c r="D1626" t="s">
        <v>677</v>
      </c>
      <c r="E1626" t="s">
        <v>169</v>
      </c>
      <c r="F1626" t="s">
        <v>555</v>
      </c>
      <c r="G1626" t="s">
        <v>556</v>
      </c>
      <c r="H1626" t="s">
        <v>557</v>
      </c>
      <c r="I1626" t="s">
        <v>558</v>
      </c>
      <c r="J1626" t="s">
        <v>559</v>
      </c>
      <c r="K1626" t="s">
        <v>560</v>
      </c>
      <c r="L1626" t="s">
        <v>561</v>
      </c>
      <c r="N1626" t="s">
        <v>562</v>
      </c>
      <c r="O1626">
        <v>3.6</v>
      </c>
      <c r="P1626" t="str">
        <f>VALUE(MID(K1626,1,4))&amp;VLOOKUP(VALUE(MID(K1626,6,2)),[1]Setup!$A$6:$B$17,2,FALSE)</f>
        <v>20101</v>
      </c>
    </row>
    <row r="1627" spans="1:16" x14ac:dyDescent="0.45">
      <c r="A1627" t="s">
        <v>551</v>
      </c>
      <c r="B1627" s="1" t="s">
        <v>676</v>
      </c>
      <c r="C1627" t="s">
        <v>553</v>
      </c>
      <c r="D1627" t="s">
        <v>677</v>
      </c>
      <c r="E1627" t="s">
        <v>169</v>
      </c>
      <c r="F1627" t="s">
        <v>555</v>
      </c>
      <c r="G1627" t="s">
        <v>556</v>
      </c>
      <c r="H1627" t="s">
        <v>557</v>
      </c>
      <c r="I1627" t="s">
        <v>558</v>
      </c>
      <c r="J1627" t="s">
        <v>559</v>
      </c>
      <c r="K1627" t="s">
        <v>563</v>
      </c>
      <c r="L1627" t="s">
        <v>561</v>
      </c>
      <c r="N1627" t="s">
        <v>562</v>
      </c>
      <c r="O1627">
        <v>3.6</v>
      </c>
      <c r="P1627" t="str">
        <f>VALUE(MID(K1627,1,4))&amp;VLOOKUP(VALUE(MID(K1627,6,2)),[1]Setup!$A$6:$B$17,2,FALSE)</f>
        <v>20102</v>
      </c>
    </row>
    <row r="1628" spans="1:16" x14ac:dyDescent="0.45">
      <c r="A1628" t="s">
        <v>551</v>
      </c>
      <c r="B1628" s="1" t="s">
        <v>676</v>
      </c>
      <c r="C1628" t="s">
        <v>553</v>
      </c>
      <c r="D1628" t="s">
        <v>677</v>
      </c>
      <c r="E1628" t="s">
        <v>169</v>
      </c>
      <c r="F1628" t="s">
        <v>555</v>
      </c>
      <c r="G1628" t="s">
        <v>556</v>
      </c>
      <c r="H1628" t="s">
        <v>557</v>
      </c>
      <c r="I1628" t="s">
        <v>558</v>
      </c>
      <c r="J1628" t="s">
        <v>559</v>
      </c>
      <c r="K1628" t="s">
        <v>564</v>
      </c>
      <c r="L1628" t="s">
        <v>561</v>
      </c>
      <c r="N1628" t="s">
        <v>562</v>
      </c>
      <c r="O1628">
        <v>3.2</v>
      </c>
      <c r="P1628" t="str">
        <f>VALUE(MID(K1628,1,4))&amp;VLOOKUP(VALUE(MID(K1628,6,2)),[1]Setup!$A$6:$B$17,2,FALSE)</f>
        <v>20103</v>
      </c>
    </row>
    <row r="1629" spans="1:16" x14ac:dyDescent="0.45">
      <c r="A1629" t="s">
        <v>551</v>
      </c>
      <c r="B1629" s="1" t="s">
        <v>676</v>
      </c>
      <c r="C1629" t="s">
        <v>553</v>
      </c>
      <c r="D1629" t="s">
        <v>677</v>
      </c>
      <c r="E1629" t="s">
        <v>169</v>
      </c>
      <c r="F1629" t="s">
        <v>555</v>
      </c>
      <c r="G1629" t="s">
        <v>556</v>
      </c>
      <c r="H1629" t="s">
        <v>557</v>
      </c>
      <c r="I1629" t="s">
        <v>558</v>
      </c>
      <c r="J1629" t="s">
        <v>559</v>
      </c>
      <c r="K1629" t="s">
        <v>565</v>
      </c>
      <c r="L1629" t="s">
        <v>561</v>
      </c>
      <c r="N1629" t="s">
        <v>562</v>
      </c>
      <c r="O1629">
        <v>3.2</v>
      </c>
      <c r="P1629" t="str">
        <f>VALUE(MID(K1629,1,4))&amp;VLOOKUP(VALUE(MID(K1629,6,2)),[1]Setup!$A$6:$B$17,2,FALSE)</f>
        <v>20104</v>
      </c>
    </row>
    <row r="1630" spans="1:16" x14ac:dyDescent="0.45">
      <c r="A1630" t="s">
        <v>551</v>
      </c>
      <c r="B1630" s="1" t="s">
        <v>676</v>
      </c>
      <c r="C1630" t="s">
        <v>553</v>
      </c>
      <c r="D1630" t="s">
        <v>677</v>
      </c>
      <c r="E1630" t="s">
        <v>169</v>
      </c>
      <c r="F1630" t="s">
        <v>555</v>
      </c>
      <c r="G1630" t="s">
        <v>556</v>
      </c>
      <c r="H1630" t="s">
        <v>557</v>
      </c>
      <c r="I1630" t="s">
        <v>558</v>
      </c>
      <c r="J1630" t="s">
        <v>559</v>
      </c>
      <c r="K1630" t="s">
        <v>566</v>
      </c>
      <c r="L1630" t="s">
        <v>561</v>
      </c>
      <c r="N1630" t="s">
        <v>562</v>
      </c>
      <c r="O1630">
        <v>3.4</v>
      </c>
      <c r="P1630" t="str">
        <f>VALUE(MID(K1630,1,4))&amp;VLOOKUP(VALUE(MID(K1630,6,2)),[1]Setup!$A$6:$B$17,2,FALSE)</f>
        <v>20111</v>
      </c>
    </row>
    <row r="1631" spans="1:16" x14ac:dyDescent="0.45">
      <c r="A1631" t="s">
        <v>551</v>
      </c>
      <c r="B1631" s="1" t="s">
        <v>676</v>
      </c>
      <c r="C1631" t="s">
        <v>553</v>
      </c>
      <c r="D1631" t="s">
        <v>677</v>
      </c>
      <c r="E1631" t="s">
        <v>169</v>
      </c>
      <c r="F1631" t="s">
        <v>555</v>
      </c>
      <c r="G1631" t="s">
        <v>556</v>
      </c>
      <c r="H1631" t="s">
        <v>557</v>
      </c>
      <c r="I1631" t="s">
        <v>558</v>
      </c>
      <c r="J1631" t="s">
        <v>559</v>
      </c>
      <c r="K1631" t="s">
        <v>567</v>
      </c>
      <c r="L1631" t="s">
        <v>561</v>
      </c>
      <c r="N1631" t="s">
        <v>562</v>
      </c>
      <c r="O1631">
        <v>3.3</v>
      </c>
      <c r="P1631" t="str">
        <f>VALUE(MID(K1631,1,4))&amp;VLOOKUP(VALUE(MID(K1631,6,2)),[1]Setup!$A$6:$B$17,2,FALSE)</f>
        <v>20112</v>
      </c>
    </row>
    <row r="1632" spans="1:16" x14ac:dyDescent="0.45">
      <c r="A1632" t="s">
        <v>551</v>
      </c>
      <c r="B1632" s="1" t="s">
        <v>676</v>
      </c>
      <c r="C1632" t="s">
        <v>553</v>
      </c>
      <c r="D1632" t="s">
        <v>677</v>
      </c>
      <c r="E1632" t="s">
        <v>169</v>
      </c>
      <c r="F1632" t="s">
        <v>555</v>
      </c>
      <c r="G1632" t="s">
        <v>556</v>
      </c>
      <c r="H1632" t="s">
        <v>557</v>
      </c>
      <c r="I1632" t="s">
        <v>558</v>
      </c>
      <c r="J1632" t="s">
        <v>559</v>
      </c>
      <c r="K1632" t="s">
        <v>568</v>
      </c>
      <c r="L1632" t="s">
        <v>561</v>
      </c>
      <c r="N1632" t="s">
        <v>562</v>
      </c>
      <c r="O1632">
        <v>4.5999999999999996</v>
      </c>
      <c r="P1632" t="str">
        <f>VALUE(MID(K1632,1,4))&amp;VLOOKUP(VALUE(MID(K1632,6,2)),[1]Setup!$A$6:$B$17,2,FALSE)</f>
        <v>20113</v>
      </c>
    </row>
    <row r="1633" spans="1:16" x14ac:dyDescent="0.45">
      <c r="A1633" t="s">
        <v>551</v>
      </c>
      <c r="B1633" s="1" t="s">
        <v>676</v>
      </c>
      <c r="C1633" t="s">
        <v>553</v>
      </c>
      <c r="D1633" t="s">
        <v>677</v>
      </c>
      <c r="E1633" t="s">
        <v>169</v>
      </c>
      <c r="F1633" t="s">
        <v>555</v>
      </c>
      <c r="G1633" t="s">
        <v>556</v>
      </c>
      <c r="H1633" t="s">
        <v>557</v>
      </c>
      <c r="I1633" t="s">
        <v>558</v>
      </c>
      <c r="J1633" t="s">
        <v>559</v>
      </c>
      <c r="K1633" t="s">
        <v>569</v>
      </c>
      <c r="L1633" t="s">
        <v>561</v>
      </c>
      <c r="N1633" t="s">
        <v>562</v>
      </c>
      <c r="O1633">
        <v>4.5999999999999996</v>
      </c>
      <c r="P1633" t="str">
        <f>VALUE(MID(K1633,1,4))&amp;VLOOKUP(VALUE(MID(K1633,6,2)),[1]Setup!$A$6:$B$17,2,FALSE)</f>
        <v>20114</v>
      </c>
    </row>
    <row r="1634" spans="1:16" x14ac:dyDescent="0.45">
      <c r="A1634" t="s">
        <v>551</v>
      </c>
      <c r="B1634" s="1" t="s">
        <v>676</v>
      </c>
      <c r="C1634" t="s">
        <v>553</v>
      </c>
      <c r="D1634" t="s">
        <v>677</v>
      </c>
      <c r="E1634" t="s">
        <v>169</v>
      </c>
      <c r="F1634" t="s">
        <v>555</v>
      </c>
      <c r="G1634" t="s">
        <v>556</v>
      </c>
      <c r="H1634" t="s">
        <v>557</v>
      </c>
      <c r="I1634" t="s">
        <v>558</v>
      </c>
      <c r="J1634" t="s">
        <v>559</v>
      </c>
      <c r="K1634" t="s">
        <v>570</v>
      </c>
      <c r="L1634" t="s">
        <v>561</v>
      </c>
      <c r="N1634" t="s">
        <v>562</v>
      </c>
      <c r="O1634">
        <v>3.7</v>
      </c>
      <c r="P1634" t="str">
        <f>VALUE(MID(K1634,1,4))&amp;VLOOKUP(VALUE(MID(K1634,6,2)),[1]Setup!$A$6:$B$17,2,FALSE)</f>
        <v>20121</v>
      </c>
    </row>
    <row r="1635" spans="1:16" x14ac:dyDescent="0.45">
      <c r="A1635" t="s">
        <v>551</v>
      </c>
      <c r="B1635" s="1" t="s">
        <v>676</v>
      </c>
      <c r="C1635" t="s">
        <v>553</v>
      </c>
      <c r="D1635" t="s">
        <v>677</v>
      </c>
      <c r="E1635" t="s">
        <v>169</v>
      </c>
      <c r="F1635" t="s">
        <v>555</v>
      </c>
      <c r="G1635" t="s">
        <v>556</v>
      </c>
      <c r="H1635" t="s">
        <v>557</v>
      </c>
      <c r="I1635" t="s">
        <v>558</v>
      </c>
      <c r="J1635" t="s">
        <v>559</v>
      </c>
      <c r="K1635" t="s">
        <v>571</v>
      </c>
      <c r="L1635" t="s">
        <v>561</v>
      </c>
      <c r="N1635" t="s">
        <v>562</v>
      </c>
      <c r="O1635">
        <v>3.8</v>
      </c>
      <c r="P1635" t="str">
        <f>VALUE(MID(K1635,1,4))&amp;VLOOKUP(VALUE(MID(K1635,6,2)),[1]Setup!$A$6:$B$17,2,FALSE)</f>
        <v>20122</v>
      </c>
    </row>
    <row r="1636" spans="1:16" x14ac:dyDescent="0.45">
      <c r="A1636" t="s">
        <v>551</v>
      </c>
      <c r="B1636" s="1" t="s">
        <v>676</v>
      </c>
      <c r="C1636" t="s">
        <v>553</v>
      </c>
      <c r="D1636" t="s">
        <v>677</v>
      </c>
      <c r="E1636" t="s">
        <v>169</v>
      </c>
      <c r="F1636" t="s">
        <v>555</v>
      </c>
      <c r="G1636" t="s">
        <v>556</v>
      </c>
      <c r="H1636" t="s">
        <v>557</v>
      </c>
      <c r="I1636" t="s">
        <v>558</v>
      </c>
      <c r="J1636" t="s">
        <v>559</v>
      </c>
      <c r="K1636" t="s">
        <v>572</v>
      </c>
      <c r="L1636" t="s">
        <v>561</v>
      </c>
      <c r="N1636" t="s">
        <v>562</v>
      </c>
      <c r="O1636">
        <v>3.8</v>
      </c>
      <c r="P1636" t="str">
        <f>VALUE(MID(K1636,1,4))&amp;VLOOKUP(VALUE(MID(K1636,6,2)),[1]Setup!$A$6:$B$17,2,FALSE)</f>
        <v>20123</v>
      </c>
    </row>
    <row r="1637" spans="1:16" x14ac:dyDescent="0.45">
      <c r="A1637" t="s">
        <v>551</v>
      </c>
      <c r="B1637" s="1" t="s">
        <v>676</v>
      </c>
      <c r="C1637" t="s">
        <v>553</v>
      </c>
      <c r="D1637" t="s">
        <v>677</v>
      </c>
      <c r="E1637" t="s">
        <v>169</v>
      </c>
      <c r="F1637" t="s">
        <v>555</v>
      </c>
      <c r="G1637" t="s">
        <v>556</v>
      </c>
      <c r="H1637" t="s">
        <v>557</v>
      </c>
      <c r="I1637" t="s">
        <v>558</v>
      </c>
      <c r="J1637" t="s">
        <v>559</v>
      </c>
      <c r="K1637" t="s">
        <v>573</v>
      </c>
      <c r="L1637" t="s">
        <v>561</v>
      </c>
      <c r="N1637" t="s">
        <v>562</v>
      </c>
      <c r="O1637">
        <v>4</v>
      </c>
      <c r="P1637" t="str">
        <f>VALUE(MID(K1637,1,4))&amp;VLOOKUP(VALUE(MID(K1637,6,2)),[1]Setup!$A$6:$B$17,2,FALSE)</f>
        <v>20124</v>
      </c>
    </row>
    <row r="1638" spans="1:16" x14ac:dyDescent="0.45">
      <c r="A1638" t="s">
        <v>551</v>
      </c>
      <c r="B1638" s="1" t="s">
        <v>676</v>
      </c>
      <c r="C1638" t="s">
        <v>553</v>
      </c>
      <c r="D1638" t="s">
        <v>677</v>
      </c>
      <c r="E1638" t="s">
        <v>169</v>
      </c>
      <c r="F1638" t="s">
        <v>555</v>
      </c>
      <c r="G1638" t="s">
        <v>556</v>
      </c>
      <c r="H1638" t="s">
        <v>557</v>
      </c>
      <c r="I1638" t="s">
        <v>558</v>
      </c>
      <c r="J1638" t="s">
        <v>559</v>
      </c>
      <c r="K1638" t="s">
        <v>574</v>
      </c>
      <c r="L1638" t="s">
        <v>561</v>
      </c>
      <c r="N1638" t="s">
        <v>562</v>
      </c>
      <c r="O1638">
        <v>3.6</v>
      </c>
      <c r="P1638" t="str">
        <f>VALUE(MID(K1638,1,4))&amp;VLOOKUP(VALUE(MID(K1638,6,2)),[1]Setup!$A$6:$B$17,2,FALSE)</f>
        <v>20131</v>
      </c>
    </row>
    <row r="1639" spans="1:16" x14ac:dyDescent="0.45">
      <c r="A1639" t="s">
        <v>551</v>
      </c>
      <c r="B1639" s="1" t="s">
        <v>676</v>
      </c>
      <c r="C1639" t="s">
        <v>553</v>
      </c>
      <c r="D1639" t="s">
        <v>677</v>
      </c>
      <c r="E1639" t="s">
        <v>169</v>
      </c>
      <c r="F1639" t="s">
        <v>555</v>
      </c>
      <c r="G1639" t="s">
        <v>556</v>
      </c>
      <c r="H1639" t="s">
        <v>557</v>
      </c>
      <c r="I1639" t="s">
        <v>558</v>
      </c>
      <c r="J1639" t="s">
        <v>559</v>
      </c>
      <c r="K1639" t="s">
        <v>575</v>
      </c>
      <c r="L1639" t="s">
        <v>561</v>
      </c>
      <c r="N1639" t="s">
        <v>562</v>
      </c>
      <c r="O1639">
        <v>4.4000000000000004</v>
      </c>
      <c r="P1639" t="str">
        <f>VALUE(MID(K1639,1,4))&amp;VLOOKUP(VALUE(MID(K1639,6,2)),[1]Setup!$A$6:$B$17,2,FALSE)</f>
        <v>20132</v>
      </c>
    </row>
    <row r="1640" spans="1:16" x14ac:dyDescent="0.45">
      <c r="A1640" t="s">
        <v>551</v>
      </c>
      <c r="B1640" s="1" t="s">
        <v>676</v>
      </c>
      <c r="C1640" t="s">
        <v>553</v>
      </c>
      <c r="D1640" t="s">
        <v>677</v>
      </c>
      <c r="E1640" t="s">
        <v>169</v>
      </c>
      <c r="F1640" t="s">
        <v>555</v>
      </c>
      <c r="G1640" t="s">
        <v>556</v>
      </c>
      <c r="H1640" t="s">
        <v>557</v>
      </c>
      <c r="I1640" t="s">
        <v>558</v>
      </c>
      <c r="J1640" t="s">
        <v>559</v>
      </c>
      <c r="K1640" t="s">
        <v>576</v>
      </c>
      <c r="L1640" t="s">
        <v>561</v>
      </c>
      <c r="N1640" t="s">
        <v>562</v>
      </c>
      <c r="O1640">
        <v>5.3</v>
      </c>
      <c r="P1640" t="str">
        <f>VALUE(MID(K1640,1,4))&amp;VLOOKUP(VALUE(MID(K1640,6,2)),[1]Setup!$A$6:$B$17,2,FALSE)</f>
        <v>20133</v>
      </c>
    </row>
    <row r="1641" spans="1:16" x14ac:dyDescent="0.45">
      <c r="A1641" t="s">
        <v>551</v>
      </c>
      <c r="B1641" s="1" t="s">
        <v>676</v>
      </c>
      <c r="C1641" t="s">
        <v>553</v>
      </c>
      <c r="D1641" t="s">
        <v>677</v>
      </c>
      <c r="E1641" t="s">
        <v>169</v>
      </c>
      <c r="F1641" t="s">
        <v>555</v>
      </c>
      <c r="G1641" t="s">
        <v>556</v>
      </c>
      <c r="H1641" t="s">
        <v>557</v>
      </c>
      <c r="I1641" t="s">
        <v>558</v>
      </c>
      <c r="J1641" t="s">
        <v>559</v>
      </c>
      <c r="K1641" t="s">
        <v>577</v>
      </c>
      <c r="L1641" t="s">
        <v>561</v>
      </c>
      <c r="N1641" t="s">
        <v>562</v>
      </c>
      <c r="O1641">
        <v>6</v>
      </c>
      <c r="P1641" t="str">
        <f>VALUE(MID(K1641,1,4))&amp;VLOOKUP(VALUE(MID(K1641,6,2)),[1]Setup!$A$6:$B$17,2,FALSE)</f>
        <v>20134</v>
      </c>
    </row>
    <row r="1642" spans="1:16" x14ac:dyDescent="0.45">
      <c r="A1642" t="s">
        <v>551</v>
      </c>
      <c r="B1642" s="1" t="s">
        <v>676</v>
      </c>
      <c r="C1642" t="s">
        <v>553</v>
      </c>
      <c r="D1642" t="s">
        <v>677</v>
      </c>
      <c r="E1642" t="s">
        <v>169</v>
      </c>
      <c r="F1642" t="s">
        <v>555</v>
      </c>
      <c r="G1642" t="s">
        <v>556</v>
      </c>
      <c r="H1642" t="s">
        <v>557</v>
      </c>
      <c r="I1642" t="s">
        <v>558</v>
      </c>
      <c r="J1642" t="s">
        <v>559</v>
      </c>
      <c r="K1642" t="s">
        <v>578</v>
      </c>
      <c r="L1642" t="s">
        <v>561</v>
      </c>
      <c r="N1642" t="s">
        <v>562</v>
      </c>
      <c r="O1642">
        <v>5.8</v>
      </c>
      <c r="P1642" t="str">
        <f>VALUE(MID(K1642,1,4))&amp;VLOOKUP(VALUE(MID(K1642,6,2)),[1]Setup!$A$6:$B$17,2,FALSE)</f>
        <v>20141</v>
      </c>
    </row>
    <row r="1643" spans="1:16" x14ac:dyDescent="0.45">
      <c r="A1643" t="s">
        <v>551</v>
      </c>
      <c r="B1643" s="1" t="s">
        <v>676</v>
      </c>
      <c r="C1643" t="s">
        <v>553</v>
      </c>
      <c r="D1643" t="s">
        <v>677</v>
      </c>
      <c r="E1643" t="s">
        <v>169</v>
      </c>
      <c r="F1643" t="s">
        <v>555</v>
      </c>
      <c r="G1643" t="s">
        <v>556</v>
      </c>
      <c r="H1643" t="s">
        <v>557</v>
      </c>
      <c r="I1643" t="s">
        <v>558</v>
      </c>
      <c r="J1643" t="s">
        <v>559</v>
      </c>
      <c r="K1643" t="s">
        <v>579</v>
      </c>
      <c r="L1643" t="s">
        <v>561</v>
      </c>
      <c r="N1643" t="s">
        <v>562</v>
      </c>
      <c r="O1643">
        <v>5.7</v>
      </c>
      <c r="P1643" t="str">
        <f>VALUE(MID(K1643,1,4))&amp;VLOOKUP(VALUE(MID(K1643,6,2)),[1]Setup!$A$6:$B$17,2,FALSE)</f>
        <v>20142</v>
      </c>
    </row>
    <row r="1644" spans="1:16" x14ac:dyDescent="0.45">
      <c r="A1644" t="s">
        <v>551</v>
      </c>
      <c r="B1644" s="1" t="s">
        <v>676</v>
      </c>
      <c r="C1644" t="s">
        <v>553</v>
      </c>
      <c r="D1644" t="s">
        <v>677</v>
      </c>
      <c r="E1644" t="s">
        <v>169</v>
      </c>
      <c r="F1644" t="s">
        <v>555</v>
      </c>
      <c r="G1644" t="s">
        <v>556</v>
      </c>
      <c r="H1644" t="s">
        <v>557</v>
      </c>
      <c r="I1644" t="s">
        <v>558</v>
      </c>
      <c r="J1644" t="s">
        <v>559</v>
      </c>
      <c r="K1644" t="s">
        <v>580</v>
      </c>
      <c r="L1644" t="s">
        <v>561</v>
      </c>
      <c r="N1644" t="s">
        <v>562</v>
      </c>
      <c r="O1644">
        <v>5.7</v>
      </c>
      <c r="P1644" t="str">
        <f>VALUE(MID(K1644,1,4))&amp;VLOOKUP(VALUE(MID(K1644,6,2)),[1]Setup!$A$6:$B$17,2,FALSE)</f>
        <v>20143</v>
      </c>
    </row>
    <row r="1645" spans="1:16" x14ac:dyDescent="0.45">
      <c r="A1645" t="s">
        <v>551</v>
      </c>
      <c r="B1645" s="1" t="s">
        <v>676</v>
      </c>
      <c r="C1645" t="s">
        <v>553</v>
      </c>
      <c r="D1645" t="s">
        <v>677</v>
      </c>
      <c r="E1645" t="s">
        <v>169</v>
      </c>
      <c r="F1645" t="s">
        <v>555</v>
      </c>
      <c r="G1645" t="s">
        <v>556</v>
      </c>
      <c r="H1645" t="s">
        <v>557</v>
      </c>
      <c r="I1645" t="s">
        <v>558</v>
      </c>
      <c r="J1645" t="s">
        <v>559</v>
      </c>
      <c r="K1645" t="s">
        <v>581</v>
      </c>
      <c r="L1645" t="s">
        <v>561</v>
      </c>
      <c r="N1645" t="s">
        <v>562</v>
      </c>
      <c r="O1645">
        <v>6.2</v>
      </c>
      <c r="P1645" t="str">
        <f>VALUE(MID(K1645,1,4))&amp;VLOOKUP(VALUE(MID(K1645,6,2)),[1]Setup!$A$6:$B$17,2,FALSE)</f>
        <v>20144</v>
      </c>
    </row>
    <row r="1646" spans="1:16" x14ac:dyDescent="0.45">
      <c r="A1646" t="s">
        <v>551</v>
      </c>
      <c r="B1646" s="1" t="s">
        <v>676</v>
      </c>
      <c r="C1646" t="s">
        <v>553</v>
      </c>
      <c r="D1646" t="s">
        <v>677</v>
      </c>
      <c r="E1646" t="s">
        <v>169</v>
      </c>
      <c r="F1646" t="s">
        <v>555</v>
      </c>
      <c r="G1646" t="s">
        <v>556</v>
      </c>
      <c r="H1646" t="s">
        <v>557</v>
      </c>
      <c r="I1646" t="s">
        <v>558</v>
      </c>
      <c r="J1646" t="s">
        <v>559</v>
      </c>
      <c r="K1646" t="s">
        <v>582</v>
      </c>
      <c r="L1646" t="s">
        <v>561</v>
      </c>
      <c r="N1646" t="s">
        <v>562</v>
      </c>
      <c r="O1646">
        <v>6.1</v>
      </c>
      <c r="P1646" t="str">
        <f>VALUE(MID(K1646,1,4))&amp;VLOOKUP(VALUE(MID(K1646,6,2)),[1]Setup!$A$6:$B$17,2,FALSE)</f>
        <v>20151</v>
      </c>
    </row>
    <row r="1647" spans="1:16" x14ac:dyDescent="0.45">
      <c r="A1647" t="s">
        <v>551</v>
      </c>
      <c r="B1647" s="1" t="s">
        <v>676</v>
      </c>
      <c r="C1647" t="s">
        <v>553</v>
      </c>
      <c r="D1647" t="s">
        <v>677</v>
      </c>
      <c r="E1647" t="s">
        <v>169</v>
      </c>
      <c r="F1647" t="s">
        <v>555</v>
      </c>
      <c r="G1647" t="s">
        <v>556</v>
      </c>
      <c r="H1647" t="s">
        <v>557</v>
      </c>
      <c r="I1647" t="s">
        <v>558</v>
      </c>
      <c r="J1647" t="s">
        <v>559</v>
      </c>
      <c r="K1647" t="s">
        <v>583</v>
      </c>
      <c r="L1647" t="s">
        <v>561</v>
      </c>
      <c r="N1647" t="s">
        <v>562</v>
      </c>
      <c r="O1647">
        <v>6.4</v>
      </c>
      <c r="P1647" t="str">
        <f>VALUE(MID(K1647,1,4))&amp;VLOOKUP(VALUE(MID(K1647,6,2)),[1]Setup!$A$6:$B$17,2,FALSE)</f>
        <v>20152</v>
      </c>
    </row>
    <row r="1648" spans="1:16" x14ac:dyDescent="0.45">
      <c r="A1648" t="s">
        <v>551</v>
      </c>
      <c r="B1648" s="1" t="s">
        <v>676</v>
      </c>
      <c r="C1648" t="s">
        <v>553</v>
      </c>
      <c r="D1648" t="s">
        <v>677</v>
      </c>
      <c r="E1648" t="s">
        <v>169</v>
      </c>
      <c r="F1648" t="s">
        <v>555</v>
      </c>
      <c r="G1648" t="s">
        <v>556</v>
      </c>
      <c r="H1648" t="s">
        <v>557</v>
      </c>
      <c r="I1648" t="s">
        <v>558</v>
      </c>
      <c r="J1648" t="s">
        <v>559</v>
      </c>
      <c r="K1648" t="s">
        <v>584</v>
      </c>
      <c r="L1648" t="s">
        <v>561</v>
      </c>
      <c r="N1648" t="s">
        <v>562</v>
      </c>
      <c r="O1648">
        <v>7.5</v>
      </c>
      <c r="P1648" t="str">
        <f>VALUE(MID(K1648,1,4))&amp;VLOOKUP(VALUE(MID(K1648,6,2)),[1]Setup!$A$6:$B$17,2,FALSE)</f>
        <v>20153</v>
      </c>
    </row>
    <row r="1649" spans="1:16" x14ac:dyDescent="0.45">
      <c r="A1649" t="s">
        <v>551</v>
      </c>
      <c r="B1649" s="1" t="s">
        <v>676</v>
      </c>
      <c r="C1649" t="s">
        <v>553</v>
      </c>
      <c r="D1649" t="s">
        <v>677</v>
      </c>
      <c r="E1649" t="s">
        <v>169</v>
      </c>
      <c r="F1649" t="s">
        <v>555</v>
      </c>
      <c r="G1649" t="s">
        <v>556</v>
      </c>
      <c r="H1649" t="s">
        <v>557</v>
      </c>
      <c r="I1649" t="s">
        <v>558</v>
      </c>
      <c r="J1649" t="s">
        <v>559</v>
      </c>
      <c r="K1649" t="s">
        <v>585</v>
      </c>
      <c r="L1649" t="s">
        <v>561</v>
      </c>
      <c r="N1649" t="s">
        <v>562</v>
      </c>
      <c r="O1649">
        <v>7.5</v>
      </c>
      <c r="P1649" t="str">
        <f>VALUE(MID(K1649,1,4))&amp;VLOOKUP(VALUE(MID(K1649,6,2)),[1]Setup!$A$6:$B$17,2,FALSE)</f>
        <v>20154</v>
      </c>
    </row>
    <row r="1650" spans="1:16" x14ac:dyDescent="0.45">
      <c r="A1650" t="s">
        <v>551</v>
      </c>
      <c r="B1650" s="1" t="s">
        <v>676</v>
      </c>
      <c r="C1650" t="s">
        <v>553</v>
      </c>
      <c r="D1650" t="s">
        <v>677</v>
      </c>
      <c r="E1650" t="s">
        <v>169</v>
      </c>
      <c r="F1650" t="s">
        <v>555</v>
      </c>
      <c r="G1650" t="s">
        <v>556</v>
      </c>
      <c r="H1650" t="s">
        <v>557</v>
      </c>
      <c r="I1650" t="s">
        <v>558</v>
      </c>
      <c r="J1650" t="s">
        <v>559</v>
      </c>
      <c r="K1650" t="s">
        <v>586</v>
      </c>
      <c r="L1650" t="s">
        <v>561</v>
      </c>
      <c r="N1650" t="s">
        <v>562</v>
      </c>
      <c r="O1650">
        <v>7.9</v>
      </c>
      <c r="P1650" t="str">
        <f>VALUE(MID(K1650,1,4))&amp;VLOOKUP(VALUE(MID(K1650,6,2)),[1]Setup!$A$6:$B$17,2,FALSE)</f>
        <v>20161</v>
      </c>
    </row>
    <row r="1651" spans="1:16" x14ac:dyDescent="0.45">
      <c r="A1651" t="s">
        <v>551</v>
      </c>
      <c r="B1651" s="1" t="s">
        <v>676</v>
      </c>
      <c r="C1651" t="s">
        <v>553</v>
      </c>
      <c r="D1651" t="s">
        <v>677</v>
      </c>
      <c r="E1651" t="s">
        <v>169</v>
      </c>
      <c r="F1651" t="s">
        <v>555</v>
      </c>
      <c r="G1651" t="s">
        <v>556</v>
      </c>
      <c r="H1651" t="s">
        <v>557</v>
      </c>
      <c r="I1651" t="s">
        <v>558</v>
      </c>
      <c r="J1651" t="s">
        <v>559</v>
      </c>
      <c r="K1651" t="s">
        <v>587</v>
      </c>
      <c r="L1651" t="s">
        <v>561</v>
      </c>
      <c r="N1651" t="s">
        <v>562</v>
      </c>
      <c r="O1651">
        <v>8.4</v>
      </c>
      <c r="P1651" t="str">
        <f>VALUE(MID(K1651,1,4))&amp;VLOOKUP(VALUE(MID(K1651,6,2)),[1]Setup!$A$6:$B$17,2,FALSE)</f>
        <v>20162</v>
      </c>
    </row>
    <row r="1652" spans="1:16" x14ac:dyDescent="0.45">
      <c r="A1652" t="s">
        <v>551</v>
      </c>
      <c r="B1652" s="1" t="s">
        <v>676</v>
      </c>
      <c r="C1652" t="s">
        <v>553</v>
      </c>
      <c r="D1652" t="s">
        <v>677</v>
      </c>
      <c r="E1652" t="s">
        <v>169</v>
      </c>
      <c r="F1652" t="s">
        <v>555</v>
      </c>
      <c r="G1652" t="s">
        <v>556</v>
      </c>
      <c r="H1652" t="s">
        <v>557</v>
      </c>
      <c r="I1652" t="s">
        <v>558</v>
      </c>
      <c r="J1652" t="s">
        <v>559</v>
      </c>
      <c r="K1652" t="s">
        <v>588</v>
      </c>
      <c r="L1652" t="s">
        <v>561</v>
      </c>
      <c r="N1652" t="s">
        <v>562</v>
      </c>
      <c r="O1652">
        <v>8.6</v>
      </c>
      <c r="P1652" t="str">
        <f>VALUE(MID(K1652,1,4))&amp;VLOOKUP(VALUE(MID(K1652,6,2)),[1]Setup!$A$6:$B$17,2,FALSE)</f>
        <v>20163</v>
      </c>
    </row>
    <row r="1653" spans="1:16" x14ac:dyDescent="0.45">
      <c r="A1653" t="s">
        <v>551</v>
      </c>
      <c r="B1653" s="1" t="s">
        <v>676</v>
      </c>
      <c r="C1653" t="s">
        <v>553</v>
      </c>
      <c r="D1653" t="s">
        <v>677</v>
      </c>
      <c r="E1653" t="s">
        <v>169</v>
      </c>
      <c r="F1653" t="s">
        <v>555</v>
      </c>
      <c r="G1653" t="s">
        <v>556</v>
      </c>
      <c r="H1653" t="s">
        <v>557</v>
      </c>
      <c r="I1653" t="s">
        <v>558</v>
      </c>
      <c r="J1653" t="s">
        <v>559</v>
      </c>
      <c r="K1653" t="s">
        <v>589</v>
      </c>
      <c r="L1653" t="s">
        <v>561</v>
      </c>
      <c r="N1653" t="s">
        <v>562</v>
      </c>
      <c r="O1653">
        <v>8.4</v>
      </c>
      <c r="P1653" t="str">
        <f>VALUE(MID(K1653,1,4))&amp;VLOOKUP(VALUE(MID(K1653,6,2)),[1]Setup!$A$6:$B$17,2,FALSE)</f>
        <v>20164</v>
      </c>
    </row>
    <row r="1654" spans="1:16" x14ac:dyDescent="0.45">
      <c r="A1654" t="s">
        <v>551</v>
      </c>
      <c r="B1654" s="1" t="s">
        <v>676</v>
      </c>
      <c r="C1654" t="s">
        <v>553</v>
      </c>
      <c r="D1654" t="s">
        <v>677</v>
      </c>
      <c r="E1654" t="s">
        <v>169</v>
      </c>
      <c r="F1654" t="s">
        <v>555</v>
      </c>
      <c r="G1654" t="s">
        <v>556</v>
      </c>
      <c r="H1654" t="s">
        <v>557</v>
      </c>
      <c r="I1654" t="s">
        <v>558</v>
      </c>
      <c r="J1654" t="s">
        <v>559</v>
      </c>
      <c r="K1654" t="s">
        <v>590</v>
      </c>
      <c r="L1654" t="s">
        <v>561</v>
      </c>
      <c r="N1654" t="s">
        <v>562</v>
      </c>
      <c r="O1654">
        <v>6.2</v>
      </c>
      <c r="P1654" t="str">
        <f>VALUE(MID(K1654,1,4))&amp;VLOOKUP(VALUE(MID(K1654,6,2)),[1]Setup!$A$6:$B$17,2,FALSE)</f>
        <v>20171</v>
      </c>
    </row>
    <row r="1655" spans="1:16" x14ac:dyDescent="0.45">
      <c r="A1655" t="s">
        <v>551</v>
      </c>
      <c r="B1655" s="1" t="s">
        <v>676</v>
      </c>
      <c r="C1655" t="s">
        <v>553</v>
      </c>
      <c r="D1655" t="s">
        <v>677</v>
      </c>
      <c r="E1655" t="s">
        <v>169</v>
      </c>
      <c r="F1655" t="s">
        <v>555</v>
      </c>
      <c r="G1655" t="s">
        <v>556</v>
      </c>
      <c r="H1655" t="s">
        <v>557</v>
      </c>
      <c r="I1655" t="s">
        <v>558</v>
      </c>
      <c r="J1655" t="s">
        <v>559</v>
      </c>
      <c r="K1655" t="s">
        <v>591</v>
      </c>
      <c r="L1655" t="s">
        <v>561</v>
      </c>
      <c r="N1655" t="s">
        <v>562</v>
      </c>
      <c r="O1655">
        <v>5.3</v>
      </c>
      <c r="P1655" t="str">
        <f>VALUE(MID(K1655,1,4))&amp;VLOOKUP(VALUE(MID(K1655,6,2)),[1]Setup!$A$6:$B$17,2,FALSE)</f>
        <v>20172</v>
      </c>
    </row>
    <row r="1656" spans="1:16" x14ac:dyDescent="0.45">
      <c r="A1656" t="s">
        <v>551</v>
      </c>
      <c r="B1656" s="1" t="s">
        <v>676</v>
      </c>
      <c r="C1656" t="s">
        <v>553</v>
      </c>
      <c r="D1656" t="s">
        <v>677</v>
      </c>
      <c r="E1656" t="s">
        <v>169</v>
      </c>
      <c r="F1656" t="s">
        <v>555</v>
      </c>
      <c r="G1656" t="s">
        <v>556</v>
      </c>
      <c r="H1656" t="s">
        <v>557</v>
      </c>
      <c r="I1656" t="s">
        <v>558</v>
      </c>
      <c r="J1656" t="s">
        <v>559</v>
      </c>
      <c r="K1656" t="s">
        <v>592</v>
      </c>
      <c r="L1656" t="s">
        <v>561</v>
      </c>
      <c r="N1656" t="s">
        <v>562</v>
      </c>
      <c r="O1656">
        <v>5.4</v>
      </c>
      <c r="P1656" t="str">
        <f>VALUE(MID(K1656,1,4))&amp;VLOOKUP(VALUE(MID(K1656,6,2)),[1]Setup!$A$6:$B$17,2,FALSE)</f>
        <v>20173</v>
      </c>
    </row>
    <row r="1657" spans="1:16" x14ac:dyDescent="0.45">
      <c r="A1657" t="s">
        <v>551</v>
      </c>
      <c r="B1657" s="1" t="s">
        <v>676</v>
      </c>
      <c r="C1657" t="s">
        <v>553</v>
      </c>
      <c r="D1657" t="s">
        <v>677</v>
      </c>
      <c r="E1657" t="s">
        <v>169</v>
      </c>
      <c r="F1657" t="s">
        <v>555</v>
      </c>
      <c r="G1657" t="s">
        <v>556</v>
      </c>
      <c r="H1657" t="s">
        <v>557</v>
      </c>
      <c r="I1657" t="s">
        <v>558</v>
      </c>
      <c r="J1657" t="s">
        <v>559</v>
      </c>
      <c r="K1657" t="s">
        <v>593</v>
      </c>
      <c r="L1657" t="s">
        <v>561</v>
      </c>
      <c r="N1657" t="s">
        <v>562</v>
      </c>
      <c r="O1657">
        <v>6.3</v>
      </c>
      <c r="P1657" t="str">
        <f>VALUE(MID(K1657,1,4))&amp;VLOOKUP(VALUE(MID(K1657,6,2)),[1]Setup!$A$6:$B$17,2,FALSE)</f>
        <v>20174</v>
      </c>
    </row>
    <row r="1658" spans="1:16" x14ac:dyDescent="0.45">
      <c r="A1658" t="s">
        <v>551</v>
      </c>
      <c r="B1658" s="1" t="s">
        <v>676</v>
      </c>
      <c r="C1658" t="s">
        <v>553</v>
      </c>
      <c r="D1658" t="s">
        <v>677</v>
      </c>
      <c r="E1658" t="s">
        <v>169</v>
      </c>
      <c r="F1658" t="s">
        <v>555</v>
      </c>
      <c r="G1658" t="s">
        <v>556</v>
      </c>
      <c r="H1658" t="s">
        <v>557</v>
      </c>
      <c r="I1658" t="s">
        <v>558</v>
      </c>
      <c r="J1658" t="s">
        <v>559</v>
      </c>
      <c r="K1658" t="s">
        <v>594</v>
      </c>
      <c r="L1658" t="s">
        <v>561</v>
      </c>
      <c r="N1658" t="s">
        <v>562</v>
      </c>
      <c r="O1658">
        <v>4.9000000000000004</v>
      </c>
      <c r="P1658" t="str">
        <f>VALUE(MID(K1658,1,4))&amp;VLOOKUP(VALUE(MID(K1658,6,2)),[1]Setup!$A$6:$B$17,2,FALSE)</f>
        <v>20181</v>
      </c>
    </row>
    <row r="1659" spans="1:16" x14ac:dyDescent="0.45">
      <c r="A1659" t="s">
        <v>551</v>
      </c>
      <c r="B1659" s="1" t="s">
        <v>676</v>
      </c>
      <c r="C1659" t="s">
        <v>553</v>
      </c>
      <c r="D1659" t="s">
        <v>677</v>
      </c>
      <c r="E1659" t="s">
        <v>169</v>
      </c>
      <c r="F1659" t="s">
        <v>555</v>
      </c>
      <c r="G1659" t="s">
        <v>556</v>
      </c>
      <c r="H1659" t="s">
        <v>557</v>
      </c>
      <c r="I1659" t="s">
        <v>558</v>
      </c>
      <c r="J1659" t="s">
        <v>559</v>
      </c>
      <c r="K1659" t="s">
        <v>595</v>
      </c>
      <c r="L1659" t="s">
        <v>561</v>
      </c>
      <c r="N1659" t="s">
        <v>562</v>
      </c>
      <c r="O1659">
        <v>5.4</v>
      </c>
      <c r="P1659" t="str">
        <f>VALUE(MID(K1659,1,4))&amp;VLOOKUP(VALUE(MID(K1659,6,2)),[1]Setup!$A$6:$B$17,2,FALSE)</f>
        <v>20182</v>
      </c>
    </row>
    <row r="1660" spans="1:16" x14ac:dyDescent="0.45">
      <c r="A1660" t="s">
        <v>551</v>
      </c>
      <c r="B1660" s="1" t="s">
        <v>676</v>
      </c>
      <c r="C1660" t="s">
        <v>553</v>
      </c>
      <c r="D1660" t="s">
        <v>677</v>
      </c>
      <c r="E1660" t="s">
        <v>169</v>
      </c>
      <c r="F1660" t="s">
        <v>555</v>
      </c>
      <c r="G1660" t="s">
        <v>556</v>
      </c>
      <c r="H1660" t="s">
        <v>557</v>
      </c>
      <c r="I1660" t="s">
        <v>558</v>
      </c>
      <c r="J1660" t="s">
        <v>559</v>
      </c>
      <c r="K1660" t="s">
        <v>596</v>
      </c>
      <c r="L1660" t="s">
        <v>561</v>
      </c>
      <c r="N1660" t="s">
        <v>562</v>
      </c>
      <c r="O1660">
        <v>4</v>
      </c>
      <c r="P1660" t="str">
        <f>VALUE(MID(K1660,1,4))&amp;VLOOKUP(VALUE(MID(K1660,6,2)),[1]Setup!$A$6:$B$17,2,FALSE)</f>
        <v>20183</v>
      </c>
    </row>
    <row r="1661" spans="1:16" x14ac:dyDescent="0.45">
      <c r="A1661" t="s">
        <v>551</v>
      </c>
      <c r="B1661" s="1" t="s">
        <v>676</v>
      </c>
      <c r="C1661" t="s">
        <v>553</v>
      </c>
      <c r="D1661" t="s">
        <v>677</v>
      </c>
      <c r="E1661" t="s">
        <v>169</v>
      </c>
      <c r="F1661" t="s">
        <v>555</v>
      </c>
      <c r="G1661" t="s">
        <v>556</v>
      </c>
      <c r="H1661" t="s">
        <v>557</v>
      </c>
      <c r="I1661" t="s">
        <v>558</v>
      </c>
      <c r="J1661" t="s">
        <v>559</v>
      </c>
      <c r="K1661" t="s">
        <v>597</v>
      </c>
      <c r="L1661" t="s">
        <v>561</v>
      </c>
      <c r="N1661" t="s">
        <v>562</v>
      </c>
      <c r="O1661">
        <v>3.8</v>
      </c>
      <c r="P1661" t="str">
        <f>VALUE(MID(K1661,1,4))&amp;VLOOKUP(VALUE(MID(K1661,6,2)),[1]Setup!$A$6:$B$17,2,FALSE)</f>
        <v>20184</v>
      </c>
    </row>
    <row r="1662" spans="1:16" x14ac:dyDescent="0.45">
      <c r="A1662" t="s">
        <v>551</v>
      </c>
      <c r="B1662" s="1" t="s">
        <v>676</v>
      </c>
      <c r="C1662" t="s">
        <v>553</v>
      </c>
      <c r="D1662" t="s">
        <v>677</v>
      </c>
      <c r="E1662" t="s">
        <v>169</v>
      </c>
      <c r="F1662" t="s">
        <v>555</v>
      </c>
      <c r="G1662" t="s">
        <v>556</v>
      </c>
      <c r="H1662" t="s">
        <v>557</v>
      </c>
      <c r="I1662" t="s">
        <v>558</v>
      </c>
      <c r="J1662" t="s">
        <v>559</v>
      </c>
      <c r="K1662" t="s">
        <v>598</v>
      </c>
      <c r="L1662" t="s">
        <v>561</v>
      </c>
      <c r="N1662" t="s">
        <v>562</v>
      </c>
      <c r="O1662">
        <v>3.6</v>
      </c>
      <c r="P1662" t="str">
        <f>VALUE(MID(K1662,1,4))&amp;VLOOKUP(VALUE(MID(K1662,6,2)),[1]Setup!$A$6:$B$17,2,FALSE)</f>
        <v>20191</v>
      </c>
    </row>
    <row r="1663" spans="1:16" x14ac:dyDescent="0.45">
      <c r="A1663" t="s">
        <v>551</v>
      </c>
      <c r="B1663" s="1" t="s">
        <v>676</v>
      </c>
      <c r="C1663" t="s">
        <v>553</v>
      </c>
      <c r="D1663" t="s">
        <v>677</v>
      </c>
      <c r="E1663" t="s">
        <v>169</v>
      </c>
      <c r="F1663" t="s">
        <v>555</v>
      </c>
      <c r="G1663" t="s">
        <v>556</v>
      </c>
      <c r="H1663" t="s">
        <v>557</v>
      </c>
      <c r="I1663" t="s">
        <v>558</v>
      </c>
      <c r="J1663" t="s">
        <v>559</v>
      </c>
      <c r="K1663" t="s">
        <v>599</v>
      </c>
      <c r="L1663" t="s">
        <v>561</v>
      </c>
      <c r="N1663" t="s">
        <v>562</v>
      </c>
      <c r="O1663">
        <v>3.3</v>
      </c>
      <c r="P1663" t="str">
        <f>VALUE(MID(K1663,1,4))&amp;VLOOKUP(VALUE(MID(K1663,6,2)),[1]Setup!$A$6:$B$17,2,FALSE)</f>
        <v>20192</v>
      </c>
    </row>
    <row r="1664" spans="1:16" x14ac:dyDescent="0.45">
      <c r="A1664" t="s">
        <v>551</v>
      </c>
      <c r="B1664" s="1" t="s">
        <v>676</v>
      </c>
      <c r="C1664" t="s">
        <v>553</v>
      </c>
      <c r="D1664" t="s">
        <v>677</v>
      </c>
      <c r="E1664" t="s">
        <v>169</v>
      </c>
      <c r="F1664" t="s">
        <v>555</v>
      </c>
      <c r="G1664" t="s">
        <v>556</v>
      </c>
      <c r="H1664" t="s">
        <v>557</v>
      </c>
      <c r="I1664" t="s">
        <v>558</v>
      </c>
      <c r="J1664" t="s">
        <v>559</v>
      </c>
      <c r="K1664" t="s">
        <v>600</v>
      </c>
      <c r="L1664" t="s">
        <v>561</v>
      </c>
      <c r="N1664" t="s">
        <v>562</v>
      </c>
      <c r="O1664">
        <v>2.9</v>
      </c>
      <c r="P1664" t="str">
        <f>VALUE(MID(K1664,1,4))&amp;VLOOKUP(VALUE(MID(K1664,6,2)),[1]Setup!$A$6:$B$17,2,FALSE)</f>
        <v>20193</v>
      </c>
    </row>
    <row r="1665" spans="1:16" x14ac:dyDescent="0.45">
      <c r="A1665" t="s">
        <v>551</v>
      </c>
      <c r="B1665" s="1" t="s">
        <v>676</v>
      </c>
      <c r="C1665" t="s">
        <v>553</v>
      </c>
      <c r="D1665" t="s">
        <v>677</v>
      </c>
      <c r="E1665" t="s">
        <v>169</v>
      </c>
      <c r="F1665" t="s">
        <v>555</v>
      </c>
      <c r="G1665" t="s">
        <v>556</v>
      </c>
      <c r="H1665" t="s">
        <v>557</v>
      </c>
      <c r="I1665" t="s">
        <v>558</v>
      </c>
      <c r="J1665" t="s">
        <v>559</v>
      </c>
      <c r="K1665" t="s">
        <v>601</v>
      </c>
      <c r="L1665" t="s">
        <v>561</v>
      </c>
      <c r="N1665" t="s">
        <v>562</v>
      </c>
      <c r="O1665">
        <v>1.7</v>
      </c>
      <c r="P1665" t="str">
        <f>VALUE(MID(K1665,1,4))&amp;VLOOKUP(VALUE(MID(K1665,6,2)),[1]Setup!$A$6:$B$17,2,FALSE)</f>
        <v>20194</v>
      </c>
    </row>
    <row r="1666" spans="1:16" x14ac:dyDescent="0.45">
      <c r="A1666" t="s">
        <v>551</v>
      </c>
      <c r="B1666" s="1" t="s">
        <v>676</v>
      </c>
      <c r="C1666" t="s">
        <v>553</v>
      </c>
      <c r="D1666" t="s">
        <v>677</v>
      </c>
      <c r="E1666" t="s">
        <v>169</v>
      </c>
      <c r="F1666" t="s">
        <v>555</v>
      </c>
      <c r="G1666" t="s">
        <v>556</v>
      </c>
      <c r="H1666" t="s">
        <v>557</v>
      </c>
      <c r="I1666" t="s">
        <v>558</v>
      </c>
      <c r="J1666" t="s">
        <v>559</v>
      </c>
      <c r="K1666" t="s">
        <v>602</v>
      </c>
      <c r="L1666" t="s">
        <v>561</v>
      </c>
      <c r="N1666" t="s">
        <v>562</v>
      </c>
      <c r="O1666">
        <v>5.2</v>
      </c>
      <c r="P1666" t="str">
        <f>VALUE(MID(K1666,1,4))&amp;VLOOKUP(VALUE(MID(K1666,6,2)),[1]Setup!$A$6:$B$17,2,FALSE)</f>
        <v>20201</v>
      </c>
    </row>
    <row r="1667" spans="1:16" x14ac:dyDescent="0.45">
      <c r="A1667" t="s">
        <v>551</v>
      </c>
      <c r="B1667" s="1" t="s">
        <v>676</v>
      </c>
      <c r="C1667" t="s">
        <v>553</v>
      </c>
      <c r="D1667" t="s">
        <v>677</v>
      </c>
      <c r="E1667" t="s">
        <v>169</v>
      </c>
      <c r="F1667" t="s">
        <v>555</v>
      </c>
      <c r="G1667" t="s">
        <v>556</v>
      </c>
      <c r="H1667" t="s">
        <v>557</v>
      </c>
      <c r="I1667" t="s">
        <v>558</v>
      </c>
      <c r="J1667" t="s">
        <v>559</v>
      </c>
      <c r="K1667" t="s">
        <v>603</v>
      </c>
      <c r="L1667" t="s">
        <v>561</v>
      </c>
      <c r="N1667" t="s">
        <v>562</v>
      </c>
      <c r="O1667">
        <v>5.9</v>
      </c>
      <c r="P1667" t="str">
        <f>VALUE(MID(K1667,1,4))&amp;VLOOKUP(VALUE(MID(K1667,6,2)),[1]Setup!$A$6:$B$17,2,FALSE)</f>
        <v>20202</v>
      </c>
    </row>
    <row r="1668" spans="1:16" x14ac:dyDescent="0.45">
      <c r="A1668" t="s">
        <v>551</v>
      </c>
      <c r="B1668" s="1" t="s">
        <v>676</v>
      </c>
      <c r="C1668" t="s">
        <v>553</v>
      </c>
      <c r="D1668" t="s">
        <v>677</v>
      </c>
      <c r="E1668" t="s">
        <v>169</v>
      </c>
      <c r="F1668" t="s">
        <v>555</v>
      </c>
      <c r="G1668" t="s">
        <v>556</v>
      </c>
      <c r="H1668" t="s">
        <v>557</v>
      </c>
      <c r="I1668" t="s">
        <v>558</v>
      </c>
      <c r="J1668" t="s">
        <v>559</v>
      </c>
      <c r="K1668" t="s">
        <v>604</v>
      </c>
      <c r="L1668" t="s">
        <v>561</v>
      </c>
      <c r="N1668" t="s">
        <v>562</v>
      </c>
      <c r="O1668">
        <v>4.8</v>
      </c>
      <c r="P1668" t="str">
        <f>VALUE(MID(K1668,1,4))&amp;VLOOKUP(VALUE(MID(K1668,6,2)),[1]Setup!$A$6:$B$17,2,FALSE)</f>
        <v>20203</v>
      </c>
    </row>
    <row r="1669" spans="1:16" x14ac:dyDescent="0.45">
      <c r="A1669" t="s">
        <v>551</v>
      </c>
      <c r="B1669" s="1" t="s">
        <v>676</v>
      </c>
      <c r="C1669" t="s">
        <v>553</v>
      </c>
      <c r="D1669" t="s">
        <v>677</v>
      </c>
      <c r="E1669" t="s">
        <v>169</v>
      </c>
      <c r="F1669" t="s">
        <v>555</v>
      </c>
      <c r="G1669" t="s">
        <v>556</v>
      </c>
      <c r="H1669" t="s">
        <v>557</v>
      </c>
      <c r="I1669" t="s">
        <v>558</v>
      </c>
      <c r="J1669" t="s">
        <v>559</v>
      </c>
      <c r="K1669" t="s">
        <v>605</v>
      </c>
      <c r="L1669" t="s">
        <v>561</v>
      </c>
      <c r="N1669" t="s">
        <v>562</v>
      </c>
      <c r="O1669">
        <v>2.5</v>
      </c>
      <c r="P1669" t="str">
        <f>VALUE(MID(K1669,1,4))&amp;VLOOKUP(VALUE(MID(K1669,6,2)),[1]Setup!$A$6:$B$17,2,FALSE)</f>
        <v>20204</v>
      </c>
    </row>
    <row r="1670" spans="1:16" x14ac:dyDescent="0.45">
      <c r="A1670" t="s">
        <v>551</v>
      </c>
      <c r="B1670" s="1" t="s">
        <v>676</v>
      </c>
      <c r="C1670" t="s">
        <v>553</v>
      </c>
      <c r="D1670" t="s">
        <v>677</v>
      </c>
      <c r="E1670" t="s">
        <v>169</v>
      </c>
      <c r="F1670" t="s">
        <v>555</v>
      </c>
      <c r="G1670" t="s">
        <v>556</v>
      </c>
      <c r="H1670" t="s">
        <v>557</v>
      </c>
      <c r="I1670" t="s">
        <v>558</v>
      </c>
      <c r="J1670" t="s">
        <v>559</v>
      </c>
      <c r="K1670" t="s">
        <v>606</v>
      </c>
      <c r="L1670" t="s">
        <v>561</v>
      </c>
      <c r="N1670" t="s">
        <v>562</v>
      </c>
      <c r="O1670">
        <v>2.2000000000000002</v>
      </c>
      <c r="P1670" t="str">
        <f>VALUE(MID(K1670,1,4))&amp;VLOOKUP(VALUE(MID(K1670,6,2)),[1]Setup!$A$6:$B$17,2,FALSE)</f>
        <v>20211</v>
      </c>
    </row>
    <row r="1671" spans="1:16" x14ac:dyDescent="0.45">
      <c r="A1671" t="s">
        <v>551</v>
      </c>
      <c r="B1671" s="1" t="s">
        <v>676</v>
      </c>
      <c r="C1671" t="s">
        <v>553</v>
      </c>
      <c r="D1671" t="s">
        <v>677</v>
      </c>
      <c r="E1671" t="s">
        <v>169</v>
      </c>
      <c r="F1671" t="s">
        <v>555</v>
      </c>
      <c r="G1671" t="s">
        <v>556</v>
      </c>
      <c r="H1671" t="s">
        <v>557</v>
      </c>
      <c r="I1671" t="s">
        <v>558</v>
      </c>
      <c r="J1671" t="s">
        <v>559</v>
      </c>
      <c r="K1671" t="s">
        <v>607</v>
      </c>
      <c r="L1671" t="s">
        <v>561</v>
      </c>
      <c r="N1671" t="s">
        <v>562</v>
      </c>
      <c r="O1671">
        <v>-0.3</v>
      </c>
      <c r="P1671" t="str">
        <f>VALUE(MID(K1671,1,4))&amp;VLOOKUP(VALUE(MID(K1671,6,2)),[1]Setup!$A$6:$B$17,2,FALSE)</f>
        <v>20212</v>
      </c>
    </row>
    <row r="1672" spans="1:16" x14ac:dyDescent="0.45">
      <c r="A1672" t="s">
        <v>551</v>
      </c>
      <c r="B1672" s="1" t="s">
        <v>676</v>
      </c>
      <c r="C1672" t="s">
        <v>553</v>
      </c>
      <c r="D1672" t="s">
        <v>677</v>
      </c>
      <c r="E1672" t="s">
        <v>169</v>
      </c>
      <c r="F1672" t="s">
        <v>555</v>
      </c>
      <c r="G1672" t="s">
        <v>556</v>
      </c>
      <c r="H1672" t="s">
        <v>557</v>
      </c>
      <c r="I1672" t="s">
        <v>558</v>
      </c>
      <c r="J1672" t="s">
        <v>559</v>
      </c>
      <c r="K1672" t="s">
        <v>608</v>
      </c>
      <c r="L1672" t="s">
        <v>561</v>
      </c>
      <c r="N1672" t="s">
        <v>562</v>
      </c>
      <c r="O1672">
        <v>-0.7</v>
      </c>
      <c r="P1672" t="str">
        <f>VALUE(MID(K1672,1,4))&amp;VLOOKUP(VALUE(MID(K1672,6,2)),[1]Setup!$A$6:$B$17,2,FALSE)</f>
        <v>20213</v>
      </c>
    </row>
    <row r="1673" spans="1:16" x14ac:dyDescent="0.45">
      <c r="A1673" t="s">
        <v>551</v>
      </c>
      <c r="B1673" s="1" t="s">
        <v>676</v>
      </c>
      <c r="C1673" t="s">
        <v>553</v>
      </c>
      <c r="D1673" t="s">
        <v>677</v>
      </c>
      <c r="E1673" t="s">
        <v>169</v>
      </c>
      <c r="F1673" t="s">
        <v>555</v>
      </c>
      <c r="G1673" t="s">
        <v>556</v>
      </c>
      <c r="H1673" t="s">
        <v>557</v>
      </c>
      <c r="I1673" t="s">
        <v>558</v>
      </c>
      <c r="J1673" t="s">
        <v>559</v>
      </c>
      <c r="K1673" t="s">
        <v>609</v>
      </c>
      <c r="L1673" t="s">
        <v>561</v>
      </c>
      <c r="N1673" t="s">
        <v>562</v>
      </c>
      <c r="O1673">
        <v>-1.1000000000000001</v>
      </c>
      <c r="P1673" t="str">
        <f>VALUE(MID(K1673,1,4))&amp;VLOOKUP(VALUE(MID(K1673,6,2)),[1]Setup!$A$6:$B$17,2,FALSE)</f>
        <v>20214</v>
      </c>
    </row>
    <row r="1674" spans="1:16" x14ac:dyDescent="0.45">
      <c r="A1674" t="s">
        <v>551</v>
      </c>
      <c r="B1674" s="1" t="s">
        <v>676</v>
      </c>
      <c r="C1674" t="s">
        <v>553</v>
      </c>
      <c r="D1674" t="s">
        <v>677</v>
      </c>
      <c r="E1674" t="s">
        <v>169</v>
      </c>
      <c r="F1674" t="s">
        <v>555</v>
      </c>
      <c r="G1674" t="s">
        <v>556</v>
      </c>
      <c r="H1674" t="s">
        <v>557</v>
      </c>
      <c r="I1674" t="s">
        <v>558</v>
      </c>
      <c r="J1674" t="s">
        <v>559</v>
      </c>
      <c r="K1674" t="s">
        <v>610</v>
      </c>
      <c r="L1674" t="s">
        <v>561</v>
      </c>
      <c r="N1674" t="s">
        <v>562</v>
      </c>
      <c r="O1674">
        <v>-1.8</v>
      </c>
      <c r="P1674" t="str">
        <f>VALUE(MID(K1674,1,4))&amp;VLOOKUP(VALUE(MID(K1674,6,2)),[1]Setup!$A$6:$B$17,2,FALSE)</f>
        <v>20221</v>
      </c>
    </row>
    <row r="1675" spans="1:16" x14ac:dyDescent="0.45">
      <c r="A1675" t="s">
        <v>551</v>
      </c>
      <c r="B1675" s="1" t="s">
        <v>676</v>
      </c>
      <c r="C1675" t="s">
        <v>553</v>
      </c>
      <c r="D1675" t="s">
        <v>677</v>
      </c>
      <c r="E1675" t="s">
        <v>169</v>
      </c>
      <c r="F1675" t="s">
        <v>555</v>
      </c>
      <c r="G1675" t="s">
        <v>556</v>
      </c>
      <c r="H1675" t="s">
        <v>557</v>
      </c>
      <c r="I1675" t="s">
        <v>558</v>
      </c>
      <c r="J1675" t="s">
        <v>559</v>
      </c>
      <c r="K1675" t="s">
        <v>611</v>
      </c>
      <c r="L1675" t="s">
        <v>561</v>
      </c>
      <c r="N1675" t="s">
        <v>562</v>
      </c>
      <c r="O1675">
        <v>-2</v>
      </c>
      <c r="P1675" t="str">
        <f>VALUE(MID(K1675,1,4))&amp;VLOOKUP(VALUE(MID(K1675,6,2)),[1]Setup!$A$6:$B$17,2,FALSE)</f>
        <v>20222</v>
      </c>
    </row>
    <row r="1676" spans="1:16" x14ac:dyDescent="0.45">
      <c r="A1676" t="s">
        <v>551</v>
      </c>
      <c r="B1676" s="1" t="s">
        <v>676</v>
      </c>
      <c r="C1676" t="s">
        <v>553</v>
      </c>
      <c r="D1676" t="s">
        <v>677</v>
      </c>
      <c r="E1676" t="s">
        <v>169</v>
      </c>
      <c r="F1676" t="s">
        <v>555</v>
      </c>
      <c r="G1676" t="s">
        <v>556</v>
      </c>
      <c r="H1676" t="s">
        <v>557</v>
      </c>
      <c r="I1676" t="s">
        <v>558</v>
      </c>
      <c r="J1676" t="s">
        <v>559</v>
      </c>
      <c r="K1676" t="s">
        <v>612</v>
      </c>
      <c r="L1676" t="s">
        <v>561</v>
      </c>
      <c r="N1676" t="s">
        <v>562</v>
      </c>
      <c r="O1676">
        <v>-2.4</v>
      </c>
      <c r="P1676" t="str">
        <f>VALUE(MID(K1676,1,4))&amp;VLOOKUP(VALUE(MID(K1676,6,2)),[1]Setup!$A$6:$B$17,2,FALSE)</f>
        <v>20223</v>
      </c>
    </row>
    <row r="1677" spans="1:16" x14ac:dyDescent="0.45">
      <c r="A1677" t="s">
        <v>551</v>
      </c>
      <c r="B1677" s="1" t="s">
        <v>676</v>
      </c>
      <c r="C1677" t="s">
        <v>553</v>
      </c>
      <c r="D1677" t="s">
        <v>677</v>
      </c>
      <c r="E1677" t="s">
        <v>169</v>
      </c>
      <c r="F1677" t="s">
        <v>555</v>
      </c>
      <c r="G1677" t="s">
        <v>556</v>
      </c>
      <c r="H1677" t="s">
        <v>557</v>
      </c>
      <c r="I1677" t="s">
        <v>558</v>
      </c>
      <c r="J1677" t="s">
        <v>559</v>
      </c>
      <c r="K1677" t="s">
        <v>613</v>
      </c>
      <c r="L1677" t="s">
        <v>561</v>
      </c>
      <c r="N1677" t="s">
        <v>562</v>
      </c>
      <c r="O1677">
        <v>-3.1</v>
      </c>
      <c r="P1677" t="str">
        <f>VALUE(MID(K1677,1,4))&amp;VLOOKUP(VALUE(MID(K1677,6,2)),[1]Setup!$A$6:$B$17,2,FALSE)</f>
        <v>20224</v>
      </c>
    </row>
    <row r="1678" spans="1:16" x14ac:dyDescent="0.45">
      <c r="A1678" t="s">
        <v>551</v>
      </c>
      <c r="B1678" s="1" t="s">
        <v>676</v>
      </c>
      <c r="C1678" t="s">
        <v>553</v>
      </c>
      <c r="D1678" t="s">
        <v>677</v>
      </c>
      <c r="E1678" t="s">
        <v>169</v>
      </c>
      <c r="F1678" t="s">
        <v>555</v>
      </c>
      <c r="G1678" t="s">
        <v>556</v>
      </c>
      <c r="H1678" t="s">
        <v>557</v>
      </c>
      <c r="I1678" t="s">
        <v>558</v>
      </c>
      <c r="J1678" t="s">
        <v>559</v>
      </c>
      <c r="K1678" t="s">
        <v>614</v>
      </c>
      <c r="L1678" t="s">
        <v>561</v>
      </c>
      <c r="N1678" t="s">
        <v>562</v>
      </c>
      <c r="O1678">
        <v>-4.0999999999999996</v>
      </c>
      <c r="P1678" t="str">
        <f>VALUE(MID(K1678,1,4))&amp;VLOOKUP(VALUE(MID(K1678,6,2)),[1]Setup!$A$6:$B$17,2,FALSE)</f>
        <v>20231</v>
      </c>
    </row>
    <row r="1679" spans="1:16" x14ac:dyDescent="0.45">
      <c r="A1679" t="s">
        <v>551</v>
      </c>
      <c r="B1679" s="1" t="s">
        <v>676</v>
      </c>
      <c r="C1679" t="s">
        <v>553</v>
      </c>
      <c r="D1679" t="s">
        <v>677</v>
      </c>
      <c r="E1679" t="s">
        <v>169</v>
      </c>
      <c r="F1679" t="s">
        <v>555</v>
      </c>
      <c r="G1679" t="s">
        <v>556</v>
      </c>
      <c r="H1679" t="s">
        <v>557</v>
      </c>
      <c r="I1679" t="s">
        <v>558</v>
      </c>
      <c r="J1679" t="s">
        <v>559</v>
      </c>
      <c r="K1679" t="s">
        <v>615</v>
      </c>
      <c r="L1679" t="s">
        <v>561</v>
      </c>
      <c r="N1679" t="s">
        <v>562</v>
      </c>
      <c r="O1679">
        <v>-4.5999999999999996</v>
      </c>
      <c r="P1679" t="str">
        <f>VALUE(MID(K1679,1,4))&amp;VLOOKUP(VALUE(MID(K1679,6,2)),[1]Setup!$A$6:$B$17,2,FALSE)</f>
        <v>20232</v>
      </c>
    </row>
    <row r="1680" spans="1:16" x14ac:dyDescent="0.45">
      <c r="A1680" t="s">
        <v>551</v>
      </c>
      <c r="B1680" s="1" t="s">
        <v>676</v>
      </c>
      <c r="C1680" t="s">
        <v>553</v>
      </c>
      <c r="D1680" t="s">
        <v>677</v>
      </c>
      <c r="E1680" t="s">
        <v>169</v>
      </c>
      <c r="F1680" t="s">
        <v>555</v>
      </c>
      <c r="G1680" t="s">
        <v>556</v>
      </c>
      <c r="H1680" t="s">
        <v>557</v>
      </c>
      <c r="I1680" t="s">
        <v>558</v>
      </c>
      <c r="J1680" t="s">
        <v>559</v>
      </c>
      <c r="K1680" t="s">
        <v>616</v>
      </c>
      <c r="L1680" t="s">
        <v>561</v>
      </c>
      <c r="N1680" t="s">
        <v>562</v>
      </c>
      <c r="O1680">
        <v>-4.4000000000000004</v>
      </c>
      <c r="P1680" t="str">
        <f>VALUE(MID(K1680,1,4))&amp;VLOOKUP(VALUE(MID(K1680,6,2)),[1]Setup!$A$6:$B$17,2,FALSE)</f>
        <v>20233</v>
      </c>
    </row>
    <row r="1681" spans="1:16" x14ac:dyDescent="0.45">
      <c r="A1681" t="s">
        <v>551</v>
      </c>
      <c r="B1681" s="1" t="s">
        <v>676</v>
      </c>
      <c r="C1681" t="s">
        <v>553</v>
      </c>
      <c r="D1681" t="s">
        <v>677</v>
      </c>
      <c r="E1681" t="s">
        <v>169</v>
      </c>
      <c r="F1681" t="s">
        <v>555</v>
      </c>
      <c r="G1681" t="s">
        <v>556</v>
      </c>
      <c r="H1681" t="s">
        <v>557</v>
      </c>
      <c r="I1681" t="s">
        <v>558</v>
      </c>
      <c r="J1681" t="s">
        <v>559</v>
      </c>
      <c r="K1681" t="s">
        <v>617</v>
      </c>
      <c r="L1681" t="s">
        <v>561</v>
      </c>
      <c r="N1681" t="s">
        <v>562</v>
      </c>
      <c r="O1681">
        <v>-4.5</v>
      </c>
      <c r="P1681" t="str">
        <f>VALUE(MID(K1681,1,4))&amp;VLOOKUP(VALUE(MID(K1681,6,2)),[1]Setup!$A$6:$B$17,2,FALSE)</f>
        <v>20234</v>
      </c>
    </row>
    <row r="1682" spans="1:16" x14ac:dyDescent="0.45">
      <c r="A1682" t="s">
        <v>551</v>
      </c>
      <c r="B1682" s="1" t="s">
        <v>676</v>
      </c>
      <c r="C1682" t="s">
        <v>553</v>
      </c>
      <c r="D1682" t="s">
        <v>677</v>
      </c>
      <c r="E1682" t="s">
        <v>169</v>
      </c>
      <c r="F1682" t="s">
        <v>555</v>
      </c>
      <c r="G1682" t="s">
        <v>556</v>
      </c>
      <c r="H1682" t="s">
        <v>557</v>
      </c>
      <c r="I1682" t="s">
        <v>558</v>
      </c>
      <c r="J1682" t="s">
        <v>559</v>
      </c>
      <c r="K1682" t="s">
        <v>618</v>
      </c>
      <c r="L1682" t="s">
        <v>561</v>
      </c>
      <c r="N1682" t="s">
        <v>562</v>
      </c>
      <c r="O1682">
        <v>-4.7</v>
      </c>
      <c r="P1682" t="str">
        <f>VALUE(MID(K1682,1,4))&amp;VLOOKUP(VALUE(MID(K1682,6,2)),[1]Setup!$A$6:$B$17,2,FALSE)</f>
        <v>20241</v>
      </c>
    </row>
    <row r="1683" spans="1:16" x14ac:dyDescent="0.45">
      <c r="A1683" t="s">
        <v>551</v>
      </c>
      <c r="B1683" s="1" t="s">
        <v>676</v>
      </c>
      <c r="C1683" t="s">
        <v>553</v>
      </c>
      <c r="D1683" t="s">
        <v>677</v>
      </c>
      <c r="E1683" t="s">
        <v>169</v>
      </c>
      <c r="F1683" t="s">
        <v>555</v>
      </c>
      <c r="G1683" t="s">
        <v>556</v>
      </c>
      <c r="H1683" t="s">
        <v>557</v>
      </c>
      <c r="I1683" t="s">
        <v>558</v>
      </c>
      <c r="J1683" t="s">
        <v>559</v>
      </c>
      <c r="K1683" t="s">
        <v>619</v>
      </c>
      <c r="L1683" t="s">
        <v>561</v>
      </c>
      <c r="N1683" t="s">
        <v>562</v>
      </c>
      <c r="O1683">
        <v>-3.8</v>
      </c>
      <c r="P1683" t="str">
        <f>VALUE(MID(K1683,1,4))&amp;VLOOKUP(VALUE(MID(K1683,6,2)),[1]Setup!$A$6:$B$17,2,FALSE)</f>
        <v>20242</v>
      </c>
    </row>
    <row r="1684" spans="1:16" x14ac:dyDescent="0.45">
      <c r="A1684" t="s">
        <v>551</v>
      </c>
      <c r="B1684" s="1" t="s">
        <v>678</v>
      </c>
      <c r="C1684" t="s">
        <v>553</v>
      </c>
      <c r="D1684" t="s">
        <v>679</v>
      </c>
      <c r="E1684" t="s">
        <v>318</v>
      </c>
      <c r="F1684" t="s">
        <v>555</v>
      </c>
      <c r="G1684" t="s">
        <v>556</v>
      </c>
      <c r="H1684" t="s">
        <v>557</v>
      </c>
      <c r="I1684" t="s">
        <v>558</v>
      </c>
      <c r="J1684" t="s">
        <v>559</v>
      </c>
      <c r="K1684" t="s">
        <v>560</v>
      </c>
      <c r="L1684" t="s">
        <v>561</v>
      </c>
      <c r="N1684" t="s">
        <v>562</v>
      </c>
      <c r="O1684">
        <v>-11.8</v>
      </c>
      <c r="P1684" t="str">
        <f>VALUE(MID(K1684,1,4))&amp;VLOOKUP(VALUE(MID(K1684,6,2)),[1]Setup!$A$6:$B$17,2,FALSE)</f>
        <v>20101</v>
      </c>
    </row>
    <row r="1685" spans="1:16" x14ac:dyDescent="0.45">
      <c r="A1685" t="s">
        <v>551</v>
      </c>
      <c r="B1685" s="1" t="s">
        <v>678</v>
      </c>
      <c r="C1685" t="s">
        <v>553</v>
      </c>
      <c r="D1685" t="s">
        <v>679</v>
      </c>
      <c r="E1685" t="s">
        <v>318</v>
      </c>
      <c r="F1685" t="s">
        <v>555</v>
      </c>
      <c r="G1685" t="s">
        <v>556</v>
      </c>
      <c r="H1685" t="s">
        <v>557</v>
      </c>
      <c r="I1685" t="s">
        <v>558</v>
      </c>
      <c r="J1685" t="s">
        <v>559</v>
      </c>
      <c r="K1685" t="s">
        <v>563</v>
      </c>
      <c r="L1685" t="s">
        <v>561</v>
      </c>
      <c r="N1685" t="s">
        <v>562</v>
      </c>
      <c r="O1685">
        <v>-12.5</v>
      </c>
      <c r="P1685" t="str">
        <f>VALUE(MID(K1685,1,4))&amp;VLOOKUP(VALUE(MID(K1685,6,2)),[1]Setup!$A$6:$B$17,2,FALSE)</f>
        <v>20102</v>
      </c>
    </row>
    <row r="1686" spans="1:16" x14ac:dyDescent="0.45">
      <c r="A1686" t="s">
        <v>551</v>
      </c>
      <c r="B1686" s="1" t="s">
        <v>678</v>
      </c>
      <c r="C1686" t="s">
        <v>553</v>
      </c>
      <c r="D1686" t="s">
        <v>679</v>
      </c>
      <c r="E1686" t="s">
        <v>318</v>
      </c>
      <c r="F1686" t="s">
        <v>555</v>
      </c>
      <c r="G1686" t="s">
        <v>556</v>
      </c>
      <c r="H1686" t="s">
        <v>557</v>
      </c>
      <c r="I1686" t="s">
        <v>558</v>
      </c>
      <c r="J1686" t="s">
        <v>559</v>
      </c>
      <c r="K1686" t="s">
        <v>564</v>
      </c>
      <c r="L1686" t="s">
        <v>561</v>
      </c>
      <c r="N1686" t="s">
        <v>562</v>
      </c>
      <c r="O1686">
        <v>-13.1</v>
      </c>
      <c r="P1686" t="str">
        <f>VALUE(MID(K1686,1,4))&amp;VLOOKUP(VALUE(MID(K1686,6,2)),[1]Setup!$A$6:$B$17,2,FALSE)</f>
        <v>20103</v>
      </c>
    </row>
    <row r="1687" spans="1:16" x14ac:dyDescent="0.45">
      <c r="A1687" t="s">
        <v>551</v>
      </c>
      <c r="B1687" s="1" t="s">
        <v>678</v>
      </c>
      <c r="C1687" t="s">
        <v>553</v>
      </c>
      <c r="D1687" t="s">
        <v>679</v>
      </c>
      <c r="E1687" t="s">
        <v>318</v>
      </c>
      <c r="F1687" t="s">
        <v>555</v>
      </c>
      <c r="G1687" t="s">
        <v>556</v>
      </c>
      <c r="H1687" t="s">
        <v>557</v>
      </c>
      <c r="I1687" t="s">
        <v>558</v>
      </c>
      <c r="J1687" t="s">
        <v>559</v>
      </c>
      <c r="K1687" t="s">
        <v>565</v>
      </c>
      <c r="L1687" t="s">
        <v>561</v>
      </c>
      <c r="N1687" t="s">
        <v>562</v>
      </c>
      <c r="O1687">
        <v>-10.199999999999999</v>
      </c>
      <c r="P1687" t="str">
        <f>VALUE(MID(K1687,1,4))&amp;VLOOKUP(VALUE(MID(K1687,6,2)),[1]Setup!$A$6:$B$17,2,FALSE)</f>
        <v>20104</v>
      </c>
    </row>
    <row r="1688" spans="1:16" x14ac:dyDescent="0.45">
      <c r="A1688" t="s">
        <v>551</v>
      </c>
      <c r="B1688" s="1" t="s">
        <v>678</v>
      </c>
      <c r="C1688" t="s">
        <v>553</v>
      </c>
      <c r="D1688" t="s">
        <v>679</v>
      </c>
      <c r="E1688" t="s">
        <v>318</v>
      </c>
      <c r="F1688" t="s">
        <v>555</v>
      </c>
      <c r="G1688" t="s">
        <v>556</v>
      </c>
      <c r="H1688" t="s">
        <v>557</v>
      </c>
      <c r="I1688" t="s">
        <v>558</v>
      </c>
      <c r="J1688" t="s">
        <v>559</v>
      </c>
      <c r="K1688" t="s">
        <v>566</v>
      </c>
      <c r="L1688" t="s">
        <v>561</v>
      </c>
      <c r="N1688" t="s">
        <v>562</v>
      </c>
      <c r="O1688">
        <v>-10.8</v>
      </c>
      <c r="P1688" t="str">
        <f>VALUE(MID(K1688,1,4))&amp;VLOOKUP(VALUE(MID(K1688,6,2)),[1]Setup!$A$6:$B$17,2,FALSE)</f>
        <v>20111</v>
      </c>
    </row>
    <row r="1689" spans="1:16" x14ac:dyDescent="0.45">
      <c r="A1689" t="s">
        <v>551</v>
      </c>
      <c r="B1689" s="1" t="s">
        <v>678</v>
      </c>
      <c r="C1689" t="s">
        <v>553</v>
      </c>
      <c r="D1689" t="s">
        <v>679</v>
      </c>
      <c r="E1689" t="s">
        <v>318</v>
      </c>
      <c r="F1689" t="s">
        <v>555</v>
      </c>
      <c r="G1689" t="s">
        <v>556</v>
      </c>
      <c r="H1689" t="s">
        <v>557</v>
      </c>
      <c r="I1689" t="s">
        <v>558</v>
      </c>
      <c r="J1689" t="s">
        <v>559</v>
      </c>
      <c r="K1689" t="s">
        <v>567</v>
      </c>
      <c r="L1689" t="s">
        <v>561</v>
      </c>
      <c r="N1689" t="s">
        <v>562</v>
      </c>
      <c r="O1689">
        <v>-9.3000000000000007</v>
      </c>
      <c r="P1689" t="str">
        <f>VALUE(MID(K1689,1,4))&amp;VLOOKUP(VALUE(MID(K1689,6,2)),[1]Setup!$A$6:$B$17,2,FALSE)</f>
        <v>20112</v>
      </c>
    </row>
    <row r="1690" spans="1:16" x14ac:dyDescent="0.45">
      <c r="A1690" t="s">
        <v>551</v>
      </c>
      <c r="B1690" s="1" t="s">
        <v>678</v>
      </c>
      <c r="C1690" t="s">
        <v>553</v>
      </c>
      <c r="D1690" t="s">
        <v>679</v>
      </c>
      <c r="E1690" t="s">
        <v>318</v>
      </c>
      <c r="F1690" t="s">
        <v>555</v>
      </c>
      <c r="G1690" t="s">
        <v>556</v>
      </c>
      <c r="H1690" t="s">
        <v>557</v>
      </c>
      <c r="I1690" t="s">
        <v>558</v>
      </c>
      <c r="J1690" t="s">
        <v>559</v>
      </c>
      <c r="K1690" t="s">
        <v>568</v>
      </c>
      <c r="L1690" t="s">
        <v>561</v>
      </c>
      <c r="N1690" t="s">
        <v>562</v>
      </c>
      <c r="O1690">
        <v>-7.4</v>
      </c>
      <c r="P1690" t="str">
        <f>VALUE(MID(K1690,1,4))&amp;VLOOKUP(VALUE(MID(K1690,6,2)),[1]Setup!$A$6:$B$17,2,FALSE)</f>
        <v>20113</v>
      </c>
    </row>
    <row r="1691" spans="1:16" x14ac:dyDescent="0.45">
      <c r="A1691" t="s">
        <v>551</v>
      </c>
      <c r="B1691" s="1" t="s">
        <v>678</v>
      </c>
      <c r="C1691" t="s">
        <v>553</v>
      </c>
      <c r="D1691" t="s">
        <v>679</v>
      </c>
      <c r="E1691" t="s">
        <v>318</v>
      </c>
      <c r="F1691" t="s">
        <v>555</v>
      </c>
      <c r="G1691" t="s">
        <v>556</v>
      </c>
      <c r="H1691" t="s">
        <v>557</v>
      </c>
      <c r="I1691" t="s">
        <v>558</v>
      </c>
      <c r="J1691" t="s">
        <v>559</v>
      </c>
      <c r="K1691" t="s">
        <v>569</v>
      </c>
      <c r="L1691" t="s">
        <v>561</v>
      </c>
      <c r="N1691" t="s">
        <v>562</v>
      </c>
      <c r="O1691">
        <v>-5.0999999999999996</v>
      </c>
      <c r="P1691" t="str">
        <f>VALUE(MID(K1691,1,4))&amp;VLOOKUP(VALUE(MID(K1691,6,2)),[1]Setup!$A$6:$B$17,2,FALSE)</f>
        <v>20114</v>
      </c>
    </row>
    <row r="1692" spans="1:16" x14ac:dyDescent="0.45">
      <c r="A1692" t="s">
        <v>551</v>
      </c>
      <c r="B1692" s="1" t="s">
        <v>678</v>
      </c>
      <c r="C1692" t="s">
        <v>553</v>
      </c>
      <c r="D1692" t="s">
        <v>679</v>
      </c>
      <c r="E1692" t="s">
        <v>318</v>
      </c>
      <c r="F1692" t="s">
        <v>555</v>
      </c>
      <c r="G1692" t="s">
        <v>556</v>
      </c>
      <c r="H1692" t="s">
        <v>557</v>
      </c>
      <c r="I1692" t="s">
        <v>558</v>
      </c>
      <c r="J1692" t="s">
        <v>559</v>
      </c>
      <c r="K1692" t="s">
        <v>570</v>
      </c>
      <c r="L1692" t="s">
        <v>561</v>
      </c>
      <c r="N1692" t="s">
        <v>562</v>
      </c>
      <c r="O1692">
        <v>-8.4</v>
      </c>
      <c r="P1692" t="str">
        <f>VALUE(MID(K1692,1,4))&amp;VLOOKUP(VALUE(MID(K1692,6,2)),[1]Setup!$A$6:$B$17,2,FALSE)</f>
        <v>20121</v>
      </c>
    </row>
    <row r="1693" spans="1:16" x14ac:dyDescent="0.45">
      <c r="A1693" t="s">
        <v>551</v>
      </c>
      <c r="B1693" s="1" t="s">
        <v>678</v>
      </c>
      <c r="C1693" t="s">
        <v>553</v>
      </c>
      <c r="D1693" t="s">
        <v>679</v>
      </c>
      <c r="E1693" t="s">
        <v>318</v>
      </c>
      <c r="F1693" t="s">
        <v>555</v>
      </c>
      <c r="G1693" t="s">
        <v>556</v>
      </c>
      <c r="H1693" t="s">
        <v>557</v>
      </c>
      <c r="I1693" t="s">
        <v>558</v>
      </c>
      <c r="J1693" t="s">
        <v>559</v>
      </c>
      <c r="K1693" t="s">
        <v>571</v>
      </c>
      <c r="L1693" t="s">
        <v>561</v>
      </c>
      <c r="N1693" t="s">
        <v>562</v>
      </c>
      <c r="O1693">
        <v>-2.8</v>
      </c>
      <c r="P1693" t="str">
        <f>VALUE(MID(K1693,1,4))&amp;VLOOKUP(VALUE(MID(K1693,6,2)),[1]Setup!$A$6:$B$17,2,FALSE)</f>
        <v>20122</v>
      </c>
    </row>
    <row r="1694" spans="1:16" x14ac:dyDescent="0.45">
      <c r="A1694" t="s">
        <v>551</v>
      </c>
      <c r="B1694" s="1" t="s">
        <v>678</v>
      </c>
      <c r="C1694" t="s">
        <v>553</v>
      </c>
      <c r="D1694" t="s">
        <v>679</v>
      </c>
      <c r="E1694" t="s">
        <v>318</v>
      </c>
      <c r="F1694" t="s">
        <v>555</v>
      </c>
      <c r="G1694" t="s">
        <v>556</v>
      </c>
      <c r="H1694" t="s">
        <v>557</v>
      </c>
      <c r="I1694" t="s">
        <v>558</v>
      </c>
      <c r="J1694" t="s">
        <v>559</v>
      </c>
      <c r="K1694" t="s">
        <v>572</v>
      </c>
      <c r="L1694" t="s">
        <v>561</v>
      </c>
      <c r="N1694" t="s">
        <v>562</v>
      </c>
      <c r="O1694">
        <v>-1.9</v>
      </c>
      <c r="P1694" t="str">
        <f>VALUE(MID(K1694,1,4))&amp;VLOOKUP(VALUE(MID(K1694,6,2)),[1]Setup!$A$6:$B$17,2,FALSE)</f>
        <v>20123</v>
      </c>
    </row>
    <row r="1695" spans="1:16" x14ac:dyDescent="0.45">
      <c r="A1695" t="s">
        <v>551</v>
      </c>
      <c r="B1695" s="1" t="s">
        <v>678</v>
      </c>
      <c r="C1695" t="s">
        <v>553</v>
      </c>
      <c r="D1695" t="s">
        <v>679</v>
      </c>
      <c r="E1695" t="s">
        <v>318</v>
      </c>
      <c r="F1695" t="s">
        <v>555</v>
      </c>
      <c r="G1695" t="s">
        <v>556</v>
      </c>
      <c r="H1695" t="s">
        <v>557</v>
      </c>
      <c r="I1695" t="s">
        <v>558</v>
      </c>
      <c r="J1695" t="s">
        <v>559</v>
      </c>
      <c r="K1695" t="s">
        <v>573</v>
      </c>
      <c r="L1695" t="s">
        <v>561</v>
      </c>
      <c r="N1695" t="s">
        <v>562</v>
      </c>
      <c r="O1695">
        <v>-0.5</v>
      </c>
      <c r="P1695" t="str">
        <f>VALUE(MID(K1695,1,4))&amp;VLOOKUP(VALUE(MID(K1695,6,2)),[1]Setup!$A$6:$B$17,2,FALSE)</f>
        <v>20124</v>
      </c>
    </row>
    <row r="1696" spans="1:16" x14ac:dyDescent="0.45">
      <c r="A1696" t="s">
        <v>551</v>
      </c>
      <c r="B1696" s="1" t="s">
        <v>678</v>
      </c>
      <c r="C1696" t="s">
        <v>553</v>
      </c>
      <c r="D1696" t="s">
        <v>679</v>
      </c>
      <c r="E1696" t="s">
        <v>318</v>
      </c>
      <c r="F1696" t="s">
        <v>555</v>
      </c>
      <c r="G1696" t="s">
        <v>556</v>
      </c>
      <c r="H1696" t="s">
        <v>557</v>
      </c>
      <c r="I1696" t="s">
        <v>558</v>
      </c>
      <c r="J1696" t="s">
        <v>559</v>
      </c>
      <c r="K1696" t="s">
        <v>574</v>
      </c>
      <c r="L1696" t="s">
        <v>561</v>
      </c>
      <c r="N1696" t="s">
        <v>562</v>
      </c>
      <c r="O1696">
        <v>1.5</v>
      </c>
      <c r="P1696" t="str">
        <f>VALUE(MID(K1696,1,4))&amp;VLOOKUP(VALUE(MID(K1696,6,2)),[1]Setup!$A$6:$B$17,2,FALSE)</f>
        <v>20131</v>
      </c>
    </row>
    <row r="1697" spans="1:16" x14ac:dyDescent="0.45">
      <c r="A1697" t="s">
        <v>551</v>
      </c>
      <c r="B1697" s="1" t="s">
        <v>678</v>
      </c>
      <c r="C1697" t="s">
        <v>553</v>
      </c>
      <c r="D1697" t="s">
        <v>679</v>
      </c>
      <c r="E1697" t="s">
        <v>318</v>
      </c>
      <c r="F1697" t="s">
        <v>555</v>
      </c>
      <c r="G1697" t="s">
        <v>556</v>
      </c>
      <c r="H1697" t="s">
        <v>557</v>
      </c>
      <c r="I1697" t="s">
        <v>558</v>
      </c>
      <c r="J1697" t="s">
        <v>559</v>
      </c>
      <c r="K1697" t="s">
        <v>575</v>
      </c>
      <c r="L1697" t="s">
        <v>561</v>
      </c>
      <c r="N1697" t="s">
        <v>562</v>
      </c>
      <c r="O1697">
        <v>3.6</v>
      </c>
      <c r="P1697" t="str">
        <f>VALUE(MID(K1697,1,4))&amp;VLOOKUP(VALUE(MID(K1697,6,2)),[1]Setup!$A$6:$B$17,2,FALSE)</f>
        <v>20132</v>
      </c>
    </row>
    <row r="1698" spans="1:16" x14ac:dyDescent="0.45">
      <c r="A1698" t="s">
        <v>551</v>
      </c>
      <c r="B1698" s="1" t="s">
        <v>678</v>
      </c>
      <c r="C1698" t="s">
        <v>553</v>
      </c>
      <c r="D1698" t="s">
        <v>679</v>
      </c>
      <c r="E1698" t="s">
        <v>318</v>
      </c>
      <c r="F1698" t="s">
        <v>555</v>
      </c>
      <c r="G1698" t="s">
        <v>556</v>
      </c>
      <c r="H1698" t="s">
        <v>557</v>
      </c>
      <c r="I1698" t="s">
        <v>558</v>
      </c>
      <c r="J1698" t="s">
        <v>559</v>
      </c>
      <c r="K1698" t="s">
        <v>576</v>
      </c>
      <c r="L1698" t="s">
        <v>561</v>
      </c>
      <c r="N1698" t="s">
        <v>562</v>
      </c>
      <c r="O1698">
        <v>3.8</v>
      </c>
      <c r="P1698" t="str">
        <f>VALUE(MID(K1698,1,4))&amp;VLOOKUP(VALUE(MID(K1698,6,2)),[1]Setup!$A$6:$B$17,2,FALSE)</f>
        <v>20133</v>
      </c>
    </row>
    <row r="1699" spans="1:16" x14ac:dyDescent="0.45">
      <c r="A1699" t="s">
        <v>551</v>
      </c>
      <c r="B1699" s="1" t="s">
        <v>678</v>
      </c>
      <c r="C1699" t="s">
        <v>553</v>
      </c>
      <c r="D1699" t="s">
        <v>679</v>
      </c>
      <c r="E1699" t="s">
        <v>318</v>
      </c>
      <c r="F1699" t="s">
        <v>555</v>
      </c>
      <c r="G1699" t="s">
        <v>556</v>
      </c>
      <c r="H1699" t="s">
        <v>557</v>
      </c>
      <c r="I1699" t="s">
        <v>558</v>
      </c>
      <c r="J1699" t="s">
        <v>559</v>
      </c>
      <c r="K1699" t="s">
        <v>577</v>
      </c>
      <c r="L1699" t="s">
        <v>561</v>
      </c>
      <c r="N1699" t="s">
        <v>562</v>
      </c>
      <c r="O1699">
        <v>5.5</v>
      </c>
      <c r="P1699" t="str">
        <f>VALUE(MID(K1699,1,4))&amp;VLOOKUP(VALUE(MID(K1699,6,2)),[1]Setup!$A$6:$B$17,2,FALSE)</f>
        <v>20134</v>
      </c>
    </row>
    <row r="1700" spans="1:16" x14ac:dyDescent="0.45">
      <c r="A1700" t="s">
        <v>551</v>
      </c>
      <c r="B1700" s="1" t="s">
        <v>678</v>
      </c>
      <c r="C1700" t="s">
        <v>553</v>
      </c>
      <c r="D1700" t="s">
        <v>679</v>
      </c>
      <c r="E1700" t="s">
        <v>318</v>
      </c>
      <c r="F1700" t="s">
        <v>555</v>
      </c>
      <c r="G1700" t="s">
        <v>556</v>
      </c>
      <c r="H1700" t="s">
        <v>557</v>
      </c>
      <c r="I1700" t="s">
        <v>558</v>
      </c>
      <c r="J1700" t="s">
        <v>559</v>
      </c>
      <c r="K1700" t="s">
        <v>578</v>
      </c>
      <c r="L1700" t="s">
        <v>561</v>
      </c>
      <c r="N1700" t="s">
        <v>562</v>
      </c>
      <c r="O1700">
        <v>4.8</v>
      </c>
      <c r="P1700" t="str">
        <f>VALUE(MID(K1700,1,4))&amp;VLOOKUP(VALUE(MID(K1700,6,2)),[1]Setup!$A$6:$B$17,2,FALSE)</f>
        <v>20141</v>
      </c>
    </row>
    <row r="1701" spans="1:16" x14ac:dyDescent="0.45">
      <c r="A1701" t="s">
        <v>551</v>
      </c>
      <c r="B1701" s="1" t="s">
        <v>678</v>
      </c>
      <c r="C1701" t="s">
        <v>553</v>
      </c>
      <c r="D1701" t="s">
        <v>679</v>
      </c>
      <c r="E1701" t="s">
        <v>318</v>
      </c>
      <c r="F1701" t="s">
        <v>555</v>
      </c>
      <c r="G1701" t="s">
        <v>556</v>
      </c>
      <c r="H1701" t="s">
        <v>557</v>
      </c>
      <c r="I1701" t="s">
        <v>558</v>
      </c>
      <c r="J1701" t="s">
        <v>559</v>
      </c>
      <c r="K1701" t="s">
        <v>579</v>
      </c>
      <c r="L1701" t="s">
        <v>561</v>
      </c>
      <c r="N1701" t="s">
        <v>562</v>
      </c>
      <c r="O1701">
        <v>2.8</v>
      </c>
      <c r="P1701" t="str">
        <f>VALUE(MID(K1701,1,4))&amp;VLOOKUP(VALUE(MID(K1701,6,2)),[1]Setup!$A$6:$B$17,2,FALSE)</f>
        <v>20142</v>
      </c>
    </row>
    <row r="1702" spans="1:16" x14ac:dyDescent="0.45">
      <c r="A1702" t="s">
        <v>551</v>
      </c>
      <c r="B1702" s="1" t="s">
        <v>678</v>
      </c>
      <c r="C1702" t="s">
        <v>553</v>
      </c>
      <c r="D1702" t="s">
        <v>679</v>
      </c>
      <c r="E1702" t="s">
        <v>318</v>
      </c>
      <c r="F1702" t="s">
        <v>555</v>
      </c>
      <c r="G1702" t="s">
        <v>556</v>
      </c>
      <c r="H1702" t="s">
        <v>557</v>
      </c>
      <c r="I1702" t="s">
        <v>558</v>
      </c>
      <c r="J1702" t="s">
        <v>559</v>
      </c>
      <c r="K1702" t="s">
        <v>580</v>
      </c>
      <c r="L1702" t="s">
        <v>561</v>
      </c>
      <c r="N1702" t="s">
        <v>562</v>
      </c>
      <c r="O1702">
        <v>1.6</v>
      </c>
      <c r="P1702" t="str">
        <f>VALUE(MID(K1702,1,4))&amp;VLOOKUP(VALUE(MID(K1702,6,2)),[1]Setup!$A$6:$B$17,2,FALSE)</f>
        <v>20143</v>
      </c>
    </row>
    <row r="1703" spans="1:16" x14ac:dyDescent="0.45">
      <c r="A1703" t="s">
        <v>551</v>
      </c>
      <c r="B1703" s="1" t="s">
        <v>678</v>
      </c>
      <c r="C1703" t="s">
        <v>553</v>
      </c>
      <c r="D1703" t="s">
        <v>679</v>
      </c>
      <c r="E1703" t="s">
        <v>318</v>
      </c>
      <c r="F1703" t="s">
        <v>555</v>
      </c>
      <c r="G1703" t="s">
        <v>556</v>
      </c>
      <c r="H1703" t="s">
        <v>557</v>
      </c>
      <c r="I1703" t="s">
        <v>558</v>
      </c>
      <c r="J1703" t="s">
        <v>559</v>
      </c>
      <c r="K1703" t="s">
        <v>581</v>
      </c>
      <c r="L1703" t="s">
        <v>561</v>
      </c>
      <c r="N1703" t="s">
        <v>562</v>
      </c>
      <c r="O1703">
        <v>3.7</v>
      </c>
      <c r="P1703" t="str">
        <f>VALUE(MID(K1703,1,4))&amp;VLOOKUP(VALUE(MID(K1703,6,2)),[1]Setup!$A$6:$B$17,2,FALSE)</f>
        <v>20144</v>
      </c>
    </row>
    <row r="1704" spans="1:16" x14ac:dyDescent="0.45">
      <c r="A1704" t="s">
        <v>551</v>
      </c>
      <c r="B1704" s="1" t="s">
        <v>678</v>
      </c>
      <c r="C1704" t="s">
        <v>553</v>
      </c>
      <c r="D1704" t="s">
        <v>679</v>
      </c>
      <c r="E1704" t="s">
        <v>318</v>
      </c>
      <c r="F1704" t="s">
        <v>555</v>
      </c>
      <c r="G1704" t="s">
        <v>556</v>
      </c>
      <c r="H1704" t="s">
        <v>557</v>
      </c>
      <c r="I1704" t="s">
        <v>558</v>
      </c>
      <c r="J1704" t="s">
        <v>559</v>
      </c>
      <c r="K1704" t="s">
        <v>582</v>
      </c>
      <c r="L1704" t="s">
        <v>561</v>
      </c>
      <c r="N1704" t="s">
        <v>562</v>
      </c>
      <c r="O1704">
        <v>5.6</v>
      </c>
      <c r="P1704" t="str">
        <f>VALUE(MID(K1704,1,4))&amp;VLOOKUP(VALUE(MID(K1704,6,2)),[1]Setup!$A$6:$B$17,2,FALSE)</f>
        <v>20151</v>
      </c>
    </row>
    <row r="1705" spans="1:16" x14ac:dyDescent="0.45">
      <c r="A1705" t="s">
        <v>551</v>
      </c>
      <c r="B1705" s="1" t="s">
        <v>678</v>
      </c>
      <c r="C1705" t="s">
        <v>553</v>
      </c>
      <c r="D1705" t="s">
        <v>679</v>
      </c>
      <c r="E1705" t="s">
        <v>318</v>
      </c>
      <c r="F1705" t="s">
        <v>555</v>
      </c>
      <c r="G1705" t="s">
        <v>556</v>
      </c>
      <c r="H1705" t="s">
        <v>557</v>
      </c>
      <c r="I1705" t="s">
        <v>558</v>
      </c>
      <c r="J1705" t="s">
        <v>559</v>
      </c>
      <c r="K1705" t="s">
        <v>583</v>
      </c>
      <c r="L1705" t="s">
        <v>561</v>
      </c>
      <c r="N1705" t="s">
        <v>562</v>
      </c>
      <c r="O1705">
        <v>7</v>
      </c>
      <c r="P1705" t="str">
        <f>VALUE(MID(K1705,1,4))&amp;VLOOKUP(VALUE(MID(K1705,6,2)),[1]Setup!$A$6:$B$17,2,FALSE)</f>
        <v>20152</v>
      </c>
    </row>
    <row r="1706" spans="1:16" x14ac:dyDescent="0.45">
      <c r="A1706" t="s">
        <v>551</v>
      </c>
      <c r="B1706" s="1" t="s">
        <v>678</v>
      </c>
      <c r="C1706" t="s">
        <v>553</v>
      </c>
      <c r="D1706" t="s">
        <v>679</v>
      </c>
      <c r="E1706" t="s">
        <v>318</v>
      </c>
      <c r="F1706" t="s">
        <v>555</v>
      </c>
      <c r="G1706" t="s">
        <v>556</v>
      </c>
      <c r="H1706" t="s">
        <v>557</v>
      </c>
      <c r="I1706" t="s">
        <v>558</v>
      </c>
      <c r="J1706" t="s">
        <v>559</v>
      </c>
      <c r="K1706" t="s">
        <v>584</v>
      </c>
      <c r="L1706" t="s">
        <v>561</v>
      </c>
      <c r="N1706" t="s">
        <v>562</v>
      </c>
      <c r="O1706">
        <v>8.3000000000000007</v>
      </c>
      <c r="P1706" t="str">
        <f>VALUE(MID(K1706,1,4))&amp;VLOOKUP(VALUE(MID(K1706,6,2)),[1]Setup!$A$6:$B$17,2,FALSE)</f>
        <v>20153</v>
      </c>
    </row>
    <row r="1707" spans="1:16" x14ac:dyDescent="0.45">
      <c r="A1707" t="s">
        <v>551</v>
      </c>
      <c r="B1707" s="1" t="s">
        <v>678</v>
      </c>
      <c r="C1707" t="s">
        <v>553</v>
      </c>
      <c r="D1707" t="s">
        <v>679</v>
      </c>
      <c r="E1707" t="s">
        <v>318</v>
      </c>
      <c r="F1707" t="s">
        <v>555</v>
      </c>
      <c r="G1707" t="s">
        <v>556</v>
      </c>
      <c r="H1707" t="s">
        <v>557</v>
      </c>
      <c r="I1707" t="s">
        <v>558</v>
      </c>
      <c r="J1707" t="s">
        <v>559</v>
      </c>
      <c r="K1707" t="s">
        <v>585</v>
      </c>
      <c r="L1707" t="s">
        <v>561</v>
      </c>
      <c r="N1707" t="s">
        <v>562</v>
      </c>
      <c r="O1707">
        <v>8.9</v>
      </c>
      <c r="P1707" t="str">
        <f>VALUE(MID(K1707,1,4))&amp;VLOOKUP(VALUE(MID(K1707,6,2)),[1]Setup!$A$6:$B$17,2,FALSE)</f>
        <v>20154</v>
      </c>
    </row>
    <row r="1708" spans="1:16" x14ac:dyDescent="0.45">
      <c r="A1708" t="s">
        <v>551</v>
      </c>
      <c r="B1708" s="1" t="s">
        <v>678</v>
      </c>
      <c r="C1708" t="s">
        <v>553</v>
      </c>
      <c r="D1708" t="s">
        <v>679</v>
      </c>
      <c r="E1708" t="s">
        <v>318</v>
      </c>
      <c r="F1708" t="s">
        <v>555</v>
      </c>
      <c r="G1708" t="s">
        <v>556</v>
      </c>
      <c r="H1708" t="s">
        <v>557</v>
      </c>
      <c r="I1708" t="s">
        <v>558</v>
      </c>
      <c r="J1708" t="s">
        <v>559</v>
      </c>
      <c r="K1708" t="s">
        <v>586</v>
      </c>
      <c r="L1708" t="s">
        <v>561</v>
      </c>
      <c r="N1708" t="s">
        <v>562</v>
      </c>
      <c r="O1708">
        <v>5.7</v>
      </c>
      <c r="P1708" t="str">
        <f>VALUE(MID(K1708,1,4))&amp;VLOOKUP(VALUE(MID(K1708,6,2)),[1]Setup!$A$6:$B$17,2,FALSE)</f>
        <v>20161</v>
      </c>
    </row>
    <row r="1709" spans="1:16" x14ac:dyDescent="0.45">
      <c r="A1709" t="s">
        <v>551</v>
      </c>
      <c r="B1709" s="1" t="s">
        <v>678</v>
      </c>
      <c r="C1709" t="s">
        <v>553</v>
      </c>
      <c r="D1709" t="s">
        <v>679</v>
      </c>
      <c r="E1709" t="s">
        <v>318</v>
      </c>
      <c r="F1709" t="s">
        <v>555</v>
      </c>
      <c r="G1709" t="s">
        <v>556</v>
      </c>
      <c r="H1709" t="s">
        <v>557</v>
      </c>
      <c r="I1709" t="s">
        <v>558</v>
      </c>
      <c r="J1709" t="s">
        <v>559</v>
      </c>
      <c r="K1709" t="s">
        <v>587</v>
      </c>
      <c r="L1709" t="s">
        <v>561</v>
      </c>
      <c r="N1709" t="s">
        <v>562</v>
      </c>
      <c r="O1709">
        <v>5</v>
      </c>
      <c r="P1709" t="str">
        <f>VALUE(MID(K1709,1,4))&amp;VLOOKUP(VALUE(MID(K1709,6,2)),[1]Setup!$A$6:$B$17,2,FALSE)</f>
        <v>20162</v>
      </c>
    </row>
    <row r="1710" spans="1:16" x14ac:dyDescent="0.45">
      <c r="A1710" t="s">
        <v>551</v>
      </c>
      <c r="B1710" s="1" t="s">
        <v>678</v>
      </c>
      <c r="C1710" t="s">
        <v>553</v>
      </c>
      <c r="D1710" t="s">
        <v>679</v>
      </c>
      <c r="E1710" t="s">
        <v>318</v>
      </c>
      <c r="F1710" t="s">
        <v>555</v>
      </c>
      <c r="G1710" t="s">
        <v>556</v>
      </c>
      <c r="H1710" t="s">
        <v>557</v>
      </c>
      <c r="I1710" t="s">
        <v>558</v>
      </c>
      <c r="J1710" t="s">
        <v>559</v>
      </c>
      <c r="K1710" t="s">
        <v>588</v>
      </c>
      <c r="L1710" t="s">
        <v>561</v>
      </c>
      <c r="N1710" t="s">
        <v>562</v>
      </c>
      <c r="O1710">
        <v>6.5</v>
      </c>
      <c r="P1710" t="str">
        <f>VALUE(MID(K1710,1,4))&amp;VLOOKUP(VALUE(MID(K1710,6,2)),[1]Setup!$A$6:$B$17,2,FALSE)</f>
        <v>20163</v>
      </c>
    </row>
    <row r="1711" spans="1:16" x14ac:dyDescent="0.45">
      <c r="A1711" t="s">
        <v>551</v>
      </c>
      <c r="B1711" s="1" t="s">
        <v>678</v>
      </c>
      <c r="C1711" t="s">
        <v>553</v>
      </c>
      <c r="D1711" t="s">
        <v>679</v>
      </c>
      <c r="E1711" t="s">
        <v>318</v>
      </c>
      <c r="F1711" t="s">
        <v>555</v>
      </c>
      <c r="G1711" t="s">
        <v>556</v>
      </c>
      <c r="H1711" t="s">
        <v>557</v>
      </c>
      <c r="I1711" t="s">
        <v>558</v>
      </c>
      <c r="J1711" t="s">
        <v>559</v>
      </c>
      <c r="K1711" t="s">
        <v>589</v>
      </c>
      <c r="L1711" t="s">
        <v>561</v>
      </c>
      <c r="N1711" t="s">
        <v>562</v>
      </c>
      <c r="O1711">
        <v>8.6</v>
      </c>
      <c r="P1711" t="str">
        <f>VALUE(MID(K1711,1,4))&amp;VLOOKUP(VALUE(MID(K1711,6,2)),[1]Setup!$A$6:$B$17,2,FALSE)</f>
        <v>20164</v>
      </c>
    </row>
    <row r="1712" spans="1:16" x14ac:dyDescent="0.45">
      <c r="A1712" t="s">
        <v>551</v>
      </c>
      <c r="B1712" s="1" t="s">
        <v>678</v>
      </c>
      <c r="C1712" t="s">
        <v>553</v>
      </c>
      <c r="D1712" t="s">
        <v>679</v>
      </c>
      <c r="E1712" t="s">
        <v>318</v>
      </c>
      <c r="F1712" t="s">
        <v>555</v>
      </c>
      <c r="G1712" t="s">
        <v>556</v>
      </c>
      <c r="H1712" t="s">
        <v>557</v>
      </c>
      <c r="I1712" t="s">
        <v>558</v>
      </c>
      <c r="J1712" t="s">
        <v>559</v>
      </c>
      <c r="K1712" t="s">
        <v>590</v>
      </c>
      <c r="L1712" t="s">
        <v>561</v>
      </c>
      <c r="N1712" t="s">
        <v>562</v>
      </c>
      <c r="O1712">
        <v>6.7</v>
      </c>
      <c r="P1712" t="str">
        <f>VALUE(MID(K1712,1,4))&amp;VLOOKUP(VALUE(MID(K1712,6,2)),[1]Setup!$A$6:$B$17,2,FALSE)</f>
        <v>20171</v>
      </c>
    </row>
    <row r="1713" spans="1:16" x14ac:dyDescent="0.45">
      <c r="A1713" t="s">
        <v>551</v>
      </c>
      <c r="B1713" s="1" t="s">
        <v>678</v>
      </c>
      <c r="C1713" t="s">
        <v>553</v>
      </c>
      <c r="D1713" t="s">
        <v>679</v>
      </c>
      <c r="E1713" t="s">
        <v>318</v>
      </c>
      <c r="F1713" t="s">
        <v>555</v>
      </c>
      <c r="G1713" t="s">
        <v>556</v>
      </c>
      <c r="H1713" t="s">
        <v>557</v>
      </c>
      <c r="I1713" t="s">
        <v>558</v>
      </c>
      <c r="J1713" t="s">
        <v>559</v>
      </c>
      <c r="K1713" t="s">
        <v>591</v>
      </c>
      <c r="L1713" t="s">
        <v>561</v>
      </c>
      <c r="N1713" t="s">
        <v>562</v>
      </c>
      <c r="O1713">
        <v>5.7</v>
      </c>
      <c r="P1713" t="str">
        <f>VALUE(MID(K1713,1,4))&amp;VLOOKUP(VALUE(MID(K1713,6,2)),[1]Setup!$A$6:$B$17,2,FALSE)</f>
        <v>20172</v>
      </c>
    </row>
    <row r="1714" spans="1:16" x14ac:dyDescent="0.45">
      <c r="A1714" t="s">
        <v>551</v>
      </c>
      <c r="B1714" s="1" t="s">
        <v>678</v>
      </c>
      <c r="C1714" t="s">
        <v>553</v>
      </c>
      <c r="D1714" t="s">
        <v>679</v>
      </c>
      <c r="E1714" t="s">
        <v>318</v>
      </c>
      <c r="F1714" t="s">
        <v>555</v>
      </c>
      <c r="G1714" t="s">
        <v>556</v>
      </c>
      <c r="H1714" t="s">
        <v>557</v>
      </c>
      <c r="I1714" t="s">
        <v>558</v>
      </c>
      <c r="J1714" t="s">
        <v>559</v>
      </c>
      <c r="K1714" t="s">
        <v>592</v>
      </c>
      <c r="L1714" t="s">
        <v>561</v>
      </c>
      <c r="N1714" t="s">
        <v>562</v>
      </c>
      <c r="O1714">
        <v>3.7</v>
      </c>
      <c r="P1714" t="str">
        <f>VALUE(MID(K1714,1,4))&amp;VLOOKUP(VALUE(MID(K1714,6,2)),[1]Setup!$A$6:$B$17,2,FALSE)</f>
        <v>20173</v>
      </c>
    </row>
    <row r="1715" spans="1:16" x14ac:dyDescent="0.45">
      <c r="A1715" t="s">
        <v>551</v>
      </c>
      <c r="B1715" s="1" t="s">
        <v>678</v>
      </c>
      <c r="C1715" t="s">
        <v>553</v>
      </c>
      <c r="D1715" t="s">
        <v>679</v>
      </c>
      <c r="E1715" t="s">
        <v>318</v>
      </c>
      <c r="F1715" t="s">
        <v>555</v>
      </c>
      <c r="G1715" t="s">
        <v>556</v>
      </c>
      <c r="H1715" t="s">
        <v>557</v>
      </c>
      <c r="I1715" t="s">
        <v>558</v>
      </c>
      <c r="J1715" t="s">
        <v>559</v>
      </c>
      <c r="K1715" t="s">
        <v>593</v>
      </c>
      <c r="L1715" t="s">
        <v>561</v>
      </c>
      <c r="N1715" t="s">
        <v>562</v>
      </c>
      <c r="O1715">
        <v>3.4</v>
      </c>
      <c r="P1715" t="str">
        <f>VALUE(MID(K1715,1,4))&amp;VLOOKUP(VALUE(MID(K1715,6,2)),[1]Setup!$A$6:$B$17,2,FALSE)</f>
        <v>20174</v>
      </c>
    </row>
    <row r="1716" spans="1:16" x14ac:dyDescent="0.45">
      <c r="A1716" t="s">
        <v>551</v>
      </c>
      <c r="B1716" s="1" t="s">
        <v>678</v>
      </c>
      <c r="C1716" t="s">
        <v>553</v>
      </c>
      <c r="D1716" t="s">
        <v>679</v>
      </c>
      <c r="E1716" t="s">
        <v>318</v>
      </c>
      <c r="F1716" t="s">
        <v>555</v>
      </c>
      <c r="G1716" t="s">
        <v>556</v>
      </c>
      <c r="H1716" t="s">
        <v>557</v>
      </c>
      <c r="I1716" t="s">
        <v>558</v>
      </c>
      <c r="J1716" t="s">
        <v>559</v>
      </c>
      <c r="K1716" t="s">
        <v>594</v>
      </c>
      <c r="L1716" t="s">
        <v>561</v>
      </c>
      <c r="N1716" t="s">
        <v>562</v>
      </c>
      <c r="O1716">
        <v>4.0999999999999996</v>
      </c>
      <c r="P1716" t="str">
        <f>VALUE(MID(K1716,1,4))&amp;VLOOKUP(VALUE(MID(K1716,6,2)),[1]Setup!$A$6:$B$17,2,FALSE)</f>
        <v>20181</v>
      </c>
    </row>
    <row r="1717" spans="1:16" x14ac:dyDescent="0.45">
      <c r="A1717" t="s">
        <v>551</v>
      </c>
      <c r="B1717" s="1" t="s">
        <v>678</v>
      </c>
      <c r="C1717" t="s">
        <v>553</v>
      </c>
      <c r="D1717" t="s">
        <v>679</v>
      </c>
      <c r="E1717" t="s">
        <v>318</v>
      </c>
      <c r="F1717" t="s">
        <v>555</v>
      </c>
      <c r="G1717" t="s">
        <v>556</v>
      </c>
      <c r="H1717" t="s">
        <v>557</v>
      </c>
      <c r="I1717" t="s">
        <v>558</v>
      </c>
      <c r="J1717" t="s">
        <v>559</v>
      </c>
      <c r="K1717" t="s">
        <v>595</v>
      </c>
      <c r="L1717" t="s">
        <v>561</v>
      </c>
      <c r="N1717" t="s">
        <v>562</v>
      </c>
      <c r="O1717">
        <v>6</v>
      </c>
      <c r="P1717" t="str">
        <f>VALUE(MID(K1717,1,4))&amp;VLOOKUP(VALUE(MID(K1717,6,2)),[1]Setup!$A$6:$B$17,2,FALSE)</f>
        <v>20182</v>
      </c>
    </row>
    <row r="1718" spans="1:16" x14ac:dyDescent="0.45">
      <c r="A1718" t="s">
        <v>551</v>
      </c>
      <c r="B1718" s="1" t="s">
        <v>678</v>
      </c>
      <c r="C1718" t="s">
        <v>553</v>
      </c>
      <c r="D1718" t="s">
        <v>679</v>
      </c>
      <c r="E1718" t="s">
        <v>318</v>
      </c>
      <c r="F1718" t="s">
        <v>555</v>
      </c>
      <c r="G1718" t="s">
        <v>556</v>
      </c>
      <c r="H1718" t="s">
        <v>557</v>
      </c>
      <c r="I1718" t="s">
        <v>558</v>
      </c>
      <c r="J1718" t="s">
        <v>559</v>
      </c>
      <c r="K1718" t="s">
        <v>596</v>
      </c>
      <c r="L1718" t="s">
        <v>561</v>
      </c>
      <c r="N1718" t="s">
        <v>562</v>
      </c>
      <c r="O1718">
        <v>5</v>
      </c>
      <c r="P1718" t="str">
        <f>VALUE(MID(K1718,1,4))&amp;VLOOKUP(VALUE(MID(K1718,6,2)),[1]Setup!$A$6:$B$17,2,FALSE)</f>
        <v>20183</v>
      </c>
    </row>
    <row r="1719" spans="1:16" x14ac:dyDescent="0.45">
      <c r="A1719" t="s">
        <v>551</v>
      </c>
      <c r="B1719" s="1" t="s">
        <v>678</v>
      </c>
      <c r="C1719" t="s">
        <v>553</v>
      </c>
      <c r="D1719" t="s">
        <v>679</v>
      </c>
      <c r="E1719" t="s">
        <v>318</v>
      </c>
      <c r="F1719" t="s">
        <v>555</v>
      </c>
      <c r="G1719" t="s">
        <v>556</v>
      </c>
      <c r="H1719" t="s">
        <v>557</v>
      </c>
      <c r="I1719" t="s">
        <v>558</v>
      </c>
      <c r="J1719" t="s">
        <v>559</v>
      </c>
      <c r="K1719" t="s">
        <v>597</v>
      </c>
      <c r="L1719" t="s">
        <v>561</v>
      </c>
      <c r="N1719" t="s">
        <v>562</v>
      </c>
      <c r="O1719">
        <v>4.7</v>
      </c>
      <c r="P1719" t="str">
        <f>VALUE(MID(K1719,1,4))&amp;VLOOKUP(VALUE(MID(K1719,6,2)),[1]Setup!$A$6:$B$17,2,FALSE)</f>
        <v>20184</v>
      </c>
    </row>
    <row r="1720" spans="1:16" x14ac:dyDescent="0.45">
      <c r="A1720" t="s">
        <v>551</v>
      </c>
      <c r="B1720" s="1" t="s">
        <v>678</v>
      </c>
      <c r="C1720" t="s">
        <v>553</v>
      </c>
      <c r="D1720" t="s">
        <v>679</v>
      </c>
      <c r="E1720" t="s">
        <v>318</v>
      </c>
      <c r="F1720" t="s">
        <v>555</v>
      </c>
      <c r="G1720" t="s">
        <v>556</v>
      </c>
      <c r="H1720" t="s">
        <v>557</v>
      </c>
      <c r="I1720" t="s">
        <v>558</v>
      </c>
      <c r="J1720" t="s">
        <v>559</v>
      </c>
      <c r="K1720" t="s">
        <v>598</v>
      </c>
      <c r="L1720" t="s">
        <v>561</v>
      </c>
      <c r="N1720" t="s">
        <v>562</v>
      </c>
      <c r="O1720">
        <v>4</v>
      </c>
      <c r="P1720" t="str">
        <f>VALUE(MID(K1720,1,4))&amp;VLOOKUP(VALUE(MID(K1720,6,2)),[1]Setup!$A$6:$B$17,2,FALSE)</f>
        <v>20191</v>
      </c>
    </row>
    <row r="1721" spans="1:16" x14ac:dyDescent="0.45">
      <c r="A1721" t="s">
        <v>551</v>
      </c>
      <c r="B1721" s="1" t="s">
        <v>678</v>
      </c>
      <c r="C1721" t="s">
        <v>553</v>
      </c>
      <c r="D1721" t="s">
        <v>679</v>
      </c>
      <c r="E1721" t="s">
        <v>318</v>
      </c>
      <c r="F1721" t="s">
        <v>555</v>
      </c>
      <c r="G1721" t="s">
        <v>556</v>
      </c>
      <c r="H1721" t="s">
        <v>557</v>
      </c>
      <c r="I1721" t="s">
        <v>558</v>
      </c>
      <c r="J1721" t="s">
        <v>559</v>
      </c>
      <c r="K1721" t="s">
        <v>599</v>
      </c>
      <c r="L1721" t="s">
        <v>561</v>
      </c>
      <c r="N1721" t="s">
        <v>562</v>
      </c>
      <c r="O1721">
        <v>5.3</v>
      </c>
      <c r="P1721" t="str">
        <f>VALUE(MID(K1721,1,4))&amp;VLOOKUP(VALUE(MID(K1721,6,2)),[1]Setup!$A$6:$B$17,2,FALSE)</f>
        <v>20192</v>
      </c>
    </row>
    <row r="1722" spans="1:16" x14ac:dyDescent="0.45">
      <c r="A1722" t="s">
        <v>551</v>
      </c>
      <c r="B1722" s="1" t="s">
        <v>678</v>
      </c>
      <c r="C1722" t="s">
        <v>553</v>
      </c>
      <c r="D1722" t="s">
        <v>679</v>
      </c>
      <c r="E1722" t="s">
        <v>318</v>
      </c>
      <c r="F1722" t="s">
        <v>555</v>
      </c>
      <c r="G1722" t="s">
        <v>556</v>
      </c>
      <c r="H1722" t="s">
        <v>557</v>
      </c>
      <c r="I1722" t="s">
        <v>558</v>
      </c>
      <c r="J1722" t="s">
        <v>559</v>
      </c>
      <c r="K1722" t="s">
        <v>600</v>
      </c>
      <c r="L1722" t="s">
        <v>561</v>
      </c>
      <c r="N1722" t="s">
        <v>562</v>
      </c>
      <c r="O1722">
        <v>3.9</v>
      </c>
      <c r="P1722" t="str">
        <f>VALUE(MID(K1722,1,4))&amp;VLOOKUP(VALUE(MID(K1722,6,2)),[1]Setup!$A$6:$B$17,2,FALSE)</f>
        <v>20193</v>
      </c>
    </row>
    <row r="1723" spans="1:16" x14ac:dyDescent="0.45">
      <c r="A1723" t="s">
        <v>551</v>
      </c>
      <c r="B1723" s="1" t="s">
        <v>678</v>
      </c>
      <c r="C1723" t="s">
        <v>553</v>
      </c>
      <c r="D1723" t="s">
        <v>679</v>
      </c>
      <c r="E1723" t="s">
        <v>318</v>
      </c>
      <c r="F1723" t="s">
        <v>555</v>
      </c>
      <c r="G1723" t="s">
        <v>556</v>
      </c>
      <c r="H1723" t="s">
        <v>557</v>
      </c>
      <c r="I1723" t="s">
        <v>558</v>
      </c>
      <c r="J1723" t="s">
        <v>559</v>
      </c>
      <c r="K1723" t="s">
        <v>601</v>
      </c>
      <c r="L1723" t="s">
        <v>561</v>
      </c>
      <c r="N1723" t="s">
        <v>562</v>
      </c>
      <c r="O1723">
        <v>4</v>
      </c>
      <c r="P1723" t="str">
        <f>VALUE(MID(K1723,1,4))&amp;VLOOKUP(VALUE(MID(K1723,6,2)),[1]Setup!$A$6:$B$17,2,FALSE)</f>
        <v>20194</v>
      </c>
    </row>
    <row r="1724" spans="1:16" x14ac:dyDescent="0.45">
      <c r="A1724" t="s">
        <v>551</v>
      </c>
      <c r="B1724" s="1" t="s">
        <v>678</v>
      </c>
      <c r="C1724" t="s">
        <v>553</v>
      </c>
      <c r="D1724" t="s">
        <v>679</v>
      </c>
      <c r="E1724" t="s">
        <v>318</v>
      </c>
      <c r="F1724" t="s">
        <v>555</v>
      </c>
      <c r="G1724" t="s">
        <v>556</v>
      </c>
      <c r="H1724" t="s">
        <v>557</v>
      </c>
      <c r="I1724" t="s">
        <v>558</v>
      </c>
      <c r="J1724" t="s">
        <v>559</v>
      </c>
      <c r="K1724" t="s">
        <v>602</v>
      </c>
      <c r="L1724" t="s">
        <v>561</v>
      </c>
      <c r="N1724" t="s">
        <v>562</v>
      </c>
      <c r="O1724">
        <v>4.5999999999999996</v>
      </c>
      <c r="P1724" t="str">
        <f>VALUE(MID(K1724,1,4))&amp;VLOOKUP(VALUE(MID(K1724,6,2)),[1]Setup!$A$6:$B$17,2,FALSE)</f>
        <v>20201</v>
      </c>
    </row>
    <row r="1725" spans="1:16" x14ac:dyDescent="0.45">
      <c r="A1725" t="s">
        <v>551</v>
      </c>
      <c r="B1725" s="1" t="s">
        <v>678</v>
      </c>
      <c r="C1725" t="s">
        <v>553</v>
      </c>
      <c r="D1725" t="s">
        <v>679</v>
      </c>
      <c r="E1725" t="s">
        <v>318</v>
      </c>
      <c r="F1725" t="s">
        <v>555</v>
      </c>
      <c r="G1725" t="s">
        <v>556</v>
      </c>
      <c r="H1725" t="s">
        <v>557</v>
      </c>
      <c r="I1725" t="s">
        <v>558</v>
      </c>
      <c r="J1725" t="s">
        <v>559</v>
      </c>
      <c r="K1725" t="s">
        <v>603</v>
      </c>
      <c r="L1725" t="s">
        <v>561</v>
      </c>
      <c r="N1725" t="s">
        <v>562</v>
      </c>
      <c r="O1725">
        <v>14.3</v>
      </c>
      <c r="P1725" t="str">
        <f>VALUE(MID(K1725,1,4))&amp;VLOOKUP(VALUE(MID(K1725,6,2)),[1]Setup!$A$6:$B$17,2,FALSE)</f>
        <v>20202</v>
      </c>
    </row>
    <row r="1726" spans="1:16" x14ac:dyDescent="0.45">
      <c r="A1726" t="s">
        <v>551</v>
      </c>
      <c r="B1726" s="1" t="s">
        <v>678</v>
      </c>
      <c r="C1726" t="s">
        <v>553</v>
      </c>
      <c r="D1726" t="s">
        <v>679</v>
      </c>
      <c r="E1726" t="s">
        <v>318</v>
      </c>
      <c r="F1726" t="s">
        <v>555</v>
      </c>
      <c r="G1726" t="s">
        <v>556</v>
      </c>
      <c r="H1726" t="s">
        <v>557</v>
      </c>
      <c r="I1726" t="s">
        <v>558</v>
      </c>
      <c r="J1726" t="s">
        <v>559</v>
      </c>
      <c r="K1726" t="s">
        <v>604</v>
      </c>
      <c r="L1726" t="s">
        <v>561</v>
      </c>
      <c r="N1726" t="s">
        <v>562</v>
      </c>
      <c r="O1726">
        <v>16.5</v>
      </c>
      <c r="P1726" t="str">
        <f>VALUE(MID(K1726,1,4))&amp;VLOOKUP(VALUE(MID(K1726,6,2)),[1]Setup!$A$6:$B$17,2,FALSE)</f>
        <v>20203</v>
      </c>
    </row>
    <row r="1727" spans="1:16" x14ac:dyDescent="0.45">
      <c r="A1727" t="s">
        <v>551</v>
      </c>
      <c r="B1727" s="1" t="s">
        <v>678</v>
      </c>
      <c r="C1727" t="s">
        <v>553</v>
      </c>
      <c r="D1727" t="s">
        <v>679</v>
      </c>
      <c r="E1727" t="s">
        <v>318</v>
      </c>
      <c r="F1727" t="s">
        <v>555</v>
      </c>
      <c r="G1727" t="s">
        <v>556</v>
      </c>
      <c r="H1727" t="s">
        <v>557</v>
      </c>
      <c r="I1727" t="s">
        <v>558</v>
      </c>
      <c r="J1727" t="s">
        <v>559</v>
      </c>
      <c r="K1727" t="s">
        <v>605</v>
      </c>
      <c r="L1727" t="s">
        <v>561</v>
      </c>
      <c r="N1727" t="s">
        <v>562</v>
      </c>
      <c r="O1727">
        <v>18.5</v>
      </c>
      <c r="P1727" t="str">
        <f>VALUE(MID(K1727,1,4))&amp;VLOOKUP(VALUE(MID(K1727,6,2)),[1]Setup!$A$6:$B$17,2,FALSE)</f>
        <v>20204</v>
      </c>
    </row>
    <row r="1728" spans="1:16" x14ac:dyDescent="0.45">
      <c r="A1728" t="s">
        <v>551</v>
      </c>
      <c r="B1728" s="1" t="s">
        <v>678</v>
      </c>
      <c r="C1728" t="s">
        <v>553</v>
      </c>
      <c r="D1728" t="s">
        <v>679</v>
      </c>
      <c r="E1728" t="s">
        <v>318</v>
      </c>
      <c r="F1728" t="s">
        <v>555</v>
      </c>
      <c r="G1728" t="s">
        <v>556</v>
      </c>
      <c r="H1728" t="s">
        <v>557</v>
      </c>
      <c r="I1728" t="s">
        <v>558</v>
      </c>
      <c r="J1728" t="s">
        <v>559</v>
      </c>
      <c r="K1728" t="s">
        <v>606</v>
      </c>
      <c r="L1728" t="s">
        <v>561</v>
      </c>
      <c r="N1728" t="s">
        <v>562</v>
      </c>
      <c r="O1728">
        <v>18.5</v>
      </c>
      <c r="P1728" t="str">
        <f>VALUE(MID(K1728,1,4))&amp;VLOOKUP(VALUE(MID(K1728,6,2)),[1]Setup!$A$6:$B$17,2,FALSE)</f>
        <v>20211</v>
      </c>
    </row>
    <row r="1729" spans="1:16" x14ac:dyDescent="0.45">
      <c r="A1729" t="s">
        <v>551</v>
      </c>
      <c r="B1729" s="1" t="s">
        <v>678</v>
      </c>
      <c r="C1729" t="s">
        <v>553</v>
      </c>
      <c r="D1729" t="s">
        <v>679</v>
      </c>
      <c r="E1729" t="s">
        <v>318</v>
      </c>
      <c r="F1729" t="s">
        <v>555</v>
      </c>
      <c r="G1729" t="s">
        <v>556</v>
      </c>
      <c r="H1729" t="s">
        <v>557</v>
      </c>
      <c r="I1729" t="s">
        <v>558</v>
      </c>
      <c r="J1729" t="s">
        <v>559</v>
      </c>
      <c r="K1729" t="s">
        <v>607</v>
      </c>
      <c r="L1729" t="s">
        <v>561</v>
      </c>
      <c r="N1729" t="s">
        <v>562</v>
      </c>
      <c r="O1729">
        <v>10.8</v>
      </c>
      <c r="P1729" t="str">
        <f>VALUE(MID(K1729,1,4))&amp;VLOOKUP(VALUE(MID(K1729,6,2)),[1]Setup!$A$6:$B$17,2,FALSE)</f>
        <v>20212</v>
      </c>
    </row>
    <row r="1730" spans="1:16" x14ac:dyDescent="0.45">
      <c r="A1730" t="s">
        <v>551</v>
      </c>
      <c r="B1730" s="1" t="s">
        <v>678</v>
      </c>
      <c r="C1730" t="s">
        <v>553</v>
      </c>
      <c r="D1730" t="s">
        <v>679</v>
      </c>
      <c r="E1730" t="s">
        <v>318</v>
      </c>
      <c r="F1730" t="s">
        <v>555</v>
      </c>
      <c r="G1730" t="s">
        <v>556</v>
      </c>
      <c r="H1730" t="s">
        <v>557</v>
      </c>
      <c r="I1730" t="s">
        <v>558</v>
      </c>
      <c r="J1730" t="s">
        <v>559</v>
      </c>
      <c r="K1730" t="s">
        <v>608</v>
      </c>
      <c r="L1730" t="s">
        <v>561</v>
      </c>
      <c r="N1730" t="s">
        <v>562</v>
      </c>
      <c r="O1730">
        <v>11</v>
      </c>
      <c r="P1730" t="str">
        <f>VALUE(MID(K1730,1,4))&amp;VLOOKUP(VALUE(MID(K1730,6,2)),[1]Setup!$A$6:$B$17,2,FALSE)</f>
        <v>20213</v>
      </c>
    </row>
    <row r="1731" spans="1:16" x14ac:dyDescent="0.45">
      <c r="A1731" t="s">
        <v>551</v>
      </c>
      <c r="B1731" s="1" t="s">
        <v>678</v>
      </c>
      <c r="C1731" t="s">
        <v>553</v>
      </c>
      <c r="D1731" t="s">
        <v>679</v>
      </c>
      <c r="E1731" t="s">
        <v>318</v>
      </c>
      <c r="F1731" t="s">
        <v>555</v>
      </c>
      <c r="G1731" t="s">
        <v>556</v>
      </c>
      <c r="H1731" t="s">
        <v>557</v>
      </c>
      <c r="I1731" t="s">
        <v>558</v>
      </c>
      <c r="J1731" t="s">
        <v>559</v>
      </c>
      <c r="K1731" t="s">
        <v>609</v>
      </c>
      <c r="L1731" t="s">
        <v>561</v>
      </c>
      <c r="N1731" t="s">
        <v>562</v>
      </c>
      <c r="O1731">
        <v>8.1999999999999993</v>
      </c>
      <c r="P1731" t="str">
        <f>VALUE(MID(K1731,1,4))&amp;VLOOKUP(VALUE(MID(K1731,6,2)),[1]Setup!$A$6:$B$17,2,FALSE)</f>
        <v>20214</v>
      </c>
    </row>
    <row r="1732" spans="1:16" x14ac:dyDescent="0.45">
      <c r="A1732" t="s">
        <v>551</v>
      </c>
      <c r="B1732" s="1" t="s">
        <v>678</v>
      </c>
      <c r="C1732" t="s">
        <v>553</v>
      </c>
      <c r="D1732" t="s">
        <v>679</v>
      </c>
      <c r="E1732" t="s">
        <v>318</v>
      </c>
      <c r="F1732" t="s">
        <v>555</v>
      </c>
      <c r="G1732" t="s">
        <v>556</v>
      </c>
      <c r="H1732" t="s">
        <v>557</v>
      </c>
      <c r="I1732" t="s">
        <v>558</v>
      </c>
      <c r="J1732" t="s">
        <v>559</v>
      </c>
      <c r="K1732" t="s">
        <v>610</v>
      </c>
      <c r="L1732" t="s">
        <v>561</v>
      </c>
      <c r="N1732" t="s">
        <v>562</v>
      </c>
      <c r="O1732">
        <v>3.7</v>
      </c>
      <c r="P1732" t="str">
        <f>VALUE(MID(K1732,1,4))&amp;VLOOKUP(VALUE(MID(K1732,6,2)),[1]Setup!$A$6:$B$17,2,FALSE)</f>
        <v>20221</v>
      </c>
    </row>
    <row r="1733" spans="1:16" x14ac:dyDescent="0.45">
      <c r="A1733" t="s">
        <v>551</v>
      </c>
      <c r="B1733" s="1" t="s">
        <v>678</v>
      </c>
      <c r="C1733" t="s">
        <v>553</v>
      </c>
      <c r="D1733" t="s">
        <v>679</v>
      </c>
      <c r="E1733" t="s">
        <v>318</v>
      </c>
      <c r="F1733" t="s">
        <v>555</v>
      </c>
      <c r="G1733" t="s">
        <v>556</v>
      </c>
      <c r="H1733" t="s">
        <v>557</v>
      </c>
      <c r="I1733" t="s">
        <v>558</v>
      </c>
      <c r="J1733" t="s">
        <v>559</v>
      </c>
      <c r="K1733" t="s">
        <v>611</v>
      </c>
      <c r="L1733" t="s">
        <v>561</v>
      </c>
      <c r="N1733" t="s">
        <v>562</v>
      </c>
      <c r="O1733">
        <v>-2.2999999999999998</v>
      </c>
      <c r="P1733" t="str">
        <f>VALUE(MID(K1733,1,4))&amp;VLOOKUP(VALUE(MID(K1733,6,2)),[1]Setup!$A$6:$B$17,2,FALSE)</f>
        <v>20222</v>
      </c>
    </row>
    <row r="1734" spans="1:16" x14ac:dyDescent="0.45">
      <c r="A1734" t="s">
        <v>551</v>
      </c>
      <c r="B1734" s="1" t="s">
        <v>678</v>
      </c>
      <c r="C1734" t="s">
        <v>553</v>
      </c>
      <c r="D1734" t="s">
        <v>679</v>
      </c>
      <c r="E1734" t="s">
        <v>318</v>
      </c>
      <c r="F1734" t="s">
        <v>555</v>
      </c>
      <c r="G1734" t="s">
        <v>556</v>
      </c>
      <c r="H1734" t="s">
        <v>557</v>
      </c>
      <c r="I1734" t="s">
        <v>558</v>
      </c>
      <c r="J1734" t="s">
        <v>559</v>
      </c>
      <c r="K1734" t="s">
        <v>612</v>
      </c>
      <c r="L1734" t="s">
        <v>561</v>
      </c>
      <c r="N1734" t="s">
        <v>562</v>
      </c>
      <c r="O1734">
        <v>-10</v>
      </c>
      <c r="P1734" t="str">
        <f>VALUE(MID(K1734,1,4))&amp;VLOOKUP(VALUE(MID(K1734,6,2)),[1]Setup!$A$6:$B$17,2,FALSE)</f>
        <v>20223</v>
      </c>
    </row>
    <row r="1735" spans="1:16" x14ac:dyDescent="0.45">
      <c r="A1735" t="s">
        <v>551</v>
      </c>
      <c r="B1735" s="1" t="s">
        <v>678</v>
      </c>
      <c r="C1735" t="s">
        <v>553</v>
      </c>
      <c r="D1735" t="s">
        <v>679</v>
      </c>
      <c r="E1735" t="s">
        <v>318</v>
      </c>
      <c r="F1735" t="s">
        <v>555</v>
      </c>
      <c r="G1735" t="s">
        <v>556</v>
      </c>
      <c r="H1735" t="s">
        <v>557</v>
      </c>
      <c r="I1735" t="s">
        <v>558</v>
      </c>
      <c r="J1735" t="s">
        <v>559</v>
      </c>
      <c r="K1735" t="s">
        <v>613</v>
      </c>
      <c r="L1735" t="s">
        <v>561</v>
      </c>
      <c r="N1735" t="s">
        <v>562</v>
      </c>
      <c r="O1735">
        <v>-11.7</v>
      </c>
      <c r="P1735" t="str">
        <f>VALUE(MID(K1735,1,4))&amp;VLOOKUP(VALUE(MID(K1735,6,2)),[1]Setup!$A$6:$B$17,2,FALSE)</f>
        <v>20224</v>
      </c>
    </row>
    <row r="1736" spans="1:16" x14ac:dyDescent="0.45">
      <c r="A1736" t="s">
        <v>551</v>
      </c>
      <c r="B1736" s="1" t="s">
        <v>678</v>
      </c>
      <c r="C1736" t="s">
        <v>553</v>
      </c>
      <c r="D1736" t="s">
        <v>679</v>
      </c>
      <c r="E1736" t="s">
        <v>318</v>
      </c>
      <c r="F1736" t="s">
        <v>555</v>
      </c>
      <c r="G1736" t="s">
        <v>556</v>
      </c>
      <c r="H1736" t="s">
        <v>557</v>
      </c>
      <c r="I1736" t="s">
        <v>558</v>
      </c>
      <c r="J1736" t="s">
        <v>559</v>
      </c>
      <c r="K1736" t="s">
        <v>614</v>
      </c>
      <c r="L1736" t="s">
        <v>561</v>
      </c>
      <c r="N1736" t="s">
        <v>562</v>
      </c>
      <c r="O1736">
        <v>-11.9</v>
      </c>
      <c r="P1736" t="str">
        <f>VALUE(MID(K1736,1,4))&amp;VLOOKUP(VALUE(MID(K1736,6,2)),[1]Setup!$A$6:$B$17,2,FALSE)</f>
        <v>20231</v>
      </c>
    </row>
    <row r="1737" spans="1:16" x14ac:dyDescent="0.45">
      <c r="A1737" t="s">
        <v>551</v>
      </c>
      <c r="B1737" s="1" t="s">
        <v>678</v>
      </c>
      <c r="C1737" t="s">
        <v>553</v>
      </c>
      <c r="D1737" t="s">
        <v>679</v>
      </c>
      <c r="E1737" t="s">
        <v>318</v>
      </c>
      <c r="F1737" t="s">
        <v>555</v>
      </c>
      <c r="G1737" t="s">
        <v>556</v>
      </c>
      <c r="H1737" t="s">
        <v>557</v>
      </c>
      <c r="I1737" t="s">
        <v>558</v>
      </c>
      <c r="J1737" t="s">
        <v>559</v>
      </c>
      <c r="K1737" t="s">
        <v>615</v>
      </c>
      <c r="L1737" t="s">
        <v>561</v>
      </c>
      <c r="N1737" t="s">
        <v>562</v>
      </c>
      <c r="O1737">
        <v>-9</v>
      </c>
      <c r="P1737" t="str">
        <f>VALUE(MID(K1737,1,4))&amp;VLOOKUP(VALUE(MID(K1737,6,2)),[1]Setup!$A$6:$B$17,2,FALSE)</f>
        <v>20232</v>
      </c>
    </row>
    <row r="1738" spans="1:16" x14ac:dyDescent="0.45">
      <c r="A1738" t="s">
        <v>551</v>
      </c>
      <c r="B1738" s="1" t="s">
        <v>678</v>
      </c>
      <c r="C1738" t="s">
        <v>553</v>
      </c>
      <c r="D1738" t="s">
        <v>679</v>
      </c>
      <c r="E1738" t="s">
        <v>318</v>
      </c>
      <c r="F1738" t="s">
        <v>555</v>
      </c>
      <c r="G1738" t="s">
        <v>556</v>
      </c>
      <c r="H1738" t="s">
        <v>557</v>
      </c>
      <c r="I1738" t="s">
        <v>558</v>
      </c>
      <c r="J1738" t="s">
        <v>559</v>
      </c>
      <c r="K1738" t="s">
        <v>616</v>
      </c>
      <c r="L1738" t="s">
        <v>561</v>
      </c>
      <c r="N1738" t="s">
        <v>562</v>
      </c>
      <c r="O1738">
        <v>-7.1</v>
      </c>
      <c r="P1738" t="str">
        <f>VALUE(MID(K1738,1,4))&amp;VLOOKUP(VALUE(MID(K1738,6,2)),[1]Setup!$A$6:$B$17,2,FALSE)</f>
        <v>20233</v>
      </c>
    </row>
    <row r="1739" spans="1:16" x14ac:dyDescent="0.45">
      <c r="A1739" t="s">
        <v>551</v>
      </c>
      <c r="B1739" s="1" t="s">
        <v>678</v>
      </c>
      <c r="C1739" t="s">
        <v>553</v>
      </c>
      <c r="D1739" t="s">
        <v>679</v>
      </c>
      <c r="E1739" t="s">
        <v>318</v>
      </c>
      <c r="F1739" t="s">
        <v>555</v>
      </c>
      <c r="G1739" t="s">
        <v>556</v>
      </c>
      <c r="H1739" t="s">
        <v>557</v>
      </c>
      <c r="I1739" t="s">
        <v>558</v>
      </c>
      <c r="J1739" t="s">
        <v>559</v>
      </c>
      <c r="K1739" t="s">
        <v>617</v>
      </c>
      <c r="L1739" t="s">
        <v>561</v>
      </c>
      <c r="N1739" t="s">
        <v>562</v>
      </c>
      <c r="O1739">
        <v>-5.0999999999999996</v>
      </c>
      <c r="P1739" t="str">
        <f>VALUE(MID(K1739,1,4))&amp;VLOOKUP(VALUE(MID(K1739,6,2)),[1]Setup!$A$6:$B$17,2,FALSE)</f>
        <v>20234</v>
      </c>
    </row>
    <row r="1740" spans="1:16" x14ac:dyDescent="0.45">
      <c r="A1740" t="s">
        <v>551</v>
      </c>
      <c r="B1740" s="1" t="s">
        <v>678</v>
      </c>
      <c r="C1740" t="s">
        <v>553</v>
      </c>
      <c r="D1740" t="s">
        <v>679</v>
      </c>
      <c r="E1740" t="s">
        <v>318</v>
      </c>
      <c r="F1740" t="s">
        <v>555</v>
      </c>
      <c r="G1740" t="s">
        <v>556</v>
      </c>
      <c r="H1740" t="s">
        <v>557</v>
      </c>
      <c r="I1740" t="s">
        <v>558</v>
      </c>
      <c r="J1740" t="s">
        <v>559</v>
      </c>
      <c r="K1740" t="s">
        <v>618</v>
      </c>
      <c r="L1740" t="s">
        <v>561</v>
      </c>
      <c r="N1740" t="s">
        <v>562</v>
      </c>
      <c r="O1740">
        <v>-5.0999999999999996</v>
      </c>
      <c r="P1740" t="str">
        <f>VALUE(MID(K1740,1,4))&amp;VLOOKUP(VALUE(MID(K1740,6,2)),[1]Setup!$A$6:$B$17,2,FALSE)</f>
        <v>20241</v>
      </c>
    </row>
    <row r="1741" spans="1:16" x14ac:dyDescent="0.45">
      <c r="A1741" t="s">
        <v>551</v>
      </c>
      <c r="B1741" s="1" t="s">
        <v>678</v>
      </c>
      <c r="C1741" t="s">
        <v>553</v>
      </c>
      <c r="D1741" t="s">
        <v>679</v>
      </c>
      <c r="E1741" t="s">
        <v>318</v>
      </c>
      <c r="F1741" t="s">
        <v>555</v>
      </c>
      <c r="G1741" t="s">
        <v>556</v>
      </c>
      <c r="H1741" t="s">
        <v>557</v>
      </c>
      <c r="I1741" t="s">
        <v>558</v>
      </c>
      <c r="J1741" t="s">
        <v>559</v>
      </c>
      <c r="K1741" t="s">
        <v>619</v>
      </c>
      <c r="L1741" t="s">
        <v>561</v>
      </c>
      <c r="N1741" t="s">
        <v>562</v>
      </c>
      <c r="O1741">
        <v>-6</v>
      </c>
      <c r="P1741" t="str">
        <f>VALUE(MID(K1741,1,4))&amp;VLOOKUP(VALUE(MID(K1741,6,2)),[1]Setup!$A$6:$B$17,2,FALSE)</f>
        <v>20242</v>
      </c>
    </row>
    <row r="1742" spans="1:16" x14ac:dyDescent="0.45">
      <c r="A1742" t="s">
        <v>551</v>
      </c>
      <c r="B1742" s="1" t="s">
        <v>680</v>
      </c>
      <c r="C1742" t="s">
        <v>553</v>
      </c>
      <c r="D1742" t="s">
        <v>681</v>
      </c>
      <c r="E1742" t="s">
        <v>9</v>
      </c>
      <c r="F1742" t="s">
        <v>555</v>
      </c>
      <c r="G1742" t="s">
        <v>556</v>
      </c>
      <c r="H1742" t="s">
        <v>557</v>
      </c>
      <c r="I1742" t="s">
        <v>558</v>
      </c>
      <c r="J1742" t="s">
        <v>559</v>
      </c>
      <c r="K1742" t="s">
        <v>560</v>
      </c>
      <c r="L1742" t="s">
        <v>561</v>
      </c>
      <c r="N1742" t="s">
        <v>562</v>
      </c>
      <c r="O1742">
        <v>2.2000000000000002</v>
      </c>
      <c r="P1742" t="str">
        <f>VALUE(MID(K1742,1,4))&amp;VLOOKUP(VALUE(MID(K1742,6,2)),[1]Setup!$A$6:$B$17,2,FALSE)</f>
        <v>20101</v>
      </c>
    </row>
    <row r="1743" spans="1:16" x14ac:dyDescent="0.45">
      <c r="A1743" t="s">
        <v>551</v>
      </c>
      <c r="B1743" s="1" t="s">
        <v>680</v>
      </c>
      <c r="C1743" t="s">
        <v>553</v>
      </c>
      <c r="D1743" t="s">
        <v>681</v>
      </c>
      <c r="E1743" t="s">
        <v>9</v>
      </c>
      <c r="F1743" t="s">
        <v>555</v>
      </c>
      <c r="G1743" t="s">
        <v>556</v>
      </c>
      <c r="H1743" t="s">
        <v>557</v>
      </c>
      <c r="I1743" t="s">
        <v>558</v>
      </c>
      <c r="J1743" t="s">
        <v>559</v>
      </c>
      <c r="K1743" t="s">
        <v>563</v>
      </c>
      <c r="L1743" t="s">
        <v>561</v>
      </c>
      <c r="N1743" t="s">
        <v>562</v>
      </c>
      <c r="O1743">
        <v>6.1</v>
      </c>
      <c r="P1743" t="str">
        <f>VALUE(MID(K1743,1,4))&amp;VLOOKUP(VALUE(MID(K1743,6,2)),[1]Setup!$A$6:$B$17,2,FALSE)</f>
        <v>20102</v>
      </c>
    </row>
    <row r="1744" spans="1:16" x14ac:dyDescent="0.45">
      <c r="A1744" t="s">
        <v>551</v>
      </c>
      <c r="B1744" s="1" t="s">
        <v>680</v>
      </c>
      <c r="C1744" t="s">
        <v>553</v>
      </c>
      <c r="D1744" t="s">
        <v>681</v>
      </c>
      <c r="E1744" t="s">
        <v>9</v>
      </c>
      <c r="F1744" t="s">
        <v>555</v>
      </c>
      <c r="G1744" t="s">
        <v>556</v>
      </c>
      <c r="H1744" t="s">
        <v>557</v>
      </c>
      <c r="I1744" t="s">
        <v>558</v>
      </c>
      <c r="J1744" t="s">
        <v>559</v>
      </c>
      <c r="K1744" t="s">
        <v>564</v>
      </c>
      <c r="L1744" t="s">
        <v>561</v>
      </c>
      <c r="N1744" t="s">
        <v>562</v>
      </c>
      <c r="O1744">
        <v>6.4</v>
      </c>
      <c r="P1744" t="str">
        <f>VALUE(MID(K1744,1,4))&amp;VLOOKUP(VALUE(MID(K1744,6,2)),[1]Setup!$A$6:$B$17,2,FALSE)</f>
        <v>20103</v>
      </c>
    </row>
    <row r="1745" spans="1:16" x14ac:dyDescent="0.45">
      <c r="A1745" t="s">
        <v>551</v>
      </c>
      <c r="B1745" s="1" t="s">
        <v>680</v>
      </c>
      <c r="C1745" t="s">
        <v>553</v>
      </c>
      <c r="D1745" t="s">
        <v>681</v>
      </c>
      <c r="E1745" t="s">
        <v>9</v>
      </c>
      <c r="F1745" t="s">
        <v>555</v>
      </c>
      <c r="G1745" t="s">
        <v>556</v>
      </c>
      <c r="H1745" t="s">
        <v>557</v>
      </c>
      <c r="I1745" t="s">
        <v>558</v>
      </c>
      <c r="J1745" t="s">
        <v>559</v>
      </c>
      <c r="K1745" t="s">
        <v>565</v>
      </c>
      <c r="L1745" t="s">
        <v>561</v>
      </c>
      <c r="N1745" t="s">
        <v>562</v>
      </c>
      <c r="O1745">
        <v>7.4</v>
      </c>
      <c r="P1745" t="str">
        <f>VALUE(MID(K1745,1,4))&amp;VLOOKUP(VALUE(MID(K1745,6,2)),[1]Setup!$A$6:$B$17,2,FALSE)</f>
        <v>20104</v>
      </c>
    </row>
    <row r="1746" spans="1:16" x14ac:dyDescent="0.45">
      <c r="A1746" t="s">
        <v>551</v>
      </c>
      <c r="B1746" s="1" t="s">
        <v>680</v>
      </c>
      <c r="C1746" t="s">
        <v>553</v>
      </c>
      <c r="D1746" t="s">
        <v>681</v>
      </c>
      <c r="E1746" t="s">
        <v>9</v>
      </c>
      <c r="F1746" t="s">
        <v>555</v>
      </c>
      <c r="G1746" t="s">
        <v>556</v>
      </c>
      <c r="H1746" t="s">
        <v>557</v>
      </c>
      <c r="I1746" t="s">
        <v>558</v>
      </c>
      <c r="J1746" t="s">
        <v>559</v>
      </c>
      <c r="K1746" t="s">
        <v>566</v>
      </c>
      <c r="L1746" t="s">
        <v>561</v>
      </c>
      <c r="N1746" t="s">
        <v>562</v>
      </c>
      <c r="O1746">
        <v>7.5</v>
      </c>
      <c r="P1746" t="str">
        <f>VALUE(MID(K1746,1,4))&amp;VLOOKUP(VALUE(MID(K1746,6,2)),[1]Setup!$A$6:$B$17,2,FALSE)</f>
        <v>20111</v>
      </c>
    </row>
    <row r="1747" spans="1:16" x14ac:dyDescent="0.45">
      <c r="A1747" t="s">
        <v>551</v>
      </c>
      <c r="B1747" s="1" t="s">
        <v>680</v>
      </c>
      <c r="C1747" t="s">
        <v>553</v>
      </c>
      <c r="D1747" t="s">
        <v>681</v>
      </c>
      <c r="E1747" t="s">
        <v>9</v>
      </c>
      <c r="F1747" t="s">
        <v>555</v>
      </c>
      <c r="G1747" t="s">
        <v>556</v>
      </c>
      <c r="H1747" t="s">
        <v>557</v>
      </c>
      <c r="I1747" t="s">
        <v>558</v>
      </c>
      <c r="J1747" t="s">
        <v>559</v>
      </c>
      <c r="K1747" t="s">
        <v>567</v>
      </c>
      <c r="L1747" t="s">
        <v>561</v>
      </c>
      <c r="N1747" t="s">
        <v>562</v>
      </c>
      <c r="O1747">
        <v>10.7</v>
      </c>
      <c r="P1747" t="str">
        <f>VALUE(MID(K1747,1,4))&amp;VLOOKUP(VALUE(MID(K1747,6,2)),[1]Setup!$A$6:$B$17,2,FALSE)</f>
        <v>20112</v>
      </c>
    </row>
    <row r="1748" spans="1:16" x14ac:dyDescent="0.45">
      <c r="A1748" t="s">
        <v>551</v>
      </c>
      <c r="B1748" s="1" t="s">
        <v>680</v>
      </c>
      <c r="C1748" t="s">
        <v>553</v>
      </c>
      <c r="D1748" t="s">
        <v>681</v>
      </c>
      <c r="E1748" t="s">
        <v>9</v>
      </c>
      <c r="F1748" t="s">
        <v>555</v>
      </c>
      <c r="G1748" t="s">
        <v>556</v>
      </c>
      <c r="H1748" t="s">
        <v>557</v>
      </c>
      <c r="I1748" t="s">
        <v>558</v>
      </c>
      <c r="J1748" t="s">
        <v>559</v>
      </c>
      <c r="K1748" t="s">
        <v>568</v>
      </c>
      <c r="L1748" t="s">
        <v>561</v>
      </c>
      <c r="N1748" t="s">
        <v>562</v>
      </c>
      <c r="O1748">
        <v>10.7</v>
      </c>
      <c r="P1748" t="str">
        <f>VALUE(MID(K1748,1,4))&amp;VLOOKUP(VALUE(MID(K1748,6,2)),[1]Setup!$A$6:$B$17,2,FALSE)</f>
        <v>20113</v>
      </c>
    </row>
    <row r="1749" spans="1:16" x14ac:dyDescent="0.45">
      <c r="A1749" t="s">
        <v>551</v>
      </c>
      <c r="B1749" s="1" t="s">
        <v>680</v>
      </c>
      <c r="C1749" t="s">
        <v>553</v>
      </c>
      <c r="D1749" t="s">
        <v>681</v>
      </c>
      <c r="E1749" t="s">
        <v>9</v>
      </c>
      <c r="F1749" t="s">
        <v>555</v>
      </c>
      <c r="G1749" t="s">
        <v>556</v>
      </c>
      <c r="H1749" t="s">
        <v>557</v>
      </c>
      <c r="I1749" t="s">
        <v>558</v>
      </c>
      <c r="J1749" t="s">
        <v>559</v>
      </c>
      <c r="K1749" t="s">
        <v>569</v>
      </c>
      <c r="L1749" t="s">
        <v>561</v>
      </c>
      <c r="N1749" t="s">
        <v>562</v>
      </c>
      <c r="O1749">
        <v>14</v>
      </c>
      <c r="P1749" t="str">
        <f>VALUE(MID(K1749,1,4))&amp;VLOOKUP(VALUE(MID(K1749,6,2)),[1]Setup!$A$6:$B$17,2,FALSE)</f>
        <v>20114</v>
      </c>
    </row>
    <row r="1750" spans="1:16" x14ac:dyDescent="0.45">
      <c r="A1750" t="s">
        <v>551</v>
      </c>
      <c r="B1750" s="1" t="s">
        <v>680</v>
      </c>
      <c r="C1750" t="s">
        <v>553</v>
      </c>
      <c r="D1750" t="s">
        <v>681</v>
      </c>
      <c r="E1750" t="s">
        <v>9</v>
      </c>
      <c r="F1750" t="s">
        <v>555</v>
      </c>
      <c r="G1750" t="s">
        <v>556</v>
      </c>
      <c r="H1750" t="s">
        <v>557</v>
      </c>
      <c r="I1750" t="s">
        <v>558</v>
      </c>
      <c r="J1750" t="s">
        <v>559</v>
      </c>
      <c r="K1750" t="s">
        <v>570</v>
      </c>
      <c r="L1750" t="s">
        <v>561</v>
      </c>
      <c r="N1750" t="s">
        <v>562</v>
      </c>
      <c r="O1750">
        <v>14.8</v>
      </c>
      <c r="P1750" t="str">
        <f>VALUE(MID(K1750,1,4))&amp;VLOOKUP(VALUE(MID(K1750,6,2)),[1]Setup!$A$6:$B$17,2,FALSE)</f>
        <v>20121</v>
      </c>
    </row>
    <row r="1751" spans="1:16" x14ac:dyDescent="0.45">
      <c r="A1751" t="s">
        <v>551</v>
      </c>
      <c r="B1751" s="1" t="s">
        <v>680</v>
      </c>
      <c r="C1751" t="s">
        <v>553</v>
      </c>
      <c r="D1751" t="s">
        <v>681</v>
      </c>
      <c r="E1751" t="s">
        <v>9</v>
      </c>
      <c r="F1751" t="s">
        <v>555</v>
      </c>
      <c r="G1751" t="s">
        <v>556</v>
      </c>
      <c r="H1751" t="s">
        <v>557</v>
      </c>
      <c r="I1751" t="s">
        <v>558</v>
      </c>
      <c r="J1751" t="s">
        <v>559</v>
      </c>
      <c r="K1751" t="s">
        <v>571</v>
      </c>
      <c r="L1751" t="s">
        <v>561</v>
      </c>
      <c r="N1751" t="s">
        <v>562</v>
      </c>
      <c r="O1751">
        <v>16.8</v>
      </c>
      <c r="P1751" t="str">
        <f>VALUE(MID(K1751,1,4))&amp;VLOOKUP(VALUE(MID(K1751,6,2)),[1]Setup!$A$6:$B$17,2,FALSE)</f>
        <v>20122</v>
      </c>
    </row>
    <row r="1752" spans="1:16" x14ac:dyDescent="0.45">
      <c r="A1752" t="s">
        <v>551</v>
      </c>
      <c r="B1752" s="1" t="s">
        <v>680</v>
      </c>
      <c r="C1752" t="s">
        <v>553</v>
      </c>
      <c r="D1752" t="s">
        <v>681</v>
      </c>
      <c r="E1752" t="s">
        <v>9</v>
      </c>
      <c r="F1752" t="s">
        <v>555</v>
      </c>
      <c r="G1752" t="s">
        <v>556</v>
      </c>
      <c r="H1752" t="s">
        <v>557</v>
      </c>
      <c r="I1752" t="s">
        <v>558</v>
      </c>
      <c r="J1752" t="s">
        <v>559</v>
      </c>
      <c r="K1752" t="s">
        <v>572</v>
      </c>
      <c r="L1752" t="s">
        <v>561</v>
      </c>
      <c r="N1752" t="s">
        <v>562</v>
      </c>
      <c r="O1752">
        <v>16.3</v>
      </c>
      <c r="P1752" t="str">
        <f>VALUE(MID(K1752,1,4))&amp;VLOOKUP(VALUE(MID(K1752,6,2)),[1]Setup!$A$6:$B$17,2,FALSE)</f>
        <v>20123</v>
      </c>
    </row>
    <row r="1753" spans="1:16" x14ac:dyDescent="0.45">
      <c r="A1753" t="s">
        <v>551</v>
      </c>
      <c r="B1753" s="1" t="s">
        <v>680</v>
      </c>
      <c r="C1753" t="s">
        <v>553</v>
      </c>
      <c r="D1753" t="s">
        <v>681</v>
      </c>
      <c r="E1753" t="s">
        <v>9</v>
      </c>
      <c r="F1753" t="s">
        <v>555</v>
      </c>
      <c r="G1753" t="s">
        <v>556</v>
      </c>
      <c r="H1753" t="s">
        <v>557</v>
      </c>
      <c r="I1753" t="s">
        <v>558</v>
      </c>
      <c r="J1753" t="s">
        <v>559</v>
      </c>
      <c r="K1753" t="s">
        <v>573</v>
      </c>
      <c r="L1753" t="s">
        <v>561</v>
      </c>
      <c r="N1753" t="s">
        <v>562</v>
      </c>
      <c r="O1753">
        <v>14.2</v>
      </c>
      <c r="P1753" t="str">
        <f>VALUE(MID(K1753,1,4))&amp;VLOOKUP(VALUE(MID(K1753,6,2)),[1]Setup!$A$6:$B$17,2,FALSE)</f>
        <v>20124</v>
      </c>
    </row>
    <row r="1754" spans="1:16" x14ac:dyDescent="0.45">
      <c r="A1754" t="s">
        <v>551</v>
      </c>
      <c r="B1754" s="1" t="s">
        <v>680</v>
      </c>
      <c r="C1754" t="s">
        <v>553</v>
      </c>
      <c r="D1754" t="s">
        <v>681</v>
      </c>
      <c r="E1754" t="s">
        <v>9</v>
      </c>
      <c r="F1754" t="s">
        <v>555</v>
      </c>
      <c r="G1754" t="s">
        <v>556</v>
      </c>
      <c r="H1754" t="s">
        <v>557</v>
      </c>
      <c r="I1754" t="s">
        <v>558</v>
      </c>
      <c r="J1754" t="s">
        <v>559</v>
      </c>
      <c r="K1754" t="s">
        <v>574</v>
      </c>
      <c r="L1754" t="s">
        <v>561</v>
      </c>
      <c r="N1754" t="s">
        <v>562</v>
      </c>
      <c r="O1754">
        <v>13.1</v>
      </c>
      <c r="P1754" t="str">
        <f>VALUE(MID(K1754,1,4))&amp;VLOOKUP(VALUE(MID(K1754,6,2)),[1]Setup!$A$6:$B$17,2,FALSE)</f>
        <v>20131</v>
      </c>
    </row>
    <row r="1755" spans="1:16" x14ac:dyDescent="0.45">
      <c r="A1755" t="s">
        <v>551</v>
      </c>
      <c r="B1755" s="1" t="s">
        <v>680</v>
      </c>
      <c r="C1755" t="s">
        <v>553</v>
      </c>
      <c r="D1755" t="s">
        <v>681</v>
      </c>
      <c r="E1755" t="s">
        <v>9</v>
      </c>
      <c r="F1755" t="s">
        <v>555</v>
      </c>
      <c r="G1755" t="s">
        <v>556</v>
      </c>
      <c r="H1755" t="s">
        <v>557</v>
      </c>
      <c r="I1755" t="s">
        <v>558</v>
      </c>
      <c r="J1755" t="s">
        <v>559</v>
      </c>
      <c r="K1755" t="s">
        <v>575</v>
      </c>
      <c r="L1755" t="s">
        <v>561</v>
      </c>
      <c r="N1755" t="s">
        <v>562</v>
      </c>
      <c r="O1755">
        <v>12.5</v>
      </c>
      <c r="P1755" t="str">
        <f>VALUE(MID(K1755,1,4))&amp;VLOOKUP(VALUE(MID(K1755,6,2)),[1]Setup!$A$6:$B$17,2,FALSE)</f>
        <v>20132</v>
      </c>
    </row>
    <row r="1756" spans="1:16" x14ac:dyDescent="0.45">
      <c r="A1756" t="s">
        <v>551</v>
      </c>
      <c r="B1756" s="1" t="s">
        <v>680</v>
      </c>
      <c r="C1756" t="s">
        <v>553</v>
      </c>
      <c r="D1756" t="s">
        <v>681</v>
      </c>
      <c r="E1756" t="s">
        <v>9</v>
      </c>
      <c r="F1756" t="s">
        <v>555</v>
      </c>
      <c r="G1756" t="s">
        <v>556</v>
      </c>
      <c r="H1756" t="s">
        <v>557</v>
      </c>
      <c r="I1756" t="s">
        <v>558</v>
      </c>
      <c r="J1756" t="s">
        <v>559</v>
      </c>
      <c r="K1756" t="s">
        <v>576</v>
      </c>
      <c r="L1756" t="s">
        <v>561</v>
      </c>
      <c r="N1756" t="s">
        <v>562</v>
      </c>
      <c r="O1756">
        <v>11.4</v>
      </c>
      <c r="P1756" t="str">
        <f>VALUE(MID(K1756,1,4))&amp;VLOOKUP(VALUE(MID(K1756,6,2)),[1]Setup!$A$6:$B$17,2,FALSE)</f>
        <v>20133</v>
      </c>
    </row>
    <row r="1757" spans="1:16" x14ac:dyDescent="0.45">
      <c r="A1757" t="s">
        <v>551</v>
      </c>
      <c r="B1757" s="1" t="s">
        <v>680</v>
      </c>
      <c r="C1757" t="s">
        <v>553</v>
      </c>
      <c r="D1757" t="s">
        <v>681</v>
      </c>
      <c r="E1757" t="s">
        <v>9</v>
      </c>
      <c r="F1757" t="s">
        <v>555</v>
      </c>
      <c r="G1757" t="s">
        <v>556</v>
      </c>
      <c r="H1757" t="s">
        <v>557</v>
      </c>
      <c r="I1757" t="s">
        <v>558</v>
      </c>
      <c r="J1757" t="s">
        <v>559</v>
      </c>
      <c r="K1757" t="s">
        <v>577</v>
      </c>
      <c r="L1757" t="s">
        <v>561</v>
      </c>
      <c r="N1757" t="s">
        <v>562</v>
      </c>
      <c r="O1757">
        <v>9</v>
      </c>
      <c r="P1757" t="str">
        <f>VALUE(MID(K1757,1,4))&amp;VLOOKUP(VALUE(MID(K1757,6,2)),[1]Setup!$A$6:$B$17,2,FALSE)</f>
        <v>20134</v>
      </c>
    </row>
    <row r="1758" spans="1:16" x14ac:dyDescent="0.45">
      <c r="A1758" t="s">
        <v>551</v>
      </c>
      <c r="B1758" s="1" t="s">
        <v>680</v>
      </c>
      <c r="C1758" t="s">
        <v>553</v>
      </c>
      <c r="D1758" t="s">
        <v>681</v>
      </c>
      <c r="E1758" t="s">
        <v>9</v>
      </c>
      <c r="F1758" t="s">
        <v>555</v>
      </c>
      <c r="G1758" t="s">
        <v>556</v>
      </c>
      <c r="H1758" t="s">
        <v>557</v>
      </c>
      <c r="I1758" t="s">
        <v>558</v>
      </c>
      <c r="J1758" t="s">
        <v>559</v>
      </c>
      <c r="K1758" t="s">
        <v>578</v>
      </c>
      <c r="L1758" t="s">
        <v>561</v>
      </c>
      <c r="N1758" t="s">
        <v>562</v>
      </c>
      <c r="O1758">
        <v>7</v>
      </c>
      <c r="P1758" t="str">
        <f>VALUE(MID(K1758,1,4))&amp;VLOOKUP(VALUE(MID(K1758,6,2)),[1]Setup!$A$6:$B$17,2,FALSE)</f>
        <v>20141</v>
      </c>
    </row>
    <row r="1759" spans="1:16" x14ac:dyDescent="0.45">
      <c r="A1759" t="s">
        <v>551</v>
      </c>
      <c r="B1759" s="1" t="s">
        <v>680</v>
      </c>
      <c r="C1759" t="s">
        <v>553</v>
      </c>
      <c r="D1759" t="s">
        <v>681</v>
      </c>
      <c r="E1759" t="s">
        <v>9</v>
      </c>
      <c r="F1759" t="s">
        <v>555</v>
      </c>
      <c r="G1759" t="s">
        <v>556</v>
      </c>
      <c r="H1759" t="s">
        <v>557</v>
      </c>
      <c r="I1759" t="s">
        <v>558</v>
      </c>
      <c r="J1759" t="s">
        <v>559</v>
      </c>
      <c r="K1759" t="s">
        <v>579</v>
      </c>
      <c r="L1759" t="s">
        <v>561</v>
      </c>
      <c r="N1759" t="s">
        <v>562</v>
      </c>
      <c r="O1759">
        <v>6.9</v>
      </c>
      <c r="P1759" t="str">
        <f>VALUE(MID(K1759,1,4))&amp;VLOOKUP(VALUE(MID(K1759,6,2)),[1]Setup!$A$6:$B$17,2,FALSE)</f>
        <v>20142</v>
      </c>
    </row>
    <row r="1760" spans="1:16" x14ac:dyDescent="0.45">
      <c r="A1760" t="s">
        <v>551</v>
      </c>
      <c r="B1760" s="1" t="s">
        <v>680</v>
      </c>
      <c r="C1760" t="s">
        <v>553</v>
      </c>
      <c r="D1760" t="s">
        <v>681</v>
      </c>
      <c r="E1760" t="s">
        <v>9</v>
      </c>
      <c r="F1760" t="s">
        <v>555</v>
      </c>
      <c r="G1760" t="s">
        <v>556</v>
      </c>
      <c r="H1760" t="s">
        <v>557</v>
      </c>
      <c r="I1760" t="s">
        <v>558</v>
      </c>
      <c r="J1760" t="s">
        <v>559</v>
      </c>
      <c r="K1760" t="s">
        <v>580</v>
      </c>
      <c r="L1760" t="s">
        <v>561</v>
      </c>
      <c r="N1760" t="s">
        <v>562</v>
      </c>
      <c r="O1760">
        <v>5.8</v>
      </c>
      <c r="P1760" t="str">
        <f>VALUE(MID(K1760,1,4))&amp;VLOOKUP(VALUE(MID(K1760,6,2)),[1]Setup!$A$6:$B$17,2,FALSE)</f>
        <v>20143</v>
      </c>
    </row>
    <row r="1761" spans="1:16" x14ac:dyDescent="0.45">
      <c r="A1761" t="s">
        <v>551</v>
      </c>
      <c r="B1761" s="1" t="s">
        <v>680</v>
      </c>
      <c r="C1761" t="s">
        <v>553</v>
      </c>
      <c r="D1761" t="s">
        <v>681</v>
      </c>
      <c r="E1761" t="s">
        <v>9</v>
      </c>
      <c r="F1761" t="s">
        <v>555</v>
      </c>
      <c r="G1761" t="s">
        <v>556</v>
      </c>
      <c r="H1761" t="s">
        <v>557</v>
      </c>
      <c r="I1761" t="s">
        <v>558</v>
      </c>
      <c r="J1761" t="s">
        <v>559</v>
      </c>
      <c r="K1761" t="s">
        <v>581</v>
      </c>
      <c r="L1761" t="s">
        <v>561</v>
      </c>
      <c r="N1761" t="s">
        <v>562</v>
      </c>
      <c r="O1761">
        <v>9.9</v>
      </c>
      <c r="P1761" t="str">
        <f>VALUE(MID(K1761,1,4))&amp;VLOOKUP(VALUE(MID(K1761,6,2)),[1]Setup!$A$6:$B$17,2,FALSE)</f>
        <v>20144</v>
      </c>
    </row>
    <row r="1762" spans="1:16" x14ac:dyDescent="0.45">
      <c r="A1762" t="s">
        <v>551</v>
      </c>
      <c r="B1762" s="1" t="s">
        <v>680</v>
      </c>
      <c r="C1762" t="s">
        <v>553</v>
      </c>
      <c r="D1762" t="s">
        <v>681</v>
      </c>
      <c r="E1762" t="s">
        <v>9</v>
      </c>
      <c r="F1762" t="s">
        <v>555</v>
      </c>
      <c r="G1762" t="s">
        <v>556</v>
      </c>
      <c r="H1762" t="s">
        <v>557</v>
      </c>
      <c r="I1762" t="s">
        <v>558</v>
      </c>
      <c r="J1762" t="s">
        <v>559</v>
      </c>
      <c r="K1762" t="s">
        <v>582</v>
      </c>
      <c r="L1762" t="s">
        <v>561</v>
      </c>
      <c r="N1762" t="s">
        <v>562</v>
      </c>
      <c r="O1762">
        <v>13.5</v>
      </c>
      <c r="P1762" t="str">
        <f>VALUE(MID(K1762,1,4))&amp;VLOOKUP(VALUE(MID(K1762,6,2)),[1]Setup!$A$6:$B$17,2,FALSE)</f>
        <v>20151</v>
      </c>
    </row>
    <row r="1763" spans="1:16" x14ac:dyDescent="0.45">
      <c r="A1763" t="s">
        <v>551</v>
      </c>
      <c r="B1763" s="1" t="s">
        <v>680</v>
      </c>
      <c r="C1763" t="s">
        <v>553</v>
      </c>
      <c r="D1763" t="s">
        <v>681</v>
      </c>
      <c r="E1763" t="s">
        <v>9</v>
      </c>
      <c r="F1763" t="s">
        <v>555</v>
      </c>
      <c r="G1763" t="s">
        <v>556</v>
      </c>
      <c r="H1763" t="s">
        <v>557</v>
      </c>
      <c r="I1763" t="s">
        <v>558</v>
      </c>
      <c r="J1763" t="s">
        <v>559</v>
      </c>
      <c r="K1763" t="s">
        <v>583</v>
      </c>
      <c r="L1763" t="s">
        <v>561</v>
      </c>
      <c r="N1763" t="s">
        <v>562</v>
      </c>
      <c r="O1763">
        <v>9.6</v>
      </c>
      <c r="P1763" t="str">
        <f>VALUE(MID(K1763,1,4))&amp;VLOOKUP(VALUE(MID(K1763,6,2)),[1]Setup!$A$6:$B$17,2,FALSE)</f>
        <v>20152</v>
      </c>
    </row>
    <row r="1764" spans="1:16" x14ac:dyDescent="0.45">
      <c r="A1764" t="s">
        <v>551</v>
      </c>
      <c r="B1764" s="1" t="s">
        <v>680</v>
      </c>
      <c r="C1764" t="s">
        <v>553</v>
      </c>
      <c r="D1764" t="s">
        <v>681</v>
      </c>
      <c r="E1764" t="s">
        <v>9</v>
      </c>
      <c r="F1764" t="s">
        <v>555</v>
      </c>
      <c r="G1764" t="s">
        <v>556</v>
      </c>
      <c r="H1764" t="s">
        <v>557</v>
      </c>
      <c r="I1764" t="s">
        <v>558</v>
      </c>
      <c r="J1764" t="s">
        <v>559</v>
      </c>
      <c r="K1764" t="s">
        <v>584</v>
      </c>
      <c r="L1764" t="s">
        <v>561</v>
      </c>
      <c r="N1764" t="s">
        <v>562</v>
      </c>
      <c r="O1764">
        <v>5.2</v>
      </c>
      <c r="P1764" t="str">
        <f>VALUE(MID(K1764,1,4))&amp;VLOOKUP(VALUE(MID(K1764,6,2)),[1]Setup!$A$6:$B$17,2,FALSE)</f>
        <v>20153</v>
      </c>
    </row>
    <row r="1765" spans="1:16" x14ac:dyDescent="0.45">
      <c r="A1765" t="s">
        <v>551</v>
      </c>
      <c r="B1765" s="1" t="s">
        <v>680</v>
      </c>
      <c r="C1765" t="s">
        <v>553</v>
      </c>
      <c r="D1765" t="s">
        <v>681</v>
      </c>
      <c r="E1765" t="s">
        <v>9</v>
      </c>
      <c r="F1765" t="s">
        <v>555</v>
      </c>
      <c r="G1765" t="s">
        <v>556</v>
      </c>
      <c r="H1765" t="s">
        <v>557</v>
      </c>
      <c r="I1765" t="s">
        <v>558</v>
      </c>
      <c r="J1765" t="s">
        <v>559</v>
      </c>
      <c r="K1765" t="s">
        <v>585</v>
      </c>
      <c r="L1765" t="s">
        <v>561</v>
      </c>
      <c r="N1765" t="s">
        <v>562</v>
      </c>
      <c r="O1765">
        <v>1.6</v>
      </c>
      <c r="P1765" t="str">
        <f>VALUE(MID(K1765,1,4))&amp;VLOOKUP(VALUE(MID(K1765,6,2)),[1]Setup!$A$6:$B$17,2,FALSE)</f>
        <v>20154</v>
      </c>
    </row>
    <row r="1766" spans="1:16" x14ac:dyDescent="0.45">
      <c r="A1766" t="s">
        <v>551</v>
      </c>
      <c r="B1766" s="1" t="s">
        <v>680</v>
      </c>
      <c r="C1766" t="s">
        <v>553</v>
      </c>
      <c r="D1766" t="s">
        <v>681</v>
      </c>
      <c r="E1766" t="s">
        <v>9</v>
      </c>
      <c r="F1766" t="s">
        <v>555</v>
      </c>
      <c r="G1766" t="s">
        <v>556</v>
      </c>
      <c r="H1766" t="s">
        <v>557</v>
      </c>
      <c r="I1766" t="s">
        <v>558</v>
      </c>
      <c r="J1766" t="s">
        <v>559</v>
      </c>
      <c r="K1766" t="s">
        <v>586</v>
      </c>
      <c r="L1766" t="s">
        <v>561</v>
      </c>
      <c r="N1766" t="s">
        <v>562</v>
      </c>
      <c r="O1766">
        <v>-0.6</v>
      </c>
      <c r="P1766" t="str">
        <f>VALUE(MID(K1766,1,4))&amp;VLOOKUP(VALUE(MID(K1766,6,2)),[1]Setup!$A$6:$B$17,2,FALSE)</f>
        <v>20161</v>
      </c>
    </row>
    <row r="1767" spans="1:16" x14ac:dyDescent="0.45">
      <c r="A1767" t="s">
        <v>551</v>
      </c>
      <c r="B1767" s="1" t="s">
        <v>680</v>
      </c>
      <c r="C1767" t="s">
        <v>553</v>
      </c>
      <c r="D1767" t="s">
        <v>681</v>
      </c>
      <c r="E1767" t="s">
        <v>9</v>
      </c>
      <c r="F1767" t="s">
        <v>555</v>
      </c>
      <c r="G1767" t="s">
        <v>556</v>
      </c>
      <c r="H1767" t="s">
        <v>557</v>
      </c>
      <c r="I1767" t="s">
        <v>558</v>
      </c>
      <c r="J1767" t="s">
        <v>559</v>
      </c>
      <c r="K1767" t="s">
        <v>587</v>
      </c>
      <c r="L1767" t="s">
        <v>561</v>
      </c>
      <c r="N1767" t="s">
        <v>562</v>
      </c>
      <c r="O1767">
        <v>-2.5</v>
      </c>
      <c r="P1767" t="str">
        <f>VALUE(MID(K1767,1,4))&amp;VLOOKUP(VALUE(MID(K1767,6,2)),[1]Setup!$A$6:$B$17,2,FALSE)</f>
        <v>20162</v>
      </c>
    </row>
    <row r="1768" spans="1:16" x14ac:dyDescent="0.45">
      <c r="A1768" t="s">
        <v>551</v>
      </c>
      <c r="B1768" s="1" t="s">
        <v>680</v>
      </c>
      <c r="C1768" t="s">
        <v>553</v>
      </c>
      <c r="D1768" t="s">
        <v>681</v>
      </c>
      <c r="E1768" t="s">
        <v>9</v>
      </c>
      <c r="F1768" t="s">
        <v>555</v>
      </c>
      <c r="G1768" t="s">
        <v>556</v>
      </c>
      <c r="H1768" t="s">
        <v>557</v>
      </c>
      <c r="I1768" t="s">
        <v>558</v>
      </c>
      <c r="J1768" t="s">
        <v>559</v>
      </c>
      <c r="K1768" t="s">
        <v>588</v>
      </c>
      <c r="L1768" t="s">
        <v>561</v>
      </c>
      <c r="N1768" t="s">
        <v>562</v>
      </c>
      <c r="O1768">
        <v>2.4</v>
      </c>
      <c r="P1768" t="str">
        <f>VALUE(MID(K1768,1,4))&amp;VLOOKUP(VALUE(MID(K1768,6,2)),[1]Setup!$A$6:$B$17,2,FALSE)</f>
        <v>20163</v>
      </c>
    </row>
    <row r="1769" spans="1:16" x14ac:dyDescent="0.45">
      <c r="A1769" t="s">
        <v>551</v>
      </c>
      <c r="B1769" s="1" t="s">
        <v>680</v>
      </c>
      <c r="C1769" t="s">
        <v>553</v>
      </c>
      <c r="D1769" t="s">
        <v>681</v>
      </c>
      <c r="E1769" t="s">
        <v>9</v>
      </c>
      <c r="F1769" t="s">
        <v>555</v>
      </c>
      <c r="G1769" t="s">
        <v>556</v>
      </c>
      <c r="H1769" t="s">
        <v>557</v>
      </c>
      <c r="I1769" t="s">
        <v>558</v>
      </c>
      <c r="J1769" t="s">
        <v>559</v>
      </c>
      <c r="K1769" t="s">
        <v>589</v>
      </c>
      <c r="L1769" t="s">
        <v>561</v>
      </c>
      <c r="N1769" t="s">
        <v>562</v>
      </c>
      <c r="O1769">
        <v>-2</v>
      </c>
      <c r="P1769" t="str">
        <f>VALUE(MID(K1769,1,4))&amp;VLOOKUP(VALUE(MID(K1769,6,2)),[1]Setup!$A$6:$B$17,2,FALSE)</f>
        <v>20164</v>
      </c>
    </row>
    <row r="1770" spans="1:16" x14ac:dyDescent="0.45">
      <c r="A1770" t="s">
        <v>551</v>
      </c>
      <c r="B1770" s="1" t="s">
        <v>680</v>
      </c>
      <c r="C1770" t="s">
        <v>553</v>
      </c>
      <c r="D1770" t="s">
        <v>681</v>
      </c>
      <c r="E1770" t="s">
        <v>9</v>
      </c>
      <c r="F1770" t="s">
        <v>555</v>
      </c>
      <c r="G1770" t="s">
        <v>556</v>
      </c>
      <c r="H1770" t="s">
        <v>557</v>
      </c>
      <c r="I1770" t="s">
        <v>558</v>
      </c>
      <c r="J1770" t="s">
        <v>559</v>
      </c>
      <c r="K1770" t="s">
        <v>590</v>
      </c>
      <c r="L1770" t="s">
        <v>561</v>
      </c>
      <c r="N1770" t="s">
        <v>562</v>
      </c>
      <c r="O1770">
        <v>-2.1</v>
      </c>
      <c r="P1770" t="str">
        <f>VALUE(MID(K1770,1,4))&amp;VLOOKUP(VALUE(MID(K1770,6,2)),[1]Setup!$A$6:$B$17,2,FALSE)</f>
        <v>20171</v>
      </c>
    </row>
    <row r="1771" spans="1:16" x14ac:dyDescent="0.45">
      <c r="A1771" t="s">
        <v>551</v>
      </c>
      <c r="B1771" s="1" t="s">
        <v>680</v>
      </c>
      <c r="C1771" t="s">
        <v>553</v>
      </c>
      <c r="D1771" t="s">
        <v>681</v>
      </c>
      <c r="E1771" t="s">
        <v>9</v>
      </c>
      <c r="F1771" t="s">
        <v>555</v>
      </c>
      <c r="G1771" t="s">
        <v>556</v>
      </c>
      <c r="H1771" t="s">
        <v>557</v>
      </c>
      <c r="I1771" t="s">
        <v>558</v>
      </c>
      <c r="J1771" t="s">
        <v>559</v>
      </c>
      <c r="K1771" t="s">
        <v>591</v>
      </c>
      <c r="L1771" t="s">
        <v>561</v>
      </c>
      <c r="N1771" t="s">
        <v>562</v>
      </c>
      <c r="O1771">
        <v>-5.4</v>
      </c>
      <c r="P1771" t="str">
        <f>VALUE(MID(K1771,1,4))&amp;VLOOKUP(VALUE(MID(K1771,6,2)),[1]Setup!$A$6:$B$17,2,FALSE)</f>
        <v>20172</v>
      </c>
    </row>
    <row r="1772" spans="1:16" x14ac:dyDescent="0.45">
      <c r="A1772" t="s">
        <v>551</v>
      </c>
      <c r="B1772" s="1" t="s">
        <v>680</v>
      </c>
      <c r="C1772" t="s">
        <v>553</v>
      </c>
      <c r="D1772" t="s">
        <v>681</v>
      </c>
      <c r="E1772" t="s">
        <v>9</v>
      </c>
      <c r="F1772" t="s">
        <v>555</v>
      </c>
      <c r="G1772" t="s">
        <v>556</v>
      </c>
      <c r="H1772" t="s">
        <v>557</v>
      </c>
      <c r="I1772" t="s">
        <v>558</v>
      </c>
      <c r="J1772" t="s">
        <v>559</v>
      </c>
      <c r="K1772" t="s">
        <v>592</v>
      </c>
      <c r="L1772" t="s">
        <v>561</v>
      </c>
      <c r="N1772" t="s">
        <v>562</v>
      </c>
      <c r="O1772">
        <v>-6.7</v>
      </c>
      <c r="P1772" t="str">
        <f>VALUE(MID(K1772,1,4))&amp;VLOOKUP(VALUE(MID(K1772,6,2)),[1]Setup!$A$6:$B$17,2,FALSE)</f>
        <v>20173</v>
      </c>
    </row>
    <row r="1773" spans="1:16" x14ac:dyDescent="0.45">
      <c r="A1773" t="s">
        <v>551</v>
      </c>
      <c r="B1773" s="1" t="s">
        <v>680</v>
      </c>
      <c r="C1773" t="s">
        <v>553</v>
      </c>
      <c r="D1773" t="s">
        <v>681</v>
      </c>
      <c r="E1773" t="s">
        <v>9</v>
      </c>
      <c r="F1773" t="s">
        <v>555</v>
      </c>
      <c r="G1773" t="s">
        <v>556</v>
      </c>
      <c r="H1773" t="s">
        <v>557</v>
      </c>
      <c r="I1773" t="s">
        <v>558</v>
      </c>
      <c r="J1773" t="s">
        <v>559</v>
      </c>
      <c r="K1773" t="s">
        <v>593</v>
      </c>
      <c r="L1773" t="s">
        <v>561</v>
      </c>
      <c r="N1773" t="s">
        <v>562</v>
      </c>
      <c r="O1773">
        <v>-11.4</v>
      </c>
      <c r="P1773" t="str">
        <f>VALUE(MID(K1773,1,4))&amp;VLOOKUP(VALUE(MID(K1773,6,2)),[1]Setup!$A$6:$B$17,2,FALSE)</f>
        <v>20174</v>
      </c>
    </row>
    <row r="1774" spans="1:16" x14ac:dyDescent="0.45">
      <c r="A1774" t="s">
        <v>551</v>
      </c>
      <c r="B1774" s="1" t="s">
        <v>680</v>
      </c>
      <c r="C1774" t="s">
        <v>553</v>
      </c>
      <c r="D1774" t="s">
        <v>681</v>
      </c>
      <c r="E1774" t="s">
        <v>9</v>
      </c>
      <c r="F1774" t="s">
        <v>555</v>
      </c>
      <c r="G1774" t="s">
        <v>556</v>
      </c>
      <c r="H1774" t="s">
        <v>557</v>
      </c>
      <c r="I1774" t="s">
        <v>558</v>
      </c>
      <c r="J1774" t="s">
        <v>559</v>
      </c>
      <c r="K1774" t="s">
        <v>594</v>
      </c>
      <c r="L1774" t="s">
        <v>561</v>
      </c>
      <c r="N1774" t="s">
        <v>562</v>
      </c>
      <c r="O1774">
        <v>-12.6</v>
      </c>
      <c r="P1774" t="str">
        <f>VALUE(MID(K1774,1,4))&amp;VLOOKUP(VALUE(MID(K1774,6,2)),[1]Setup!$A$6:$B$17,2,FALSE)</f>
        <v>20181</v>
      </c>
    </row>
    <row r="1775" spans="1:16" x14ac:dyDescent="0.45">
      <c r="A1775" t="s">
        <v>551</v>
      </c>
      <c r="B1775" s="1" t="s">
        <v>680</v>
      </c>
      <c r="C1775" t="s">
        <v>553</v>
      </c>
      <c r="D1775" t="s">
        <v>681</v>
      </c>
      <c r="E1775" t="s">
        <v>9</v>
      </c>
      <c r="F1775" t="s">
        <v>555</v>
      </c>
      <c r="G1775" t="s">
        <v>556</v>
      </c>
      <c r="H1775" t="s">
        <v>557</v>
      </c>
      <c r="I1775" t="s">
        <v>558</v>
      </c>
      <c r="J1775" t="s">
        <v>559</v>
      </c>
      <c r="K1775" t="s">
        <v>595</v>
      </c>
      <c r="L1775" t="s">
        <v>561</v>
      </c>
      <c r="N1775" t="s">
        <v>562</v>
      </c>
      <c r="O1775">
        <v>-17.399999999999999</v>
      </c>
      <c r="P1775" t="str">
        <f>VALUE(MID(K1775,1,4))&amp;VLOOKUP(VALUE(MID(K1775,6,2)),[1]Setup!$A$6:$B$17,2,FALSE)</f>
        <v>20182</v>
      </c>
    </row>
    <row r="1776" spans="1:16" x14ac:dyDescent="0.45">
      <c r="A1776" t="s">
        <v>551</v>
      </c>
      <c r="B1776" s="1" t="s">
        <v>680</v>
      </c>
      <c r="C1776" t="s">
        <v>553</v>
      </c>
      <c r="D1776" t="s">
        <v>681</v>
      </c>
      <c r="E1776" t="s">
        <v>9</v>
      </c>
      <c r="F1776" t="s">
        <v>555</v>
      </c>
      <c r="G1776" t="s">
        <v>556</v>
      </c>
      <c r="H1776" t="s">
        <v>557</v>
      </c>
      <c r="I1776" t="s">
        <v>558</v>
      </c>
      <c r="J1776" t="s">
        <v>559</v>
      </c>
      <c r="K1776" t="s">
        <v>596</v>
      </c>
      <c r="L1776" t="s">
        <v>561</v>
      </c>
      <c r="N1776" t="s">
        <v>562</v>
      </c>
      <c r="O1776">
        <v>-20.6</v>
      </c>
      <c r="P1776" t="str">
        <f>VALUE(MID(K1776,1,4))&amp;VLOOKUP(VALUE(MID(K1776,6,2)),[1]Setup!$A$6:$B$17,2,FALSE)</f>
        <v>20183</v>
      </c>
    </row>
    <row r="1777" spans="1:16" x14ac:dyDescent="0.45">
      <c r="A1777" t="s">
        <v>551</v>
      </c>
      <c r="B1777" s="1" t="s">
        <v>680</v>
      </c>
      <c r="C1777" t="s">
        <v>553</v>
      </c>
      <c r="D1777" t="s">
        <v>681</v>
      </c>
      <c r="E1777" t="s">
        <v>9</v>
      </c>
      <c r="F1777" t="s">
        <v>555</v>
      </c>
      <c r="G1777" t="s">
        <v>556</v>
      </c>
      <c r="H1777" t="s">
        <v>557</v>
      </c>
      <c r="I1777" t="s">
        <v>558</v>
      </c>
      <c r="J1777" t="s">
        <v>559</v>
      </c>
      <c r="K1777" t="s">
        <v>597</v>
      </c>
      <c r="L1777" t="s">
        <v>561</v>
      </c>
      <c r="N1777" t="s">
        <v>562</v>
      </c>
      <c r="O1777">
        <v>-23.4</v>
      </c>
      <c r="P1777" t="str">
        <f>VALUE(MID(K1777,1,4))&amp;VLOOKUP(VALUE(MID(K1777,6,2)),[1]Setup!$A$6:$B$17,2,FALSE)</f>
        <v>20184</v>
      </c>
    </row>
    <row r="1778" spans="1:16" x14ac:dyDescent="0.45">
      <c r="A1778" t="s">
        <v>551</v>
      </c>
      <c r="B1778" s="1" t="s">
        <v>680</v>
      </c>
      <c r="C1778" t="s">
        <v>553</v>
      </c>
      <c r="D1778" t="s">
        <v>681</v>
      </c>
      <c r="E1778" t="s">
        <v>9</v>
      </c>
      <c r="F1778" t="s">
        <v>555</v>
      </c>
      <c r="G1778" t="s">
        <v>556</v>
      </c>
      <c r="H1778" t="s">
        <v>557</v>
      </c>
      <c r="I1778" t="s">
        <v>558</v>
      </c>
      <c r="J1778" t="s">
        <v>559</v>
      </c>
      <c r="K1778" t="s">
        <v>598</v>
      </c>
      <c r="L1778" t="s">
        <v>561</v>
      </c>
      <c r="N1778" t="s">
        <v>562</v>
      </c>
      <c r="O1778">
        <v>-26.5</v>
      </c>
      <c r="P1778" t="str">
        <f>VALUE(MID(K1778,1,4))&amp;VLOOKUP(VALUE(MID(K1778,6,2)),[1]Setup!$A$6:$B$17,2,FALSE)</f>
        <v>20191</v>
      </c>
    </row>
    <row r="1779" spans="1:16" x14ac:dyDescent="0.45">
      <c r="A1779" t="s">
        <v>551</v>
      </c>
      <c r="B1779" s="1" t="s">
        <v>680</v>
      </c>
      <c r="C1779" t="s">
        <v>553</v>
      </c>
      <c r="D1779" t="s">
        <v>681</v>
      </c>
      <c r="E1779" t="s">
        <v>9</v>
      </c>
      <c r="F1779" t="s">
        <v>555</v>
      </c>
      <c r="G1779" t="s">
        <v>556</v>
      </c>
      <c r="H1779" t="s">
        <v>557</v>
      </c>
      <c r="I1779" t="s">
        <v>558</v>
      </c>
      <c r="J1779" t="s">
        <v>559</v>
      </c>
      <c r="K1779" t="s">
        <v>599</v>
      </c>
      <c r="L1779" t="s">
        <v>561</v>
      </c>
      <c r="N1779" t="s">
        <v>562</v>
      </c>
      <c r="O1779">
        <v>-30.2</v>
      </c>
      <c r="P1779" t="str">
        <f>VALUE(MID(K1779,1,4))&amp;VLOOKUP(VALUE(MID(K1779,6,2)),[1]Setup!$A$6:$B$17,2,FALSE)</f>
        <v>20192</v>
      </c>
    </row>
    <row r="1780" spans="1:16" x14ac:dyDescent="0.45">
      <c r="A1780" t="s">
        <v>551</v>
      </c>
      <c r="B1780" s="1" t="s">
        <v>680</v>
      </c>
      <c r="C1780" t="s">
        <v>553</v>
      </c>
      <c r="D1780" t="s">
        <v>681</v>
      </c>
      <c r="E1780" t="s">
        <v>9</v>
      </c>
      <c r="F1780" t="s">
        <v>555</v>
      </c>
      <c r="G1780" t="s">
        <v>556</v>
      </c>
      <c r="H1780" t="s">
        <v>557</v>
      </c>
      <c r="I1780" t="s">
        <v>558</v>
      </c>
      <c r="J1780" t="s">
        <v>559</v>
      </c>
      <c r="K1780" t="s">
        <v>600</v>
      </c>
      <c r="L1780" t="s">
        <v>561</v>
      </c>
      <c r="N1780" t="s">
        <v>562</v>
      </c>
      <c r="O1780">
        <v>-32.799999999999997</v>
      </c>
      <c r="P1780" t="str">
        <f>VALUE(MID(K1780,1,4))&amp;VLOOKUP(VALUE(MID(K1780,6,2)),[1]Setup!$A$6:$B$17,2,FALSE)</f>
        <v>20193</v>
      </c>
    </row>
    <row r="1781" spans="1:16" x14ac:dyDescent="0.45">
      <c r="A1781" t="s">
        <v>551</v>
      </c>
      <c r="B1781" s="1" t="s">
        <v>680</v>
      </c>
      <c r="C1781" t="s">
        <v>553</v>
      </c>
      <c r="D1781" t="s">
        <v>681</v>
      </c>
      <c r="E1781" t="s">
        <v>9</v>
      </c>
      <c r="F1781" t="s">
        <v>555</v>
      </c>
      <c r="G1781" t="s">
        <v>556</v>
      </c>
      <c r="H1781" t="s">
        <v>557</v>
      </c>
      <c r="I1781" t="s">
        <v>558</v>
      </c>
      <c r="J1781" t="s">
        <v>559</v>
      </c>
      <c r="K1781" t="s">
        <v>601</v>
      </c>
      <c r="L1781" t="s">
        <v>561</v>
      </c>
      <c r="N1781" t="s">
        <v>562</v>
      </c>
      <c r="O1781">
        <v>-36.799999999999997</v>
      </c>
      <c r="P1781" t="str">
        <f>VALUE(MID(K1781,1,4))&amp;VLOOKUP(VALUE(MID(K1781,6,2)),[1]Setup!$A$6:$B$17,2,FALSE)</f>
        <v>20194</v>
      </c>
    </row>
    <row r="1782" spans="1:16" x14ac:dyDescent="0.45">
      <c r="A1782" t="s">
        <v>551</v>
      </c>
      <c r="B1782" s="1" t="s">
        <v>680</v>
      </c>
      <c r="C1782" t="s">
        <v>553</v>
      </c>
      <c r="D1782" t="s">
        <v>681</v>
      </c>
      <c r="E1782" t="s">
        <v>9</v>
      </c>
      <c r="F1782" t="s">
        <v>555</v>
      </c>
      <c r="G1782" t="s">
        <v>556</v>
      </c>
      <c r="H1782" t="s">
        <v>557</v>
      </c>
      <c r="I1782" t="s">
        <v>558</v>
      </c>
      <c r="J1782" t="s">
        <v>559</v>
      </c>
      <c r="K1782" t="s">
        <v>602</v>
      </c>
      <c r="L1782" t="s">
        <v>561</v>
      </c>
      <c r="N1782" t="s">
        <v>562</v>
      </c>
      <c r="O1782">
        <v>-33.6</v>
      </c>
      <c r="P1782" t="str">
        <f>VALUE(MID(K1782,1,4))&amp;VLOOKUP(VALUE(MID(K1782,6,2)),[1]Setup!$A$6:$B$17,2,FALSE)</f>
        <v>20201</v>
      </c>
    </row>
    <row r="1783" spans="1:16" x14ac:dyDescent="0.45">
      <c r="A1783" t="s">
        <v>551</v>
      </c>
      <c r="B1783" s="1" t="s">
        <v>680</v>
      </c>
      <c r="C1783" t="s">
        <v>553</v>
      </c>
      <c r="D1783" t="s">
        <v>681</v>
      </c>
      <c r="E1783" t="s">
        <v>9</v>
      </c>
      <c r="F1783" t="s">
        <v>555</v>
      </c>
      <c r="G1783" t="s">
        <v>556</v>
      </c>
      <c r="H1783" t="s">
        <v>557</v>
      </c>
      <c r="I1783" t="s">
        <v>558</v>
      </c>
      <c r="J1783" t="s">
        <v>559</v>
      </c>
      <c r="K1783" t="s">
        <v>603</v>
      </c>
      <c r="L1783" t="s">
        <v>561</v>
      </c>
      <c r="N1783" t="s">
        <v>562</v>
      </c>
      <c r="O1783">
        <v>-26.1</v>
      </c>
      <c r="P1783" t="str">
        <f>VALUE(MID(K1783,1,4))&amp;VLOOKUP(VALUE(MID(K1783,6,2)),[1]Setup!$A$6:$B$17,2,FALSE)</f>
        <v>20202</v>
      </c>
    </row>
    <row r="1784" spans="1:16" x14ac:dyDescent="0.45">
      <c r="A1784" t="s">
        <v>551</v>
      </c>
      <c r="B1784" s="1" t="s">
        <v>680</v>
      </c>
      <c r="C1784" t="s">
        <v>553</v>
      </c>
      <c r="D1784" t="s">
        <v>681</v>
      </c>
      <c r="E1784" t="s">
        <v>9</v>
      </c>
      <c r="F1784" t="s">
        <v>555</v>
      </c>
      <c r="G1784" t="s">
        <v>556</v>
      </c>
      <c r="H1784" t="s">
        <v>557</v>
      </c>
      <c r="I1784" t="s">
        <v>558</v>
      </c>
      <c r="J1784" t="s">
        <v>559</v>
      </c>
      <c r="K1784" t="s">
        <v>604</v>
      </c>
      <c r="L1784" t="s">
        <v>561</v>
      </c>
      <c r="N1784" t="s">
        <v>562</v>
      </c>
      <c r="O1784">
        <v>-23.7</v>
      </c>
      <c r="P1784" t="str">
        <f>VALUE(MID(K1784,1,4))&amp;VLOOKUP(VALUE(MID(K1784,6,2)),[1]Setup!$A$6:$B$17,2,FALSE)</f>
        <v>20203</v>
      </c>
    </row>
    <row r="1785" spans="1:16" x14ac:dyDescent="0.45">
      <c r="A1785" t="s">
        <v>551</v>
      </c>
      <c r="B1785" s="1" t="s">
        <v>680</v>
      </c>
      <c r="C1785" t="s">
        <v>553</v>
      </c>
      <c r="D1785" t="s">
        <v>681</v>
      </c>
      <c r="E1785" t="s">
        <v>9</v>
      </c>
      <c r="F1785" t="s">
        <v>555</v>
      </c>
      <c r="G1785" t="s">
        <v>556</v>
      </c>
      <c r="H1785" t="s">
        <v>557</v>
      </c>
      <c r="I1785" t="s">
        <v>558</v>
      </c>
      <c r="J1785" t="s">
        <v>559</v>
      </c>
      <c r="K1785" t="s">
        <v>605</v>
      </c>
      <c r="L1785" t="s">
        <v>561</v>
      </c>
      <c r="N1785" t="s">
        <v>562</v>
      </c>
      <c r="O1785">
        <v>-20</v>
      </c>
      <c r="P1785" t="str">
        <f>VALUE(MID(K1785,1,4))&amp;VLOOKUP(VALUE(MID(K1785,6,2)),[1]Setup!$A$6:$B$17,2,FALSE)</f>
        <v>20204</v>
      </c>
    </row>
    <row r="1786" spans="1:16" x14ac:dyDescent="0.45">
      <c r="A1786" t="s">
        <v>551</v>
      </c>
      <c r="B1786" s="1" t="s">
        <v>680</v>
      </c>
      <c r="C1786" t="s">
        <v>553</v>
      </c>
      <c r="D1786" t="s">
        <v>681</v>
      </c>
      <c r="E1786" t="s">
        <v>9</v>
      </c>
      <c r="F1786" t="s">
        <v>555</v>
      </c>
      <c r="G1786" t="s">
        <v>556</v>
      </c>
      <c r="H1786" t="s">
        <v>557</v>
      </c>
      <c r="I1786" t="s">
        <v>558</v>
      </c>
      <c r="J1786" t="s">
        <v>559</v>
      </c>
      <c r="K1786" t="s">
        <v>606</v>
      </c>
      <c r="L1786" t="s">
        <v>561</v>
      </c>
      <c r="N1786" t="s">
        <v>562</v>
      </c>
      <c r="O1786">
        <v>-13.2</v>
      </c>
      <c r="P1786" t="str">
        <f>VALUE(MID(K1786,1,4))&amp;VLOOKUP(VALUE(MID(K1786,6,2)),[1]Setup!$A$6:$B$17,2,FALSE)</f>
        <v>20211</v>
      </c>
    </row>
    <row r="1787" spans="1:16" x14ac:dyDescent="0.45">
      <c r="A1787" t="s">
        <v>551</v>
      </c>
      <c r="B1787" s="1" t="s">
        <v>680</v>
      </c>
      <c r="C1787" t="s">
        <v>553</v>
      </c>
      <c r="D1787" t="s">
        <v>681</v>
      </c>
      <c r="E1787" t="s">
        <v>9</v>
      </c>
      <c r="F1787" t="s">
        <v>555</v>
      </c>
      <c r="G1787" t="s">
        <v>556</v>
      </c>
      <c r="H1787" t="s">
        <v>557</v>
      </c>
      <c r="I1787" t="s">
        <v>558</v>
      </c>
      <c r="J1787" t="s">
        <v>559</v>
      </c>
      <c r="K1787" t="s">
        <v>607</v>
      </c>
      <c r="L1787" t="s">
        <v>561</v>
      </c>
      <c r="N1787" t="s">
        <v>562</v>
      </c>
      <c r="O1787">
        <v>-21.1</v>
      </c>
      <c r="P1787" t="str">
        <f>VALUE(MID(K1787,1,4))&amp;VLOOKUP(VALUE(MID(K1787,6,2)),[1]Setup!$A$6:$B$17,2,FALSE)</f>
        <v>20212</v>
      </c>
    </row>
    <row r="1788" spans="1:16" x14ac:dyDescent="0.45">
      <c r="A1788" t="s">
        <v>551</v>
      </c>
      <c r="B1788" s="1" t="s">
        <v>680</v>
      </c>
      <c r="C1788" t="s">
        <v>553</v>
      </c>
      <c r="D1788" t="s">
        <v>681</v>
      </c>
      <c r="E1788" t="s">
        <v>9</v>
      </c>
      <c r="F1788" t="s">
        <v>555</v>
      </c>
      <c r="G1788" t="s">
        <v>556</v>
      </c>
      <c r="H1788" t="s">
        <v>557</v>
      </c>
      <c r="I1788" t="s">
        <v>558</v>
      </c>
      <c r="J1788" t="s">
        <v>559</v>
      </c>
      <c r="K1788" t="s">
        <v>608</v>
      </c>
      <c r="L1788" t="s">
        <v>561</v>
      </c>
      <c r="N1788" t="s">
        <v>562</v>
      </c>
      <c r="O1788">
        <v>-27.5</v>
      </c>
      <c r="P1788" t="str">
        <f>VALUE(MID(K1788,1,4))&amp;VLOOKUP(VALUE(MID(K1788,6,2)),[1]Setup!$A$6:$B$17,2,FALSE)</f>
        <v>20213</v>
      </c>
    </row>
    <row r="1789" spans="1:16" x14ac:dyDescent="0.45">
      <c r="A1789" t="s">
        <v>551</v>
      </c>
      <c r="B1789" s="1" t="s">
        <v>680</v>
      </c>
      <c r="C1789" t="s">
        <v>553</v>
      </c>
      <c r="D1789" t="s">
        <v>681</v>
      </c>
      <c r="E1789" t="s">
        <v>9</v>
      </c>
      <c r="F1789" t="s">
        <v>555</v>
      </c>
      <c r="G1789" t="s">
        <v>556</v>
      </c>
      <c r="H1789" t="s">
        <v>557</v>
      </c>
      <c r="I1789" t="s">
        <v>558</v>
      </c>
      <c r="J1789" t="s">
        <v>559</v>
      </c>
      <c r="K1789" t="s">
        <v>609</v>
      </c>
      <c r="L1789" t="s">
        <v>561</v>
      </c>
      <c r="N1789" t="s">
        <v>562</v>
      </c>
      <c r="O1789">
        <v>-33</v>
      </c>
      <c r="P1789" t="str">
        <f>VALUE(MID(K1789,1,4))&amp;VLOOKUP(VALUE(MID(K1789,6,2)),[1]Setup!$A$6:$B$17,2,FALSE)</f>
        <v>20214</v>
      </c>
    </row>
    <row r="1790" spans="1:16" x14ac:dyDescent="0.45">
      <c r="A1790" t="s">
        <v>551</v>
      </c>
      <c r="B1790" s="1" t="s">
        <v>680</v>
      </c>
      <c r="C1790" t="s">
        <v>553</v>
      </c>
      <c r="D1790" t="s">
        <v>681</v>
      </c>
      <c r="E1790" t="s">
        <v>9</v>
      </c>
      <c r="F1790" t="s">
        <v>555</v>
      </c>
      <c r="G1790" t="s">
        <v>556</v>
      </c>
      <c r="H1790" t="s">
        <v>557</v>
      </c>
      <c r="I1790" t="s">
        <v>558</v>
      </c>
      <c r="J1790" t="s">
        <v>559</v>
      </c>
      <c r="K1790" t="s">
        <v>610</v>
      </c>
      <c r="L1790" t="s">
        <v>561</v>
      </c>
      <c r="N1790" t="s">
        <v>562</v>
      </c>
      <c r="O1790">
        <v>-37.299999999999997</v>
      </c>
      <c r="P1790" t="str">
        <f>VALUE(MID(K1790,1,4))&amp;VLOOKUP(VALUE(MID(K1790,6,2)),[1]Setup!$A$6:$B$17,2,FALSE)</f>
        <v>20221</v>
      </c>
    </row>
    <row r="1791" spans="1:16" x14ac:dyDescent="0.45">
      <c r="A1791" t="s">
        <v>551</v>
      </c>
      <c r="B1791" s="1" t="s">
        <v>680</v>
      </c>
      <c r="C1791" t="s">
        <v>553</v>
      </c>
      <c r="D1791" t="s">
        <v>681</v>
      </c>
      <c r="E1791" t="s">
        <v>9</v>
      </c>
      <c r="F1791" t="s">
        <v>555</v>
      </c>
      <c r="G1791" t="s">
        <v>556</v>
      </c>
      <c r="H1791" t="s">
        <v>557</v>
      </c>
      <c r="I1791" t="s">
        <v>558</v>
      </c>
      <c r="J1791" t="s">
        <v>559</v>
      </c>
      <c r="K1791" t="s">
        <v>611</v>
      </c>
      <c r="L1791" t="s">
        <v>561</v>
      </c>
      <c r="N1791" t="s">
        <v>562</v>
      </c>
      <c r="O1791">
        <v>-40.4</v>
      </c>
      <c r="P1791" t="str">
        <f>VALUE(MID(K1791,1,4))&amp;VLOOKUP(VALUE(MID(K1791,6,2)),[1]Setup!$A$6:$B$17,2,FALSE)</f>
        <v>20222</v>
      </c>
    </row>
    <row r="1792" spans="1:16" x14ac:dyDescent="0.45">
      <c r="A1792" t="s">
        <v>551</v>
      </c>
      <c r="B1792" s="1" t="s">
        <v>680</v>
      </c>
      <c r="C1792" t="s">
        <v>553</v>
      </c>
      <c r="D1792" t="s">
        <v>681</v>
      </c>
      <c r="E1792" t="s">
        <v>9</v>
      </c>
      <c r="F1792" t="s">
        <v>555</v>
      </c>
      <c r="G1792" t="s">
        <v>556</v>
      </c>
      <c r="H1792" t="s">
        <v>557</v>
      </c>
      <c r="I1792" t="s">
        <v>558</v>
      </c>
      <c r="J1792" t="s">
        <v>559</v>
      </c>
      <c r="K1792" t="s">
        <v>612</v>
      </c>
      <c r="L1792" t="s">
        <v>561</v>
      </c>
      <c r="N1792" t="s">
        <v>562</v>
      </c>
      <c r="O1792">
        <v>-40.200000000000003</v>
      </c>
      <c r="P1792" t="str">
        <f>VALUE(MID(K1792,1,4))&amp;VLOOKUP(VALUE(MID(K1792,6,2)),[1]Setup!$A$6:$B$17,2,FALSE)</f>
        <v>20223</v>
      </c>
    </row>
    <row r="1793" spans="1:16" x14ac:dyDescent="0.45">
      <c r="A1793" t="s">
        <v>551</v>
      </c>
      <c r="B1793" s="1" t="s">
        <v>680</v>
      </c>
      <c r="C1793" t="s">
        <v>553</v>
      </c>
      <c r="D1793" t="s">
        <v>681</v>
      </c>
      <c r="E1793" t="s">
        <v>9</v>
      </c>
      <c r="F1793" t="s">
        <v>555</v>
      </c>
      <c r="G1793" t="s">
        <v>556</v>
      </c>
      <c r="H1793" t="s">
        <v>557</v>
      </c>
      <c r="I1793" t="s">
        <v>558</v>
      </c>
      <c r="J1793" t="s">
        <v>559</v>
      </c>
      <c r="K1793" t="s">
        <v>613</v>
      </c>
      <c r="L1793" t="s">
        <v>561</v>
      </c>
      <c r="N1793" t="s">
        <v>562</v>
      </c>
      <c r="O1793">
        <v>-47.2</v>
      </c>
      <c r="P1793" t="str">
        <f>VALUE(MID(K1793,1,4))&amp;VLOOKUP(VALUE(MID(K1793,6,2)),[1]Setup!$A$6:$B$17,2,FALSE)</f>
        <v>20224</v>
      </c>
    </row>
    <row r="1794" spans="1:16" x14ac:dyDescent="0.45">
      <c r="A1794" t="s">
        <v>551</v>
      </c>
      <c r="B1794" s="1" t="s">
        <v>680</v>
      </c>
      <c r="C1794" t="s">
        <v>553</v>
      </c>
      <c r="D1794" t="s">
        <v>681</v>
      </c>
      <c r="E1794" t="s">
        <v>9</v>
      </c>
      <c r="F1794" t="s">
        <v>555</v>
      </c>
      <c r="G1794" t="s">
        <v>556</v>
      </c>
      <c r="H1794" t="s">
        <v>557</v>
      </c>
      <c r="I1794" t="s">
        <v>558</v>
      </c>
      <c r="J1794" t="s">
        <v>559</v>
      </c>
      <c r="K1794" t="s">
        <v>614</v>
      </c>
      <c r="L1794" t="s">
        <v>561</v>
      </c>
      <c r="N1794" t="s">
        <v>562</v>
      </c>
      <c r="O1794">
        <v>-56.4</v>
      </c>
      <c r="P1794" t="str">
        <f>VALUE(MID(K1794,1,4))&amp;VLOOKUP(VALUE(MID(K1794,6,2)),[1]Setup!$A$6:$B$17,2,FALSE)</f>
        <v>20231</v>
      </c>
    </row>
    <row r="1795" spans="1:16" x14ac:dyDescent="0.45">
      <c r="A1795" t="s">
        <v>551</v>
      </c>
      <c r="B1795" s="1" t="s">
        <v>680</v>
      </c>
      <c r="C1795" t="s">
        <v>553</v>
      </c>
      <c r="D1795" t="s">
        <v>681</v>
      </c>
      <c r="E1795" t="s">
        <v>9</v>
      </c>
      <c r="F1795" t="s">
        <v>555</v>
      </c>
      <c r="G1795" t="s">
        <v>556</v>
      </c>
      <c r="H1795" t="s">
        <v>557</v>
      </c>
      <c r="I1795" t="s">
        <v>558</v>
      </c>
      <c r="J1795" t="s">
        <v>559</v>
      </c>
      <c r="K1795" t="s">
        <v>615</v>
      </c>
      <c r="L1795" t="s">
        <v>561</v>
      </c>
      <c r="N1795" t="s">
        <v>562</v>
      </c>
      <c r="O1795">
        <v>-58.6</v>
      </c>
      <c r="P1795" t="str">
        <f>VALUE(MID(K1795,1,4))&amp;VLOOKUP(VALUE(MID(K1795,6,2)),[1]Setup!$A$6:$B$17,2,FALSE)</f>
        <v>20232</v>
      </c>
    </row>
    <row r="1796" spans="1:16" x14ac:dyDescent="0.45">
      <c r="A1796" t="s">
        <v>551</v>
      </c>
      <c r="B1796" s="1" t="s">
        <v>680</v>
      </c>
      <c r="C1796" t="s">
        <v>553</v>
      </c>
      <c r="D1796" t="s">
        <v>681</v>
      </c>
      <c r="E1796" t="s">
        <v>9</v>
      </c>
      <c r="F1796" t="s">
        <v>555</v>
      </c>
      <c r="G1796" t="s">
        <v>556</v>
      </c>
      <c r="H1796" t="s">
        <v>557</v>
      </c>
      <c r="I1796" t="s">
        <v>558</v>
      </c>
      <c r="J1796" t="s">
        <v>559</v>
      </c>
      <c r="K1796" t="s">
        <v>616</v>
      </c>
      <c r="L1796" t="s">
        <v>561</v>
      </c>
      <c r="N1796" t="s">
        <v>562</v>
      </c>
      <c r="O1796">
        <v>-57.8</v>
      </c>
      <c r="P1796" t="str">
        <f>VALUE(MID(K1796,1,4))&amp;VLOOKUP(VALUE(MID(K1796,6,2)),[1]Setup!$A$6:$B$17,2,FALSE)</f>
        <v>20233</v>
      </c>
    </row>
    <row r="1797" spans="1:16" x14ac:dyDescent="0.45">
      <c r="A1797" t="s">
        <v>551</v>
      </c>
      <c r="B1797" s="1" t="s">
        <v>680</v>
      </c>
      <c r="C1797" t="s">
        <v>553</v>
      </c>
      <c r="D1797" t="s">
        <v>681</v>
      </c>
      <c r="E1797" t="s">
        <v>9</v>
      </c>
      <c r="F1797" t="s">
        <v>555</v>
      </c>
      <c r="G1797" t="s">
        <v>556</v>
      </c>
      <c r="H1797" t="s">
        <v>557</v>
      </c>
      <c r="I1797" t="s">
        <v>558</v>
      </c>
      <c r="J1797" t="s">
        <v>559</v>
      </c>
      <c r="K1797" t="s">
        <v>617</v>
      </c>
      <c r="L1797" t="s">
        <v>561</v>
      </c>
      <c r="N1797" t="s">
        <v>562</v>
      </c>
      <c r="O1797">
        <v>-59.4</v>
      </c>
      <c r="P1797" t="str">
        <f>VALUE(MID(K1797,1,4))&amp;VLOOKUP(VALUE(MID(K1797,6,2)),[1]Setup!$A$6:$B$17,2,FALSE)</f>
        <v>20234</v>
      </c>
    </row>
    <row r="1798" spans="1:16" x14ac:dyDescent="0.45">
      <c r="A1798" t="s">
        <v>551</v>
      </c>
      <c r="B1798" s="1" t="s">
        <v>680</v>
      </c>
      <c r="C1798" t="s">
        <v>553</v>
      </c>
      <c r="D1798" t="s">
        <v>681</v>
      </c>
      <c r="E1798" t="s">
        <v>9</v>
      </c>
      <c r="F1798" t="s">
        <v>555</v>
      </c>
      <c r="G1798" t="s">
        <v>556</v>
      </c>
      <c r="H1798" t="s">
        <v>557</v>
      </c>
      <c r="I1798" t="s">
        <v>558</v>
      </c>
      <c r="J1798" t="s">
        <v>559</v>
      </c>
      <c r="K1798" t="s">
        <v>618</v>
      </c>
      <c r="L1798" t="s">
        <v>561</v>
      </c>
      <c r="N1798" t="s">
        <v>562</v>
      </c>
      <c r="O1798">
        <v>-61</v>
      </c>
      <c r="P1798" t="str">
        <f>VALUE(MID(K1798,1,4))&amp;VLOOKUP(VALUE(MID(K1798,6,2)),[1]Setup!$A$6:$B$17,2,FALSE)</f>
        <v>20241</v>
      </c>
    </row>
    <row r="1799" spans="1:16" x14ac:dyDescent="0.45">
      <c r="A1799" t="s">
        <v>551</v>
      </c>
      <c r="B1799" s="1" t="s">
        <v>680</v>
      </c>
      <c r="C1799" t="s">
        <v>553</v>
      </c>
      <c r="D1799" t="s">
        <v>681</v>
      </c>
      <c r="E1799" t="s">
        <v>9</v>
      </c>
      <c r="F1799" t="s">
        <v>555</v>
      </c>
      <c r="G1799" t="s">
        <v>556</v>
      </c>
      <c r="H1799" t="s">
        <v>557</v>
      </c>
      <c r="I1799" t="s">
        <v>558</v>
      </c>
      <c r="J1799" t="s">
        <v>559</v>
      </c>
      <c r="K1799" t="s">
        <v>619</v>
      </c>
      <c r="L1799" t="s">
        <v>561</v>
      </c>
      <c r="N1799" t="s">
        <v>562</v>
      </c>
      <c r="O1799">
        <v>-60.8</v>
      </c>
      <c r="P1799" t="str">
        <f>VALUE(MID(K1799,1,4))&amp;VLOOKUP(VALUE(MID(K1799,6,2)),[1]Setup!$A$6:$B$17,2,FALSE)</f>
        <v>20242</v>
      </c>
    </row>
    <row r="1800" spans="1:16" x14ac:dyDescent="0.45">
      <c r="A1800" t="s">
        <v>551</v>
      </c>
      <c r="B1800" s="1" t="s">
        <v>682</v>
      </c>
      <c r="C1800" t="s">
        <v>553</v>
      </c>
      <c r="D1800" t="s">
        <v>683</v>
      </c>
      <c r="E1800" t="s">
        <v>492</v>
      </c>
      <c r="F1800" t="s">
        <v>555</v>
      </c>
      <c r="G1800" t="s">
        <v>556</v>
      </c>
      <c r="H1800" t="s">
        <v>557</v>
      </c>
      <c r="I1800" t="s">
        <v>558</v>
      </c>
      <c r="J1800" t="s">
        <v>559</v>
      </c>
      <c r="K1800" t="s">
        <v>560</v>
      </c>
      <c r="L1800" t="s">
        <v>561</v>
      </c>
      <c r="N1800" t="s">
        <v>562</v>
      </c>
      <c r="O1800">
        <v>20.5</v>
      </c>
      <c r="P1800" t="str">
        <f>VALUE(MID(K1800,1,4))&amp;VLOOKUP(VALUE(MID(K1800,6,2)),[1]Setup!$A$6:$B$17,2,FALSE)</f>
        <v>20101</v>
      </c>
    </row>
    <row r="1801" spans="1:16" x14ac:dyDescent="0.45">
      <c r="A1801" t="s">
        <v>551</v>
      </c>
      <c r="B1801" s="1" t="s">
        <v>682</v>
      </c>
      <c r="C1801" t="s">
        <v>553</v>
      </c>
      <c r="D1801" t="s">
        <v>683</v>
      </c>
      <c r="E1801" t="s">
        <v>492</v>
      </c>
      <c r="F1801" t="s">
        <v>555</v>
      </c>
      <c r="G1801" t="s">
        <v>556</v>
      </c>
      <c r="H1801" t="s">
        <v>557</v>
      </c>
      <c r="I1801" t="s">
        <v>558</v>
      </c>
      <c r="J1801" t="s">
        <v>559</v>
      </c>
      <c r="K1801" t="s">
        <v>563</v>
      </c>
      <c r="L1801" t="s">
        <v>561</v>
      </c>
      <c r="N1801" t="s">
        <v>562</v>
      </c>
      <c r="O1801">
        <v>21.6</v>
      </c>
      <c r="P1801" t="str">
        <f>VALUE(MID(K1801,1,4))&amp;VLOOKUP(VALUE(MID(K1801,6,2)),[1]Setup!$A$6:$B$17,2,FALSE)</f>
        <v>20102</v>
      </c>
    </row>
    <row r="1802" spans="1:16" x14ac:dyDescent="0.45">
      <c r="A1802" t="s">
        <v>551</v>
      </c>
      <c r="B1802" s="1" t="s">
        <v>682</v>
      </c>
      <c r="C1802" t="s">
        <v>553</v>
      </c>
      <c r="D1802" t="s">
        <v>683</v>
      </c>
      <c r="E1802" t="s">
        <v>492</v>
      </c>
      <c r="F1802" t="s">
        <v>555</v>
      </c>
      <c r="G1802" t="s">
        <v>556</v>
      </c>
      <c r="H1802" t="s">
        <v>557</v>
      </c>
      <c r="I1802" t="s">
        <v>558</v>
      </c>
      <c r="J1802" t="s">
        <v>559</v>
      </c>
      <c r="K1802" t="s">
        <v>564</v>
      </c>
      <c r="L1802" t="s">
        <v>561</v>
      </c>
      <c r="N1802" t="s">
        <v>562</v>
      </c>
      <c r="O1802">
        <v>19.7</v>
      </c>
      <c r="P1802" t="str">
        <f>VALUE(MID(K1802,1,4))&amp;VLOOKUP(VALUE(MID(K1802,6,2)),[1]Setup!$A$6:$B$17,2,FALSE)</f>
        <v>20103</v>
      </c>
    </row>
    <row r="1803" spans="1:16" x14ac:dyDescent="0.45">
      <c r="A1803" t="s">
        <v>551</v>
      </c>
      <c r="B1803" s="1" t="s">
        <v>682</v>
      </c>
      <c r="C1803" t="s">
        <v>553</v>
      </c>
      <c r="D1803" t="s">
        <v>683</v>
      </c>
      <c r="E1803" t="s">
        <v>492</v>
      </c>
      <c r="F1803" t="s">
        <v>555</v>
      </c>
      <c r="G1803" t="s">
        <v>556</v>
      </c>
      <c r="H1803" t="s">
        <v>557</v>
      </c>
      <c r="I1803" t="s">
        <v>558</v>
      </c>
      <c r="J1803" t="s">
        <v>559</v>
      </c>
      <c r="K1803" t="s">
        <v>565</v>
      </c>
      <c r="L1803" t="s">
        <v>561</v>
      </c>
      <c r="N1803" t="s">
        <v>562</v>
      </c>
      <c r="O1803">
        <v>16.600000000000001</v>
      </c>
      <c r="P1803" t="str">
        <f>VALUE(MID(K1803,1,4))&amp;VLOOKUP(VALUE(MID(K1803,6,2)),[1]Setup!$A$6:$B$17,2,FALSE)</f>
        <v>20104</v>
      </c>
    </row>
    <row r="1804" spans="1:16" x14ac:dyDescent="0.45">
      <c r="A1804" t="s">
        <v>551</v>
      </c>
      <c r="B1804" s="1" t="s">
        <v>682</v>
      </c>
      <c r="C1804" t="s">
        <v>553</v>
      </c>
      <c r="D1804" t="s">
        <v>683</v>
      </c>
      <c r="E1804" t="s">
        <v>492</v>
      </c>
      <c r="F1804" t="s">
        <v>555</v>
      </c>
      <c r="G1804" t="s">
        <v>556</v>
      </c>
      <c r="H1804" t="s">
        <v>557</v>
      </c>
      <c r="I1804" t="s">
        <v>558</v>
      </c>
      <c r="J1804" t="s">
        <v>559</v>
      </c>
      <c r="K1804" t="s">
        <v>566</v>
      </c>
      <c r="L1804" t="s">
        <v>561</v>
      </c>
      <c r="N1804" t="s">
        <v>562</v>
      </c>
      <c r="O1804">
        <v>14.7</v>
      </c>
      <c r="P1804" t="str">
        <f>VALUE(MID(K1804,1,4))&amp;VLOOKUP(VALUE(MID(K1804,6,2)),[1]Setup!$A$6:$B$17,2,FALSE)</f>
        <v>20111</v>
      </c>
    </row>
    <row r="1805" spans="1:16" x14ac:dyDescent="0.45">
      <c r="A1805" t="s">
        <v>551</v>
      </c>
      <c r="B1805" s="1" t="s">
        <v>682</v>
      </c>
      <c r="C1805" t="s">
        <v>553</v>
      </c>
      <c r="D1805" t="s">
        <v>683</v>
      </c>
      <c r="E1805" t="s">
        <v>492</v>
      </c>
      <c r="F1805" t="s">
        <v>555</v>
      </c>
      <c r="G1805" t="s">
        <v>556</v>
      </c>
      <c r="H1805" t="s">
        <v>557</v>
      </c>
      <c r="I1805" t="s">
        <v>558</v>
      </c>
      <c r="J1805" t="s">
        <v>559</v>
      </c>
      <c r="K1805" t="s">
        <v>567</v>
      </c>
      <c r="L1805" t="s">
        <v>561</v>
      </c>
      <c r="N1805" t="s">
        <v>562</v>
      </c>
      <c r="O1805">
        <v>11.1</v>
      </c>
      <c r="P1805" t="str">
        <f>VALUE(MID(K1805,1,4))&amp;VLOOKUP(VALUE(MID(K1805,6,2)),[1]Setup!$A$6:$B$17,2,FALSE)</f>
        <v>20112</v>
      </c>
    </row>
    <row r="1806" spans="1:16" x14ac:dyDescent="0.45">
      <c r="A1806" t="s">
        <v>551</v>
      </c>
      <c r="B1806" s="1" t="s">
        <v>682</v>
      </c>
      <c r="C1806" t="s">
        <v>553</v>
      </c>
      <c r="D1806" t="s">
        <v>683</v>
      </c>
      <c r="E1806" t="s">
        <v>492</v>
      </c>
      <c r="F1806" t="s">
        <v>555</v>
      </c>
      <c r="G1806" t="s">
        <v>556</v>
      </c>
      <c r="H1806" t="s">
        <v>557</v>
      </c>
      <c r="I1806" t="s">
        <v>558</v>
      </c>
      <c r="J1806" t="s">
        <v>559</v>
      </c>
      <c r="K1806" t="s">
        <v>568</v>
      </c>
      <c r="L1806" t="s">
        <v>561</v>
      </c>
      <c r="N1806" t="s">
        <v>562</v>
      </c>
      <c r="O1806">
        <v>6.6</v>
      </c>
      <c r="P1806" t="str">
        <f>VALUE(MID(K1806,1,4))&amp;VLOOKUP(VALUE(MID(K1806,6,2)),[1]Setup!$A$6:$B$17,2,FALSE)</f>
        <v>20113</v>
      </c>
    </row>
    <row r="1807" spans="1:16" x14ac:dyDescent="0.45">
      <c r="A1807" t="s">
        <v>551</v>
      </c>
      <c r="B1807" s="1" t="s">
        <v>682</v>
      </c>
      <c r="C1807" t="s">
        <v>553</v>
      </c>
      <c r="D1807" t="s">
        <v>683</v>
      </c>
      <c r="E1807" t="s">
        <v>492</v>
      </c>
      <c r="F1807" t="s">
        <v>555</v>
      </c>
      <c r="G1807" t="s">
        <v>556</v>
      </c>
      <c r="H1807" t="s">
        <v>557</v>
      </c>
      <c r="I1807" t="s">
        <v>558</v>
      </c>
      <c r="J1807" t="s">
        <v>559</v>
      </c>
      <c r="K1807" t="s">
        <v>569</v>
      </c>
      <c r="L1807" t="s">
        <v>561</v>
      </c>
      <c r="N1807" t="s">
        <v>562</v>
      </c>
      <c r="O1807">
        <v>3.4</v>
      </c>
      <c r="P1807" t="str">
        <f>VALUE(MID(K1807,1,4))&amp;VLOOKUP(VALUE(MID(K1807,6,2)),[1]Setup!$A$6:$B$17,2,FALSE)</f>
        <v>20114</v>
      </c>
    </row>
    <row r="1808" spans="1:16" x14ac:dyDescent="0.45">
      <c r="A1808" t="s">
        <v>551</v>
      </c>
      <c r="B1808" s="1" t="s">
        <v>682</v>
      </c>
      <c r="C1808" t="s">
        <v>553</v>
      </c>
      <c r="D1808" t="s">
        <v>683</v>
      </c>
      <c r="E1808" t="s">
        <v>492</v>
      </c>
      <c r="F1808" t="s">
        <v>555</v>
      </c>
      <c r="G1808" t="s">
        <v>556</v>
      </c>
      <c r="H1808" t="s">
        <v>557</v>
      </c>
      <c r="I1808" t="s">
        <v>558</v>
      </c>
      <c r="J1808" t="s">
        <v>559</v>
      </c>
      <c r="K1808" t="s">
        <v>570</v>
      </c>
      <c r="L1808" t="s">
        <v>561</v>
      </c>
      <c r="N1808" t="s">
        <v>562</v>
      </c>
      <c r="O1808">
        <v>10.7</v>
      </c>
      <c r="P1808" t="str">
        <f>VALUE(MID(K1808,1,4))&amp;VLOOKUP(VALUE(MID(K1808,6,2)),[1]Setup!$A$6:$B$17,2,FALSE)</f>
        <v>20121</v>
      </c>
    </row>
    <row r="1809" spans="1:16" x14ac:dyDescent="0.45">
      <c r="A1809" t="s">
        <v>551</v>
      </c>
      <c r="B1809" s="1" t="s">
        <v>682</v>
      </c>
      <c r="C1809" t="s">
        <v>553</v>
      </c>
      <c r="D1809" t="s">
        <v>683</v>
      </c>
      <c r="E1809" t="s">
        <v>492</v>
      </c>
      <c r="F1809" t="s">
        <v>555</v>
      </c>
      <c r="G1809" t="s">
        <v>556</v>
      </c>
      <c r="H1809" t="s">
        <v>557</v>
      </c>
      <c r="I1809" t="s">
        <v>558</v>
      </c>
      <c r="J1809" t="s">
        <v>559</v>
      </c>
      <c r="K1809" t="s">
        <v>571</v>
      </c>
      <c r="L1809" t="s">
        <v>561</v>
      </c>
      <c r="N1809" t="s">
        <v>562</v>
      </c>
      <c r="O1809">
        <v>7.7</v>
      </c>
      <c r="P1809" t="str">
        <f>VALUE(MID(K1809,1,4))&amp;VLOOKUP(VALUE(MID(K1809,6,2)),[1]Setup!$A$6:$B$17,2,FALSE)</f>
        <v>20122</v>
      </c>
    </row>
    <row r="1810" spans="1:16" x14ac:dyDescent="0.45">
      <c r="A1810" t="s">
        <v>551</v>
      </c>
      <c r="B1810" s="1" t="s">
        <v>682</v>
      </c>
      <c r="C1810" t="s">
        <v>553</v>
      </c>
      <c r="D1810" t="s">
        <v>683</v>
      </c>
      <c r="E1810" t="s">
        <v>492</v>
      </c>
      <c r="F1810" t="s">
        <v>555</v>
      </c>
      <c r="G1810" t="s">
        <v>556</v>
      </c>
      <c r="H1810" t="s">
        <v>557</v>
      </c>
      <c r="I1810" t="s">
        <v>558</v>
      </c>
      <c r="J1810" t="s">
        <v>559</v>
      </c>
      <c r="K1810" t="s">
        <v>572</v>
      </c>
      <c r="L1810" t="s">
        <v>561</v>
      </c>
      <c r="N1810" t="s">
        <v>562</v>
      </c>
      <c r="O1810">
        <v>5.8</v>
      </c>
      <c r="P1810" t="str">
        <f>VALUE(MID(K1810,1,4))&amp;VLOOKUP(VALUE(MID(K1810,6,2)),[1]Setup!$A$6:$B$17,2,FALSE)</f>
        <v>20123</v>
      </c>
    </row>
    <row r="1811" spans="1:16" x14ac:dyDescent="0.45">
      <c r="A1811" t="s">
        <v>551</v>
      </c>
      <c r="B1811" s="1" t="s">
        <v>682</v>
      </c>
      <c r="C1811" t="s">
        <v>553</v>
      </c>
      <c r="D1811" t="s">
        <v>683</v>
      </c>
      <c r="E1811" t="s">
        <v>492</v>
      </c>
      <c r="F1811" t="s">
        <v>555</v>
      </c>
      <c r="G1811" t="s">
        <v>556</v>
      </c>
      <c r="H1811" t="s">
        <v>557</v>
      </c>
      <c r="I1811" t="s">
        <v>558</v>
      </c>
      <c r="J1811" t="s">
        <v>559</v>
      </c>
      <c r="K1811" t="s">
        <v>573</v>
      </c>
      <c r="L1811" t="s">
        <v>561</v>
      </c>
      <c r="N1811" t="s">
        <v>562</v>
      </c>
      <c r="O1811">
        <v>4.7</v>
      </c>
      <c r="P1811" t="str">
        <f>VALUE(MID(K1811,1,4))&amp;VLOOKUP(VALUE(MID(K1811,6,2)),[1]Setup!$A$6:$B$17,2,FALSE)</f>
        <v>20124</v>
      </c>
    </row>
    <row r="1812" spans="1:16" x14ac:dyDescent="0.45">
      <c r="A1812" t="s">
        <v>551</v>
      </c>
      <c r="B1812" s="1" t="s">
        <v>682</v>
      </c>
      <c r="C1812" t="s">
        <v>553</v>
      </c>
      <c r="D1812" t="s">
        <v>683</v>
      </c>
      <c r="E1812" t="s">
        <v>492</v>
      </c>
      <c r="F1812" t="s">
        <v>555</v>
      </c>
      <c r="G1812" t="s">
        <v>556</v>
      </c>
      <c r="H1812" t="s">
        <v>557</v>
      </c>
      <c r="I1812" t="s">
        <v>558</v>
      </c>
      <c r="J1812" t="s">
        <v>559</v>
      </c>
      <c r="K1812" t="s">
        <v>574</v>
      </c>
      <c r="L1812" t="s">
        <v>561</v>
      </c>
      <c r="N1812" t="s">
        <v>562</v>
      </c>
      <c r="O1812">
        <v>3.9</v>
      </c>
      <c r="P1812" t="str">
        <f>VALUE(MID(K1812,1,4))&amp;VLOOKUP(VALUE(MID(K1812,6,2)),[1]Setup!$A$6:$B$17,2,FALSE)</f>
        <v>20131</v>
      </c>
    </row>
    <row r="1813" spans="1:16" x14ac:dyDescent="0.45">
      <c r="A1813" t="s">
        <v>551</v>
      </c>
      <c r="B1813" s="1" t="s">
        <v>682</v>
      </c>
      <c r="C1813" t="s">
        <v>553</v>
      </c>
      <c r="D1813" t="s">
        <v>683</v>
      </c>
      <c r="E1813" t="s">
        <v>492</v>
      </c>
      <c r="F1813" t="s">
        <v>555</v>
      </c>
      <c r="G1813" t="s">
        <v>556</v>
      </c>
      <c r="H1813" t="s">
        <v>557</v>
      </c>
      <c r="I1813" t="s">
        <v>558</v>
      </c>
      <c r="J1813" t="s">
        <v>559</v>
      </c>
      <c r="K1813" t="s">
        <v>575</v>
      </c>
      <c r="L1813" t="s">
        <v>561</v>
      </c>
      <c r="N1813" t="s">
        <v>562</v>
      </c>
      <c r="O1813">
        <v>3.8</v>
      </c>
      <c r="P1813" t="str">
        <f>VALUE(MID(K1813,1,4))&amp;VLOOKUP(VALUE(MID(K1813,6,2)),[1]Setup!$A$6:$B$17,2,FALSE)</f>
        <v>20132</v>
      </c>
    </row>
    <row r="1814" spans="1:16" x14ac:dyDescent="0.45">
      <c r="A1814" t="s">
        <v>551</v>
      </c>
      <c r="B1814" s="1" t="s">
        <v>682</v>
      </c>
      <c r="C1814" t="s">
        <v>553</v>
      </c>
      <c r="D1814" t="s">
        <v>683</v>
      </c>
      <c r="E1814" t="s">
        <v>492</v>
      </c>
      <c r="F1814" t="s">
        <v>555</v>
      </c>
      <c r="G1814" t="s">
        <v>556</v>
      </c>
      <c r="H1814" t="s">
        <v>557</v>
      </c>
      <c r="I1814" t="s">
        <v>558</v>
      </c>
      <c r="J1814" t="s">
        <v>559</v>
      </c>
      <c r="K1814" t="s">
        <v>576</v>
      </c>
      <c r="L1814" t="s">
        <v>561</v>
      </c>
      <c r="N1814" t="s">
        <v>562</v>
      </c>
      <c r="O1814">
        <v>0.7</v>
      </c>
      <c r="P1814" t="str">
        <f>VALUE(MID(K1814,1,4))&amp;VLOOKUP(VALUE(MID(K1814,6,2)),[1]Setup!$A$6:$B$17,2,FALSE)</f>
        <v>20133</v>
      </c>
    </row>
    <row r="1815" spans="1:16" x14ac:dyDescent="0.45">
      <c r="A1815" t="s">
        <v>551</v>
      </c>
      <c r="B1815" s="1" t="s">
        <v>682</v>
      </c>
      <c r="C1815" t="s">
        <v>553</v>
      </c>
      <c r="D1815" t="s">
        <v>683</v>
      </c>
      <c r="E1815" t="s">
        <v>492</v>
      </c>
      <c r="F1815" t="s">
        <v>555</v>
      </c>
      <c r="G1815" t="s">
        <v>556</v>
      </c>
      <c r="H1815" t="s">
        <v>557</v>
      </c>
      <c r="I1815" t="s">
        <v>558</v>
      </c>
      <c r="J1815" t="s">
        <v>559</v>
      </c>
      <c r="K1815" t="s">
        <v>577</v>
      </c>
      <c r="L1815" t="s">
        <v>561</v>
      </c>
      <c r="N1815" t="s">
        <v>562</v>
      </c>
      <c r="O1815">
        <v>-2.2000000000000002</v>
      </c>
      <c r="P1815" t="str">
        <f>VALUE(MID(K1815,1,4))&amp;VLOOKUP(VALUE(MID(K1815,6,2)),[1]Setup!$A$6:$B$17,2,FALSE)</f>
        <v>20134</v>
      </c>
    </row>
    <row r="1816" spans="1:16" x14ac:dyDescent="0.45">
      <c r="A1816" t="s">
        <v>551</v>
      </c>
      <c r="B1816" s="1" t="s">
        <v>682</v>
      </c>
      <c r="C1816" t="s">
        <v>553</v>
      </c>
      <c r="D1816" t="s">
        <v>683</v>
      </c>
      <c r="E1816" t="s">
        <v>492</v>
      </c>
      <c r="F1816" t="s">
        <v>555</v>
      </c>
      <c r="G1816" t="s">
        <v>556</v>
      </c>
      <c r="H1816" t="s">
        <v>557</v>
      </c>
      <c r="I1816" t="s">
        <v>558</v>
      </c>
      <c r="J1816" t="s">
        <v>559</v>
      </c>
      <c r="K1816" t="s">
        <v>578</v>
      </c>
      <c r="L1816" t="s">
        <v>561</v>
      </c>
      <c r="N1816" t="s">
        <v>562</v>
      </c>
      <c r="O1816">
        <v>-2.6</v>
      </c>
      <c r="P1816" t="str">
        <f>VALUE(MID(K1816,1,4))&amp;VLOOKUP(VALUE(MID(K1816,6,2)),[1]Setup!$A$6:$B$17,2,FALSE)</f>
        <v>20141</v>
      </c>
    </row>
    <row r="1817" spans="1:16" x14ac:dyDescent="0.45">
      <c r="A1817" t="s">
        <v>551</v>
      </c>
      <c r="B1817" s="1" t="s">
        <v>682</v>
      </c>
      <c r="C1817" t="s">
        <v>553</v>
      </c>
      <c r="D1817" t="s">
        <v>683</v>
      </c>
      <c r="E1817" t="s">
        <v>492</v>
      </c>
      <c r="F1817" t="s">
        <v>555</v>
      </c>
      <c r="G1817" t="s">
        <v>556</v>
      </c>
      <c r="H1817" t="s">
        <v>557</v>
      </c>
      <c r="I1817" t="s">
        <v>558</v>
      </c>
      <c r="J1817" t="s">
        <v>559</v>
      </c>
      <c r="K1817" t="s">
        <v>579</v>
      </c>
      <c r="L1817" t="s">
        <v>561</v>
      </c>
      <c r="N1817" t="s">
        <v>562</v>
      </c>
      <c r="O1817">
        <v>-2.9</v>
      </c>
      <c r="P1817" t="str">
        <f>VALUE(MID(K1817,1,4))&amp;VLOOKUP(VALUE(MID(K1817,6,2)),[1]Setup!$A$6:$B$17,2,FALSE)</f>
        <v>20142</v>
      </c>
    </row>
    <row r="1818" spans="1:16" x14ac:dyDescent="0.45">
      <c r="A1818" t="s">
        <v>551</v>
      </c>
      <c r="B1818" s="1" t="s">
        <v>682</v>
      </c>
      <c r="C1818" t="s">
        <v>553</v>
      </c>
      <c r="D1818" t="s">
        <v>683</v>
      </c>
      <c r="E1818" t="s">
        <v>492</v>
      </c>
      <c r="F1818" t="s">
        <v>555</v>
      </c>
      <c r="G1818" t="s">
        <v>556</v>
      </c>
      <c r="H1818" t="s">
        <v>557</v>
      </c>
      <c r="I1818" t="s">
        <v>558</v>
      </c>
      <c r="J1818" t="s">
        <v>559</v>
      </c>
      <c r="K1818" t="s">
        <v>580</v>
      </c>
      <c r="L1818" t="s">
        <v>561</v>
      </c>
      <c r="N1818" t="s">
        <v>562</v>
      </c>
      <c r="O1818">
        <v>-2.2999999999999998</v>
      </c>
      <c r="P1818" t="str">
        <f>VALUE(MID(K1818,1,4))&amp;VLOOKUP(VALUE(MID(K1818,6,2)),[1]Setup!$A$6:$B$17,2,FALSE)</f>
        <v>20143</v>
      </c>
    </row>
    <row r="1819" spans="1:16" x14ac:dyDescent="0.45">
      <c r="A1819" t="s">
        <v>551</v>
      </c>
      <c r="B1819" s="1" t="s">
        <v>682</v>
      </c>
      <c r="C1819" t="s">
        <v>553</v>
      </c>
      <c r="D1819" t="s">
        <v>683</v>
      </c>
      <c r="E1819" t="s">
        <v>492</v>
      </c>
      <c r="F1819" t="s">
        <v>555</v>
      </c>
      <c r="G1819" t="s">
        <v>556</v>
      </c>
      <c r="H1819" t="s">
        <v>557</v>
      </c>
      <c r="I1819" t="s">
        <v>558</v>
      </c>
      <c r="J1819" t="s">
        <v>559</v>
      </c>
      <c r="K1819" t="s">
        <v>581</v>
      </c>
      <c r="L1819" t="s">
        <v>561</v>
      </c>
      <c r="N1819" t="s">
        <v>562</v>
      </c>
      <c r="O1819">
        <v>-0.3</v>
      </c>
      <c r="P1819" t="str">
        <f>VALUE(MID(K1819,1,4))&amp;VLOOKUP(VALUE(MID(K1819,6,2)),[1]Setup!$A$6:$B$17,2,FALSE)</f>
        <v>20144</v>
      </c>
    </row>
    <row r="1820" spans="1:16" x14ac:dyDescent="0.45">
      <c r="A1820" t="s">
        <v>551</v>
      </c>
      <c r="B1820" s="1" t="s">
        <v>682</v>
      </c>
      <c r="C1820" t="s">
        <v>553</v>
      </c>
      <c r="D1820" t="s">
        <v>683</v>
      </c>
      <c r="E1820" t="s">
        <v>492</v>
      </c>
      <c r="F1820" t="s">
        <v>555</v>
      </c>
      <c r="G1820" t="s">
        <v>556</v>
      </c>
      <c r="H1820" t="s">
        <v>557</v>
      </c>
      <c r="I1820" t="s">
        <v>558</v>
      </c>
      <c r="J1820" t="s">
        <v>559</v>
      </c>
      <c r="K1820" t="s">
        <v>582</v>
      </c>
      <c r="L1820" t="s">
        <v>561</v>
      </c>
      <c r="N1820" t="s">
        <v>562</v>
      </c>
      <c r="O1820">
        <v>4.3</v>
      </c>
      <c r="P1820" t="str">
        <f>VALUE(MID(K1820,1,4))&amp;VLOOKUP(VALUE(MID(K1820,6,2)),[1]Setup!$A$6:$B$17,2,FALSE)</f>
        <v>20151</v>
      </c>
    </row>
    <row r="1821" spans="1:16" x14ac:dyDescent="0.45">
      <c r="A1821" t="s">
        <v>551</v>
      </c>
      <c r="B1821" s="1" t="s">
        <v>682</v>
      </c>
      <c r="C1821" t="s">
        <v>553</v>
      </c>
      <c r="D1821" t="s">
        <v>683</v>
      </c>
      <c r="E1821" t="s">
        <v>492</v>
      </c>
      <c r="F1821" t="s">
        <v>555</v>
      </c>
      <c r="G1821" t="s">
        <v>556</v>
      </c>
      <c r="H1821" t="s">
        <v>557</v>
      </c>
      <c r="I1821" t="s">
        <v>558</v>
      </c>
      <c r="J1821" t="s">
        <v>559</v>
      </c>
      <c r="K1821" t="s">
        <v>583</v>
      </c>
      <c r="L1821" t="s">
        <v>561</v>
      </c>
      <c r="N1821" t="s">
        <v>562</v>
      </c>
      <c r="O1821">
        <v>7.2</v>
      </c>
      <c r="P1821" t="str">
        <f>VALUE(MID(K1821,1,4))&amp;VLOOKUP(VALUE(MID(K1821,6,2)),[1]Setup!$A$6:$B$17,2,FALSE)</f>
        <v>20152</v>
      </c>
    </row>
    <row r="1822" spans="1:16" x14ac:dyDescent="0.45">
      <c r="A1822" t="s">
        <v>551</v>
      </c>
      <c r="B1822" s="1" t="s">
        <v>682</v>
      </c>
      <c r="C1822" t="s">
        <v>553</v>
      </c>
      <c r="D1822" t="s">
        <v>683</v>
      </c>
      <c r="E1822" t="s">
        <v>492</v>
      </c>
      <c r="F1822" t="s">
        <v>555</v>
      </c>
      <c r="G1822" t="s">
        <v>556</v>
      </c>
      <c r="H1822" t="s">
        <v>557</v>
      </c>
      <c r="I1822" t="s">
        <v>558</v>
      </c>
      <c r="J1822" t="s">
        <v>559</v>
      </c>
      <c r="K1822" t="s">
        <v>584</v>
      </c>
      <c r="L1822" t="s">
        <v>561</v>
      </c>
      <c r="N1822" t="s">
        <v>562</v>
      </c>
      <c r="O1822">
        <v>10.3</v>
      </c>
      <c r="P1822" t="str">
        <f>VALUE(MID(K1822,1,4))&amp;VLOOKUP(VALUE(MID(K1822,6,2)),[1]Setup!$A$6:$B$17,2,FALSE)</f>
        <v>20153</v>
      </c>
    </row>
    <row r="1823" spans="1:16" x14ac:dyDescent="0.45">
      <c r="A1823" t="s">
        <v>551</v>
      </c>
      <c r="B1823" s="1" t="s">
        <v>682</v>
      </c>
      <c r="C1823" t="s">
        <v>553</v>
      </c>
      <c r="D1823" t="s">
        <v>683</v>
      </c>
      <c r="E1823" t="s">
        <v>492</v>
      </c>
      <c r="F1823" t="s">
        <v>555</v>
      </c>
      <c r="G1823" t="s">
        <v>556</v>
      </c>
      <c r="H1823" t="s">
        <v>557</v>
      </c>
      <c r="I1823" t="s">
        <v>558</v>
      </c>
      <c r="J1823" t="s">
        <v>559</v>
      </c>
      <c r="K1823" t="s">
        <v>585</v>
      </c>
      <c r="L1823" t="s">
        <v>561</v>
      </c>
      <c r="N1823" t="s">
        <v>562</v>
      </c>
      <c r="O1823">
        <v>13.6</v>
      </c>
      <c r="P1823" t="str">
        <f>VALUE(MID(K1823,1,4))&amp;VLOOKUP(VALUE(MID(K1823,6,2)),[1]Setup!$A$6:$B$17,2,FALSE)</f>
        <v>20154</v>
      </c>
    </row>
    <row r="1824" spans="1:16" x14ac:dyDescent="0.45">
      <c r="A1824" t="s">
        <v>551</v>
      </c>
      <c r="B1824" s="1" t="s">
        <v>682</v>
      </c>
      <c r="C1824" t="s">
        <v>553</v>
      </c>
      <c r="D1824" t="s">
        <v>683</v>
      </c>
      <c r="E1824" t="s">
        <v>492</v>
      </c>
      <c r="F1824" t="s">
        <v>555</v>
      </c>
      <c r="G1824" t="s">
        <v>556</v>
      </c>
      <c r="H1824" t="s">
        <v>557</v>
      </c>
      <c r="I1824" t="s">
        <v>558</v>
      </c>
      <c r="J1824" t="s">
        <v>559</v>
      </c>
      <c r="K1824" t="s">
        <v>586</v>
      </c>
      <c r="L1824" t="s">
        <v>561</v>
      </c>
      <c r="N1824" t="s">
        <v>562</v>
      </c>
      <c r="O1824">
        <v>13.4</v>
      </c>
      <c r="P1824" t="str">
        <f>VALUE(MID(K1824,1,4))&amp;VLOOKUP(VALUE(MID(K1824,6,2)),[1]Setup!$A$6:$B$17,2,FALSE)</f>
        <v>20161</v>
      </c>
    </row>
    <row r="1825" spans="1:16" x14ac:dyDescent="0.45">
      <c r="A1825" t="s">
        <v>551</v>
      </c>
      <c r="B1825" s="1" t="s">
        <v>682</v>
      </c>
      <c r="C1825" t="s">
        <v>553</v>
      </c>
      <c r="D1825" t="s">
        <v>683</v>
      </c>
      <c r="E1825" t="s">
        <v>492</v>
      </c>
      <c r="F1825" t="s">
        <v>555</v>
      </c>
      <c r="G1825" t="s">
        <v>556</v>
      </c>
      <c r="H1825" t="s">
        <v>557</v>
      </c>
      <c r="I1825" t="s">
        <v>558</v>
      </c>
      <c r="J1825" t="s">
        <v>559</v>
      </c>
      <c r="K1825" t="s">
        <v>587</v>
      </c>
      <c r="L1825" t="s">
        <v>561</v>
      </c>
      <c r="N1825" t="s">
        <v>562</v>
      </c>
      <c r="O1825">
        <v>15</v>
      </c>
      <c r="P1825" t="str">
        <f>VALUE(MID(K1825,1,4))&amp;VLOOKUP(VALUE(MID(K1825,6,2)),[1]Setup!$A$6:$B$17,2,FALSE)</f>
        <v>20162</v>
      </c>
    </row>
    <row r="1826" spans="1:16" x14ac:dyDescent="0.45">
      <c r="A1826" t="s">
        <v>551</v>
      </c>
      <c r="B1826" s="1" t="s">
        <v>682</v>
      </c>
      <c r="C1826" t="s">
        <v>553</v>
      </c>
      <c r="D1826" t="s">
        <v>683</v>
      </c>
      <c r="E1826" t="s">
        <v>492</v>
      </c>
      <c r="F1826" t="s">
        <v>555</v>
      </c>
      <c r="G1826" t="s">
        <v>556</v>
      </c>
      <c r="H1826" t="s">
        <v>557</v>
      </c>
      <c r="I1826" t="s">
        <v>558</v>
      </c>
      <c r="J1826" t="s">
        <v>559</v>
      </c>
      <c r="K1826" t="s">
        <v>588</v>
      </c>
      <c r="L1826" t="s">
        <v>561</v>
      </c>
      <c r="N1826" t="s">
        <v>562</v>
      </c>
      <c r="O1826">
        <v>15.3</v>
      </c>
      <c r="P1826" t="str">
        <f>VALUE(MID(K1826,1,4))&amp;VLOOKUP(VALUE(MID(K1826,6,2)),[1]Setup!$A$6:$B$17,2,FALSE)</f>
        <v>20163</v>
      </c>
    </row>
    <row r="1827" spans="1:16" x14ac:dyDescent="0.45">
      <c r="A1827" t="s">
        <v>551</v>
      </c>
      <c r="B1827" s="1" t="s">
        <v>682</v>
      </c>
      <c r="C1827" t="s">
        <v>553</v>
      </c>
      <c r="D1827" t="s">
        <v>683</v>
      </c>
      <c r="E1827" t="s">
        <v>492</v>
      </c>
      <c r="F1827" t="s">
        <v>555</v>
      </c>
      <c r="G1827" t="s">
        <v>556</v>
      </c>
      <c r="H1827" t="s">
        <v>557</v>
      </c>
      <c r="I1827" t="s">
        <v>558</v>
      </c>
      <c r="J1827" t="s">
        <v>559</v>
      </c>
      <c r="K1827" t="s">
        <v>589</v>
      </c>
      <c r="L1827" t="s">
        <v>561</v>
      </c>
      <c r="N1827" t="s">
        <v>562</v>
      </c>
      <c r="O1827">
        <v>13.3</v>
      </c>
      <c r="P1827" t="str">
        <f>VALUE(MID(K1827,1,4))&amp;VLOOKUP(VALUE(MID(K1827,6,2)),[1]Setup!$A$6:$B$17,2,FALSE)</f>
        <v>20164</v>
      </c>
    </row>
    <row r="1828" spans="1:16" x14ac:dyDescent="0.45">
      <c r="A1828" t="s">
        <v>551</v>
      </c>
      <c r="B1828" s="1" t="s">
        <v>682</v>
      </c>
      <c r="C1828" t="s">
        <v>553</v>
      </c>
      <c r="D1828" t="s">
        <v>683</v>
      </c>
      <c r="E1828" t="s">
        <v>492</v>
      </c>
      <c r="F1828" t="s">
        <v>555</v>
      </c>
      <c r="G1828" t="s">
        <v>556</v>
      </c>
      <c r="H1828" t="s">
        <v>557</v>
      </c>
      <c r="I1828" t="s">
        <v>558</v>
      </c>
      <c r="J1828" t="s">
        <v>559</v>
      </c>
      <c r="K1828" t="s">
        <v>590</v>
      </c>
      <c r="L1828" t="s">
        <v>561</v>
      </c>
      <c r="N1828" t="s">
        <v>562</v>
      </c>
      <c r="O1828">
        <v>7.3</v>
      </c>
      <c r="P1828" t="str">
        <f>VALUE(MID(K1828,1,4))&amp;VLOOKUP(VALUE(MID(K1828,6,2)),[1]Setup!$A$6:$B$17,2,FALSE)</f>
        <v>20171</v>
      </c>
    </row>
    <row r="1829" spans="1:16" x14ac:dyDescent="0.45">
      <c r="A1829" t="s">
        <v>551</v>
      </c>
      <c r="B1829" s="1" t="s">
        <v>682</v>
      </c>
      <c r="C1829" t="s">
        <v>553</v>
      </c>
      <c r="D1829" t="s">
        <v>683</v>
      </c>
      <c r="E1829" t="s">
        <v>492</v>
      </c>
      <c r="F1829" t="s">
        <v>555</v>
      </c>
      <c r="G1829" t="s">
        <v>556</v>
      </c>
      <c r="H1829" t="s">
        <v>557</v>
      </c>
      <c r="I1829" t="s">
        <v>558</v>
      </c>
      <c r="J1829" t="s">
        <v>559</v>
      </c>
      <c r="K1829" t="s">
        <v>591</v>
      </c>
      <c r="L1829" t="s">
        <v>561</v>
      </c>
      <c r="N1829" t="s">
        <v>562</v>
      </c>
      <c r="O1829">
        <v>3.7</v>
      </c>
      <c r="P1829" t="str">
        <f>VALUE(MID(K1829,1,4))&amp;VLOOKUP(VALUE(MID(K1829,6,2)),[1]Setup!$A$6:$B$17,2,FALSE)</f>
        <v>20172</v>
      </c>
    </row>
    <row r="1830" spans="1:16" x14ac:dyDescent="0.45">
      <c r="A1830" t="s">
        <v>551</v>
      </c>
      <c r="B1830" s="1" t="s">
        <v>682</v>
      </c>
      <c r="C1830" t="s">
        <v>553</v>
      </c>
      <c r="D1830" t="s">
        <v>683</v>
      </c>
      <c r="E1830" t="s">
        <v>492</v>
      </c>
      <c r="F1830" t="s">
        <v>555</v>
      </c>
      <c r="G1830" t="s">
        <v>556</v>
      </c>
      <c r="H1830" t="s">
        <v>557</v>
      </c>
      <c r="I1830" t="s">
        <v>558</v>
      </c>
      <c r="J1830" t="s">
        <v>559</v>
      </c>
      <c r="K1830" t="s">
        <v>592</v>
      </c>
      <c r="L1830" t="s">
        <v>561</v>
      </c>
      <c r="N1830" t="s">
        <v>562</v>
      </c>
      <c r="O1830">
        <v>-1.1000000000000001</v>
      </c>
      <c r="P1830" t="str">
        <f>VALUE(MID(K1830,1,4))&amp;VLOOKUP(VALUE(MID(K1830,6,2)),[1]Setup!$A$6:$B$17,2,FALSE)</f>
        <v>20173</v>
      </c>
    </row>
    <row r="1831" spans="1:16" x14ac:dyDescent="0.45">
      <c r="A1831" t="s">
        <v>551</v>
      </c>
      <c r="B1831" s="1" t="s">
        <v>682</v>
      </c>
      <c r="C1831" t="s">
        <v>553</v>
      </c>
      <c r="D1831" t="s">
        <v>683</v>
      </c>
      <c r="E1831" t="s">
        <v>492</v>
      </c>
      <c r="F1831" t="s">
        <v>555</v>
      </c>
      <c r="G1831" t="s">
        <v>556</v>
      </c>
      <c r="H1831" t="s">
        <v>557</v>
      </c>
      <c r="I1831" t="s">
        <v>558</v>
      </c>
      <c r="J1831" t="s">
        <v>559</v>
      </c>
      <c r="K1831" t="s">
        <v>593</v>
      </c>
      <c r="L1831" t="s">
        <v>561</v>
      </c>
      <c r="N1831" t="s">
        <v>562</v>
      </c>
      <c r="O1831">
        <v>-4.4000000000000004</v>
      </c>
      <c r="P1831" t="str">
        <f>VALUE(MID(K1831,1,4))&amp;VLOOKUP(VALUE(MID(K1831,6,2)),[1]Setup!$A$6:$B$17,2,FALSE)</f>
        <v>20174</v>
      </c>
    </row>
    <row r="1832" spans="1:16" x14ac:dyDescent="0.45">
      <c r="A1832" t="s">
        <v>551</v>
      </c>
      <c r="B1832" s="1" t="s">
        <v>682</v>
      </c>
      <c r="C1832" t="s">
        <v>553</v>
      </c>
      <c r="D1832" t="s">
        <v>683</v>
      </c>
      <c r="E1832" t="s">
        <v>492</v>
      </c>
      <c r="F1832" t="s">
        <v>555</v>
      </c>
      <c r="G1832" t="s">
        <v>556</v>
      </c>
      <c r="H1832" t="s">
        <v>557</v>
      </c>
      <c r="I1832" t="s">
        <v>558</v>
      </c>
      <c r="J1832" t="s">
        <v>559</v>
      </c>
      <c r="K1832" t="s">
        <v>594</v>
      </c>
      <c r="L1832" t="s">
        <v>561</v>
      </c>
      <c r="N1832" t="s">
        <v>562</v>
      </c>
      <c r="O1832">
        <v>-6.8</v>
      </c>
      <c r="P1832" t="str">
        <f>VALUE(MID(K1832,1,4))&amp;VLOOKUP(VALUE(MID(K1832,6,2)),[1]Setup!$A$6:$B$17,2,FALSE)</f>
        <v>20181</v>
      </c>
    </row>
    <row r="1833" spans="1:16" x14ac:dyDescent="0.45">
      <c r="A1833" t="s">
        <v>551</v>
      </c>
      <c r="B1833" s="1" t="s">
        <v>682</v>
      </c>
      <c r="C1833" t="s">
        <v>553</v>
      </c>
      <c r="D1833" t="s">
        <v>683</v>
      </c>
      <c r="E1833" t="s">
        <v>492</v>
      </c>
      <c r="F1833" t="s">
        <v>555</v>
      </c>
      <c r="G1833" t="s">
        <v>556</v>
      </c>
      <c r="H1833" t="s">
        <v>557</v>
      </c>
      <c r="I1833" t="s">
        <v>558</v>
      </c>
      <c r="J1833" t="s">
        <v>559</v>
      </c>
      <c r="K1833" t="s">
        <v>595</v>
      </c>
      <c r="L1833" t="s">
        <v>561</v>
      </c>
      <c r="N1833" t="s">
        <v>562</v>
      </c>
      <c r="O1833">
        <v>-10.199999999999999</v>
      </c>
      <c r="P1833" t="str">
        <f>VALUE(MID(K1833,1,4))&amp;VLOOKUP(VALUE(MID(K1833,6,2)),[1]Setup!$A$6:$B$17,2,FALSE)</f>
        <v>20182</v>
      </c>
    </row>
    <row r="1834" spans="1:16" x14ac:dyDescent="0.45">
      <c r="A1834" t="s">
        <v>551</v>
      </c>
      <c r="B1834" s="1" t="s">
        <v>682</v>
      </c>
      <c r="C1834" t="s">
        <v>553</v>
      </c>
      <c r="D1834" t="s">
        <v>683</v>
      </c>
      <c r="E1834" t="s">
        <v>492</v>
      </c>
      <c r="F1834" t="s">
        <v>555</v>
      </c>
      <c r="G1834" t="s">
        <v>556</v>
      </c>
      <c r="H1834" t="s">
        <v>557</v>
      </c>
      <c r="I1834" t="s">
        <v>558</v>
      </c>
      <c r="J1834" t="s">
        <v>559</v>
      </c>
      <c r="K1834" t="s">
        <v>596</v>
      </c>
      <c r="L1834" t="s">
        <v>561</v>
      </c>
      <c r="N1834" t="s">
        <v>562</v>
      </c>
      <c r="O1834">
        <v>-14.8</v>
      </c>
      <c r="P1834" t="str">
        <f>VALUE(MID(K1834,1,4))&amp;VLOOKUP(VALUE(MID(K1834,6,2)),[1]Setup!$A$6:$B$17,2,FALSE)</f>
        <v>20183</v>
      </c>
    </row>
    <row r="1835" spans="1:16" x14ac:dyDescent="0.45">
      <c r="A1835" t="s">
        <v>551</v>
      </c>
      <c r="B1835" s="1" t="s">
        <v>682</v>
      </c>
      <c r="C1835" t="s">
        <v>553</v>
      </c>
      <c r="D1835" t="s">
        <v>683</v>
      </c>
      <c r="E1835" t="s">
        <v>492</v>
      </c>
      <c r="F1835" t="s">
        <v>555</v>
      </c>
      <c r="G1835" t="s">
        <v>556</v>
      </c>
      <c r="H1835" t="s">
        <v>557</v>
      </c>
      <c r="I1835" t="s">
        <v>558</v>
      </c>
      <c r="J1835" t="s">
        <v>559</v>
      </c>
      <c r="K1835" t="s">
        <v>597</v>
      </c>
      <c r="L1835" t="s">
        <v>561</v>
      </c>
      <c r="N1835" t="s">
        <v>562</v>
      </c>
      <c r="O1835">
        <v>-17.899999999999999</v>
      </c>
      <c r="P1835" t="str">
        <f>VALUE(MID(K1835,1,4))&amp;VLOOKUP(VALUE(MID(K1835,6,2)),[1]Setup!$A$6:$B$17,2,FALSE)</f>
        <v>20184</v>
      </c>
    </row>
    <row r="1836" spans="1:16" x14ac:dyDescent="0.45">
      <c r="A1836" t="s">
        <v>551</v>
      </c>
      <c r="B1836" s="1" t="s">
        <v>682</v>
      </c>
      <c r="C1836" t="s">
        <v>553</v>
      </c>
      <c r="D1836" t="s">
        <v>683</v>
      </c>
      <c r="E1836" t="s">
        <v>492</v>
      </c>
      <c r="F1836" t="s">
        <v>555</v>
      </c>
      <c r="G1836" t="s">
        <v>556</v>
      </c>
      <c r="H1836" t="s">
        <v>557</v>
      </c>
      <c r="I1836" t="s">
        <v>558</v>
      </c>
      <c r="J1836" t="s">
        <v>559</v>
      </c>
      <c r="K1836" t="s">
        <v>598</v>
      </c>
      <c r="L1836" t="s">
        <v>561</v>
      </c>
      <c r="N1836" t="s">
        <v>562</v>
      </c>
      <c r="O1836">
        <v>-18</v>
      </c>
      <c r="P1836" t="str">
        <f>VALUE(MID(K1836,1,4))&amp;VLOOKUP(VALUE(MID(K1836,6,2)),[1]Setup!$A$6:$B$17,2,FALSE)</f>
        <v>20191</v>
      </c>
    </row>
    <row r="1837" spans="1:16" x14ac:dyDescent="0.45">
      <c r="A1837" t="s">
        <v>551</v>
      </c>
      <c r="B1837" s="1" t="s">
        <v>682</v>
      </c>
      <c r="C1837" t="s">
        <v>553</v>
      </c>
      <c r="D1837" t="s">
        <v>683</v>
      </c>
      <c r="E1837" t="s">
        <v>492</v>
      </c>
      <c r="F1837" t="s">
        <v>555</v>
      </c>
      <c r="G1837" t="s">
        <v>556</v>
      </c>
      <c r="H1837" t="s">
        <v>557</v>
      </c>
      <c r="I1837" t="s">
        <v>558</v>
      </c>
      <c r="J1837" t="s">
        <v>559</v>
      </c>
      <c r="K1837" t="s">
        <v>599</v>
      </c>
      <c r="L1837" t="s">
        <v>561</v>
      </c>
      <c r="N1837" t="s">
        <v>562</v>
      </c>
      <c r="O1837">
        <v>-13.3</v>
      </c>
      <c r="P1837" t="str">
        <f>VALUE(MID(K1837,1,4))&amp;VLOOKUP(VALUE(MID(K1837,6,2)),[1]Setup!$A$6:$B$17,2,FALSE)</f>
        <v>20192</v>
      </c>
    </row>
    <row r="1838" spans="1:16" x14ac:dyDescent="0.45">
      <c r="A1838" t="s">
        <v>551</v>
      </c>
      <c r="B1838" s="1" t="s">
        <v>682</v>
      </c>
      <c r="C1838" t="s">
        <v>553</v>
      </c>
      <c r="D1838" t="s">
        <v>683</v>
      </c>
      <c r="E1838" t="s">
        <v>492</v>
      </c>
      <c r="F1838" t="s">
        <v>555</v>
      </c>
      <c r="G1838" t="s">
        <v>556</v>
      </c>
      <c r="H1838" t="s">
        <v>557</v>
      </c>
      <c r="I1838" t="s">
        <v>558</v>
      </c>
      <c r="J1838" t="s">
        <v>559</v>
      </c>
      <c r="K1838" t="s">
        <v>600</v>
      </c>
      <c r="L1838" t="s">
        <v>561</v>
      </c>
      <c r="N1838" t="s">
        <v>562</v>
      </c>
      <c r="O1838">
        <v>-8.4</v>
      </c>
      <c r="P1838" t="str">
        <f>VALUE(MID(K1838,1,4))&amp;VLOOKUP(VALUE(MID(K1838,6,2)),[1]Setup!$A$6:$B$17,2,FALSE)</f>
        <v>20193</v>
      </c>
    </row>
    <row r="1839" spans="1:16" x14ac:dyDescent="0.45">
      <c r="A1839" t="s">
        <v>551</v>
      </c>
      <c r="B1839" s="1" t="s">
        <v>682</v>
      </c>
      <c r="C1839" t="s">
        <v>553</v>
      </c>
      <c r="D1839" t="s">
        <v>683</v>
      </c>
      <c r="E1839" t="s">
        <v>492</v>
      </c>
      <c r="F1839" t="s">
        <v>555</v>
      </c>
      <c r="G1839" t="s">
        <v>556</v>
      </c>
      <c r="H1839" t="s">
        <v>557</v>
      </c>
      <c r="I1839" t="s">
        <v>558</v>
      </c>
      <c r="J1839" t="s">
        <v>559</v>
      </c>
      <c r="K1839" t="s">
        <v>601</v>
      </c>
      <c r="L1839" t="s">
        <v>561</v>
      </c>
      <c r="N1839" t="s">
        <v>562</v>
      </c>
      <c r="O1839">
        <v>-5.6</v>
      </c>
      <c r="P1839" t="str">
        <f>VALUE(MID(K1839,1,4))&amp;VLOOKUP(VALUE(MID(K1839,6,2)),[1]Setup!$A$6:$B$17,2,FALSE)</f>
        <v>20194</v>
      </c>
    </row>
    <row r="1840" spans="1:16" x14ac:dyDescent="0.45">
      <c r="A1840" t="s">
        <v>551</v>
      </c>
      <c r="B1840" s="1" t="s">
        <v>682</v>
      </c>
      <c r="C1840" t="s">
        <v>553</v>
      </c>
      <c r="D1840" t="s">
        <v>683</v>
      </c>
      <c r="E1840" t="s">
        <v>492</v>
      </c>
      <c r="F1840" t="s">
        <v>555</v>
      </c>
      <c r="G1840" t="s">
        <v>556</v>
      </c>
      <c r="H1840" t="s">
        <v>557</v>
      </c>
      <c r="I1840" t="s">
        <v>558</v>
      </c>
      <c r="J1840" t="s">
        <v>559</v>
      </c>
      <c r="K1840" t="s">
        <v>602</v>
      </c>
      <c r="L1840" t="s">
        <v>561</v>
      </c>
      <c r="N1840" t="s">
        <v>562</v>
      </c>
      <c r="O1840">
        <v>0.2</v>
      </c>
      <c r="P1840" t="str">
        <f>VALUE(MID(K1840,1,4))&amp;VLOOKUP(VALUE(MID(K1840,6,2)),[1]Setup!$A$6:$B$17,2,FALSE)</f>
        <v>20201</v>
      </c>
    </row>
    <row r="1841" spans="1:16" x14ac:dyDescent="0.45">
      <c r="A1841" t="s">
        <v>551</v>
      </c>
      <c r="B1841" s="1" t="s">
        <v>682</v>
      </c>
      <c r="C1841" t="s">
        <v>553</v>
      </c>
      <c r="D1841" t="s">
        <v>683</v>
      </c>
      <c r="E1841" t="s">
        <v>492</v>
      </c>
      <c r="F1841" t="s">
        <v>555</v>
      </c>
      <c r="G1841" t="s">
        <v>556</v>
      </c>
      <c r="H1841" t="s">
        <v>557</v>
      </c>
      <c r="I1841" t="s">
        <v>558</v>
      </c>
      <c r="J1841" t="s">
        <v>559</v>
      </c>
      <c r="K1841" t="s">
        <v>603</v>
      </c>
      <c r="L1841" t="s">
        <v>561</v>
      </c>
      <c r="N1841" t="s">
        <v>562</v>
      </c>
      <c r="O1841">
        <v>10.8</v>
      </c>
      <c r="P1841" t="str">
        <f>VALUE(MID(K1841,1,4))&amp;VLOOKUP(VALUE(MID(K1841,6,2)),[1]Setup!$A$6:$B$17,2,FALSE)</f>
        <v>20202</v>
      </c>
    </row>
    <row r="1842" spans="1:16" x14ac:dyDescent="0.45">
      <c r="A1842" t="s">
        <v>551</v>
      </c>
      <c r="B1842" s="1" t="s">
        <v>682</v>
      </c>
      <c r="C1842" t="s">
        <v>553</v>
      </c>
      <c r="D1842" t="s">
        <v>683</v>
      </c>
      <c r="E1842" t="s">
        <v>492</v>
      </c>
      <c r="F1842" t="s">
        <v>555</v>
      </c>
      <c r="G1842" t="s">
        <v>556</v>
      </c>
      <c r="H1842" t="s">
        <v>557</v>
      </c>
      <c r="I1842" t="s">
        <v>558</v>
      </c>
      <c r="J1842" t="s">
        <v>559</v>
      </c>
      <c r="K1842" t="s">
        <v>604</v>
      </c>
      <c r="L1842" t="s">
        <v>561</v>
      </c>
      <c r="N1842" t="s">
        <v>562</v>
      </c>
      <c r="O1842">
        <v>15.8</v>
      </c>
      <c r="P1842" t="str">
        <f>VALUE(MID(K1842,1,4))&amp;VLOOKUP(VALUE(MID(K1842,6,2)),[1]Setup!$A$6:$B$17,2,FALSE)</f>
        <v>20203</v>
      </c>
    </row>
    <row r="1843" spans="1:16" x14ac:dyDescent="0.45">
      <c r="A1843" t="s">
        <v>551</v>
      </c>
      <c r="B1843" s="1" t="s">
        <v>682</v>
      </c>
      <c r="C1843" t="s">
        <v>553</v>
      </c>
      <c r="D1843" t="s">
        <v>683</v>
      </c>
      <c r="E1843" t="s">
        <v>492</v>
      </c>
      <c r="F1843" t="s">
        <v>555</v>
      </c>
      <c r="G1843" t="s">
        <v>556</v>
      </c>
      <c r="H1843" t="s">
        <v>557</v>
      </c>
      <c r="I1843" t="s">
        <v>558</v>
      </c>
      <c r="J1843" t="s">
        <v>559</v>
      </c>
      <c r="K1843" t="s">
        <v>605</v>
      </c>
      <c r="L1843" t="s">
        <v>561</v>
      </c>
      <c r="N1843" t="s">
        <v>562</v>
      </c>
      <c r="O1843">
        <v>19.2</v>
      </c>
      <c r="P1843" t="str">
        <f>VALUE(MID(K1843,1,4))&amp;VLOOKUP(VALUE(MID(K1843,6,2)),[1]Setup!$A$6:$B$17,2,FALSE)</f>
        <v>20204</v>
      </c>
    </row>
    <row r="1844" spans="1:16" x14ac:dyDescent="0.45">
      <c r="A1844" t="s">
        <v>551</v>
      </c>
      <c r="B1844" s="1" t="s">
        <v>682</v>
      </c>
      <c r="C1844" t="s">
        <v>553</v>
      </c>
      <c r="D1844" t="s">
        <v>683</v>
      </c>
      <c r="E1844" t="s">
        <v>492</v>
      </c>
      <c r="F1844" t="s">
        <v>555</v>
      </c>
      <c r="G1844" t="s">
        <v>556</v>
      </c>
      <c r="H1844" t="s">
        <v>557</v>
      </c>
      <c r="I1844" t="s">
        <v>558</v>
      </c>
      <c r="J1844" t="s">
        <v>559</v>
      </c>
      <c r="K1844" t="s">
        <v>606</v>
      </c>
      <c r="L1844" t="s">
        <v>561</v>
      </c>
      <c r="N1844" t="s">
        <v>562</v>
      </c>
      <c r="O1844">
        <v>18.100000000000001</v>
      </c>
      <c r="P1844" t="str">
        <f>VALUE(MID(K1844,1,4))&amp;VLOOKUP(VALUE(MID(K1844,6,2)),[1]Setup!$A$6:$B$17,2,FALSE)</f>
        <v>20211</v>
      </c>
    </row>
    <row r="1845" spans="1:16" x14ac:dyDescent="0.45">
      <c r="A1845" t="s">
        <v>551</v>
      </c>
      <c r="B1845" s="1" t="s">
        <v>682</v>
      </c>
      <c r="C1845" t="s">
        <v>553</v>
      </c>
      <c r="D1845" t="s">
        <v>683</v>
      </c>
      <c r="E1845" t="s">
        <v>492</v>
      </c>
      <c r="F1845" t="s">
        <v>555</v>
      </c>
      <c r="G1845" t="s">
        <v>556</v>
      </c>
      <c r="H1845" t="s">
        <v>557</v>
      </c>
      <c r="I1845" t="s">
        <v>558</v>
      </c>
      <c r="J1845" t="s">
        <v>559</v>
      </c>
      <c r="K1845" t="s">
        <v>607</v>
      </c>
      <c r="L1845" t="s">
        <v>561</v>
      </c>
      <c r="N1845" t="s">
        <v>562</v>
      </c>
      <c r="O1845">
        <v>8.3000000000000007</v>
      </c>
      <c r="P1845" t="str">
        <f>VALUE(MID(K1845,1,4))&amp;VLOOKUP(VALUE(MID(K1845,6,2)),[1]Setup!$A$6:$B$17,2,FALSE)</f>
        <v>20212</v>
      </c>
    </row>
    <row r="1846" spans="1:16" x14ac:dyDescent="0.45">
      <c r="A1846" t="s">
        <v>551</v>
      </c>
      <c r="B1846" s="1" t="s">
        <v>682</v>
      </c>
      <c r="C1846" t="s">
        <v>553</v>
      </c>
      <c r="D1846" t="s">
        <v>683</v>
      </c>
      <c r="E1846" t="s">
        <v>492</v>
      </c>
      <c r="F1846" t="s">
        <v>555</v>
      </c>
      <c r="G1846" t="s">
        <v>556</v>
      </c>
      <c r="H1846" t="s">
        <v>557</v>
      </c>
      <c r="I1846" t="s">
        <v>558</v>
      </c>
      <c r="J1846" t="s">
        <v>559</v>
      </c>
      <c r="K1846" t="s">
        <v>608</v>
      </c>
      <c r="L1846" t="s">
        <v>561</v>
      </c>
      <c r="N1846" t="s">
        <v>562</v>
      </c>
      <c r="O1846">
        <v>-4.8</v>
      </c>
      <c r="P1846" t="str">
        <f>VALUE(MID(K1846,1,4))&amp;VLOOKUP(VALUE(MID(K1846,6,2)),[1]Setup!$A$6:$B$17,2,FALSE)</f>
        <v>20213</v>
      </c>
    </row>
    <row r="1847" spans="1:16" x14ac:dyDescent="0.45">
      <c r="A1847" t="s">
        <v>551</v>
      </c>
      <c r="B1847" s="1" t="s">
        <v>682</v>
      </c>
      <c r="C1847" t="s">
        <v>553</v>
      </c>
      <c r="D1847" t="s">
        <v>683</v>
      </c>
      <c r="E1847" t="s">
        <v>492</v>
      </c>
      <c r="F1847" t="s">
        <v>555</v>
      </c>
      <c r="G1847" t="s">
        <v>556</v>
      </c>
      <c r="H1847" t="s">
        <v>557</v>
      </c>
      <c r="I1847" t="s">
        <v>558</v>
      </c>
      <c r="J1847" t="s">
        <v>559</v>
      </c>
      <c r="K1847" t="s">
        <v>609</v>
      </c>
      <c r="L1847" t="s">
        <v>561</v>
      </c>
      <c r="N1847" t="s">
        <v>562</v>
      </c>
      <c r="O1847">
        <v>-23.4</v>
      </c>
      <c r="P1847" t="str">
        <f>VALUE(MID(K1847,1,4))&amp;VLOOKUP(VALUE(MID(K1847,6,2)),[1]Setup!$A$6:$B$17,2,FALSE)</f>
        <v>20214</v>
      </c>
    </row>
    <row r="1848" spans="1:16" x14ac:dyDescent="0.45">
      <c r="A1848" t="s">
        <v>551</v>
      </c>
      <c r="B1848" s="1" t="s">
        <v>682</v>
      </c>
      <c r="C1848" t="s">
        <v>553</v>
      </c>
      <c r="D1848" t="s">
        <v>683</v>
      </c>
      <c r="E1848" t="s">
        <v>492</v>
      </c>
      <c r="F1848" t="s">
        <v>555</v>
      </c>
      <c r="G1848" t="s">
        <v>556</v>
      </c>
      <c r="H1848" t="s">
        <v>557</v>
      </c>
      <c r="I1848" t="s">
        <v>558</v>
      </c>
      <c r="J1848" t="s">
        <v>559</v>
      </c>
      <c r="K1848" t="s">
        <v>610</v>
      </c>
      <c r="L1848" t="s">
        <v>561</v>
      </c>
      <c r="N1848" t="s">
        <v>562</v>
      </c>
      <c r="O1848">
        <v>-36.799999999999997</v>
      </c>
      <c r="P1848" t="str">
        <f>VALUE(MID(K1848,1,4))&amp;VLOOKUP(VALUE(MID(K1848,6,2)),[1]Setup!$A$6:$B$17,2,FALSE)</f>
        <v>20221</v>
      </c>
    </row>
    <row r="1849" spans="1:16" x14ac:dyDescent="0.45">
      <c r="A1849" t="s">
        <v>551</v>
      </c>
      <c r="B1849" s="1" t="s">
        <v>682</v>
      </c>
      <c r="C1849" t="s">
        <v>553</v>
      </c>
      <c r="D1849" t="s">
        <v>683</v>
      </c>
      <c r="E1849" t="s">
        <v>492</v>
      </c>
      <c r="F1849" t="s">
        <v>555</v>
      </c>
      <c r="G1849" t="s">
        <v>556</v>
      </c>
      <c r="H1849" t="s">
        <v>557</v>
      </c>
      <c r="I1849" t="s">
        <v>558</v>
      </c>
      <c r="J1849" t="s">
        <v>559</v>
      </c>
      <c r="K1849" t="s">
        <v>611</v>
      </c>
      <c r="L1849" t="s">
        <v>561</v>
      </c>
      <c r="N1849" t="s">
        <v>562</v>
      </c>
      <c r="O1849">
        <v>-46.1</v>
      </c>
      <c r="P1849" t="str">
        <f>VALUE(MID(K1849,1,4))&amp;VLOOKUP(VALUE(MID(K1849,6,2)),[1]Setup!$A$6:$B$17,2,FALSE)</f>
        <v>20222</v>
      </c>
    </row>
    <row r="1850" spans="1:16" x14ac:dyDescent="0.45">
      <c r="A1850" t="s">
        <v>551</v>
      </c>
      <c r="B1850" s="1" t="s">
        <v>682</v>
      </c>
      <c r="C1850" t="s">
        <v>553</v>
      </c>
      <c r="D1850" t="s">
        <v>683</v>
      </c>
      <c r="E1850" t="s">
        <v>492</v>
      </c>
      <c r="F1850" t="s">
        <v>555</v>
      </c>
      <c r="G1850" t="s">
        <v>556</v>
      </c>
      <c r="H1850" t="s">
        <v>557</v>
      </c>
      <c r="I1850" t="s">
        <v>558</v>
      </c>
      <c r="J1850" t="s">
        <v>559</v>
      </c>
      <c r="K1850" t="s">
        <v>612</v>
      </c>
      <c r="L1850" t="s">
        <v>561</v>
      </c>
      <c r="N1850" t="s">
        <v>562</v>
      </c>
      <c r="O1850">
        <v>-57.3</v>
      </c>
      <c r="P1850" t="str">
        <f>VALUE(MID(K1850,1,4))&amp;VLOOKUP(VALUE(MID(K1850,6,2)),[1]Setup!$A$6:$B$17,2,FALSE)</f>
        <v>20223</v>
      </c>
    </row>
    <row r="1851" spans="1:16" x14ac:dyDescent="0.45">
      <c r="A1851" t="s">
        <v>551</v>
      </c>
      <c r="B1851" s="1" t="s">
        <v>682</v>
      </c>
      <c r="C1851" t="s">
        <v>553</v>
      </c>
      <c r="D1851" t="s">
        <v>683</v>
      </c>
      <c r="E1851" t="s">
        <v>492</v>
      </c>
      <c r="F1851" t="s">
        <v>555</v>
      </c>
      <c r="G1851" t="s">
        <v>556</v>
      </c>
      <c r="H1851" t="s">
        <v>557</v>
      </c>
      <c r="I1851" t="s">
        <v>558</v>
      </c>
      <c r="J1851" t="s">
        <v>559</v>
      </c>
      <c r="K1851" t="s">
        <v>613</v>
      </c>
      <c r="L1851" t="s">
        <v>561</v>
      </c>
      <c r="N1851" t="s">
        <v>562</v>
      </c>
      <c r="O1851">
        <v>-54.3</v>
      </c>
      <c r="P1851" t="str">
        <f>VALUE(MID(K1851,1,4))&amp;VLOOKUP(VALUE(MID(K1851,6,2)),[1]Setup!$A$6:$B$17,2,FALSE)</f>
        <v>20224</v>
      </c>
    </row>
    <row r="1852" spans="1:16" x14ac:dyDescent="0.45">
      <c r="A1852" t="s">
        <v>551</v>
      </c>
      <c r="B1852" s="1" t="s">
        <v>682</v>
      </c>
      <c r="C1852" t="s">
        <v>553</v>
      </c>
      <c r="D1852" t="s">
        <v>683</v>
      </c>
      <c r="E1852" t="s">
        <v>492</v>
      </c>
      <c r="F1852" t="s">
        <v>555</v>
      </c>
      <c r="G1852" t="s">
        <v>556</v>
      </c>
      <c r="H1852" t="s">
        <v>557</v>
      </c>
      <c r="I1852" t="s">
        <v>558</v>
      </c>
      <c r="J1852" t="s">
        <v>559</v>
      </c>
      <c r="K1852" t="s">
        <v>614</v>
      </c>
      <c r="L1852" t="s">
        <v>561</v>
      </c>
      <c r="N1852" t="s">
        <v>562</v>
      </c>
      <c r="O1852">
        <v>-47.8</v>
      </c>
      <c r="P1852" t="str">
        <f>VALUE(MID(K1852,1,4))&amp;VLOOKUP(VALUE(MID(K1852,6,2)),[1]Setup!$A$6:$B$17,2,FALSE)</f>
        <v>20231</v>
      </c>
    </row>
    <row r="1853" spans="1:16" x14ac:dyDescent="0.45">
      <c r="A1853" t="s">
        <v>551</v>
      </c>
      <c r="B1853" s="1" t="s">
        <v>682</v>
      </c>
      <c r="C1853" t="s">
        <v>553</v>
      </c>
      <c r="D1853" t="s">
        <v>683</v>
      </c>
      <c r="E1853" t="s">
        <v>492</v>
      </c>
      <c r="F1853" t="s">
        <v>555</v>
      </c>
      <c r="G1853" t="s">
        <v>556</v>
      </c>
      <c r="H1853" t="s">
        <v>557</v>
      </c>
      <c r="I1853" t="s">
        <v>558</v>
      </c>
      <c r="J1853" t="s">
        <v>559</v>
      </c>
      <c r="K1853" t="s">
        <v>615</v>
      </c>
      <c r="L1853" t="s">
        <v>561</v>
      </c>
      <c r="N1853" t="s">
        <v>562</v>
      </c>
      <c r="O1853">
        <v>-39.6</v>
      </c>
      <c r="P1853" t="str">
        <f>VALUE(MID(K1853,1,4))&amp;VLOOKUP(VALUE(MID(K1853,6,2)),[1]Setup!$A$6:$B$17,2,FALSE)</f>
        <v>20232</v>
      </c>
    </row>
    <row r="1854" spans="1:16" x14ac:dyDescent="0.45">
      <c r="A1854" t="s">
        <v>551</v>
      </c>
      <c r="B1854" s="1" t="s">
        <v>682</v>
      </c>
      <c r="C1854" t="s">
        <v>553</v>
      </c>
      <c r="D1854" t="s">
        <v>683</v>
      </c>
      <c r="E1854" t="s">
        <v>492</v>
      </c>
      <c r="F1854" t="s">
        <v>555</v>
      </c>
      <c r="G1854" t="s">
        <v>556</v>
      </c>
      <c r="H1854" t="s">
        <v>557</v>
      </c>
      <c r="I1854" t="s">
        <v>558</v>
      </c>
      <c r="J1854" t="s">
        <v>559</v>
      </c>
      <c r="K1854" t="s">
        <v>616</v>
      </c>
      <c r="L1854" t="s">
        <v>561</v>
      </c>
      <c r="N1854" t="s">
        <v>562</v>
      </c>
      <c r="O1854">
        <v>-24.7</v>
      </c>
      <c r="P1854" t="str">
        <f>VALUE(MID(K1854,1,4))&amp;VLOOKUP(VALUE(MID(K1854,6,2)),[1]Setup!$A$6:$B$17,2,FALSE)</f>
        <v>20233</v>
      </c>
    </row>
    <row r="1855" spans="1:16" x14ac:dyDescent="0.45">
      <c r="A1855" t="s">
        <v>551</v>
      </c>
      <c r="B1855" s="1" t="s">
        <v>682</v>
      </c>
      <c r="C1855" t="s">
        <v>553</v>
      </c>
      <c r="D1855" t="s">
        <v>683</v>
      </c>
      <c r="E1855" t="s">
        <v>492</v>
      </c>
      <c r="F1855" t="s">
        <v>555</v>
      </c>
      <c r="G1855" t="s">
        <v>556</v>
      </c>
      <c r="H1855" t="s">
        <v>557</v>
      </c>
      <c r="I1855" t="s">
        <v>558</v>
      </c>
      <c r="J1855" t="s">
        <v>559</v>
      </c>
      <c r="K1855" t="s">
        <v>617</v>
      </c>
      <c r="L1855" t="s">
        <v>561</v>
      </c>
      <c r="N1855" t="s">
        <v>562</v>
      </c>
      <c r="O1855">
        <v>-21.7</v>
      </c>
      <c r="P1855" t="str">
        <f>VALUE(MID(K1855,1,4))&amp;VLOOKUP(VALUE(MID(K1855,6,2)),[1]Setup!$A$6:$B$17,2,FALSE)</f>
        <v>20234</v>
      </c>
    </row>
    <row r="1856" spans="1:16" x14ac:dyDescent="0.45">
      <c r="A1856" t="s">
        <v>551</v>
      </c>
      <c r="B1856" s="1" t="s">
        <v>682</v>
      </c>
      <c r="C1856" t="s">
        <v>553</v>
      </c>
      <c r="D1856" t="s">
        <v>683</v>
      </c>
      <c r="E1856" t="s">
        <v>492</v>
      </c>
      <c r="F1856" t="s">
        <v>555</v>
      </c>
      <c r="G1856" t="s">
        <v>556</v>
      </c>
      <c r="H1856" t="s">
        <v>557</v>
      </c>
      <c r="I1856" t="s">
        <v>558</v>
      </c>
      <c r="J1856" t="s">
        <v>559</v>
      </c>
      <c r="K1856" t="s">
        <v>618</v>
      </c>
      <c r="L1856" t="s">
        <v>561</v>
      </c>
      <c r="N1856" t="s">
        <v>562</v>
      </c>
      <c r="O1856">
        <v>-18.7</v>
      </c>
      <c r="P1856" t="str">
        <f>VALUE(MID(K1856,1,4))&amp;VLOOKUP(VALUE(MID(K1856,6,2)),[1]Setup!$A$6:$B$17,2,FALSE)</f>
        <v>20241</v>
      </c>
    </row>
    <row r="1857" spans="1:16" x14ac:dyDescent="0.45">
      <c r="A1857" t="s">
        <v>551</v>
      </c>
      <c r="B1857" s="1" t="s">
        <v>682</v>
      </c>
      <c r="C1857" t="s">
        <v>553</v>
      </c>
      <c r="D1857" t="s">
        <v>683</v>
      </c>
      <c r="E1857" t="s">
        <v>492</v>
      </c>
      <c r="F1857" t="s">
        <v>555</v>
      </c>
      <c r="G1857" t="s">
        <v>556</v>
      </c>
      <c r="H1857" t="s">
        <v>557</v>
      </c>
      <c r="I1857" t="s">
        <v>558</v>
      </c>
      <c r="J1857" t="s">
        <v>559</v>
      </c>
      <c r="K1857" t="s">
        <v>619</v>
      </c>
      <c r="L1857" t="s">
        <v>561</v>
      </c>
      <c r="N1857" t="s">
        <v>562</v>
      </c>
      <c r="O1857">
        <v>-20.6</v>
      </c>
      <c r="P1857" t="str">
        <f>VALUE(MID(K1857,1,4))&amp;VLOOKUP(VALUE(MID(K1857,6,2)),[1]Setup!$A$6:$B$17,2,FALSE)</f>
        <v>20242</v>
      </c>
    </row>
    <row r="1858" spans="1:16" x14ac:dyDescent="0.45">
      <c r="A1858" t="s">
        <v>551</v>
      </c>
      <c r="B1858" s="1" t="s">
        <v>684</v>
      </c>
      <c r="C1858" t="s">
        <v>553</v>
      </c>
      <c r="D1858" t="s">
        <v>685</v>
      </c>
      <c r="E1858" t="s">
        <v>407</v>
      </c>
      <c r="F1858" t="s">
        <v>555</v>
      </c>
      <c r="G1858" t="s">
        <v>556</v>
      </c>
      <c r="H1858" t="s">
        <v>557</v>
      </c>
      <c r="I1858" t="s">
        <v>558</v>
      </c>
      <c r="J1858" t="s">
        <v>559</v>
      </c>
      <c r="K1858" t="s">
        <v>560</v>
      </c>
      <c r="L1858" t="s">
        <v>561</v>
      </c>
      <c r="N1858" t="s">
        <v>562</v>
      </c>
      <c r="O1858">
        <v>-1.5</v>
      </c>
      <c r="P1858" t="str">
        <f>VALUE(MID(K1858,1,4))&amp;VLOOKUP(VALUE(MID(K1858,6,2)),[1]Setup!$A$6:$B$17,2,FALSE)</f>
        <v>20101</v>
      </c>
    </row>
    <row r="1859" spans="1:16" x14ac:dyDescent="0.45">
      <c r="A1859" t="s">
        <v>551</v>
      </c>
      <c r="B1859" s="1" t="s">
        <v>684</v>
      </c>
      <c r="C1859" t="s">
        <v>553</v>
      </c>
      <c r="D1859" t="s">
        <v>685</v>
      </c>
      <c r="E1859" t="s">
        <v>407</v>
      </c>
      <c r="F1859" t="s">
        <v>555</v>
      </c>
      <c r="G1859" t="s">
        <v>556</v>
      </c>
      <c r="H1859" t="s">
        <v>557</v>
      </c>
      <c r="I1859" t="s">
        <v>558</v>
      </c>
      <c r="J1859" t="s">
        <v>559</v>
      </c>
      <c r="K1859" t="s">
        <v>563</v>
      </c>
      <c r="L1859" t="s">
        <v>561</v>
      </c>
      <c r="N1859" t="s">
        <v>562</v>
      </c>
      <c r="O1859">
        <v>-5.0999999999999996</v>
      </c>
      <c r="P1859" t="str">
        <f>VALUE(MID(K1859,1,4))&amp;VLOOKUP(VALUE(MID(K1859,6,2)),[1]Setup!$A$6:$B$17,2,FALSE)</f>
        <v>20102</v>
      </c>
    </row>
    <row r="1860" spans="1:16" x14ac:dyDescent="0.45">
      <c r="A1860" t="s">
        <v>551</v>
      </c>
      <c r="B1860" s="1" t="s">
        <v>684</v>
      </c>
      <c r="C1860" t="s">
        <v>553</v>
      </c>
      <c r="D1860" t="s">
        <v>685</v>
      </c>
      <c r="E1860" t="s">
        <v>407</v>
      </c>
      <c r="F1860" t="s">
        <v>555</v>
      </c>
      <c r="G1860" t="s">
        <v>556</v>
      </c>
      <c r="H1860" t="s">
        <v>557</v>
      </c>
      <c r="I1860" t="s">
        <v>558</v>
      </c>
      <c r="J1860" t="s">
        <v>559</v>
      </c>
      <c r="K1860" t="s">
        <v>564</v>
      </c>
      <c r="L1860" t="s">
        <v>561</v>
      </c>
      <c r="N1860" t="s">
        <v>562</v>
      </c>
      <c r="O1860">
        <v>-8.5</v>
      </c>
      <c r="P1860" t="str">
        <f>VALUE(MID(K1860,1,4))&amp;VLOOKUP(VALUE(MID(K1860,6,2)),[1]Setup!$A$6:$B$17,2,FALSE)</f>
        <v>20103</v>
      </c>
    </row>
    <row r="1861" spans="1:16" x14ac:dyDescent="0.45">
      <c r="A1861" t="s">
        <v>551</v>
      </c>
      <c r="B1861" s="1" t="s">
        <v>684</v>
      </c>
      <c r="C1861" t="s">
        <v>553</v>
      </c>
      <c r="D1861" t="s">
        <v>685</v>
      </c>
      <c r="E1861" t="s">
        <v>407</v>
      </c>
      <c r="F1861" t="s">
        <v>555</v>
      </c>
      <c r="G1861" t="s">
        <v>556</v>
      </c>
      <c r="H1861" t="s">
        <v>557</v>
      </c>
      <c r="I1861" t="s">
        <v>558</v>
      </c>
      <c r="J1861" t="s">
        <v>559</v>
      </c>
      <c r="K1861" t="s">
        <v>565</v>
      </c>
      <c r="L1861" t="s">
        <v>561</v>
      </c>
      <c r="N1861" t="s">
        <v>562</v>
      </c>
      <c r="O1861">
        <v>-11.1</v>
      </c>
      <c r="P1861" t="str">
        <f>VALUE(MID(K1861,1,4))&amp;VLOOKUP(VALUE(MID(K1861,6,2)),[1]Setup!$A$6:$B$17,2,FALSE)</f>
        <v>20104</v>
      </c>
    </row>
    <row r="1862" spans="1:16" x14ac:dyDescent="0.45">
      <c r="A1862" t="s">
        <v>551</v>
      </c>
      <c r="B1862" s="1" t="s">
        <v>684</v>
      </c>
      <c r="C1862" t="s">
        <v>553</v>
      </c>
      <c r="D1862" t="s">
        <v>685</v>
      </c>
      <c r="E1862" t="s">
        <v>407</v>
      </c>
      <c r="F1862" t="s">
        <v>555</v>
      </c>
      <c r="G1862" t="s">
        <v>556</v>
      </c>
      <c r="H1862" t="s">
        <v>557</v>
      </c>
      <c r="I1862" t="s">
        <v>558</v>
      </c>
      <c r="J1862" t="s">
        <v>559</v>
      </c>
      <c r="K1862" t="s">
        <v>566</v>
      </c>
      <c r="L1862" t="s">
        <v>561</v>
      </c>
      <c r="N1862" t="s">
        <v>562</v>
      </c>
      <c r="O1862">
        <v>-12.9</v>
      </c>
      <c r="P1862" t="str">
        <f>VALUE(MID(K1862,1,4))&amp;VLOOKUP(VALUE(MID(K1862,6,2)),[1]Setup!$A$6:$B$17,2,FALSE)</f>
        <v>20111</v>
      </c>
    </row>
    <row r="1863" spans="1:16" x14ac:dyDescent="0.45">
      <c r="A1863" t="s">
        <v>551</v>
      </c>
      <c r="B1863" s="1" t="s">
        <v>684</v>
      </c>
      <c r="C1863" t="s">
        <v>553</v>
      </c>
      <c r="D1863" t="s">
        <v>685</v>
      </c>
      <c r="E1863" t="s">
        <v>407</v>
      </c>
      <c r="F1863" t="s">
        <v>555</v>
      </c>
      <c r="G1863" t="s">
        <v>556</v>
      </c>
      <c r="H1863" t="s">
        <v>557</v>
      </c>
      <c r="I1863" t="s">
        <v>558</v>
      </c>
      <c r="J1863" t="s">
        <v>559</v>
      </c>
      <c r="K1863" t="s">
        <v>567</v>
      </c>
      <c r="L1863" t="s">
        <v>561</v>
      </c>
      <c r="N1863" t="s">
        <v>562</v>
      </c>
      <c r="O1863">
        <v>-15.1</v>
      </c>
      <c r="P1863" t="str">
        <f>VALUE(MID(K1863,1,4))&amp;VLOOKUP(VALUE(MID(K1863,6,2)),[1]Setup!$A$6:$B$17,2,FALSE)</f>
        <v>20112</v>
      </c>
    </row>
    <row r="1864" spans="1:16" x14ac:dyDescent="0.45">
      <c r="A1864" t="s">
        <v>551</v>
      </c>
      <c r="B1864" s="1" t="s">
        <v>684</v>
      </c>
      <c r="C1864" t="s">
        <v>553</v>
      </c>
      <c r="D1864" t="s">
        <v>685</v>
      </c>
      <c r="E1864" t="s">
        <v>407</v>
      </c>
      <c r="F1864" t="s">
        <v>555</v>
      </c>
      <c r="G1864" t="s">
        <v>556</v>
      </c>
      <c r="H1864" t="s">
        <v>557</v>
      </c>
      <c r="I1864" t="s">
        <v>558</v>
      </c>
      <c r="J1864" t="s">
        <v>559</v>
      </c>
      <c r="K1864" t="s">
        <v>568</v>
      </c>
      <c r="L1864" t="s">
        <v>561</v>
      </c>
      <c r="N1864" t="s">
        <v>562</v>
      </c>
      <c r="O1864">
        <v>-18.100000000000001</v>
      </c>
      <c r="P1864" t="str">
        <f>VALUE(MID(K1864,1,4))&amp;VLOOKUP(VALUE(MID(K1864,6,2)),[1]Setup!$A$6:$B$17,2,FALSE)</f>
        <v>20113</v>
      </c>
    </row>
    <row r="1865" spans="1:16" x14ac:dyDescent="0.45">
      <c r="A1865" t="s">
        <v>551</v>
      </c>
      <c r="B1865" s="1" t="s">
        <v>684</v>
      </c>
      <c r="C1865" t="s">
        <v>553</v>
      </c>
      <c r="D1865" t="s">
        <v>685</v>
      </c>
      <c r="E1865" t="s">
        <v>407</v>
      </c>
      <c r="F1865" t="s">
        <v>555</v>
      </c>
      <c r="G1865" t="s">
        <v>556</v>
      </c>
      <c r="H1865" t="s">
        <v>557</v>
      </c>
      <c r="I1865" t="s">
        <v>558</v>
      </c>
      <c r="J1865" t="s">
        <v>559</v>
      </c>
      <c r="K1865" t="s">
        <v>569</v>
      </c>
      <c r="L1865" t="s">
        <v>561</v>
      </c>
      <c r="N1865" t="s">
        <v>562</v>
      </c>
      <c r="O1865">
        <v>-21.3</v>
      </c>
      <c r="P1865" t="str">
        <f>VALUE(MID(K1865,1,4))&amp;VLOOKUP(VALUE(MID(K1865,6,2)),[1]Setup!$A$6:$B$17,2,FALSE)</f>
        <v>20114</v>
      </c>
    </row>
    <row r="1866" spans="1:16" x14ac:dyDescent="0.45">
      <c r="A1866" t="s">
        <v>551</v>
      </c>
      <c r="B1866" s="1" t="s">
        <v>684</v>
      </c>
      <c r="C1866" t="s">
        <v>553</v>
      </c>
      <c r="D1866" t="s">
        <v>685</v>
      </c>
      <c r="E1866" t="s">
        <v>407</v>
      </c>
      <c r="F1866" t="s">
        <v>555</v>
      </c>
      <c r="G1866" t="s">
        <v>556</v>
      </c>
      <c r="H1866" t="s">
        <v>557</v>
      </c>
      <c r="I1866" t="s">
        <v>558</v>
      </c>
      <c r="J1866" t="s">
        <v>559</v>
      </c>
      <c r="K1866" t="s">
        <v>570</v>
      </c>
      <c r="L1866" t="s">
        <v>561</v>
      </c>
      <c r="N1866" t="s">
        <v>562</v>
      </c>
      <c r="O1866">
        <v>-21.4</v>
      </c>
      <c r="P1866" t="str">
        <f>VALUE(MID(K1866,1,4))&amp;VLOOKUP(VALUE(MID(K1866,6,2)),[1]Setup!$A$6:$B$17,2,FALSE)</f>
        <v>20121</v>
      </c>
    </row>
    <row r="1867" spans="1:16" x14ac:dyDescent="0.45">
      <c r="A1867" t="s">
        <v>551</v>
      </c>
      <c r="B1867" s="1" t="s">
        <v>684</v>
      </c>
      <c r="C1867" t="s">
        <v>553</v>
      </c>
      <c r="D1867" t="s">
        <v>685</v>
      </c>
      <c r="E1867" t="s">
        <v>407</v>
      </c>
      <c r="F1867" t="s">
        <v>555</v>
      </c>
      <c r="G1867" t="s">
        <v>556</v>
      </c>
      <c r="H1867" t="s">
        <v>557</v>
      </c>
      <c r="I1867" t="s">
        <v>558</v>
      </c>
      <c r="J1867" t="s">
        <v>559</v>
      </c>
      <c r="K1867" t="s">
        <v>571</v>
      </c>
      <c r="L1867" t="s">
        <v>561</v>
      </c>
      <c r="N1867" t="s">
        <v>562</v>
      </c>
      <c r="O1867">
        <v>-22.2</v>
      </c>
      <c r="P1867" t="str">
        <f>VALUE(MID(K1867,1,4))&amp;VLOOKUP(VALUE(MID(K1867,6,2)),[1]Setup!$A$6:$B$17,2,FALSE)</f>
        <v>20122</v>
      </c>
    </row>
    <row r="1868" spans="1:16" x14ac:dyDescent="0.45">
      <c r="A1868" t="s">
        <v>551</v>
      </c>
      <c r="B1868" s="1" t="s">
        <v>684</v>
      </c>
      <c r="C1868" t="s">
        <v>553</v>
      </c>
      <c r="D1868" t="s">
        <v>685</v>
      </c>
      <c r="E1868" t="s">
        <v>407</v>
      </c>
      <c r="F1868" t="s">
        <v>555</v>
      </c>
      <c r="G1868" t="s">
        <v>556</v>
      </c>
      <c r="H1868" t="s">
        <v>557</v>
      </c>
      <c r="I1868" t="s">
        <v>558</v>
      </c>
      <c r="J1868" t="s">
        <v>559</v>
      </c>
      <c r="K1868" t="s">
        <v>572</v>
      </c>
      <c r="L1868" t="s">
        <v>561</v>
      </c>
      <c r="N1868" t="s">
        <v>562</v>
      </c>
      <c r="O1868">
        <v>-21.6</v>
      </c>
      <c r="P1868" t="str">
        <f>VALUE(MID(K1868,1,4))&amp;VLOOKUP(VALUE(MID(K1868,6,2)),[1]Setup!$A$6:$B$17,2,FALSE)</f>
        <v>20123</v>
      </c>
    </row>
    <row r="1869" spans="1:16" x14ac:dyDescent="0.45">
      <c r="A1869" t="s">
        <v>551</v>
      </c>
      <c r="B1869" s="1" t="s">
        <v>684</v>
      </c>
      <c r="C1869" t="s">
        <v>553</v>
      </c>
      <c r="D1869" t="s">
        <v>685</v>
      </c>
      <c r="E1869" t="s">
        <v>407</v>
      </c>
      <c r="F1869" t="s">
        <v>555</v>
      </c>
      <c r="G1869" t="s">
        <v>556</v>
      </c>
      <c r="H1869" t="s">
        <v>557</v>
      </c>
      <c r="I1869" t="s">
        <v>558</v>
      </c>
      <c r="J1869" t="s">
        <v>559</v>
      </c>
      <c r="K1869" t="s">
        <v>573</v>
      </c>
      <c r="L1869" t="s">
        <v>561</v>
      </c>
      <c r="N1869" t="s">
        <v>562</v>
      </c>
      <c r="O1869">
        <v>-20</v>
      </c>
      <c r="P1869" t="str">
        <f>VALUE(MID(K1869,1,4))&amp;VLOOKUP(VALUE(MID(K1869,6,2)),[1]Setup!$A$6:$B$17,2,FALSE)</f>
        <v>20124</v>
      </c>
    </row>
    <row r="1870" spans="1:16" x14ac:dyDescent="0.45">
      <c r="A1870" t="s">
        <v>551</v>
      </c>
      <c r="B1870" s="1" t="s">
        <v>684</v>
      </c>
      <c r="C1870" t="s">
        <v>553</v>
      </c>
      <c r="D1870" t="s">
        <v>685</v>
      </c>
      <c r="E1870" t="s">
        <v>407</v>
      </c>
      <c r="F1870" t="s">
        <v>555</v>
      </c>
      <c r="G1870" t="s">
        <v>556</v>
      </c>
      <c r="H1870" t="s">
        <v>557</v>
      </c>
      <c r="I1870" t="s">
        <v>558</v>
      </c>
      <c r="J1870" t="s">
        <v>559</v>
      </c>
      <c r="K1870" t="s">
        <v>574</v>
      </c>
      <c r="L1870" t="s">
        <v>561</v>
      </c>
      <c r="N1870" t="s">
        <v>562</v>
      </c>
      <c r="O1870">
        <v>-19.7</v>
      </c>
      <c r="P1870" t="str">
        <f>VALUE(MID(K1870,1,4))&amp;VLOOKUP(VALUE(MID(K1870,6,2)),[1]Setup!$A$6:$B$17,2,FALSE)</f>
        <v>20131</v>
      </c>
    </row>
    <row r="1871" spans="1:16" x14ac:dyDescent="0.45">
      <c r="A1871" t="s">
        <v>551</v>
      </c>
      <c r="B1871" s="1" t="s">
        <v>684</v>
      </c>
      <c r="C1871" t="s">
        <v>553</v>
      </c>
      <c r="D1871" t="s">
        <v>685</v>
      </c>
      <c r="E1871" t="s">
        <v>407</v>
      </c>
      <c r="F1871" t="s">
        <v>555</v>
      </c>
      <c r="G1871" t="s">
        <v>556</v>
      </c>
      <c r="H1871" t="s">
        <v>557</v>
      </c>
      <c r="I1871" t="s">
        <v>558</v>
      </c>
      <c r="J1871" t="s">
        <v>559</v>
      </c>
      <c r="K1871" t="s">
        <v>575</v>
      </c>
      <c r="L1871" t="s">
        <v>561</v>
      </c>
      <c r="N1871" t="s">
        <v>562</v>
      </c>
      <c r="O1871">
        <v>-19.2</v>
      </c>
      <c r="P1871" t="str">
        <f>VALUE(MID(K1871,1,4))&amp;VLOOKUP(VALUE(MID(K1871,6,2)),[1]Setup!$A$6:$B$17,2,FALSE)</f>
        <v>20132</v>
      </c>
    </row>
    <row r="1872" spans="1:16" x14ac:dyDescent="0.45">
      <c r="A1872" t="s">
        <v>551</v>
      </c>
      <c r="B1872" s="1" t="s">
        <v>684</v>
      </c>
      <c r="C1872" t="s">
        <v>553</v>
      </c>
      <c r="D1872" t="s">
        <v>685</v>
      </c>
      <c r="E1872" t="s">
        <v>407</v>
      </c>
      <c r="F1872" t="s">
        <v>555</v>
      </c>
      <c r="G1872" t="s">
        <v>556</v>
      </c>
      <c r="H1872" t="s">
        <v>557</v>
      </c>
      <c r="I1872" t="s">
        <v>558</v>
      </c>
      <c r="J1872" t="s">
        <v>559</v>
      </c>
      <c r="K1872" t="s">
        <v>576</v>
      </c>
      <c r="L1872" t="s">
        <v>561</v>
      </c>
      <c r="N1872" t="s">
        <v>562</v>
      </c>
      <c r="O1872">
        <v>-20.3</v>
      </c>
      <c r="P1872" t="str">
        <f>VALUE(MID(K1872,1,4))&amp;VLOOKUP(VALUE(MID(K1872,6,2)),[1]Setup!$A$6:$B$17,2,FALSE)</f>
        <v>20133</v>
      </c>
    </row>
    <row r="1873" spans="1:16" x14ac:dyDescent="0.45">
      <c r="A1873" t="s">
        <v>551</v>
      </c>
      <c r="B1873" s="1" t="s">
        <v>684</v>
      </c>
      <c r="C1873" t="s">
        <v>553</v>
      </c>
      <c r="D1873" t="s">
        <v>685</v>
      </c>
      <c r="E1873" t="s">
        <v>407</v>
      </c>
      <c r="F1873" t="s">
        <v>555</v>
      </c>
      <c r="G1873" t="s">
        <v>556</v>
      </c>
      <c r="H1873" t="s">
        <v>557</v>
      </c>
      <c r="I1873" t="s">
        <v>558</v>
      </c>
      <c r="J1873" t="s">
        <v>559</v>
      </c>
      <c r="K1873" t="s">
        <v>577</v>
      </c>
      <c r="L1873" t="s">
        <v>561</v>
      </c>
      <c r="N1873" t="s">
        <v>562</v>
      </c>
      <c r="O1873">
        <v>-23</v>
      </c>
      <c r="P1873" t="str">
        <f>VALUE(MID(K1873,1,4))&amp;VLOOKUP(VALUE(MID(K1873,6,2)),[1]Setup!$A$6:$B$17,2,FALSE)</f>
        <v>20134</v>
      </c>
    </row>
    <row r="1874" spans="1:16" x14ac:dyDescent="0.45">
      <c r="A1874" t="s">
        <v>551</v>
      </c>
      <c r="B1874" s="1" t="s">
        <v>684</v>
      </c>
      <c r="C1874" t="s">
        <v>553</v>
      </c>
      <c r="D1874" t="s">
        <v>685</v>
      </c>
      <c r="E1874" t="s">
        <v>407</v>
      </c>
      <c r="F1874" t="s">
        <v>555</v>
      </c>
      <c r="G1874" t="s">
        <v>556</v>
      </c>
      <c r="H1874" t="s">
        <v>557</v>
      </c>
      <c r="I1874" t="s">
        <v>558</v>
      </c>
      <c r="J1874" t="s">
        <v>559</v>
      </c>
      <c r="K1874" t="s">
        <v>578</v>
      </c>
      <c r="L1874" t="s">
        <v>561</v>
      </c>
      <c r="N1874" t="s">
        <v>562</v>
      </c>
      <c r="O1874">
        <v>-24.1</v>
      </c>
      <c r="P1874" t="str">
        <f>VALUE(MID(K1874,1,4))&amp;VLOOKUP(VALUE(MID(K1874,6,2)),[1]Setup!$A$6:$B$17,2,FALSE)</f>
        <v>20141</v>
      </c>
    </row>
    <row r="1875" spans="1:16" x14ac:dyDescent="0.45">
      <c r="A1875" t="s">
        <v>551</v>
      </c>
      <c r="B1875" s="1" t="s">
        <v>684</v>
      </c>
      <c r="C1875" t="s">
        <v>553</v>
      </c>
      <c r="D1875" t="s">
        <v>685</v>
      </c>
      <c r="E1875" t="s">
        <v>407</v>
      </c>
      <c r="F1875" t="s">
        <v>555</v>
      </c>
      <c r="G1875" t="s">
        <v>556</v>
      </c>
      <c r="H1875" t="s">
        <v>557</v>
      </c>
      <c r="I1875" t="s">
        <v>558</v>
      </c>
      <c r="J1875" t="s">
        <v>559</v>
      </c>
      <c r="K1875" t="s">
        <v>579</v>
      </c>
      <c r="L1875" t="s">
        <v>561</v>
      </c>
      <c r="N1875" t="s">
        <v>562</v>
      </c>
      <c r="O1875">
        <v>-24.6</v>
      </c>
      <c r="P1875" t="str">
        <f>VALUE(MID(K1875,1,4))&amp;VLOOKUP(VALUE(MID(K1875,6,2)),[1]Setup!$A$6:$B$17,2,FALSE)</f>
        <v>20142</v>
      </c>
    </row>
    <row r="1876" spans="1:16" x14ac:dyDescent="0.45">
      <c r="A1876" t="s">
        <v>551</v>
      </c>
      <c r="B1876" s="1" t="s">
        <v>684</v>
      </c>
      <c r="C1876" t="s">
        <v>553</v>
      </c>
      <c r="D1876" t="s">
        <v>685</v>
      </c>
      <c r="E1876" t="s">
        <v>407</v>
      </c>
      <c r="F1876" t="s">
        <v>555</v>
      </c>
      <c r="G1876" t="s">
        <v>556</v>
      </c>
      <c r="H1876" t="s">
        <v>557</v>
      </c>
      <c r="I1876" t="s">
        <v>558</v>
      </c>
      <c r="J1876" t="s">
        <v>559</v>
      </c>
      <c r="K1876" t="s">
        <v>580</v>
      </c>
      <c r="L1876" t="s">
        <v>561</v>
      </c>
      <c r="N1876" t="s">
        <v>562</v>
      </c>
      <c r="O1876">
        <v>-24.1</v>
      </c>
      <c r="P1876" t="str">
        <f>VALUE(MID(K1876,1,4))&amp;VLOOKUP(VALUE(MID(K1876,6,2)),[1]Setup!$A$6:$B$17,2,FALSE)</f>
        <v>20143</v>
      </c>
    </row>
    <row r="1877" spans="1:16" x14ac:dyDescent="0.45">
      <c r="A1877" t="s">
        <v>551</v>
      </c>
      <c r="B1877" s="1" t="s">
        <v>684</v>
      </c>
      <c r="C1877" t="s">
        <v>553</v>
      </c>
      <c r="D1877" t="s">
        <v>685</v>
      </c>
      <c r="E1877" t="s">
        <v>407</v>
      </c>
      <c r="F1877" t="s">
        <v>555</v>
      </c>
      <c r="G1877" t="s">
        <v>556</v>
      </c>
      <c r="H1877" t="s">
        <v>557</v>
      </c>
      <c r="I1877" t="s">
        <v>558</v>
      </c>
      <c r="J1877" t="s">
        <v>559</v>
      </c>
      <c r="K1877" t="s">
        <v>581</v>
      </c>
      <c r="L1877" t="s">
        <v>561</v>
      </c>
      <c r="N1877" t="s">
        <v>562</v>
      </c>
      <c r="O1877">
        <v>-22.8</v>
      </c>
      <c r="P1877" t="str">
        <f>VALUE(MID(K1877,1,4))&amp;VLOOKUP(VALUE(MID(K1877,6,2)),[1]Setup!$A$6:$B$17,2,FALSE)</f>
        <v>20144</v>
      </c>
    </row>
    <row r="1878" spans="1:16" x14ac:dyDescent="0.45">
      <c r="A1878" t="s">
        <v>551</v>
      </c>
      <c r="B1878" s="1" t="s">
        <v>684</v>
      </c>
      <c r="C1878" t="s">
        <v>553</v>
      </c>
      <c r="D1878" t="s">
        <v>685</v>
      </c>
      <c r="E1878" t="s">
        <v>407</v>
      </c>
      <c r="F1878" t="s">
        <v>555</v>
      </c>
      <c r="G1878" t="s">
        <v>556</v>
      </c>
      <c r="H1878" t="s">
        <v>557</v>
      </c>
      <c r="I1878" t="s">
        <v>558</v>
      </c>
      <c r="J1878" t="s">
        <v>559</v>
      </c>
      <c r="K1878" t="s">
        <v>582</v>
      </c>
      <c r="L1878" t="s">
        <v>561</v>
      </c>
      <c r="N1878" t="s">
        <v>562</v>
      </c>
      <c r="O1878">
        <v>-21.5</v>
      </c>
      <c r="P1878" t="str">
        <f>VALUE(MID(K1878,1,4))&amp;VLOOKUP(VALUE(MID(K1878,6,2)),[1]Setup!$A$6:$B$17,2,FALSE)</f>
        <v>20151</v>
      </c>
    </row>
    <row r="1879" spans="1:16" x14ac:dyDescent="0.45">
      <c r="A1879" t="s">
        <v>551</v>
      </c>
      <c r="B1879" s="1" t="s">
        <v>684</v>
      </c>
      <c r="C1879" t="s">
        <v>553</v>
      </c>
      <c r="D1879" t="s">
        <v>685</v>
      </c>
      <c r="E1879" t="s">
        <v>407</v>
      </c>
      <c r="F1879" t="s">
        <v>555</v>
      </c>
      <c r="G1879" t="s">
        <v>556</v>
      </c>
      <c r="H1879" t="s">
        <v>557</v>
      </c>
      <c r="I1879" t="s">
        <v>558</v>
      </c>
      <c r="J1879" t="s">
        <v>559</v>
      </c>
      <c r="K1879" t="s">
        <v>583</v>
      </c>
      <c r="L1879" t="s">
        <v>561</v>
      </c>
      <c r="N1879" t="s">
        <v>562</v>
      </c>
      <c r="O1879">
        <v>-20.9</v>
      </c>
      <c r="P1879" t="str">
        <f>VALUE(MID(K1879,1,4))&amp;VLOOKUP(VALUE(MID(K1879,6,2)),[1]Setup!$A$6:$B$17,2,FALSE)</f>
        <v>20152</v>
      </c>
    </row>
    <row r="1880" spans="1:16" x14ac:dyDescent="0.45">
      <c r="A1880" t="s">
        <v>551</v>
      </c>
      <c r="B1880" s="1" t="s">
        <v>684</v>
      </c>
      <c r="C1880" t="s">
        <v>553</v>
      </c>
      <c r="D1880" t="s">
        <v>685</v>
      </c>
      <c r="E1880" t="s">
        <v>407</v>
      </c>
      <c r="F1880" t="s">
        <v>555</v>
      </c>
      <c r="G1880" t="s">
        <v>556</v>
      </c>
      <c r="H1880" t="s">
        <v>557</v>
      </c>
      <c r="I1880" t="s">
        <v>558</v>
      </c>
      <c r="J1880" t="s">
        <v>559</v>
      </c>
      <c r="K1880" t="s">
        <v>584</v>
      </c>
      <c r="L1880" t="s">
        <v>561</v>
      </c>
      <c r="N1880" t="s">
        <v>562</v>
      </c>
      <c r="O1880">
        <v>-20</v>
      </c>
      <c r="P1880" t="str">
        <f>VALUE(MID(K1880,1,4))&amp;VLOOKUP(VALUE(MID(K1880,6,2)),[1]Setup!$A$6:$B$17,2,FALSE)</f>
        <v>20153</v>
      </c>
    </row>
    <row r="1881" spans="1:16" x14ac:dyDescent="0.45">
      <c r="A1881" t="s">
        <v>551</v>
      </c>
      <c r="B1881" s="1" t="s">
        <v>684</v>
      </c>
      <c r="C1881" t="s">
        <v>553</v>
      </c>
      <c r="D1881" t="s">
        <v>685</v>
      </c>
      <c r="E1881" t="s">
        <v>407</v>
      </c>
      <c r="F1881" t="s">
        <v>555</v>
      </c>
      <c r="G1881" t="s">
        <v>556</v>
      </c>
      <c r="H1881" t="s">
        <v>557</v>
      </c>
      <c r="I1881" t="s">
        <v>558</v>
      </c>
      <c r="J1881" t="s">
        <v>559</v>
      </c>
      <c r="K1881" t="s">
        <v>585</v>
      </c>
      <c r="L1881" t="s">
        <v>561</v>
      </c>
      <c r="N1881" t="s">
        <v>562</v>
      </c>
      <c r="O1881">
        <v>-19.600000000000001</v>
      </c>
      <c r="P1881" t="str">
        <f>VALUE(MID(K1881,1,4))&amp;VLOOKUP(VALUE(MID(K1881,6,2)),[1]Setup!$A$6:$B$17,2,FALSE)</f>
        <v>20154</v>
      </c>
    </row>
    <row r="1882" spans="1:16" x14ac:dyDescent="0.45">
      <c r="A1882" t="s">
        <v>551</v>
      </c>
      <c r="B1882" s="1" t="s">
        <v>684</v>
      </c>
      <c r="C1882" t="s">
        <v>553</v>
      </c>
      <c r="D1882" t="s">
        <v>685</v>
      </c>
      <c r="E1882" t="s">
        <v>407</v>
      </c>
      <c r="F1882" t="s">
        <v>555</v>
      </c>
      <c r="G1882" t="s">
        <v>556</v>
      </c>
      <c r="H1882" t="s">
        <v>557</v>
      </c>
      <c r="I1882" t="s">
        <v>558</v>
      </c>
      <c r="J1882" t="s">
        <v>559</v>
      </c>
      <c r="K1882" t="s">
        <v>586</v>
      </c>
      <c r="L1882" t="s">
        <v>561</v>
      </c>
      <c r="N1882" t="s">
        <v>562</v>
      </c>
      <c r="O1882">
        <v>-18.5</v>
      </c>
      <c r="P1882" t="str">
        <f>VALUE(MID(K1882,1,4))&amp;VLOOKUP(VALUE(MID(K1882,6,2)),[1]Setup!$A$6:$B$17,2,FALSE)</f>
        <v>20161</v>
      </c>
    </row>
    <row r="1883" spans="1:16" x14ac:dyDescent="0.45">
      <c r="A1883" t="s">
        <v>551</v>
      </c>
      <c r="B1883" s="1" t="s">
        <v>684</v>
      </c>
      <c r="C1883" t="s">
        <v>553</v>
      </c>
      <c r="D1883" t="s">
        <v>685</v>
      </c>
      <c r="E1883" t="s">
        <v>407</v>
      </c>
      <c r="F1883" t="s">
        <v>555</v>
      </c>
      <c r="G1883" t="s">
        <v>556</v>
      </c>
      <c r="H1883" t="s">
        <v>557</v>
      </c>
      <c r="I1883" t="s">
        <v>558</v>
      </c>
      <c r="J1883" t="s">
        <v>559</v>
      </c>
      <c r="K1883" t="s">
        <v>587</v>
      </c>
      <c r="L1883" t="s">
        <v>561</v>
      </c>
      <c r="N1883" t="s">
        <v>562</v>
      </c>
      <c r="O1883">
        <v>-17.8</v>
      </c>
      <c r="P1883" t="str">
        <f>VALUE(MID(K1883,1,4))&amp;VLOOKUP(VALUE(MID(K1883,6,2)),[1]Setup!$A$6:$B$17,2,FALSE)</f>
        <v>20162</v>
      </c>
    </row>
    <row r="1884" spans="1:16" x14ac:dyDescent="0.45">
      <c r="A1884" t="s">
        <v>551</v>
      </c>
      <c r="B1884" s="1" t="s">
        <v>684</v>
      </c>
      <c r="C1884" t="s">
        <v>553</v>
      </c>
      <c r="D1884" t="s">
        <v>685</v>
      </c>
      <c r="E1884" t="s">
        <v>407</v>
      </c>
      <c r="F1884" t="s">
        <v>555</v>
      </c>
      <c r="G1884" t="s">
        <v>556</v>
      </c>
      <c r="H1884" t="s">
        <v>557</v>
      </c>
      <c r="I1884" t="s">
        <v>558</v>
      </c>
      <c r="J1884" t="s">
        <v>559</v>
      </c>
      <c r="K1884" t="s">
        <v>588</v>
      </c>
      <c r="L1884" t="s">
        <v>561</v>
      </c>
      <c r="N1884" t="s">
        <v>562</v>
      </c>
      <c r="O1884">
        <v>-16.3</v>
      </c>
      <c r="P1884" t="str">
        <f>VALUE(MID(K1884,1,4))&amp;VLOOKUP(VALUE(MID(K1884,6,2)),[1]Setup!$A$6:$B$17,2,FALSE)</f>
        <v>20163</v>
      </c>
    </row>
    <row r="1885" spans="1:16" x14ac:dyDescent="0.45">
      <c r="A1885" t="s">
        <v>551</v>
      </c>
      <c r="B1885" s="1" t="s">
        <v>684</v>
      </c>
      <c r="C1885" t="s">
        <v>553</v>
      </c>
      <c r="D1885" t="s">
        <v>685</v>
      </c>
      <c r="E1885" t="s">
        <v>407</v>
      </c>
      <c r="F1885" t="s">
        <v>555</v>
      </c>
      <c r="G1885" t="s">
        <v>556</v>
      </c>
      <c r="H1885" t="s">
        <v>557</v>
      </c>
      <c r="I1885" t="s">
        <v>558</v>
      </c>
      <c r="J1885" t="s">
        <v>559</v>
      </c>
      <c r="K1885" t="s">
        <v>589</v>
      </c>
      <c r="L1885" t="s">
        <v>561</v>
      </c>
      <c r="N1885" t="s">
        <v>562</v>
      </c>
      <c r="O1885">
        <v>-16.399999999999999</v>
      </c>
      <c r="P1885" t="str">
        <f>VALUE(MID(K1885,1,4))&amp;VLOOKUP(VALUE(MID(K1885,6,2)),[1]Setup!$A$6:$B$17,2,FALSE)</f>
        <v>20164</v>
      </c>
    </row>
    <row r="1886" spans="1:16" x14ac:dyDescent="0.45">
      <c r="A1886" t="s">
        <v>551</v>
      </c>
      <c r="B1886" s="1" t="s">
        <v>684</v>
      </c>
      <c r="C1886" t="s">
        <v>553</v>
      </c>
      <c r="D1886" t="s">
        <v>685</v>
      </c>
      <c r="E1886" t="s">
        <v>407</v>
      </c>
      <c r="F1886" t="s">
        <v>555</v>
      </c>
      <c r="G1886" t="s">
        <v>556</v>
      </c>
      <c r="H1886" t="s">
        <v>557</v>
      </c>
      <c r="I1886" t="s">
        <v>558</v>
      </c>
      <c r="J1886" t="s">
        <v>559</v>
      </c>
      <c r="K1886" t="s">
        <v>590</v>
      </c>
      <c r="L1886" t="s">
        <v>561</v>
      </c>
      <c r="N1886" t="s">
        <v>562</v>
      </c>
      <c r="O1886">
        <v>-16.8</v>
      </c>
      <c r="P1886" t="str">
        <f>VALUE(MID(K1886,1,4))&amp;VLOOKUP(VALUE(MID(K1886,6,2)),[1]Setup!$A$6:$B$17,2,FALSE)</f>
        <v>20171</v>
      </c>
    </row>
    <row r="1887" spans="1:16" x14ac:dyDescent="0.45">
      <c r="A1887" t="s">
        <v>551</v>
      </c>
      <c r="B1887" s="1" t="s">
        <v>684</v>
      </c>
      <c r="C1887" t="s">
        <v>553</v>
      </c>
      <c r="D1887" t="s">
        <v>685</v>
      </c>
      <c r="E1887" t="s">
        <v>407</v>
      </c>
      <c r="F1887" t="s">
        <v>555</v>
      </c>
      <c r="G1887" t="s">
        <v>556</v>
      </c>
      <c r="H1887" t="s">
        <v>557</v>
      </c>
      <c r="I1887" t="s">
        <v>558</v>
      </c>
      <c r="J1887" t="s">
        <v>559</v>
      </c>
      <c r="K1887" t="s">
        <v>591</v>
      </c>
      <c r="L1887" t="s">
        <v>561</v>
      </c>
      <c r="N1887" t="s">
        <v>562</v>
      </c>
      <c r="O1887">
        <v>-16.8</v>
      </c>
      <c r="P1887" t="str">
        <f>VALUE(MID(K1887,1,4))&amp;VLOOKUP(VALUE(MID(K1887,6,2)),[1]Setup!$A$6:$B$17,2,FALSE)</f>
        <v>20172</v>
      </c>
    </row>
    <row r="1888" spans="1:16" x14ac:dyDescent="0.45">
      <c r="A1888" t="s">
        <v>551</v>
      </c>
      <c r="B1888" s="1" t="s">
        <v>684</v>
      </c>
      <c r="C1888" t="s">
        <v>553</v>
      </c>
      <c r="D1888" t="s">
        <v>685</v>
      </c>
      <c r="E1888" t="s">
        <v>407</v>
      </c>
      <c r="F1888" t="s">
        <v>555</v>
      </c>
      <c r="G1888" t="s">
        <v>556</v>
      </c>
      <c r="H1888" t="s">
        <v>557</v>
      </c>
      <c r="I1888" t="s">
        <v>558</v>
      </c>
      <c r="J1888" t="s">
        <v>559</v>
      </c>
      <c r="K1888" t="s">
        <v>592</v>
      </c>
      <c r="L1888" t="s">
        <v>561</v>
      </c>
      <c r="N1888" t="s">
        <v>562</v>
      </c>
      <c r="O1888">
        <v>-17.2</v>
      </c>
      <c r="P1888" t="str">
        <f>VALUE(MID(K1888,1,4))&amp;VLOOKUP(VALUE(MID(K1888,6,2)),[1]Setup!$A$6:$B$17,2,FALSE)</f>
        <v>20173</v>
      </c>
    </row>
    <row r="1889" spans="1:16" x14ac:dyDescent="0.45">
      <c r="A1889" t="s">
        <v>551</v>
      </c>
      <c r="B1889" s="1" t="s">
        <v>684</v>
      </c>
      <c r="C1889" t="s">
        <v>553</v>
      </c>
      <c r="D1889" t="s">
        <v>685</v>
      </c>
      <c r="E1889" t="s">
        <v>407</v>
      </c>
      <c r="F1889" t="s">
        <v>555</v>
      </c>
      <c r="G1889" t="s">
        <v>556</v>
      </c>
      <c r="H1889" t="s">
        <v>557</v>
      </c>
      <c r="I1889" t="s">
        <v>558</v>
      </c>
      <c r="J1889" t="s">
        <v>559</v>
      </c>
      <c r="K1889" t="s">
        <v>593</v>
      </c>
      <c r="L1889" t="s">
        <v>561</v>
      </c>
      <c r="N1889" t="s">
        <v>562</v>
      </c>
      <c r="O1889">
        <v>-17.3</v>
      </c>
      <c r="P1889" t="str">
        <f>VALUE(MID(K1889,1,4))&amp;VLOOKUP(VALUE(MID(K1889,6,2)),[1]Setup!$A$6:$B$17,2,FALSE)</f>
        <v>20174</v>
      </c>
    </row>
    <row r="1890" spans="1:16" x14ac:dyDescent="0.45">
      <c r="A1890" t="s">
        <v>551</v>
      </c>
      <c r="B1890" s="1" t="s">
        <v>684</v>
      </c>
      <c r="C1890" t="s">
        <v>553</v>
      </c>
      <c r="D1890" t="s">
        <v>685</v>
      </c>
      <c r="E1890" t="s">
        <v>407</v>
      </c>
      <c r="F1890" t="s">
        <v>555</v>
      </c>
      <c r="G1890" t="s">
        <v>556</v>
      </c>
      <c r="H1890" t="s">
        <v>557</v>
      </c>
      <c r="I1890" t="s">
        <v>558</v>
      </c>
      <c r="J1890" t="s">
        <v>559</v>
      </c>
      <c r="K1890" t="s">
        <v>594</v>
      </c>
      <c r="L1890" t="s">
        <v>561</v>
      </c>
      <c r="N1890" t="s">
        <v>562</v>
      </c>
      <c r="O1890">
        <v>-17.600000000000001</v>
      </c>
      <c r="P1890" t="str">
        <f>VALUE(MID(K1890,1,4))&amp;VLOOKUP(VALUE(MID(K1890,6,2)),[1]Setup!$A$6:$B$17,2,FALSE)</f>
        <v>20181</v>
      </c>
    </row>
    <row r="1891" spans="1:16" x14ac:dyDescent="0.45">
      <c r="A1891" t="s">
        <v>551</v>
      </c>
      <c r="B1891" s="1" t="s">
        <v>684</v>
      </c>
      <c r="C1891" t="s">
        <v>553</v>
      </c>
      <c r="D1891" t="s">
        <v>685</v>
      </c>
      <c r="E1891" t="s">
        <v>407</v>
      </c>
      <c r="F1891" t="s">
        <v>555</v>
      </c>
      <c r="G1891" t="s">
        <v>556</v>
      </c>
      <c r="H1891" t="s">
        <v>557</v>
      </c>
      <c r="I1891" t="s">
        <v>558</v>
      </c>
      <c r="J1891" t="s">
        <v>559</v>
      </c>
      <c r="K1891" t="s">
        <v>595</v>
      </c>
      <c r="L1891" t="s">
        <v>561</v>
      </c>
      <c r="N1891" t="s">
        <v>562</v>
      </c>
      <c r="O1891">
        <v>-17.2</v>
      </c>
      <c r="P1891" t="str">
        <f>VALUE(MID(K1891,1,4))&amp;VLOOKUP(VALUE(MID(K1891,6,2)),[1]Setup!$A$6:$B$17,2,FALSE)</f>
        <v>20182</v>
      </c>
    </row>
    <row r="1892" spans="1:16" x14ac:dyDescent="0.45">
      <c r="A1892" t="s">
        <v>551</v>
      </c>
      <c r="B1892" s="1" t="s">
        <v>684</v>
      </c>
      <c r="C1892" t="s">
        <v>553</v>
      </c>
      <c r="D1892" t="s">
        <v>685</v>
      </c>
      <c r="E1892" t="s">
        <v>407</v>
      </c>
      <c r="F1892" t="s">
        <v>555</v>
      </c>
      <c r="G1892" t="s">
        <v>556</v>
      </c>
      <c r="H1892" t="s">
        <v>557</v>
      </c>
      <c r="I1892" t="s">
        <v>558</v>
      </c>
      <c r="J1892" t="s">
        <v>559</v>
      </c>
      <c r="K1892" t="s">
        <v>596</v>
      </c>
      <c r="L1892" t="s">
        <v>561</v>
      </c>
      <c r="N1892" t="s">
        <v>562</v>
      </c>
      <c r="O1892">
        <v>-17.100000000000001</v>
      </c>
      <c r="P1892" t="str">
        <f>VALUE(MID(K1892,1,4))&amp;VLOOKUP(VALUE(MID(K1892,6,2)),[1]Setup!$A$6:$B$17,2,FALSE)</f>
        <v>20183</v>
      </c>
    </row>
    <row r="1893" spans="1:16" x14ac:dyDescent="0.45">
      <c r="A1893" t="s">
        <v>551</v>
      </c>
      <c r="B1893" s="1" t="s">
        <v>684</v>
      </c>
      <c r="C1893" t="s">
        <v>553</v>
      </c>
      <c r="D1893" t="s">
        <v>685</v>
      </c>
      <c r="E1893" t="s">
        <v>407</v>
      </c>
      <c r="F1893" t="s">
        <v>555</v>
      </c>
      <c r="G1893" t="s">
        <v>556</v>
      </c>
      <c r="H1893" t="s">
        <v>557</v>
      </c>
      <c r="I1893" t="s">
        <v>558</v>
      </c>
      <c r="J1893" t="s">
        <v>559</v>
      </c>
      <c r="K1893" t="s">
        <v>597</v>
      </c>
      <c r="L1893" t="s">
        <v>561</v>
      </c>
      <c r="N1893" t="s">
        <v>562</v>
      </c>
      <c r="O1893">
        <v>-16.100000000000001</v>
      </c>
      <c r="P1893" t="str">
        <f>VALUE(MID(K1893,1,4))&amp;VLOOKUP(VALUE(MID(K1893,6,2)),[1]Setup!$A$6:$B$17,2,FALSE)</f>
        <v>20184</v>
      </c>
    </row>
    <row r="1894" spans="1:16" x14ac:dyDescent="0.45">
      <c r="A1894" t="s">
        <v>551</v>
      </c>
      <c r="B1894" s="1" t="s">
        <v>684</v>
      </c>
      <c r="C1894" t="s">
        <v>553</v>
      </c>
      <c r="D1894" t="s">
        <v>685</v>
      </c>
      <c r="E1894" t="s">
        <v>407</v>
      </c>
      <c r="F1894" t="s">
        <v>555</v>
      </c>
      <c r="G1894" t="s">
        <v>556</v>
      </c>
      <c r="H1894" t="s">
        <v>557</v>
      </c>
      <c r="I1894" t="s">
        <v>558</v>
      </c>
      <c r="J1894" t="s">
        <v>559</v>
      </c>
      <c r="K1894" t="s">
        <v>598</v>
      </c>
      <c r="L1894" t="s">
        <v>561</v>
      </c>
      <c r="N1894" t="s">
        <v>562</v>
      </c>
      <c r="O1894">
        <v>-16.3</v>
      </c>
      <c r="P1894" t="str">
        <f>VALUE(MID(K1894,1,4))&amp;VLOOKUP(VALUE(MID(K1894,6,2)),[1]Setup!$A$6:$B$17,2,FALSE)</f>
        <v>20191</v>
      </c>
    </row>
    <row r="1895" spans="1:16" x14ac:dyDescent="0.45">
      <c r="A1895" t="s">
        <v>551</v>
      </c>
      <c r="B1895" s="1" t="s">
        <v>684</v>
      </c>
      <c r="C1895" t="s">
        <v>553</v>
      </c>
      <c r="D1895" t="s">
        <v>685</v>
      </c>
      <c r="E1895" t="s">
        <v>407</v>
      </c>
      <c r="F1895" t="s">
        <v>555</v>
      </c>
      <c r="G1895" t="s">
        <v>556</v>
      </c>
      <c r="H1895" t="s">
        <v>557</v>
      </c>
      <c r="I1895" t="s">
        <v>558</v>
      </c>
      <c r="J1895" t="s">
        <v>559</v>
      </c>
      <c r="K1895" t="s">
        <v>599</v>
      </c>
      <c r="L1895" t="s">
        <v>561</v>
      </c>
      <c r="N1895" t="s">
        <v>562</v>
      </c>
      <c r="O1895">
        <v>-15.3</v>
      </c>
      <c r="P1895" t="str">
        <f>VALUE(MID(K1895,1,4))&amp;VLOOKUP(VALUE(MID(K1895,6,2)),[1]Setup!$A$6:$B$17,2,FALSE)</f>
        <v>20192</v>
      </c>
    </row>
    <row r="1896" spans="1:16" x14ac:dyDescent="0.45">
      <c r="A1896" t="s">
        <v>551</v>
      </c>
      <c r="B1896" s="1" t="s">
        <v>684</v>
      </c>
      <c r="C1896" t="s">
        <v>553</v>
      </c>
      <c r="D1896" t="s">
        <v>685</v>
      </c>
      <c r="E1896" t="s">
        <v>407</v>
      </c>
      <c r="F1896" t="s">
        <v>555</v>
      </c>
      <c r="G1896" t="s">
        <v>556</v>
      </c>
      <c r="H1896" t="s">
        <v>557</v>
      </c>
      <c r="I1896" t="s">
        <v>558</v>
      </c>
      <c r="J1896" t="s">
        <v>559</v>
      </c>
      <c r="K1896" t="s">
        <v>600</v>
      </c>
      <c r="L1896" t="s">
        <v>561</v>
      </c>
      <c r="N1896" t="s">
        <v>562</v>
      </c>
      <c r="O1896">
        <v>-15</v>
      </c>
      <c r="P1896" t="str">
        <f>VALUE(MID(K1896,1,4))&amp;VLOOKUP(VALUE(MID(K1896,6,2)),[1]Setup!$A$6:$B$17,2,FALSE)</f>
        <v>20193</v>
      </c>
    </row>
    <row r="1897" spans="1:16" x14ac:dyDescent="0.45">
      <c r="A1897" t="s">
        <v>551</v>
      </c>
      <c r="B1897" s="1" t="s">
        <v>684</v>
      </c>
      <c r="C1897" t="s">
        <v>553</v>
      </c>
      <c r="D1897" t="s">
        <v>685</v>
      </c>
      <c r="E1897" t="s">
        <v>407</v>
      </c>
      <c r="F1897" t="s">
        <v>555</v>
      </c>
      <c r="G1897" t="s">
        <v>556</v>
      </c>
      <c r="H1897" t="s">
        <v>557</v>
      </c>
      <c r="I1897" t="s">
        <v>558</v>
      </c>
      <c r="J1897" t="s">
        <v>559</v>
      </c>
      <c r="K1897" t="s">
        <v>601</v>
      </c>
      <c r="L1897" t="s">
        <v>561</v>
      </c>
      <c r="N1897" t="s">
        <v>562</v>
      </c>
      <c r="O1897">
        <v>-15.4</v>
      </c>
      <c r="P1897" t="str">
        <f>VALUE(MID(K1897,1,4))&amp;VLOOKUP(VALUE(MID(K1897,6,2)),[1]Setup!$A$6:$B$17,2,FALSE)</f>
        <v>20194</v>
      </c>
    </row>
    <row r="1898" spans="1:16" x14ac:dyDescent="0.45">
      <c r="A1898" t="s">
        <v>551</v>
      </c>
      <c r="B1898" s="1" t="s">
        <v>684</v>
      </c>
      <c r="C1898" t="s">
        <v>553</v>
      </c>
      <c r="D1898" t="s">
        <v>685</v>
      </c>
      <c r="E1898" t="s">
        <v>407</v>
      </c>
      <c r="F1898" t="s">
        <v>555</v>
      </c>
      <c r="G1898" t="s">
        <v>556</v>
      </c>
      <c r="H1898" t="s">
        <v>557</v>
      </c>
      <c r="I1898" t="s">
        <v>558</v>
      </c>
      <c r="J1898" t="s">
        <v>559</v>
      </c>
      <c r="K1898" t="s">
        <v>602</v>
      </c>
      <c r="L1898" t="s">
        <v>561</v>
      </c>
      <c r="N1898" t="s">
        <v>562</v>
      </c>
      <c r="O1898">
        <v>-13.3</v>
      </c>
      <c r="P1898" t="str">
        <f>VALUE(MID(K1898,1,4))&amp;VLOOKUP(VALUE(MID(K1898,6,2)),[1]Setup!$A$6:$B$17,2,FALSE)</f>
        <v>20201</v>
      </c>
    </row>
    <row r="1899" spans="1:16" x14ac:dyDescent="0.45">
      <c r="A1899" t="s">
        <v>551</v>
      </c>
      <c r="B1899" s="1" t="s">
        <v>684</v>
      </c>
      <c r="C1899" t="s">
        <v>553</v>
      </c>
      <c r="D1899" t="s">
        <v>685</v>
      </c>
      <c r="E1899" t="s">
        <v>407</v>
      </c>
      <c r="F1899" t="s">
        <v>555</v>
      </c>
      <c r="G1899" t="s">
        <v>556</v>
      </c>
      <c r="H1899" t="s">
        <v>557</v>
      </c>
      <c r="I1899" t="s">
        <v>558</v>
      </c>
      <c r="J1899" t="s">
        <v>559</v>
      </c>
      <c r="K1899" t="s">
        <v>603</v>
      </c>
      <c r="L1899" t="s">
        <v>561</v>
      </c>
      <c r="N1899" t="s">
        <v>562</v>
      </c>
      <c r="O1899">
        <v>-10.3</v>
      </c>
      <c r="P1899" t="str">
        <f>VALUE(MID(K1899,1,4))&amp;VLOOKUP(VALUE(MID(K1899,6,2)),[1]Setup!$A$6:$B$17,2,FALSE)</f>
        <v>20202</v>
      </c>
    </row>
    <row r="1900" spans="1:16" x14ac:dyDescent="0.45">
      <c r="A1900" t="s">
        <v>551</v>
      </c>
      <c r="B1900" s="1" t="s">
        <v>684</v>
      </c>
      <c r="C1900" t="s">
        <v>553</v>
      </c>
      <c r="D1900" t="s">
        <v>685</v>
      </c>
      <c r="E1900" t="s">
        <v>407</v>
      </c>
      <c r="F1900" t="s">
        <v>555</v>
      </c>
      <c r="G1900" t="s">
        <v>556</v>
      </c>
      <c r="H1900" t="s">
        <v>557</v>
      </c>
      <c r="I1900" t="s">
        <v>558</v>
      </c>
      <c r="J1900" t="s">
        <v>559</v>
      </c>
      <c r="K1900" t="s">
        <v>604</v>
      </c>
      <c r="L1900" t="s">
        <v>561</v>
      </c>
      <c r="N1900" t="s">
        <v>562</v>
      </c>
      <c r="O1900">
        <v>-10.9</v>
      </c>
      <c r="P1900" t="str">
        <f>VALUE(MID(K1900,1,4))&amp;VLOOKUP(VALUE(MID(K1900,6,2)),[1]Setup!$A$6:$B$17,2,FALSE)</f>
        <v>20203</v>
      </c>
    </row>
    <row r="1901" spans="1:16" x14ac:dyDescent="0.45">
      <c r="A1901" t="s">
        <v>551</v>
      </c>
      <c r="B1901" s="1" t="s">
        <v>684</v>
      </c>
      <c r="C1901" t="s">
        <v>553</v>
      </c>
      <c r="D1901" t="s">
        <v>685</v>
      </c>
      <c r="E1901" t="s">
        <v>407</v>
      </c>
      <c r="F1901" t="s">
        <v>555</v>
      </c>
      <c r="G1901" t="s">
        <v>556</v>
      </c>
      <c r="H1901" t="s">
        <v>557</v>
      </c>
      <c r="I1901" t="s">
        <v>558</v>
      </c>
      <c r="J1901" t="s">
        <v>559</v>
      </c>
      <c r="K1901" t="s">
        <v>605</v>
      </c>
      <c r="L1901" t="s">
        <v>561</v>
      </c>
      <c r="N1901" t="s">
        <v>562</v>
      </c>
      <c r="O1901">
        <v>-9.5</v>
      </c>
      <c r="P1901" t="str">
        <f>VALUE(MID(K1901,1,4))&amp;VLOOKUP(VALUE(MID(K1901,6,2)),[1]Setup!$A$6:$B$17,2,FALSE)</f>
        <v>20204</v>
      </c>
    </row>
    <row r="1902" spans="1:16" x14ac:dyDescent="0.45">
      <c r="A1902" t="s">
        <v>551</v>
      </c>
      <c r="B1902" s="1" t="s">
        <v>684</v>
      </c>
      <c r="C1902" t="s">
        <v>553</v>
      </c>
      <c r="D1902" t="s">
        <v>685</v>
      </c>
      <c r="E1902" t="s">
        <v>407</v>
      </c>
      <c r="F1902" t="s">
        <v>555</v>
      </c>
      <c r="G1902" t="s">
        <v>556</v>
      </c>
      <c r="H1902" t="s">
        <v>557</v>
      </c>
      <c r="I1902" t="s">
        <v>558</v>
      </c>
      <c r="J1902" t="s">
        <v>559</v>
      </c>
      <c r="K1902" t="s">
        <v>606</v>
      </c>
      <c r="L1902" t="s">
        <v>561</v>
      </c>
      <c r="N1902" t="s">
        <v>562</v>
      </c>
      <c r="O1902">
        <v>-8.6</v>
      </c>
      <c r="P1902" t="str">
        <f>VALUE(MID(K1902,1,4))&amp;VLOOKUP(VALUE(MID(K1902,6,2)),[1]Setup!$A$6:$B$17,2,FALSE)</f>
        <v>20211</v>
      </c>
    </row>
    <row r="1903" spans="1:16" x14ac:dyDescent="0.45">
      <c r="A1903" t="s">
        <v>551</v>
      </c>
      <c r="B1903" s="1" t="s">
        <v>684</v>
      </c>
      <c r="C1903" t="s">
        <v>553</v>
      </c>
      <c r="D1903" t="s">
        <v>685</v>
      </c>
      <c r="E1903" t="s">
        <v>407</v>
      </c>
      <c r="F1903" t="s">
        <v>555</v>
      </c>
      <c r="G1903" t="s">
        <v>556</v>
      </c>
      <c r="H1903" t="s">
        <v>557</v>
      </c>
      <c r="I1903" t="s">
        <v>558</v>
      </c>
      <c r="J1903" t="s">
        <v>559</v>
      </c>
      <c r="K1903" t="s">
        <v>607</v>
      </c>
      <c r="L1903" t="s">
        <v>561</v>
      </c>
      <c r="N1903" t="s">
        <v>562</v>
      </c>
      <c r="O1903">
        <v>-12.7</v>
      </c>
      <c r="P1903" t="str">
        <f>VALUE(MID(K1903,1,4))&amp;VLOOKUP(VALUE(MID(K1903,6,2)),[1]Setup!$A$6:$B$17,2,FALSE)</f>
        <v>20212</v>
      </c>
    </row>
    <row r="1904" spans="1:16" x14ac:dyDescent="0.45">
      <c r="A1904" t="s">
        <v>551</v>
      </c>
      <c r="B1904" s="1" t="s">
        <v>684</v>
      </c>
      <c r="C1904" t="s">
        <v>553</v>
      </c>
      <c r="D1904" t="s">
        <v>685</v>
      </c>
      <c r="E1904" t="s">
        <v>407</v>
      </c>
      <c r="F1904" t="s">
        <v>555</v>
      </c>
      <c r="G1904" t="s">
        <v>556</v>
      </c>
      <c r="H1904" t="s">
        <v>557</v>
      </c>
      <c r="I1904" t="s">
        <v>558</v>
      </c>
      <c r="J1904" t="s">
        <v>559</v>
      </c>
      <c r="K1904" t="s">
        <v>608</v>
      </c>
      <c r="L1904" t="s">
        <v>561</v>
      </c>
      <c r="N1904" t="s">
        <v>562</v>
      </c>
      <c r="O1904">
        <v>-11.6</v>
      </c>
      <c r="P1904" t="str">
        <f>VALUE(MID(K1904,1,4))&amp;VLOOKUP(VALUE(MID(K1904,6,2)),[1]Setup!$A$6:$B$17,2,FALSE)</f>
        <v>20213</v>
      </c>
    </row>
    <row r="1905" spans="1:16" x14ac:dyDescent="0.45">
      <c r="A1905" t="s">
        <v>551</v>
      </c>
      <c r="B1905" s="1" t="s">
        <v>684</v>
      </c>
      <c r="C1905" t="s">
        <v>553</v>
      </c>
      <c r="D1905" t="s">
        <v>685</v>
      </c>
      <c r="E1905" t="s">
        <v>407</v>
      </c>
      <c r="F1905" t="s">
        <v>555</v>
      </c>
      <c r="G1905" t="s">
        <v>556</v>
      </c>
      <c r="H1905" t="s">
        <v>557</v>
      </c>
      <c r="I1905" t="s">
        <v>558</v>
      </c>
      <c r="J1905" t="s">
        <v>559</v>
      </c>
      <c r="K1905" t="s">
        <v>609</v>
      </c>
      <c r="L1905" t="s">
        <v>561</v>
      </c>
      <c r="N1905" t="s">
        <v>562</v>
      </c>
      <c r="O1905">
        <v>-11.4</v>
      </c>
      <c r="P1905" t="str">
        <f>VALUE(MID(K1905,1,4))&amp;VLOOKUP(VALUE(MID(K1905,6,2)),[1]Setup!$A$6:$B$17,2,FALSE)</f>
        <v>20214</v>
      </c>
    </row>
    <row r="1906" spans="1:16" x14ac:dyDescent="0.45">
      <c r="A1906" t="s">
        <v>551</v>
      </c>
      <c r="B1906" s="1" t="s">
        <v>684</v>
      </c>
      <c r="C1906" t="s">
        <v>553</v>
      </c>
      <c r="D1906" t="s">
        <v>685</v>
      </c>
      <c r="E1906" t="s">
        <v>407</v>
      </c>
      <c r="F1906" t="s">
        <v>555</v>
      </c>
      <c r="G1906" t="s">
        <v>556</v>
      </c>
      <c r="H1906" t="s">
        <v>557</v>
      </c>
      <c r="I1906" t="s">
        <v>558</v>
      </c>
      <c r="J1906" t="s">
        <v>559</v>
      </c>
      <c r="K1906" t="s">
        <v>610</v>
      </c>
      <c r="L1906" t="s">
        <v>561</v>
      </c>
      <c r="N1906" t="s">
        <v>562</v>
      </c>
      <c r="O1906">
        <v>-11.3</v>
      </c>
      <c r="P1906" t="str">
        <f>VALUE(MID(K1906,1,4))&amp;VLOOKUP(VALUE(MID(K1906,6,2)),[1]Setup!$A$6:$B$17,2,FALSE)</f>
        <v>20221</v>
      </c>
    </row>
    <row r="1907" spans="1:16" x14ac:dyDescent="0.45">
      <c r="A1907" t="s">
        <v>551</v>
      </c>
      <c r="B1907" s="1" t="s">
        <v>684</v>
      </c>
      <c r="C1907" t="s">
        <v>553</v>
      </c>
      <c r="D1907" t="s">
        <v>685</v>
      </c>
      <c r="E1907" t="s">
        <v>407</v>
      </c>
      <c r="F1907" t="s">
        <v>555</v>
      </c>
      <c r="G1907" t="s">
        <v>556</v>
      </c>
      <c r="H1907" t="s">
        <v>557</v>
      </c>
      <c r="I1907" t="s">
        <v>558</v>
      </c>
      <c r="J1907" t="s">
        <v>559</v>
      </c>
      <c r="K1907" t="s">
        <v>611</v>
      </c>
      <c r="L1907" t="s">
        <v>561</v>
      </c>
      <c r="N1907" t="s">
        <v>562</v>
      </c>
      <c r="O1907">
        <v>-11</v>
      </c>
      <c r="P1907" t="str">
        <f>VALUE(MID(K1907,1,4))&amp;VLOOKUP(VALUE(MID(K1907,6,2)),[1]Setup!$A$6:$B$17,2,FALSE)</f>
        <v>20222</v>
      </c>
    </row>
    <row r="1908" spans="1:16" x14ac:dyDescent="0.45">
      <c r="A1908" t="s">
        <v>551</v>
      </c>
      <c r="B1908" s="1" t="s">
        <v>684</v>
      </c>
      <c r="C1908" t="s">
        <v>553</v>
      </c>
      <c r="D1908" t="s">
        <v>685</v>
      </c>
      <c r="E1908" t="s">
        <v>407</v>
      </c>
      <c r="F1908" t="s">
        <v>555</v>
      </c>
      <c r="G1908" t="s">
        <v>556</v>
      </c>
      <c r="H1908" t="s">
        <v>557</v>
      </c>
      <c r="I1908" t="s">
        <v>558</v>
      </c>
      <c r="J1908" t="s">
        <v>559</v>
      </c>
      <c r="K1908" t="s">
        <v>612</v>
      </c>
      <c r="L1908" t="s">
        <v>561</v>
      </c>
      <c r="N1908" t="s">
        <v>562</v>
      </c>
      <c r="O1908">
        <v>-12.5</v>
      </c>
      <c r="P1908" t="str">
        <f>VALUE(MID(K1908,1,4))&amp;VLOOKUP(VALUE(MID(K1908,6,2)),[1]Setup!$A$6:$B$17,2,FALSE)</f>
        <v>20223</v>
      </c>
    </row>
    <row r="1909" spans="1:16" x14ac:dyDescent="0.45">
      <c r="A1909" t="s">
        <v>551</v>
      </c>
      <c r="B1909" s="1" t="s">
        <v>684</v>
      </c>
      <c r="C1909" t="s">
        <v>553</v>
      </c>
      <c r="D1909" t="s">
        <v>685</v>
      </c>
      <c r="E1909" t="s">
        <v>407</v>
      </c>
      <c r="F1909" t="s">
        <v>555</v>
      </c>
      <c r="G1909" t="s">
        <v>556</v>
      </c>
      <c r="H1909" t="s">
        <v>557</v>
      </c>
      <c r="I1909" t="s">
        <v>558</v>
      </c>
      <c r="J1909" t="s">
        <v>559</v>
      </c>
      <c r="K1909" t="s">
        <v>613</v>
      </c>
      <c r="L1909" t="s">
        <v>561</v>
      </c>
      <c r="N1909" t="s">
        <v>562</v>
      </c>
      <c r="O1909">
        <v>-12.8</v>
      </c>
      <c r="P1909" t="str">
        <f>VALUE(MID(K1909,1,4))&amp;VLOOKUP(VALUE(MID(K1909,6,2)),[1]Setup!$A$6:$B$17,2,FALSE)</f>
        <v>20224</v>
      </c>
    </row>
    <row r="1910" spans="1:16" x14ac:dyDescent="0.45">
      <c r="A1910" t="s">
        <v>551</v>
      </c>
      <c r="B1910" s="1" t="s">
        <v>684</v>
      </c>
      <c r="C1910" t="s">
        <v>553</v>
      </c>
      <c r="D1910" t="s">
        <v>685</v>
      </c>
      <c r="E1910" t="s">
        <v>407</v>
      </c>
      <c r="F1910" t="s">
        <v>555</v>
      </c>
      <c r="G1910" t="s">
        <v>556</v>
      </c>
      <c r="H1910" t="s">
        <v>557</v>
      </c>
      <c r="I1910" t="s">
        <v>558</v>
      </c>
      <c r="J1910" t="s">
        <v>559</v>
      </c>
      <c r="K1910" t="s">
        <v>614</v>
      </c>
      <c r="L1910" t="s">
        <v>561</v>
      </c>
      <c r="N1910" t="s">
        <v>562</v>
      </c>
      <c r="O1910">
        <v>-15</v>
      </c>
      <c r="P1910" t="str">
        <f>VALUE(MID(K1910,1,4))&amp;VLOOKUP(VALUE(MID(K1910,6,2)),[1]Setup!$A$6:$B$17,2,FALSE)</f>
        <v>20231</v>
      </c>
    </row>
    <row r="1911" spans="1:16" x14ac:dyDescent="0.45">
      <c r="A1911" t="s">
        <v>551</v>
      </c>
      <c r="B1911" s="1" t="s">
        <v>684</v>
      </c>
      <c r="C1911" t="s">
        <v>553</v>
      </c>
      <c r="D1911" t="s">
        <v>685</v>
      </c>
      <c r="E1911" t="s">
        <v>407</v>
      </c>
      <c r="F1911" t="s">
        <v>555</v>
      </c>
      <c r="G1911" t="s">
        <v>556</v>
      </c>
      <c r="H1911" t="s">
        <v>557</v>
      </c>
      <c r="I1911" t="s">
        <v>558</v>
      </c>
      <c r="J1911" t="s">
        <v>559</v>
      </c>
      <c r="K1911" t="s">
        <v>615</v>
      </c>
      <c r="L1911" t="s">
        <v>561</v>
      </c>
      <c r="N1911" t="s">
        <v>562</v>
      </c>
      <c r="O1911">
        <v>-14.5</v>
      </c>
      <c r="P1911" t="str">
        <f>VALUE(MID(K1911,1,4))&amp;VLOOKUP(VALUE(MID(K1911,6,2)),[1]Setup!$A$6:$B$17,2,FALSE)</f>
        <v>20232</v>
      </c>
    </row>
    <row r="1912" spans="1:16" x14ac:dyDescent="0.45">
      <c r="A1912" t="s">
        <v>551</v>
      </c>
      <c r="B1912" s="1" t="s">
        <v>684</v>
      </c>
      <c r="C1912" t="s">
        <v>553</v>
      </c>
      <c r="D1912" t="s">
        <v>685</v>
      </c>
      <c r="E1912" t="s">
        <v>407</v>
      </c>
      <c r="F1912" t="s">
        <v>555</v>
      </c>
      <c r="G1912" t="s">
        <v>556</v>
      </c>
      <c r="H1912" t="s">
        <v>557</v>
      </c>
      <c r="I1912" t="s">
        <v>558</v>
      </c>
      <c r="J1912" t="s">
        <v>559</v>
      </c>
      <c r="K1912" t="s">
        <v>616</v>
      </c>
      <c r="L1912" t="s">
        <v>561</v>
      </c>
      <c r="N1912" t="s">
        <v>562</v>
      </c>
      <c r="O1912">
        <v>-15.1</v>
      </c>
      <c r="P1912" t="str">
        <f>VALUE(MID(K1912,1,4))&amp;VLOOKUP(VALUE(MID(K1912,6,2)),[1]Setup!$A$6:$B$17,2,FALSE)</f>
        <v>20233</v>
      </c>
    </row>
    <row r="1913" spans="1:16" x14ac:dyDescent="0.45">
      <c r="A1913" t="s">
        <v>551</v>
      </c>
      <c r="B1913" s="1" t="s">
        <v>684</v>
      </c>
      <c r="C1913" t="s">
        <v>553</v>
      </c>
      <c r="D1913" t="s">
        <v>685</v>
      </c>
      <c r="E1913" t="s">
        <v>407</v>
      </c>
      <c r="F1913" t="s">
        <v>555</v>
      </c>
      <c r="G1913" t="s">
        <v>556</v>
      </c>
      <c r="H1913" t="s">
        <v>557</v>
      </c>
      <c r="I1913" t="s">
        <v>558</v>
      </c>
      <c r="J1913" t="s">
        <v>559</v>
      </c>
      <c r="K1913" t="s">
        <v>617</v>
      </c>
      <c r="L1913" t="s">
        <v>561</v>
      </c>
      <c r="N1913" t="s">
        <v>562</v>
      </c>
      <c r="O1913">
        <v>-14.2</v>
      </c>
      <c r="P1913" t="str">
        <f>VALUE(MID(K1913,1,4))&amp;VLOOKUP(VALUE(MID(K1913,6,2)),[1]Setup!$A$6:$B$17,2,FALSE)</f>
        <v>20234</v>
      </c>
    </row>
    <row r="1914" spans="1:16" x14ac:dyDescent="0.45">
      <c r="A1914" t="s">
        <v>551</v>
      </c>
      <c r="B1914" s="1" t="s">
        <v>684</v>
      </c>
      <c r="C1914" t="s">
        <v>553</v>
      </c>
      <c r="D1914" t="s">
        <v>685</v>
      </c>
      <c r="E1914" t="s">
        <v>407</v>
      </c>
      <c r="F1914" t="s">
        <v>555</v>
      </c>
      <c r="G1914" t="s">
        <v>556</v>
      </c>
      <c r="H1914" t="s">
        <v>557</v>
      </c>
      <c r="I1914" t="s">
        <v>558</v>
      </c>
      <c r="J1914" t="s">
        <v>559</v>
      </c>
      <c r="K1914" t="s">
        <v>618</v>
      </c>
      <c r="L1914" t="s">
        <v>561</v>
      </c>
      <c r="N1914" t="s">
        <v>562</v>
      </c>
      <c r="O1914">
        <v>-14</v>
      </c>
      <c r="P1914" t="str">
        <f>VALUE(MID(K1914,1,4))&amp;VLOOKUP(VALUE(MID(K1914,6,2)),[1]Setup!$A$6:$B$17,2,FALSE)</f>
        <v>20241</v>
      </c>
    </row>
    <row r="1915" spans="1:16" x14ac:dyDescent="0.45">
      <c r="A1915" t="s">
        <v>551</v>
      </c>
      <c r="B1915" s="1" t="s">
        <v>684</v>
      </c>
      <c r="C1915" t="s">
        <v>553</v>
      </c>
      <c r="D1915" t="s">
        <v>685</v>
      </c>
      <c r="E1915" t="s">
        <v>407</v>
      </c>
      <c r="F1915" t="s">
        <v>555</v>
      </c>
      <c r="G1915" t="s">
        <v>556</v>
      </c>
      <c r="H1915" t="s">
        <v>557</v>
      </c>
      <c r="I1915" t="s">
        <v>558</v>
      </c>
      <c r="J1915" t="s">
        <v>559</v>
      </c>
      <c r="K1915" t="s">
        <v>619</v>
      </c>
      <c r="L1915" t="s">
        <v>561</v>
      </c>
      <c r="N1915" t="s">
        <v>562</v>
      </c>
      <c r="O1915">
        <v>-13</v>
      </c>
      <c r="P1915" t="str">
        <f>VALUE(MID(K1915,1,4))&amp;VLOOKUP(VALUE(MID(K1915,6,2)),[1]Setup!$A$6:$B$17,2,FALSE)</f>
        <v>20242</v>
      </c>
    </row>
    <row r="1916" spans="1:16" x14ac:dyDescent="0.45">
      <c r="A1916" t="s">
        <v>551</v>
      </c>
      <c r="B1916" s="1" t="s">
        <v>686</v>
      </c>
      <c r="C1916" t="s">
        <v>553</v>
      </c>
      <c r="D1916" t="s">
        <v>687</v>
      </c>
      <c r="E1916" t="s">
        <v>51</v>
      </c>
      <c r="F1916" t="s">
        <v>555</v>
      </c>
      <c r="G1916" t="s">
        <v>556</v>
      </c>
      <c r="H1916" t="s">
        <v>557</v>
      </c>
      <c r="I1916" t="s">
        <v>558</v>
      </c>
      <c r="J1916" t="s">
        <v>559</v>
      </c>
      <c r="K1916" t="s">
        <v>560</v>
      </c>
      <c r="L1916" t="s">
        <v>561</v>
      </c>
      <c r="N1916" t="s">
        <v>562</v>
      </c>
      <c r="O1916">
        <v>6.4</v>
      </c>
      <c r="P1916" t="str">
        <f>VALUE(MID(K1916,1,4))&amp;VLOOKUP(VALUE(MID(K1916,6,2)),[1]Setup!$A$6:$B$17,2,FALSE)</f>
        <v>20101</v>
      </c>
    </row>
    <row r="1917" spans="1:16" x14ac:dyDescent="0.45">
      <c r="A1917" t="s">
        <v>551</v>
      </c>
      <c r="B1917" s="1" t="s">
        <v>686</v>
      </c>
      <c r="C1917" t="s">
        <v>553</v>
      </c>
      <c r="D1917" t="s">
        <v>687</v>
      </c>
      <c r="E1917" t="s">
        <v>51</v>
      </c>
      <c r="F1917" t="s">
        <v>555</v>
      </c>
      <c r="G1917" t="s">
        <v>556</v>
      </c>
      <c r="H1917" t="s">
        <v>557</v>
      </c>
      <c r="I1917" t="s">
        <v>558</v>
      </c>
      <c r="J1917" t="s">
        <v>559</v>
      </c>
      <c r="K1917" t="s">
        <v>563</v>
      </c>
      <c r="L1917" t="s">
        <v>561</v>
      </c>
      <c r="N1917" t="s">
        <v>562</v>
      </c>
      <c r="O1917">
        <v>8</v>
      </c>
      <c r="P1917" t="str">
        <f>VALUE(MID(K1917,1,4))&amp;VLOOKUP(VALUE(MID(K1917,6,2)),[1]Setup!$A$6:$B$17,2,FALSE)</f>
        <v>20102</v>
      </c>
    </row>
    <row r="1918" spans="1:16" x14ac:dyDescent="0.45">
      <c r="A1918" t="s">
        <v>551</v>
      </c>
      <c r="B1918" s="1" t="s">
        <v>686</v>
      </c>
      <c r="C1918" t="s">
        <v>553</v>
      </c>
      <c r="D1918" t="s">
        <v>687</v>
      </c>
      <c r="E1918" t="s">
        <v>51</v>
      </c>
      <c r="F1918" t="s">
        <v>555</v>
      </c>
      <c r="G1918" t="s">
        <v>556</v>
      </c>
      <c r="H1918" t="s">
        <v>557</v>
      </c>
      <c r="I1918" t="s">
        <v>558</v>
      </c>
      <c r="J1918" t="s">
        <v>559</v>
      </c>
      <c r="K1918" t="s">
        <v>564</v>
      </c>
      <c r="L1918" t="s">
        <v>561</v>
      </c>
      <c r="N1918" t="s">
        <v>562</v>
      </c>
      <c r="O1918">
        <v>6.4</v>
      </c>
      <c r="P1918" t="str">
        <f>VALUE(MID(K1918,1,4))&amp;VLOOKUP(VALUE(MID(K1918,6,2)),[1]Setup!$A$6:$B$17,2,FALSE)</f>
        <v>20103</v>
      </c>
    </row>
    <row r="1919" spans="1:16" x14ac:dyDescent="0.45">
      <c r="A1919" t="s">
        <v>551</v>
      </c>
      <c r="B1919" s="1" t="s">
        <v>686</v>
      </c>
      <c r="C1919" t="s">
        <v>553</v>
      </c>
      <c r="D1919" t="s">
        <v>687</v>
      </c>
      <c r="E1919" t="s">
        <v>51</v>
      </c>
      <c r="F1919" t="s">
        <v>555</v>
      </c>
      <c r="G1919" t="s">
        <v>556</v>
      </c>
      <c r="H1919" t="s">
        <v>557</v>
      </c>
      <c r="I1919" t="s">
        <v>558</v>
      </c>
      <c r="J1919" t="s">
        <v>559</v>
      </c>
      <c r="K1919" t="s">
        <v>565</v>
      </c>
      <c r="L1919" t="s">
        <v>561</v>
      </c>
      <c r="N1919" t="s">
        <v>562</v>
      </c>
      <c r="O1919">
        <v>6</v>
      </c>
      <c r="P1919" t="str">
        <f>VALUE(MID(K1919,1,4))&amp;VLOOKUP(VALUE(MID(K1919,6,2)),[1]Setup!$A$6:$B$17,2,FALSE)</f>
        <v>20104</v>
      </c>
    </row>
    <row r="1920" spans="1:16" x14ac:dyDescent="0.45">
      <c r="A1920" t="s">
        <v>551</v>
      </c>
      <c r="B1920" s="1" t="s">
        <v>686</v>
      </c>
      <c r="C1920" t="s">
        <v>553</v>
      </c>
      <c r="D1920" t="s">
        <v>687</v>
      </c>
      <c r="E1920" t="s">
        <v>51</v>
      </c>
      <c r="F1920" t="s">
        <v>555</v>
      </c>
      <c r="G1920" t="s">
        <v>556</v>
      </c>
      <c r="H1920" t="s">
        <v>557</v>
      </c>
      <c r="I1920" t="s">
        <v>558</v>
      </c>
      <c r="J1920" t="s">
        <v>559</v>
      </c>
      <c r="K1920" t="s">
        <v>566</v>
      </c>
      <c r="L1920" t="s">
        <v>561</v>
      </c>
      <c r="N1920" t="s">
        <v>562</v>
      </c>
      <c r="O1920">
        <v>4.3</v>
      </c>
      <c r="P1920" t="str">
        <f>VALUE(MID(K1920,1,4))&amp;VLOOKUP(VALUE(MID(K1920,6,2)),[1]Setup!$A$6:$B$17,2,FALSE)</f>
        <v>20111</v>
      </c>
    </row>
    <row r="1921" spans="1:16" x14ac:dyDescent="0.45">
      <c r="A1921" t="s">
        <v>551</v>
      </c>
      <c r="B1921" s="1" t="s">
        <v>686</v>
      </c>
      <c r="C1921" t="s">
        <v>553</v>
      </c>
      <c r="D1921" t="s">
        <v>687</v>
      </c>
      <c r="E1921" t="s">
        <v>51</v>
      </c>
      <c r="F1921" t="s">
        <v>555</v>
      </c>
      <c r="G1921" t="s">
        <v>556</v>
      </c>
      <c r="H1921" t="s">
        <v>557</v>
      </c>
      <c r="I1921" t="s">
        <v>558</v>
      </c>
      <c r="J1921" t="s">
        <v>559</v>
      </c>
      <c r="K1921" t="s">
        <v>567</v>
      </c>
      <c r="L1921" t="s">
        <v>561</v>
      </c>
      <c r="N1921" t="s">
        <v>562</v>
      </c>
      <c r="O1921">
        <v>4.3</v>
      </c>
      <c r="P1921" t="str">
        <f>VALUE(MID(K1921,1,4))&amp;VLOOKUP(VALUE(MID(K1921,6,2)),[1]Setup!$A$6:$B$17,2,FALSE)</f>
        <v>20112</v>
      </c>
    </row>
    <row r="1922" spans="1:16" x14ac:dyDescent="0.45">
      <c r="A1922" t="s">
        <v>551</v>
      </c>
      <c r="B1922" s="1" t="s">
        <v>686</v>
      </c>
      <c r="C1922" t="s">
        <v>553</v>
      </c>
      <c r="D1922" t="s">
        <v>687</v>
      </c>
      <c r="E1922" t="s">
        <v>51</v>
      </c>
      <c r="F1922" t="s">
        <v>555</v>
      </c>
      <c r="G1922" t="s">
        <v>556</v>
      </c>
      <c r="H1922" t="s">
        <v>557</v>
      </c>
      <c r="I1922" t="s">
        <v>558</v>
      </c>
      <c r="J1922" t="s">
        <v>559</v>
      </c>
      <c r="K1922" t="s">
        <v>568</v>
      </c>
      <c r="L1922" t="s">
        <v>561</v>
      </c>
      <c r="N1922" t="s">
        <v>562</v>
      </c>
      <c r="O1922">
        <v>6.5</v>
      </c>
      <c r="P1922" t="str">
        <f>VALUE(MID(K1922,1,4))&amp;VLOOKUP(VALUE(MID(K1922,6,2)),[1]Setup!$A$6:$B$17,2,FALSE)</f>
        <v>20113</v>
      </c>
    </row>
    <row r="1923" spans="1:16" x14ac:dyDescent="0.45">
      <c r="A1923" t="s">
        <v>551</v>
      </c>
      <c r="B1923" s="1" t="s">
        <v>686</v>
      </c>
      <c r="C1923" t="s">
        <v>553</v>
      </c>
      <c r="D1923" t="s">
        <v>687</v>
      </c>
      <c r="E1923" t="s">
        <v>51</v>
      </c>
      <c r="F1923" t="s">
        <v>555</v>
      </c>
      <c r="G1923" t="s">
        <v>556</v>
      </c>
      <c r="H1923" t="s">
        <v>557</v>
      </c>
      <c r="I1923" t="s">
        <v>558</v>
      </c>
      <c r="J1923" t="s">
        <v>559</v>
      </c>
      <c r="K1923" t="s">
        <v>569</v>
      </c>
      <c r="L1923" t="s">
        <v>561</v>
      </c>
      <c r="N1923" t="s">
        <v>562</v>
      </c>
      <c r="O1923">
        <v>5.9</v>
      </c>
      <c r="P1923" t="str">
        <f>VALUE(MID(K1923,1,4))&amp;VLOOKUP(VALUE(MID(K1923,6,2)),[1]Setup!$A$6:$B$17,2,FALSE)</f>
        <v>20114</v>
      </c>
    </row>
    <row r="1924" spans="1:16" x14ac:dyDescent="0.45">
      <c r="A1924" t="s">
        <v>551</v>
      </c>
      <c r="B1924" s="1" t="s">
        <v>686</v>
      </c>
      <c r="C1924" t="s">
        <v>553</v>
      </c>
      <c r="D1924" t="s">
        <v>687</v>
      </c>
      <c r="E1924" t="s">
        <v>51</v>
      </c>
      <c r="F1924" t="s">
        <v>555</v>
      </c>
      <c r="G1924" t="s">
        <v>556</v>
      </c>
      <c r="H1924" t="s">
        <v>557</v>
      </c>
      <c r="I1924" t="s">
        <v>558</v>
      </c>
      <c r="J1924" t="s">
        <v>559</v>
      </c>
      <c r="K1924" t="s">
        <v>570</v>
      </c>
      <c r="L1924" t="s">
        <v>561</v>
      </c>
      <c r="N1924" t="s">
        <v>562</v>
      </c>
      <c r="O1924">
        <v>4.0999999999999996</v>
      </c>
      <c r="P1924" t="str">
        <f>VALUE(MID(K1924,1,4))&amp;VLOOKUP(VALUE(MID(K1924,6,2)),[1]Setup!$A$6:$B$17,2,FALSE)</f>
        <v>20121</v>
      </c>
    </row>
    <row r="1925" spans="1:16" x14ac:dyDescent="0.45">
      <c r="A1925" t="s">
        <v>551</v>
      </c>
      <c r="B1925" s="1" t="s">
        <v>686</v>
      </c>
      <c r="C1925" t="s">
        <v>553</v>
      </c>
      <c r="D1925" t="s">
        <v>687</v>
      </c>
      <c r="E1925" t="s">
        <v>51</v>
      </c>
      <c r="F1925" t="s">
        <v>555</v>
      </c>
      <c r="G1925" t="s">
        <v>556</v>
      </c>
      <c r="H1925" t="s">
        <v>557</v>
      </c>
      <c r="I1925" t="s">
        <v>558</v>
      </c>
      <c r="J1925" t="s">
        <v>559</v>
      </c>
      <c r="K1925" t="s">
        <v>571</v>
      </c>
      <c r="L1925" t="s">
        <v>561</v>
      </c>
      <c r="N1925" t="s">
        <v>562</v>
      </c>
      <c r="O1925">
        <v>3.6</v>
      </c>
      <c r="P1925" t="str">
        <f>VALUE(MID(K1925,1,4))&amp;VLOOKUP(VALUE(MID(K1925,6,2)),[1]Setup!$A$6:$B$17,2,FALSE)</f>
        <v>20122</v>
      </c>
    </row>
    <row r="1926" spans="1:16" x14ac:dyDescent="0.45">
      <c r="A1926" t="s">
        <v>551</v>
      </c>
      <c r="B1926" s="1" t="s">
        <v>686</v>
      </c>
      <c r="C1926" t="s">
        <v>553</v>
      </c>
      <c r="D1926" t="s">
        <v>687</v>
      </c>
      <c r="E1926" t="s">
        <v>51</v>
      </c>
      <c r="F1926" t="s">
        <v>555</v>
      </c>
      <c r="G1926" t="s">
        <v>556</v>
      </c>
      <c r="H1926" t="s">
        <v>557</v>
      </c>
      <c r="I1926" t="s">
        <v>558</v>
      </c>
      <c r="J1926" t="s">
        <v>559</v>
      </c>
      <c r="K1926" t="s">
        <v>572</v>
      </c>
      <c r="L1926" t="s">
        <v>561</v>
      </c>
      <c r="N1926" t="s">
        <v>562</v>
      </c>
      <c r="O1926">
        <v>2.2999999999999998</v>
      </c>
      <c r="P1926" t="str">
        <f>VALUE(MID(K1926,1,4))&amp;VLOOKUP(VALUE(MID(K1926,6,2)),[1]Setup!$A$6:$B$17,2,FALSE)</f>
        <v>20123</v>
      </c>
    </row>
    <row r="1927" spans="1:16" x14ac:dyDescent="0.45">
      <c r="A1927" t="s">
        <v>551</v>
      </c>
      <c r="B1927" s="1" t="s">
        <v>686</v>
      </c>
      <c r="C1927" t="s">
        <v>553</v>
      </c>
      <c r="D1927" t="s">
        <v>687</v>
      </c>
      <c r="E1927" t="s">
        <v>51</v>
      </c>
      <c r="F1927" t="s">
        <v>555</v>
      </c>
      <c r="G1927" t="s">
        <v>556</v>
      </c>
      <c r="H1927" t="s">
        <v>557</v>
      </c>
      <c r="I1927" t="s">
        <v>558</v>
      </c>
      <c r="J1927" t="s">
        <v>559</v>
      </c>
      <c r="K1927" t="s">
        <v>573</v>
      </c>
      <c r="L1927" t="s">
        <v>561</v>
      </c>
      <c r="N1927" t="s">
        <v>562</v>
      </c>
      <c r="O1927">
        <v>2.1</v>
      </c>
      <c r="P1927" t="str">
        <f>VALUE(MID(K1927,1,4))&amp;VLOOKUP(VALUE(MID(K1927,6,2)),[1]Setup!$A$6:$B$17,2,FALSE)</f>
        <v>20124</v>
      </c>
    </row>
    <row r="1928" spans="1:16" x14ac:dyDescent="0.45">
      <c r="A1928" t="s">
        <v>551</v>
      </c>
      <c r="B1928" s="1" t="s">
        <v>686</v>
      </c>
      <c r="C1928" t="s">
        <v>553</v>
      </c>
      <c r="D1928" t="s">
        <v>687</v>
      </c>
      <c r="E1928" t="s">
        <v>51</v>
      </c>
      <c r="F1928" t="s">
        <v>555</v>
      </c>
      <c r="G1928" t="s">
        <v>556</v>
      </c>
      <c r="H1928" t="s">
        <v>557</v>
      </c>
      <c r="I1928" t="s">
        <v>558</v>
      </c>
      <c r="J1928" t="s">
        <v>559</v>
      </c>
      <c r="K1928" t="s">
        <v>574</v>
      </c>
      <c r="L1928" t="s">
        <v>561</v>
      </c>
      <c r="N1928" t="s">
        <v>562</v>
      </c>
      <c r="O1928">
        <v>2.1</v>
      </c>
      <c r="P1928" t="str">
        <f>VALUE(MID(K1928,1,4))&amp;VLOOKUP(VALUE(MID(K1928,6,2)),[1]Setup!$A$6:$B$17,2,FALSE)</f>
        <v>20131</v>
      </c>
    </row>
    <row r="1929" spans="1:16" x14ac:dyDescent="0.45">
      <c r="A1929" t="s">
        <v>551</v>
      </c>
      <c r="B1929" s="1" t="s">
        <v>686</v>
      </c>
      <c r="C1929" t="s">
        <v>553</v>
      </c>
      <c r="D1929" t="s">
        <v>687</v>
      </c>
      <c r="E1929" t="s">
        <v>51</v>
      </c>
      <c r="F1929" t="s">
        <v>555</v>
      </c>
      <c r="G1929" t="s">
        <v>556</v>
      </c>
      <c r="H1929" t="s">
        <v>557</v>
      </c>
      <c r="I1929" t="s">
        <v>558</v>
      </c>
      <c r="J1929" t="s">
        <v>559</v>
      </c>
      <c r="K1929" t="s">
        <v>575</v>
      </c>
      <c r="L1929" t="s">
        <v>561</v>
      </c>
      <c r="N1929" t="s">
        <v>562</v>
      </c>
      <c r="O1929">
        <v>2.9</v>
      </c>
      <c r="P1929" t="str">
        <f>VALUE(MID(K1929,1,4))&amp;VLOOKUP(VALUE(MID(K1929,6,2)),[1]Setup!$A$6:$B$17,2,FALSE)</f>
        <v>20132</v>
      </c>
    </row>
    <row r="1930" spans="1:16" x14ac:dyDescent="0.45">
      <c r="A1930" t="s">
        <v>551</v>
      </c>
      <c r="B1930" s="1" t="s">
        <v>686</v>
      </c>
      <c r="C1930" t="s">
        <v>553</v>
      </c>
      <c r="D1930" t="s">
        <v>687</v>
      </c>
      <c r="E1930" t="s">
        <v>51</v>
      </c>
      <c r="F1930" t="s">
        <v>555</v>
      </c>
      <c r="G1930" t="s">
        <v>556</v>
      </c>
      <c r="H1930" t="s">
        <v>557</v>
      </c>
      <c r="I1930" t="s">
        <v>558</v>
      </c>
      <c r="J1930" t="s">
        <v>559</v>
      </c>
      <c r="K1930" t="s">
        <v>576</v>
      </c>
      <c r="L1930" t="s">
        <v>561</v>
      </c>
      <c r="N1930" t="s">
        <v>562</v>
      </c>
      <c r="O1930">
        <v>2.6</v>
      </c>
      <c r="P1930" t="str">
        <f>VALUE(MID(K1930,1,4))&amp;VLOOKUP(VALUE(MID(K1930,6,2)),[1]Setup!$A$6:$B$17,2,FALSE)</f>
        <v>20133</v>
      </c>
    </row>
    <row r="1931" spans="1:16" x14ac:dyDescent="0.45">
      <c r="A1931" t="s">
        <v>551</v>
      </c>
      <c r="B1931" s="1" t="s">
        <v>686</v>
      </c>
      <c r="C1931" t="s">
        <v>553</v>
      </c>
      <c r="D1931" t="s">
        <v>687</v>
      </c>
      <c r="E1931" t="s">
        <v>51</v>
      </c>
      <c r="F1931" t="s">
        <v>555</v>
      </c>
      <c r="G1931" t="s">
        <v>556</v>
      </c>
      <c r="H1931" t="s">
        <v>557</v>
      </c>
      <c r="I1931" t="s">
        <v>558</v>
      </c>
      <c r="J1931" t="s">
        <v>559</v>
      </c>
      <c r="K1931" t="s">
        <v>577</v>
      </c>
      <c r="L1931" t="s">
        <v>561</v>
      </c>
      <c r="N1931" t="s">
        <v>562</v>
      </c>
      <c r="O1931">
        <v>1.1000000000000001</v>
      </c>
      <c r="P1931" t="str">
        <f>VALUE(MID(K1931,1,4))&amp;VLOOKUP(VALUE(MID(K1931,6,2)),[1]Setup!$A$6:$B$17,2,FALSE)</f>
        <v>20134</v>
      </c>
    </row>
    <row r="1932" spans="1:16" x14ac:dyDescent="0.45">
      <c r="A1932" t="s">
        <v>551</v>
      </c>
      <c r="B1932" s="1" t="s">
        <v>686</v>
      </c>
      <c r="C1932" t="s">
        <v>553</v>
      </c>
      <c r="D1932" t="s">
        <v>687</v>
      </c>
      <c r="E1932" t="s">
        <v>51</v>
      </c>
      <c r="F1932" t="s">
        <v>555</v>
      </c>
      <c r="G1932" t="s">
        <v>556</v>
      </c>
      <c r="H1932" t="s">
        <v>557</v>
      </c>
      <c r="I1932" t="s">
        <v>558</v>
      </c>
      <c r="J1932" t="s">
        <v>559</v>
      </c>
      <c r="K1932" t="s">
        <v>578</v>
      </c>
      <c r="L1932" t="s">
        <v>561</v>
      </c>
      <c r="N1932" t="s">
        <v>562</v>
      </c>
      <c r="O1932">
        <v>0.6</v>
      </c>
      <c r="P1932" t="str">
        <f>VALUE(MID(K1932,1,4))&amp;VLOOKUP(VALUE(MID(K1932,6,2)),[1]Setup!$A$6:$B$17,2,FALSE)</f>
        <v>20141</v>
      </c>
    </row>
    <row r="1933" spans="1:16" x14ac:dyDescent="0.45">
      <c r="A1933" t="s">
        <v>551</v>
      </c>
      <c r="B1933" s="1" t="s">
        <v>686</v>
      </c>
      <c r="C1933" t="s">
        <v>553</v>
      </c>
      <c r="D1933" t="s">
        <v>687</v>
      </c>
      <c r="E1933" t="s">
        <v>51</v>
      </c>
      <c r="F1933" t="s">
        <v>555</v>
      </c>
      <c r="G1933" t="s">
        <v>556</v>
      </c>
      <c r="H1933" t="s">
        <v>557</v>
      </c>
      <c r="I1933" t="s">
        <v>558</v>
      </c>
      <c r="J1933" t="s">
        <v>559</v>
      </c>
      <c r="K1933" t="s">
        <v>579</v>
      </c>
      <c r="L1933" t="s">
        <v>561</v>
      </c>
      <c r="N1933" t="s">
        <v>562</v>
      </c>
      <c r="O1933">
        <v>1</v>
      </c>
      <c r="P1933" t="str">
        <f>VALUE(MID(K1933,1,4))&amp;VLOOKUP(VALUE(MID(K1933,6,2)),[1]Setup!$A$6:$B$17,2,FALSE)</f>
        <v>20142</v>
      </c>
    </row>
    <row r="1934" spans="1:16" x14ac:dyDescent="0.45">
      <c r="A1934" t="s">
        <v>551</v>
      </c>
      <c r="B1934" s="1" t="s">
        <v>686</v>
      </c>
      <c r="C1934" t="s">
        <v>553</v>
      </c>
      <c r="D1934" t="s">
        <v>687</v>
      </c>
      <c r="E1934" t="s">
        <v>51</v>
      </c>
      <c r="F1934" t="s">
        <v>555</v>
      </c>
      <c r="G1934" t="s">
        <v>556</v>
      </c>
      <c r="H1934" t="s">
        <v>557</v>
      </c>
      <c r="I1934" t="s">
        <v>558</v>
      </c>
      <c r="J1934" t="s">
        <v>559</v>
      </c>
      <c r="K1934" t="s">
        <v>580</v>
      </c>
      <c r="L1934" t="s">
        <v>561</v>
      </c>
      <c r="N1934" t="s">
        <v>562</v>
      </c>
      <c r="O1934">
        <v>0.7</v>
      </c>
      <c r="P1934" t="str">
        <f>VALUE(MID(K1934,1,4))&amp;VLOOKUP(VALUE(MID(K1934,6,2)),[1]Setup!$A$6:$B$17,2,FALSE)</f>
        <v>20143</v>
      </c>
    </row>
    <row r="1935" spans="1:16" x14ac:dyDescent="0.45">
      <c r="A1935" t="s">
        <v>551</v>
      </c>
      <c r="B1935" s="1" t="s">
        <v>686</v>
      </c>
      <c r="C1935" t="s">
        <v>553</v>
      </c>
      <c r="D1935" t="s">
        <v>687</v>
      </c>
      <c r="E1935" t="s">
        <v>51</v>
      </c>
      <c r="F1935" t="s">
        <v>555</v>
      </c>
      <c r="G1935" t="s">
        <v>556</v>
      </c>
      <c r="H1935" t="s">
        <v>557</v>
      </c>
      <c r="I1935" t="s">
        <v>558</v>
      </c>
      <c r="J1935" t="s">
        <v>559</v>
      </c>
      <c r="K1935" t="s">
        <v>581</v>
      </c>
      <c r="L1935" t="s">
        <v>561</v>
      </c>
      <c r="N1935" t="s">
        <v>562</v>
      </c>
      <c r="O1935">
        <v>0.4</v>
      </c>
      <c r="P1935" t="str">
        <f>VALUE(MID(K1935,1,4))&amp;VLOOKUP(VALUE(MID(K1935,6,2)),[1]Setup!$A$6:$B$17,2,FALSE)</f>
        <v>20144</v>
      </c>
    </row>
    <row r="1936" spans="1:16" x14ac:dyDescent="0.45">
      <c r="A1936" t="s">
        <v>551</v>
      </c>
      <c r="B1936" s="1" t="s">
        <v>686</v>
      </c>
      <c r="C1936" t="s">
        <v>553</v>
      </c>
      <c r="D1936" t="s">
        <v>687</v>
      </c>
      <c r="E1936" t="s">
        <v>51</v>
      </c>
      <c r="F1936" t="s">
        <v>555</v>
      </c>
      <c r="G1936" t="s">
        <v>556</v>
      </c>
      <c r="H1936" t="s">
        <v>557</v>
      </c>
      <c r="I1936" t="s">
        <v>558</v>
      </c>
      <c r="J1936" t="s">
        <v>559</v>
      </c>
      <c r="K1936" t="s">
        <v>582</v>
      </c>
      <c r="L1936" t="s">
        <v>561</v>
      </c>
      <c r="N1936" t="s">
        <v>562</v>
      </c>
      <c r="O1936">
        <v>0.4</v>
      </c>
      <c r="P1936" t="str">
        <f>VALUE(MID(K1936,1,4))&amp;VLOOKUP(VALUE(MID(K1936,6,2)),[1]Setup!$A$6:$B$17,2,FALSE)</f>
        <v>20151</v>
      </c>
    </row>
    <row r="1937" spans="1:16" x14ac:dyDescent="0.45">
      <c r="A1937" t="s">
        <v>551</v>
      </c>
      <c r="B1937" s="1" t="s">
        <v>686</v>
      </c>
      <c r="C1937" t="s">
        <v>553</v>
      </c>
      <c r="D1937" t="s">
        <v>687</v>
      </c>
      <c r="E1937" t="s">
        <v>51</v>
      </c>
      <c r="F1937" t="s">
        <v>555</v>
      </c>
      <c r="G1937" t="s">
        <v>556</v>
      </c>
      <c r="H1937" t="s">
        <v>557</v>
      </c>
      <c r="I1937" t="s">
        <v>558</v>
      </c>
      <c r="J1937" t="s">
        <v>559</v>
      </c>
      <c r="K1937" t="s">
        <v>583</v>
      </c>
      <c r="L1937" t="s">
        <v>561</v>
      </c>
      <c r="N1937" t="s">
        <v>562</v>
      </c>
      <c r="O1937">
        <v>0.4</v>
      </c>
      <c r="P1937" t="str">
        <f>VALUE(MID(K1937,1,4))&amp;VLOOKUP(VALUE(MID(K1937,6,2)),[1]Setup!$A$6:$B$17,2,FALSE)</f>
        <v>20152</v>
      </c>
    </row>
    <row r="1938" spans="1:16" x14ac:dyDescent="0.45">
      <c r="A1938" t="s">
        <v>551</v>
      </c>
      <c r="B1938" s="1" t="s">
        <v>686</v>
      </c>
      <c r="C1938" t="s">
        <v>553</v>
      </c>
      <c r="D1938" t="s">
        <v>687</v>
      </c>
      <c r="E1938" t="s">
        <v>51</v>
      </c>
      <c r="F1938" t="s">
        <v>555</v>
      </c>
      <c r="G1938" t="s">
        <v>556</v>
      </c>
      <c r="H1938" t="s">
        <v>557</v>
      </c>
      <c r="I1938" t="s">
        <v>558</v>
      </c>
      <c r="J1938" t="s">
        <v>559</v>
      </c>
      <c r="K1938" t="s">
        <v>584</v>
      </c>
      <c r="L1938" t="s">
        <v>561</v>
      </c>
      <c r="N1938" t="s">
        <v>562</v>
      </c>
      <c r="O1938">
        <v>-0.1</v>
      </c>
      <c r="P1938" t="str">
        <f>VALUE(MID(K1938,1,4))&amp;VLOOKUP(VALUE(MID(K1938,6,2)),[1]Setup!$A$6:$B$17,2,FALSE)</f>
        <v>20153</v>
      </c>
    </row>
    <row r="1939" spans="1:16" x14ac:dyDescent="0.45">
      <c r="A1939" t="s">
        <v>551</v>
      </c>
      <c r="B1939" s="1" t="s">
        <v>686</v>
      </c>
      <c r="C1939" t="s">
        <v>553</v>
      </c>
      <c r="D1939" t="s">
        <v>687</v>
      </c>
      <c r="E1939" t="s">
        <v>51</v>
      </c>
      <c r="F1939" t="s">
        <v>555</v>
      </c>
      <c r="G1939" t="s">
        <v>556</v>
      </c>
      <c r="H1939" t="s">
        <v>557</v>
      </c>
      <c r="I1939" t="s">
        <v>558</v>
      </c>
      <c r="J1939" t="s">
        <v>559</v>
      </c>
      <c r="K1939" t="s">
        <v>585</v>
      </c>
      <c r="L1939" t="s">
        <v>561</v>
      </c>
      <c r="N1939" t="s">
        <v>562</v>
      </c>
      <c r="O1939">
        <v>-1.5</v>
      </c>
      <c r="P1939" t="str">
        <f>VALUE(MID(K1939,1,4))&amp;VLOOKUP(VALUE(MID(K1939,6,2)),[1]Setup!$A$6:$B$17,2,FALSE)</f>
        <v>20154</v>
      </c>
    </row>
    <row r="1940" spans="1:16" x14ac:dyDescent="0.45">
      <c r="A1940" t="s">
        <v>551</v>
      </c>
      <c r="B1940" s="1" t="s">
        <v>686</v>
      </c>
      <c r="C1940" t="s">
        <v>553</v>
      </c>
      <c r="D1940" t="s">
        <v>687</v>
      </c>
      <c r="E1940" t="s">
        <v>51</v>
      </c>
      <c r="F1940" t="s">
        <v>555</v>
      </c>
      <c r="G1940" t="s">
        <v>556</v>
      </c>
      <c r="H1940" t="s">
        <v>557</v>
      </c>
      <c r="I1940" t="s">
        <v>558</v>
      </c>
      <c r="J1940" t="s">
        <v>559</v>
      </c>
      <c r="K1940" t="s">
        <v>586</v>
      </c>
      <c r="L1940" t="s">
        <v>561</v>
      </c>
      <c r="N1940" t="s">
        <v>562</v>
      </c>
      <c r="O1940">
        <v>-2</v>
      </c>
      <c r="P1940" t="str">
        <f>VALUE(MID(K1940,1,4))&amp;VLOOKUP(VALUE(MID(K1940,6,2)),[1]Setup!$A$6:$B$17,2,FALSE)</f>
        <v>20161</v>
      </c>
    </row>
    <row r="1941" spans="1:16" x14ac:dyDescent="0.45">
      <c r="A1941" t="s">
        <v>551</v>
      </c>
      <c r="B1941" s="1" t="s">
        <v>686</v>
      </c>
      <c r="C1941" t="s">
        <v>553</v>
      </c>
      <c r="D1941" t="s">
        <v>687</v>
      </c>
      <c r="E1941" t="s">
        <v>51</v>
      </c>
      <c r="F1941" t="s">
        <v>555</v>
      </c>
      <c r="G1941" t="s">
        <v>556</v>
      </c>
      <c r="H1941" t="s">
        <v>557</v>
      </c>
      <c r="I1941" t="s">
        <v>558</v>
      </c>
      <c r="J1941" t="s">
        <v>559</v>
      </c>
      <c r="K1941" t="s">
        <v>587</v>
      </c>
      <c r="L1941" t="s">
        <v>561</v>
      </c>
      <c r="N1941" t="s">
        <v>562</v>
      </c>
      <c r="O1941">
        <v>-1.7</v>
      </c>
      <c r="P1941" t="str">
        <f>VALUE(MID(K1941,1,4))&amp;VLOOKUP(VALUE(MID(K1941,6,2)),[1]Setup!$A$6:$B$17,2,FALSE)</f>
        <v>20162</v>
      </c>
    </row>
    <row r="1942" spans="1:16" x14ac:dyDescent="0.45">
      <c r="A1942" t="s">
        <v>551</v>
      </c>
      <c r="B1942" s="1" t="s">
        <v>686</v>
      </c>
      <c r="C1942" t="s">
        <v>553</v>
      </c>
      <c r="D1942" t="s">
        <v>687</v>
      </c>
      <c r="E1942" t="s">
        <v>51</v>
      </c>
      <c r="F1942" t="s">
        <v>555</v>
      </c>
      <c r="G1942" t="s">
        <v>556</v>
      </c>
      <c r="H1942" t="s">
        <v>557</v>
      </c>
      <c r="I1942" t="s">
        <v>558</v>
      </c>
      <c r="J1942" t="s">
        <v>559</v>
      </c>
      <c r="K1942" t="s">
        <v>588</v>
      </c>
      <c r="L1942" t="s">
        <v>561</v>
      </c>
      <c r="N1942" t="s">
        <v>562</v>
      </c>
      <c r="O1942">
        <v>-2.8</v>
      </c>
      <c r="P1942" t="str">
        <f>VALUE(MID(K1942,1,4))&amp;VLOOKUP(VALUE(MID(K1942,6,2)),[1]Setup!$A$6:$B$17,2,FALSE)</f>
        <v>20163</v>
      </c>
    </row>
    <row r="1943" spans="1:16" x14ac:dyDescent="0.45">
      <c r="A1943" t="s">
        <v>551</v>
      </c>
      <c r="B1943" s="1" t="s">
        <v>686</v>
      </c>
      <c r="C1943" t="s">
        <v>553</v>
      </c>
      <c r="D1943" t="s">
        <v>687</v>
      </c>
      <c r="E1943" t="s">
        <v>51</v>
      </c>
      <c r="F1943" t="s">
        <v>555</v>
      </c>
      <c r="G1943" t="s">
        <v>556</v>
      </c>
      <c r="H1943" t="s">
        <v>557</v>
      </c>
      <c r="I1943" t="s">
        <v>558</v>
      </c>
      <c r="J1943" t="s">
        <v>559</v>
      </c>
      <c r="K1943" t="s">
        <v>589</v>
      </c>
      <c r="L1943" t="s">
        <v>561</v>
      </c>
      <c r="N1943" t="s">
        <v>562</v>
      </c>
      <c r="O1943">
        <v>-1.3</v>
      </c>
      <c r="P1943" t="str">
        <f>VALUE(MID(K1943,1,4))&amp;VLOOKUP(VALUE(MID(K1943,6,2)),[1]Setup!$A$6:$B$17,2,FALSE)</f>
        <v>20164</v>
      </c>
    </row>
    <row r="1944" spans="1:16" x14ac:dyDescent="0.45">
      <c r="A1944" t="s">
        <v>551</v>
      </c>
      <c r="B1944" s="1" t="s">
        <v>686</v>
      </c>
      <c r="C1944" t="s">
        <v>553</v>
      </c>
      <c r="D1944" t="s">
        <v>687</v>
      </c>
      <c r="E1944" t="s">
        <v>51</v>
      </c>
      <c r="F1944" t="s">
        <v>555</v>
      </c>
      <c r="G1944" t="s">
        <v>556</v>
      </c>
      <c r="H1944" t="s">
        <v>557</v>
      </c>
      <c r="I1944" t="s">
        <v>558</v>
      </c>
      <c r="J1944" t="s">
        <v>559</v>
      </c>
      <c r="K1944" t="s">
        <v>590</v>
      </c>
      <c r="L1944" t="s">
        <v>561</v>
      </c>
      <c r="N1944" t="s">
        <v>562</v>
      </c>
      <c r="O1944">
        <v>-3.5</v>
      </c>
      <c r="P1944" t="str">
        <f>VALUE(MID(K1944,1,4))&amp;VLOOKUP(VALUE(MID(K1944,6,2)),[1]Setup!$A$6:$B$17,2,FALSE)</f>
        <v>20171</v>
      </c>
    </row>
    <row r="1945" spans="1:16" x14ac:dyDescent="0.45">
      <c r="A1945" t="s">
        <v>551</v>
      </c>
      <c r="B1945" s="1" t="s">
        <v>686</v>
      </c>
      <c r="C1945" t="s">
        <v>553</v>
      </c>
      <c r="D1945" t="s">
        <v>687</v>
      </c>
      <c r="E1945" t="s">
        <v>51</v>
      </c>
      <c r="F1945" t="s">
        <v>555</v>
      </c>
      <c r="G1945" t="s">
        <v>556</v>
      </c>
      <c r="H1945" t="s">
        <v>557</v>
      </c>
      <c r="I1945" t="s">
        <v>558</v>
      </c>
      <c r="J1945" t="s">
        <v>559</v>
      </c>
      <c r="K1945" t="s">
        <v>591</v>
      </c>
      <c r="L1945" t="s">
        <v>561</v>
      </c>
      <c r="N1945" t="s">
        <v>562</v>
      </c>
      <c r="O1945">
        <v>-4.9000000000000004</v>
      </c>
      <c r="P1945" t="str">
        <f>VALUE(MID(K1945,1,4))&amp;VLOOKUP(VALUE(MID(K1945,6,2)),[1]Setup!$A$6:$B$17,2,FALSE)</f>
        <v>20172</v>
      </c>
    </row>
    <row r="1946" spans="1:16" x14ac:dyDescent="0.45">
      <c r="A1946" t="s">
        <v>551</v>
      </c>
      <c r="B1946" s="1" t="s">
        <v>686</v>
      </c>
      <c r="C1946" t="s">
        <v>553</v>
      </c>
      <c r="D1946" t="s">
        <v>687</v>
      </c>
      <c r="E1946" t="s">
        <v>51</v>
      </c>
      <c r="F1946" t="s">
        <v>555</v>
      </c>
      <c r="G1946" t="s">
        <v>556</v>
      </c>
      <c r="H1946" t="s">
        <v>557</v>
      </c>
      <c r="I1946" t="s">
        <v>558</v>
      </c>
      <c r="J1946" t="s">
        <v>559</v>
      </c>
      <c r="K1946" t="s">
        <v>592</v>
      </c>
      <c r="L1946" t="s">
        <v>561</v>
      </c>
      <c r="N1946" t="s">
        <v>562</v>
      </c>
      <c r="O1946">
        <v>-6.3</v>
      </c>
      <c r="P1946" t="str">
        <f>VALUE(MID(K1946,1,4))&amp;VLOOKUP(VALUE(MID(K1946,6,2)),[1]Setup!$A$6:$B$17,2,FALSE)</f>
        <v>20173</v>
      </c>
    </row>
    <row r="1947" spans="1:16" x14ac:dyDescent="0.45">
      <c r="A1947" t="s">
        <v>551</v>
      </c>
      <c r="B1947" s="1" t="s">
        <v>686</v>
      </c>
      <c r="C1947" t="s">
        <v>553</v>
      </c>
      <c r="D1947" t="s">
        <v>687</v>
      </c>
      <c r="E1947" t="s">
        <v>51</v>
      </c>
      <c r="F1947" t="s">
        <v>555</v>
      </c>
      <c r="G1947" t="s">
        <v>556</v>
      </c>
      <c r="H1947" t="s">
        <v>557</v>
      </c>
      <c r="I1947" t="s">
        <v>558</v>
      </c>
      <c r="J1947" t="s">
        <v>559</v>
      </c>
      <c r="K1947" t="s">
        <v>593</v>
      </c>
      <c r="L1947" t="s">
        <v>561</v>
      </c>
      <c r="N1947" t="s">
        <v>562</v>
      </c>
      <c r="O1947">
        <v>-8</v>
      </c>
      <c r="P1947" t="str">
        <f>VALUE(MID(K1947,1,4))&amp;VLOOKUP(VALUE(MID(K1947,6,2)),[1]Setup!$A$6:$B$17,2,FALSE)</f>
        <v>20174</v>
      </c>
    </row>
    <row r="1948" spans="1:16" x14ac:dyDescent="0.45">
      <c r="A1948" t="s">
        <v>551</v>
      </c>
      <c r="B1948" s="1" t="s">
        <v>686</v>
      </c>
      <c r="C1948" t="s">
        <v>553</v>
      </c>
      <c r="D1948" t="s">
        <v>687</v>
      </c>
      <c r="E1948" t="s">
        <v>51</v>
      </c>
      <c r="F1948" t="s">
        <v>555</v>
      </c>
      <c r="G1948" t="s">
        <v>556</v>
      </c>
      <c r="H1948" t="s">
        <v>557</v>
      </c>
      <c r="I1948" t="s">
        <v>558</v>
      </c>
      <c r="J1948" t="s">
        <v>559</v>
      </c>
      <c r="K1948" t="s">
        <v>594</v>
      </c>
      <c r="L1948" t="s">
        <v>561</v>
      </c>
      <c r="N1948" t="s">
        <v>562</v>
      </c>
      <c r="O1948">
        <v>-7.6</v>
      </c>
      <c r="P1948" t="str">
        <f>VALUE(MID(K1948,1,4))&amp;VLOOKUP(VALUE(MID(K1948,6,2)),[1]Setup!$A$6:$B$17,2,FALSE)</f>
        <v>20181</v>
      </c>
    </row>
    <row r="1949" spans="1:16" x14ac:dyDescent="0.45">
      <c r="A1949" t="s">
        <v>551</v>
      </c>
      <c r="B1949" s="1" t="s">
        <v>686</v>
      </c>
      <c r="C1949" t="s">
        <v>553</v>
      </c>
      <c r="D1949" t="s">
        <v>687</v>
      </c>
      <c r="E1949" t="s">
        <v>51</v>
      </c>
      <c r="F1949" t="s">
        <v>555</v>
      </c>
      <c r="G1949" t="s">
        <v>556</v>
      </c>
      <c r="H1949" t="s">
        <v>557</v>
      </c>
      <c r="I1949" t="s">
        <v>558</v>
      </c>
      <c r="J1949" t="s">
        <v>559</v>
      </c>
      <c r="K1949" t="s">
        <v>595</v>
      </c>
      <c r="L1949" t="s">
        <v>561</v>
      </c>
      <c r="N1949" t="s">
        <v>562</v>
      </c>
      <c r="O1949">
        <v>-7.8</v>
      </c>
      <c r="P1949" t="str">
        <f>VALUE(MID(K1949,1,4))&amp;VLOOKUP(VALUE(MID(K1949,6,2)),[1]Setup!$A$6:$B$17,2,FALSE)</f>
        <v>20182</v>
      </c>
    </row>
    <row r="1950" spans="1:16" x14ac:dyDescent="0.45">
      <c r="A1950" t="s">
        <v>551</v>
      </c>
      <c r="B1950" s="1" t="s">
        <v>686</v>
      </c>
      <c r="C1950" t="s">
        <v>553</v>
      </c>
      <c r="D1950" t="s">
        <v>687</v>
      </c>
      <c r="E1950" t="s">
        <v>51</v>
      </c>
      <c r="F1950" t="s">
        <v>555</v>
      </c>
      <c r="G1950" t="s">
        <v>556</v>
      </c>
      <c r="H1950" t="s">
        <v>557</v>
      </c>
      <c r="I1950" t="s">
        <v>558</v>
      </c>
      <c r="J1950" t="s">
        <v>559</v>
      </c>
      <c r="K1950" t="s">
        <v>596</v>
      </c>
      <c r="L1950" t="s">
        <v>561</v>
      </c>
      <c r="N1950" t="s">
        <v>562</v>
      </c>
      <c r="O1950">
        <v>-8.6</v>
      </c>
      <c r="P1950" t="str">
        <f>VALUE(MID(K1950,1,4))&amp;VLOOKUP(VALUE(MID(K1950,6,2)),[1]Setup!$A$6:$B$17,2,FALSE)</f>
        <v>20183</v>
      </c>
    </row>
    <row r="1951" spans="1:16" x14ac:dyDescent="0.45">
      <c r="A1951" t="s">
        <v>551</v>
      </c>
      <c r="B1951" s="1" t="s">
        <v>686</v>
      </c>
      <c r="C1951" t="s">
        <v>553</v>
      </c>
      <c r="D1951" t="s">
        <v>687</v>
      </c>
      <c r="E1951" t="s">
        <v>51</v>
      </c>
      <c r="F1951" t="s">
        <v>555</v>
      </c>
      <c r="G1951" t="s">
        <v>556</v>
      </c>
      <c r="H1951" t="s">
        <v>557</v>
      </c>
      <c r="I1951" t="s">
        <v>558</v>
      </c>
      <c r="J1951" t="s">
        <v>559</v>
      </c>
      <c r="K1951" t="s">
        <v>597</v>
      </c>
      <c r="L1951" t="s">
        <v>561</v>
      </c>
      <c r="N1951" t="s">
        <v>562</v>
      </c>
      <c r="O1951">
        <v>-9.8000000000000007</v>
      </c>
      <c r="P1951" t="str">
        <f>VALUE(MID(K1951,1,4))&amp;VLOOKUP(VALUE(MID(K1951,6,2)),[1]Setup!$A$6:$B$17,2,FALSE)</f>
        <v>20184</v>
      </c>
    </row>
    <row r="1952" spans="1:16" x14ac:dyDescent="0.45">
      <c r="A1952" t="s">
        <v>551</v>
      </c>
      <c r="B1952" s="1" t="s">
        <v>686</v>
      </c>
      <c r="C1952" t="s">
        <v>553</v>
      </c>
      <c r="D1952" t="s">
        <v>687</v>
      </c>
      <c r="E1952" t="s">
        <v>51</v>
      </c>
      <c r="F1952" t="s">
        <v>555</v>
      </c>
      <c r="G1952" t="s">
        <v>556</v>
      </c>
      <c r="H1952" t="s">
        <v>557</v>
      </c>
      <c r="I1952" t="s">
        <v>558</v>
      </c>
      <c r="J1952" t="s">
        <v>559</v>
      </c>
      <c r="K1952" t="s">
        <v>598</v>
      </c>
      <c r="L1952" t="s">
        <v>561</v>
      </c>
      <c r="N1952" t="s">
        <v>562</v>
      </c>
      <c r="O1952">
        <v>-10.5</v>
      </c>
      <c r="P1952" t="str">
        <f>VALUE(MID(K1952,1,4))&amp;VLOOKUP(VALUE(MID(K1952,6,2)),[1]Setup!$A$6:$B$17,2,FALSE)</f>
        <v>20191</v>
      </c>
    </row>
    <row r="1953" spans="1:16" x14ac:dyDescent="0.45">
      <c r="A1953" t="s">
        <v>551</v>
      </c>
      <c r="B1953" s="1" t="s">
        <v>686</v>
      </c>
      <c r="C1953" t="s">
        <v>553</v>
      </c>
      <c r="D1953" t="s">
        <v>687</v>
      </c>
      <c r="E1953" t="s">
        <v>51</v>
      </c>
      <c r="F1953" t="s">
        <v>555</v>
      </c>
      <c r="G1953" t="s">
        <v>556</v>
      </c>
      <c r="H1953" t="s">
        <v>557</v>
      </c>
      <c r="I1953" t="s">
        <v>558</v>
      </c>
      <c r="J1953" t="s">
        <v>559</v>
      </c>
      <c r="K1953" t="s">
        <v>599</v>
      </c>
      <c r="L1953" t="s">
        <v>561</v>
      </c>
      <c r="N1953" t="s">
        <v>562</v>
      </c>
      <c r="O1953">
        <v>-11.5</v>
      </c>
      <c r="P1953" t="str">
        <f>VALUE(MID(K1953,1,4))&amp;VLOOKUP(VALUE(MID(K1953,6,2)),[1]Setup!$A$6:$B$17,2,FALSE)</f>
        <v>20192</v>
      </c>
    </row>
    <row r="1954" spans="1:16" x14ac:dyDescent="0.45">
      <c r="A1954" t="s">
        <v>551</v>
      </c>
      <c r="B1954" s="1" t="s">
        <v>686</v>
      </c>
      <c r="C1954" t="s">
        <v>553</v>
      </c>
      <c r="D1954" t="s">
        <v>687</v>
      </c>
      <c r="E1954" t="s">
        <v>51</v>
      </c>
      <c r="F1954" t="s">
        <v>555</v>
      </c>
      <c r="G1954" t="s">
        <v>556</v>
      </c>
      <c r="H1954" t="s">
        <v>557</v>
      </c>
      <c r="I1954" t="s">
        <v>558</v>
      </c>
      <c r="J1954" t="s">
        <v>559</v>
      </c>
      <c r="K1954" t="s">
        <v>600</v>
      </c>
      <c r="L1954" t="s">
        <v>561</v>
      </c>
      <c r="N1954" t="s">
        <v>562</v>
      </c>
      <c r="O1954">
        <v>-11.2</v>
      </c>
      <c r="P1954" t="str">
        <f>VALUE(MID(K1954,1,4))&amp;VLOOKUP(VALUE(MID(K1954,6,2)),[1]Setup!$A$6:$B$17,2,FALSE)</f>
        <v>20193</v>
      </c>
    </row>
    <row r="1955" spans="1:16" x14ac:dyDescent="0.45">
      <c r="A1955" t="s">
        <v>551</v>
      </c>
      <c r="B1955" s="1" t="s">
        <v>686</v>
      </c>
      <c r="C1955" t="s">
        <v>553</v>
      </c>
      <c r="D1955" t="s">
        <v>687</v>
      </c>
      <c r="E1955" t="s">
        <v>51</v>
      </c>
      <c r="F1955" t="s">
        <v>555</v>
      </c>
      <c r="G1955" t="s">
        <v>556</v>
      </c>
      <c r="H1955" t="s">
        <v>557</v>
      </c>
      <c r="I1955" t="s">
        <v>558</v>
      </c>
      <c r="J1955" t="s">
        <v>559</v>
      </c>
      <c r="K1955" t="s">
        <v>601</v>
      </c>
      <c r="L1955" t="s">
        <v>561</v>
      </c>
      <c r="N1955" t="s">
        <v>562</v>
      </c>
      <c r="O1955">
        <v>-12.6</v>
      </c>
      <c r="P1955" t="str">
        <f>VALUE(MID(K1955,1,4))&amp;VLOOKUP(VALUE(MID(K1955,6,2)),[1]Setup!$A$6:$B$17,2,FALSE)</f>
        <v>20194</v>
      </c>
    </row>
    <row r="1956" spans="1:16" x14ac:dyDescent="0.45">
      <c r="A1956" t="s">
        <v>551</v>
      </c>
      <c r="B1956" s="1" t="s">
        <v>686</v>
      </c>
      <c r="C1956" t="s">
        <v>553</v>
      </c>
      <c r="D1956" t="s">
        <v>687</v>
      </c>
      <c r="E1956" t="s">
        <v>51</v>
      </c>
      <c r="F1956" t="s">
        <v>555</v>
      </c>
      <c r="G1956" t="s">
        <v>556</v>
      </c>
      <c r="H1956" t="s">
        <v>557</v>
      </c>
      <c r="I1956" t="s">
        <v>558</v>
      </c>
      <c r="J1956" t="s">
        <v>559</v>
      </c>
      <c r="K1956" t="s">
        <v>602</v>
      </c>
      <c r="L1956" t="s">
        <v>561</v>
      </c>
      <c r="N1956" t="s">
        <v>562</v>
      </c>
      <c r="O1956">
        <v>-10.5</v>
      </c>
      <c r="P1956" t="str">
        <f>VALUE(MID(K1956,1,4))&amp;VLOOKUP(VALUE(MID(K1956,6,2)),[1]Setup!$A$6:$B$17,2,FALSE)</f>
        <v>20201</v>
      </c>
    </row>
    <row r="1957" spans="1:16" x14ac:dyDescent="0.45">
      <c r="A1957" t="s">
        <v>551</v>
      </c>
      <c r="B1957" s="1" t="s">
        <v>686</v>
      </c>
      <c r="C1957" t="s">
        <v>553</v>
      </c>
      <c r="D1957" t="s">
        <v>687</v>
      </c>
      <c r="E1957" t="s">
        <v>51</v>
      </c>
      <c r="F1957" t="s">
        <v>555</v>
      </c>
      <c r="G1957" t="s">
        <v>556</v>
      </c>
      <c r="H1957" t="s">
        <v>557</v>
      </c>
      <c r="I1957" t="s">
        <v>558</v>
      </c>
      <c r="J1957" t="s">
        <v>559</v>
      </c>
      <c r="K1957" t="s">
        <v>603</v>
      </c>
      <c r="L1957" t="s">
        <v>561</v>
      </c>
      <c r="N1957" t="s">
        <v>562</v>
      </c>
      <c r="O1957">
        <v>-10.3</v>
      </c>
      <c r="P1957" t="str">
        <f>VALUE(MID(K1957,1,4))&amp;VLOOKUP(VALUE(MID(K1957,6,2)),[1]Setup!$A$6:$B$17,2,FALSE)</f>
        <v>20202</v>
      </c>
    </row>
    <row r="1958" spans="1:16" x14ac:dyDescent="0.45">
      <c r="A1958" t="s">
        <v>551</v>
      </c>
      <c r="B1958" s="1" t="s">
        <v>686</v>
      </c>
      <c r="C1958" t="s">
        <v>553</v>
      </c>
      <c r="D1958" t="s">
        <v>687</v>
      </c>
      <c r="E1958" t="s">
        <v>51</v>
      </c>
      <c r="F1958" t="s">
        <v>555</v>
      </c>
      <c r="G1958" t="s">
        <v>556</v>
      </c>
      <c r="H1958" t="s">
        <v>557</v>
      </c>
      <c r="I1958" t="s">
        <v>558</v>
      </c>
      <c r="J1958" t="s">
        <v>559</v>
      </c>
      <c r="K1958" t="s">
        <v>604</v>
      </c>
      <c r="L1958" t="s">
        <v>561</v>
      </c>
      <c r="N1958" t="s">
        <v>562</v>
      </c>
      <c r="O1958">
        <v>-11</v>
      </c>
      <c r="P1958" t="str">
        <f>VALUE(MID(K1958,1,4))&amp;VLOOKUP(VALUE(MID(K1958,6,2)),[1]Setup!$A$6:$B$17,2,FALSE)</f>
        <v>20203</v>
      </c>
    </row>
    <row r="1959" spans="1:16" x14ac:dyDescent="0.45">
      <c r="A1959" t="s">
        <v>551</v>
      </c>
      <c r="B1959" s="1" t="s">
        <v>686</v>
      </c>
      <c r="C1959" t="s">
        <v>553</v>
      </c>
      <c r="D1959" t="s">
        <v>687</v>
      </c>
      <c r="E1959" t="s">
        <v>51</v>
      </c>
      <c r="F1959" t="s">
        <v>555</v>
      </c>
      <c r="G1959" t="s">
        <v>556</v>
      </c>
      <c r="H1959" t="s">
        <v>557</v>
      </c>
      <c r="I1959" t="s">
        <v>558</v>
      </c>
      <c r="J1959" t="s">
        <v>559</v>
      </c>
      <c r="K1959" t="s">
        <v>605</v>
      </c>
      <c r="L1959" t="s">
        <v>561</v>
      </c>
      <c r="N1959" t="s">
        <v>562</v>
      </c>
      <c r="O1959">
        <v>-11</v>
      </c>
      <c r="P1959" t="str">
        <f>VALUE(MID(K1959,1,4))&amp;VLOOKUP(VALUE(MID(K1959,6,2)),[1]Setup!$A$6:$B$17,2,FALSE)</f>
        <v>20204</v>
      </c>
    </row>
    <row r="1960" spans="1:16" x14ac:dyDescent="0.45">
      <c r="A1960" t="s">
        <v>551</v>
      </c>
      <c r="B1960" s="1" t="s">
        <v>686</v>
      </c>
      <c r="C1960" t="s">
        <v>553</v>
      </c>
      <c r="D1960" t="s">
        <v>687</v>
      </c>
      <c r="E1960" t="s">
        <v>51</v>
      </c>
      <c r="F1960" t="s">
        <v>555</v>
      </c>
      <c r="G1960" t="s">
        <v>556</v>
      </c>
      <c r="H1960" t="s">
        <v>557</v>
      </c>
      <c r="I1960" t="s">
        <v>558</v>
      </c>
      <c r="J1960" t="s">
        <v>559</v>
      </c>
      <c r="K1960" t="s">
        <v>606</v>
      </c>
      <c r="L1960" t="s">
        <v>561</v>
      </c>
      <c r="N1960" t="s">
        <v>562</v>
      </c>
      <c r="O1960">
        <v>-11.5</v>
      </c>
      <c r="P1960" t="str">
        <f>VALUE(MID(K1960,1,4))&amp;VLOOKUP(VALUE(MID(K1960,6,2)),[1]Setup!$A$6:$B$17,2,FALSE)</f>
        <v>20211</v>
      </c>
    </row>
    <row r="1961" spans="1:16" x14ac:dyDescent="0.45">
      <c r="A1961" t="s">
        <v>551</v>
      </c>
      <c r="B1961" s="1" t="s">
        <v>686</v>
      </c>
      <c r="C1961" t="s">
        <v>553</v>
      </c>
      <c r="D1961" t="s">
        <v>687</v>
      </c>
      <c r="E1961" t="s">
        <v>51</v>
      </c>
      <c r="F1961" t="s">
        <v>555</v>
      </c>
      <c r="G1961" t="s">
        <v>556</v>
      </c>
      <c r="H1961" t="s">
        <v>557</v>
      </c>
      <c r="I1961" t="s">
        <v>558</v>
      </c>
      <c r="J1961" t="s">
        <v>559</v>
      </c>
      <c r="K1961" t="s">
        <v>607</v>
      </c>
      <c r="L1961" t="s">
        <v>561</v>
      </c>
      <c r="N1961" t="s">
        <v>562</v>
      </c>
      <c r="O1961">
        <v>-13.7</v>
      </c>
      <c r="P1961" t="str">
        <f>VALUE(MID(K1961,1,4))&amp;VLOOKUP(VALUE(MID(K1961,6,2)),[1]Setup!$A$6:$B$17,2,FALSE)</f>
        <v>20212</v>
      </c>
    </row>
    <row r="1962" spans="1:16" x14ac:dyDescent="0.45">
      <c r="A1962" t="s">
        <v>551</v>
      </c>
      <c r="B1962" s="1" t="s">
        <v>686</v>
      </c>
      <c r="C1962" t="s">
        <v>553</v>
      </c>
      <c r="D1962" t="s">
        <v>687</v>
      </c>
      <c r="E1962" t="s">
        <v>51</v>
      </c>
      <c r="F1962" t="s">
        <v>555</v>
      </c>
      <c r="G1962" t="s">
        <v>556</v>
      </c>
      <c r="H1962" t="s">
        <v>557</v>
      </c>
      <c r="I1962" t="s">
        <v>558</v>
      </c>
      <c r="J1962" t="s">
        <v>559</v>
      </c>
      <c r="K1962" t="s">
        <v>608</v>
      </c>
      <c r="L1962" t="s">
        <v>561</v>
      </c>
      <c r="N1962" t="s">
        <v>562</v>
      </c>
      <c r="O1962">
        <v>-13.6</v>
      </c>
      <c r="P1962" t="str">
        <f>VALUE(MID(K1962,1,4))&amp;VLOOKUP(VALUE(MID(K1962,6,2)),[1]Setup!$A$6:$B$17,2,FALSE)</f>
        <v>20213</v>
      </c>
    </row>
    <row r="1963" spans="1:16" x14ac:dyDescent="0.45">
      <c r="A1963" t="s">
        <v>551</v>
      </c>
      <c r="B1963" s="1" t="s">
        <v>686</v>
      </c>
      <c r="C1963" t="s">
        <v>553</v>
      </c>
      <c r="D1963" t="s">
        <v>687</v>
      </c>
      <c r="E1963" t="s">
        <v>51</v>
      </c>
      <c r="F1963" t="s">
        <v>555</v>
      </c>
      <c r="G1963" t="s">
        <v>556</v>
      </c>
      <c r="H1963" t="s">
        <v>557</v>
      </c>
      <c r="I1963" t="s">
        <v>558</v>
      </c>
      <c r="J1963" t="s">
        <v>559</v>
      </c>
      <c r="K1963" t="s">
        <v>609</v>
      </c>
      <c r="L1963" t="s">
        <v>561</v>
      </c>
      <c r="N1963" t="s">
        <v>562</v>
      </c>
      <c r="O1963">
        <v>-14.8</v>
      </c>
      <c r="P1963" t="str">
        <f>VALUE(MID(K1963,1,4))&amp;VLOOKUP(VALUE(MID(K1963,6,2)),[1]Setup!$A$6:$B$17,2,FALSE)</f>
        <v>20214</v>
      </c>
    </row>
    <row r="1964" spans="1:16" x14ac:dyDescent="0.45">
      <c r="A1964" t="s">
        <v>551</v>
      </c>
      <c r="B1964" s="1" t="s">
        <v>686</v>
      </c>
      <c r="C1964" t="s">
        <v>553</v>
      </c>
      <c r="D1964" t="s">
        <v>687</v>
      </c>
      <c r="E1964" t="s">
        <v>51</v>
      </c>
      <c r="F1964" t="s">
        <v>555</v>
      </c>
      <c r="G1964" t="s">
        <v>556</v>
      </c>
      <c r="H1964" t="s">
        <v>557</v>
      </c>
      <c r="I1964" t="s">
        <v>558</v>
      </c>
      <c r="J1964" t="s">
        <v>559</v>
      </c>
      <c r="K1964" t="s">
        <v>610</v>
      </c>
      <c r="L1964" t="s">
        <v>561</v>
      </c>
      <c r="N1964" t="s">
        <v>562</v>
      </c>
      <c r="O1964">
        <v>-16.2</v>
      </c>
      <c r="P1964" t="str">
        <f>VALUE(MID(K1964,1,4))&amp;VLOOKUP(VALUE(MID(K1964,6,2)),[1]Setup!$A$6:$B$17,2,FALSE)</f>
        <v>20221</v>
      </c>
    </row>
    <row r="1965" spans="1:16" x14ac:dyDescent="0.45">
      <c r="A1965" t="s">
        <v>551</v>
      </c>
      <c r="B1965" s="1" t="s">
        <v>686</v>
      </c>
      <c r="C1965" t="s">
        <v>553</v>
      </c>
      <c r="D1965" t="s">
        <v>687</v>
      </c>
      <c r="E1965" t="s">
        <v>51</v>
      </c>
      <c r="F1965" t="s">
        <v>555</v>
      </c>
      <c r="G1965" t="s">
        <v>556</v>
      </c>
      <c r="H1965" t="s">
        <v>557</v>
      </c>
      <c r="I1965" t="s">
        <v>558</v>
      </c>
      <c r="J1965" t="s">
        <v>559</v>
      </c>
      <c r="K1965" t="s">
        <v>611</v>
      </c>
      <c r="L1965" t="s">
        <v>561</v>
      </c>
      <c r="N1965" t="s">
        <v>562</v>
      </c>
      <c r="O1965">
        <v>-17.600000000000001</v>
      </c>
      <c r="P1965" t="str">
        <f>VALUE(MID(K1965,1,4))&amp;VLOOKUP(VALUE(MID(K1965,6,2)),[1]Setup!$A$6:$B$17,2,FALSE)</f>
        <v>20222</v>
      </c>
    </row>
    <row r="1966" spans="1:16" x14ac:dyDescent="0.45">
      <c r="A1966" t="s">
        <v>551</v>
      </c>
      <c r="B1966" s="1" t="s">
        <v>686</v>
      </c>
      <c r="C1966" t="s">
        <v>553</v>
      </c>
      <c r="D1966" t="s">
        <v>687</v>
      </c>
      <c r="E1966" t="s">
        <v>51</v>
      </c>
      <c r="F1966" t="s">
        <v>555</v>
      </c>
      <c r="G1966" t="s">
        <v>556</v>
      </c>
      <c r="H1966" t="s">
        <v>557</v>
      </c>
      <c r="I1966" t="s">
        <v>558</v>
      </c>
      <c r="J1966" t="s">
        <v>559</v>
      </c>
      <c r="K1966" t="s">
        <v>612</v>
      </c>
      <c r="L1966" t="s">
        <v>561</v>
      </c>
      <c r="N1966" t="s">
        <v>562</v>
      </c>
      <c r="O1966">
        <v>-17.600000000000001</v>
      </c>
      <c r="P1966" t="str">
        <f>VALUE(MID(K1966,1,4))&amp;VLOOKUP(VALUE(MID(K1966,6,2)),[1]Setup!$A$6:$B$17,2,FALSE)</f>
        <v>20223</v>
      </c>
    </row>
    <row r="1967" spans="1:16" x14ac:dyDescent="0.45">
      <c r="A1967" t="s">
        <v>551</v>
      </c>
      <c r="B1967" s="1" t="s">
        <v>686</v>
      </c>
      <c r="C1967" t="s">
        <v>553</v>
      </c>
      <c r="D1967" t="s">
        <v>687</v>
      </c>
      <c r="E1967" t="s">
        <v>51</v>
      </c>
      <c r="F1967" t="s">
        <v>555</v>
      </c>
      <c r="G1967" t="s">
        <v>556</v>
      </c>
      <c r="H1967" t="s">
        <v>557</v>
      </c>
      <c r="I1967" t="s">
        <v>558</v>
      </c>
      <c r="J1967" t="s">
        <v>559</v>
      </c>
      <c r="K1967" t="s">
        <v>613</v>
      </c>
      <c r="L1967" t="s">
        <v>561</v>
      </c>
      <c r="N1967" t="s">
        <v>562</v>
      </c>
      <c r="O1967">
        <v>-21.1</v>
      </c>
      <c r="P1967" t="str">
        <f>VALUE(MID(K1967,1,4))&amp;VLOOKUP(VALUE(MID(K1967,6,2)),[1]Setup!$A$6:$B$17,2,FALSE)</f>
        <v>20224</v>
      </c>
    </row>
    <row r="1968" spans="1:16" x14ac:dyDescent="0.45">
      <c r="A1968" t="s">
        <v>551</v>
      </c>
      <c r="B1968" s="1" t="s">
        <v>686</v>
      </c>
      <c r="C1968" t="s">
        <v>553</v>
      </c>
      <c r="D1968" t="s">
        <v>687</v>
      </c>
      <c r="E1968" t="s">
        <v>51</v>
      </c>
      <c r="F1968" t="s">
        <v>555</v>
      </c>
      <c r="G1968" t="s">
        <v>556</v>
      </c>
      <c r="H1968" t="s">
        <v>557</v>
      </c>
      <c r="I1968" t="s">
        <v>558</v>
      </c>
      <c r="J1968" t="s">
        <v>559</v>
      </c>
      <c r="K1968" t="s">
        <v>614</v>
      </c>
      <c r="L1968" t="s">
        <v>561</v>
      </c>
      <c r="N1968" t="s">
        <v>562</v>
      </c>
      <c r="O1968">
        <v>-22.3</v>
      </c>
      <c r="P1968" t="str">
        <f>VALUE(MID(K1968,1,4))&amp;VLOOKUP(VALUE(MID(K1968,6,2)),[1]Setup!$A$6:$B$17,2,FALSE)</f>
        <v>20231</v>
      </c>
    </row>
    <row r="1969" spans="1:16" x14ac:dyDescent="0.45">
      <c r="A1969" t="s">
        <v>551</v>
      </c>
      <c r="B1969" s="1" t="s">
        <v>686</v>
      </c>
      <c r="C1969" t="s">
        <v>553</v>
      </c>
      <c r="D1969" t="s">
        <v>687</v>
      </c>
      <c r="E1969" t="s">
        <v>51</v>
      </c>
      <c r="F1969" t="s">
        <v>555</v>
      </c>
      <c r="G1969" t="s">
        <v>556</v>
      </c>
      <c r="H1969" t="s">
        <v>557</v>
      </c>
      <c r="I1969" t="s">
        <v>558</v>
      </c>
      <c r="J1969" t="s">
        <v>559</v>
      </c>
      <c r="K1969" t="s">
        <v>615</v>
      </c>
      <c r="L1969" t="s">
        <v>561</v>
      </c>
      <c r="N1969" t="s">
        <v>562</v>
      </c>
      <c r="O1969">
        <v>-23.4</v>
      </c>
      <c r="P1969" t="str">
        <f>VALUE(MID(K1969,1,4))&amp;VLOOKUP(VALUE(MID(K1969,6,2)),[1]Setup!$A$6:$B$17,2,FALSE)</f>
        <v>20232</v>
      </c>
    </row>
    <row r="1970" spans="1:16" x14ac:dyDescent="0.45">
      <c r="A1970" t="s">
        <v>551</v>
      </c>
      <c r="B1970" s="1" t="s">
        <v>686</v>
      </c>
      <c r="C1970" t="s">
        <v>553</v>
      </c>
      <c r="D1970" t="s">
        <v>687</v>
      </c>
      <c r="E1970" t="s">
        <v>51</v>
      </c>
      <c r="F1970" t="s">
        <v>555</v>
      </c>
      <c r="G1970" t="s">
        <v>556</v>
      </c>
      <c r="H1970" t="s">
        <v>557</v>
      </c>
      <c r="I1970" t="s">
        <v>558</v>
      </c>
      <c r="J1970" t="s">
        <v>559</v>
      </c>
      <c r="K1970" t="s">
        <v>616</v>
      </c>
      <c r="L1970" t="s">
        <v>561</v>
      </c>
      <c r="N1970" t="s">
        <v>562</v>
      </c>
      <c r="O1970">
        <v>-22.6</v>
      </c>
      <c r="P1970" t="str">
        <f>VALUE(MID(K1970,1,4))&amp;VLOOKUP(VALUE(MID(K1970,6,2)),[1]Setup!$A$6:$B$17,2,FALSE)</f>
        <v>20233</v>
      </c>
    </row>
    <row r="1971" spans="1:16" x14ac:dyDescent="0.45">
      <c r="A1971" t="s">
        <v>551</v>
      </c>
      <c r="B1971" s="1" t="s">
        <v>686</v>
      </c>
      <c r="C1971" t="s">
        <v>553</v>
      </c>
      <c r="D1971" t="s">
        <v>687</v>
      </c>
      <c r="E1971" t="s">
        <v>51</v>
      </c>
      <c r="F1971" t="s">
        <v>555</v>
      </c>
      <c r="G1971" t="s">
        <v>556</v>
      </c>
      <c r="H1971" t="s">
        <v>557</v>
      </c>
      <c r="I1971" t="s">
        <v>558</v>
      </c>
      <c r="J1971" t="s">
        <v>559</v>
      </c>
      <c r="K1971" t="s">
        <v>617</v>
      </c>
      <c r="L1971" t="s">
        <v>561</v>
      </c>
      <c r="N1971" t="s">
        <v>562</v>
      </c>
      <c r="O1971">
        <v>-23.3</v>
      </c>
      <c r="P1971" t="str">
        <f>VALUE(MID(K1971,1,4))&amp;VLOOKUP(VALUE(MID(K1971,6,2)),[1]Setup!$A$6:$B$17,2,FALSE)</f>
        <v>20234</v>
      </c>
    </row>
    <row r="1972" spans="1:16" x14ac:dyDescent="0.45">
      <c r="A1972" t="s">
        <v>551</v>
      </c>
      <c r="B1972" s="1" t="s">
        <v>686</v>
      </c>
      <c r="C1972" t="s">
        <v>553</v>
      </c>
      <c r="D1972" t="s">
        <v>687</v>
      </c>
      <c r="E1972" t="s">
        <v>51</v>
      </c>
      <c r="F1972" t="s">
        <v>555</v>
      </c>
      <c r="G1972" t="s">
        <v>556</v>
      </c>
      <c r="H1972" t="s">
        <v>557</v>
      </c>
      <c r="I1972" t="s">
        <v>558</v>
      </c>
      <c r="J1972" t="s">
        <v>559</v>
      </c>
      <c r="K1972" t="s">
        <v>618</v>
      </c>
      <c r="L1972" t="s">
        <v>561</v>
      </c>
      <c r="N1972" t="s">
        <v>562</v>
      </c>
      <c r="O1972">
        <v>-22.5</v>
      </c>
      <c r="P1972" t="str">
        <f>VALUE(MID(K1972,1,4))&amp;VLOOKUP(VALUE(MID(K1972,6,2)),[1]Setup!$A$6:$B$17,2,FALSE)</f>
        <v>20241</v>
      </c>
    </row>
    <row r="1973" spans="1:16" x14ac:dyDescent="0.45">
      <c r="A1973" t="s">
        <v>551</v>
      </c>
      <c r="B1973" s="1" t="s">
        <v>686</v>
      </c>
      <c r="C1973" t="s">
        <v>553</v>
      </c>
      <c r="D1973" t="s">
        <v>687</v>
      </c>
      <c r="E1973" t="s">
        <v>51</v>
      </c>
      <c r="F1973" t="s">
        <v>555</v>
      </c>
      <c r="G1973" t="s">
        <v>556</v>
      </c>
      <c r="H1973" t="s">
        <v>557</v>
      </c>
      <c r="I1973" t="s">
        <v>558</v>
      </c>
      <c r="J1973" t="s">
        <v>559</v>
      </c>
      <c r="K1973" t="s">
        <v>619</v>
      </c>
      <c r="L1973" t="s">
        <v>561</v>
      </c>
      <c r="N1973" t="s">
        <v>562</v>
      </c>
      <c r="O1973">
        <v>-21.5</v>
      </c>
      <c r="P1973" t="str">
        <f>VALUE(MID(K1973,1,4))&amp;VLOOKUP(VALUE(MID(K1973,6,2)),[1]Setup!$A$6:$B$17,2,FALSE)</f>
        <v>20242</v>
      </c>
    </row>
    <row r="1974" spans="1:16" x14ac:dyDescent="0.45">
      <c r="A1974" t="s">
        <v>551</v>
      </c>
      <c r="B1974" s="1" t="s">
        <v>688</v>
      </c>
      <c r="C1974" t="s">
        <v>553</v>
      </c>
      <c r="D1974" t="s">
        <v>689</v>
      </c>
      <c r="E1974" t="s">
        <v>304</v>
      </c>
      <c r="F1974" t="s">
        <v>555</v>
      </c>
      <c r="G1974" t="s">
        <v>556</v>
      </c>
      <c r="H1974" t="s">
        <v>557</v>
      </c>
      <c r="I1974" t="s">
        <v>558</v>
      </c>
      <c r="J1974" t="s">
        <v>559</v>
      </c>
      <c r="K1974" t="s">
        <v>560</v>
      </c>
      <c r="L1974" t="s">
        <v>561</v>
      </c>
      <c r="N1974" t="s">
        <v>562</v>
      </c>
      <c r="O1974">
        <v>13.9</v>
      </c>
      <c r="P1974" t="str">
        <f>VALUE(MID(K1974,1,4))&amp;VLOOKUP(VALUE(MID(K1974,6,2)),[1]Setup!$A$6:$B$17,2,FALSE)</f>
        <v>20101</v>
      </c>
    </row>
    <row r="1975" spans="1:16" x14ac:dyDescent="0.45">
      <c r="A1975" t="s">
        <v>551</v>
      </c>
      <c r="B1975" s="1" t="s">
        <v>688</v>
      </c>
      <c r="C1975" t="s">
        <v>553</v>
      </c>
      <c r="D1975" t="s">
        <v>689</v>
      </c>
      <c r="E1975" t="s">
        <v>304</v>
      </c>
      <c r="F1975" t="s">
        <v>555</v>
      </c>
      <c r="G1975" t="s">
        <v>556</v>
      </c>
      <c r="H1975" t="s">
        <v>557</v>
      </c>
      <c r="I1975" t="s">
        <v>558</v>
      </c>
      <c r="J1975" t="s">
        <v>559</v>
      </c>
      <c r="K1975" t="s">
        <v>563</v>
      </c>
      <c r="L1975" t="s">
        <v>561</v>
      </c>
      <c r="N1975" t="s">
        <v>562</v>
      </c>
      <c r="O1975">
        <v>12.9</v>
      </c>
      <c r="P1975" t="str">
        <f>VALUE(MID(K1975,1,4))&amp;VLOOKUP(VALUE(MID(K1975,6,2)),[1]Setup!$A$6:$B$17,2,FALSE)</f>
        <v>20102</v>
      </c>
    </row>
    <row r="1976" spans="1:16" x14ac:dyDescent="0.45">
      <c r="A1976" t="s">
        <v>551</v>
      </c>
      <c r="B1976" s="1" t="s">
        <v>688</v>
      </c>
      <c r="C1976" t="s">
        <v>553</v>
      </c>
      <c r="D1976" t="s">
        <v>689</v>
      </c>
      <c r="E1976" t="s">
        <v>304</v>
      </c>
      <c r="F1976" t="s">
        <v>555</v>
      </c>
      <c r="G1976" t="s">
        <v>556</v>
      </c>
      <c r="H1976" t="s">
        <v>557</v>
      </c>
      <c r="I1976" t="s">
        <v>558</v>
      </c>
      <c r="J1976" t="s">
        <v>559</v>
      </c>
      <c r="K1976" t="s">
        <v>564</v>
      </c>
      <c r="L1976" t="s">
        <v>561</v>
      </c>
      <c r="N1976" t="s">
        <v>562</v>
      </c>
      <c r="O1976">
        <v>8.9</v>
      </c>
      <c r="P1976" t="str">
        <f>VALUE(MID(K1976,1,4))&amp;VLOOKUP(VALUE(MID(K1976,6,2)),[1]Setup!$A$6:$B$17,2,FALSE)</f>
        <v>20103</v>
      </c>
    </row>
    <row r="1977" spans="1:16" x14ac:dyDescent="0.45">
      <c r="A1977" t="s">
        <v>551</v>
      </c>
      <c r="B1977" s="1" t="s">
        <v>688</v>
      </c>
      <c r="C1977" t="s">
        <v>553</v>
      </c>
      <c r="D1977" t="s">
        <v>689</v>
      </c>
      <c r="E1977" t="s">
        <v>304</v>
      </c>
      <c r="F1977" t="s">
        <v>555</v>
      </c>
      <c r="G1977" t="s">
        <v>556</v>
      </c>
      <c r="H1977" t="s">
        <v>557</v>
      </c>
      <c r="I1977" t="s">
        <v>558</v>
      </c>
      <c r="J1977" t="s">
        <v>559</v>
      </c>
      <c r="K1977" t="s">
        <v>565</v>
      </c>
      <c r="L1977" t="s">
        <v>561</v>
      </c>
      <c r="N1977" t="s">
        <v>562</v>
      </c>
      <c r="O1977">
        <v>9.6</v>
      </c>
      <c r="P1977" t="str">
        <f>VALUE(MID(K1977,1,4))&amp;VLOOKUP(VALUE(MID(K1977,6,2)),[1]Setup!$A$6:$B$17,2,FALSE)</f>
        <v>20104</v>
      </c>
    </row>
    <row r="1978" spans="1:16" x14ac:dyDescent="0.45">
      <c r="A1978" t="s">
        <v>551</v>
      </c>
      <c r="B1978" s="1" t="s">
        <v>688</v>
      </c>
      <c r="C1978" t="s">
        <v>553</v>
      </c>
      <c r="D1978" t="s">
        <v>689</v>
      </c>
      <c r="E1978" t="s">
        <v>304</v>
      </c>
      <c r="F1978" t="s">
        <v>555</v>
      </c>
      <c r="G1978" t="s">
        <v>556</v>
      </c>
      <c r="H1978" t="s">
        <v>557</v>
      </c>
      <c r="I1978" t="s">
        <v>558</v>
      </c>
      <c r="J1978" t="s">
        <v>559</v>
      </c>
      <c r="K1978" t="s">
        <v>566</v>
      </c>
      <c r="L1978" t="s">
        <v>561</v>
      </c>
      <c r="N1978" t="s">
        <v>562</v>
      </c>
      <c r="O1978">
        <v>9.5</v>
      </c>
      <c r="P1978" t="str">
        <f>VALUE(MID(K1978,1,4))&amp;VLOOKUP(VALUE(MID(K1978,6,2)),[1]Setup!$A$6:$B$17,2,FALSE)</f>
        <v>20111</v>
      </c>
    </row>
    <row r="1979" spans="1:16" x14ac:dyDescent="0.45">
      <c r="A1979" t="s">
        <v>551</v>
      </c>
      <c r="B1979" s="1" t="s">
        <v>688</v>
      </c>
      <c r="C1979" t="s">
        <v>553</v>
      </c>
      <c r="D1979" t="s">
        <v>689</v>
      </c>
      <c r="E1979" t="s">
        <v>304</v>
      </c>
      <c r="F1979" t="s">
        <v>555</v>
      </c>
      <c r="G1979" t="s">
        <v>556</v>
      </c>
      <c r="H1979" t="s">
        <v>557</v>
      </c>
      <c r="I1979" t="s">
        <v>558</v>
      </c>
      <c r="J1979" t="s">
        <v>559</v>
      </c>
      <c r="K1979" t="s">
        <v>567</v>
      </c>
      <c r="L1979" t="s">
        <v>561</v>
      </c>
      <c r="N1979" t="s">
        <v>562</v>
      </c>
      <c r="O1979">
        <v>8.5</v>
      </c>
      <c r="P1979" t="str">
        <f>VALUE(MID(K1979,1,4))&amp;VLOOKUP(VALUE(MID(K1979,6,2)),[1]Setup!$A$6:$B$17,2,FALSE)</f>
        <v>20112</v>
      </c>
    </row>
    <row r="1980" spans="1:16" x14ac:dyDescent="0.45">
      <c r="A1980" t="s">
        <v>551</v>
      </c>
      <c r="B1980" s="1" t="s">
        <v>688</v>
      </c>
      <c r="C1980" t="s">
        <v>553</v>
      </c>
      <c r="D1980" t="s">
        <v>689</v>
      </c>
      <c r="E1980" t="s">
        <v>304</v>
      </c>
      <c r="F1980" t="s">
        <v>555</v>
      </c>
      <c r="G1980" t="s">
        <v>556</v>
      </c>
      <c r="H1980" t="s">
        <v>557</v>
      </c>
      <c r="I1980" t="s">
        <v>558</v>
      </c>
      <c r="J1980" t="s">
        <v>559</v>
      </c>
      <c r="K1980" t="s">
        <v>568</v>
      </c>
      <c r="L1980" t="s">
        <v>561</v>
      </c>
      <c r="N1980" t="s">
        <v>562</v>
      </c>
      <c r="O1980">
        <v>7.6</v>
      </c>
      <c r="P1980" t="str">
        <f>VALUE(MID(K1980,1,4))&amp;VLOOKUP(VALUE(MID(K1980,6,2)),[1]Setup!$A$6:$B$17,2,FALSE)</f>
        <v>20113</v>
      </c>
    </row>
    <row r="1981" spans="1:16" x14ac:dyDescent="0.45">
      <c r="A1981" t="s">
        <v>551</v>
      </c>
      <c r="B1981" s="1" t="s">
        <v>688</v>
      </c>
      <c r="C1981" t="s">
        <v>553</v>
      </c>
      <c r="D1981" t="s">
        <v>689</v>
      </c>
      <c r="E1981" t="s">
        <v>304</v>
      </c>
      <c r="F1981" t="s">
        <v>555</v>
      </c>
      <c r="G1981" t="s">
        <v>556</v>
      </c>
      <c r="H1981" t="s">
        <v>557</v>
      </c>
      <c r="I1981" t="s">
        <v>558</v>
      </c>
      <c r="J1981" t="s">
        <v>559</v>
      </c>
      <c r="K1981" t="s">
        <v>569</v>
      </c>
      <c r="L1981" t="s">
        <v>561</v>
      </c>
      <c r="N1981" t="s">
        <v>562</v>
      </c>
      <c r="O1981">
        <v>5.8</v>
      </c>
      <c r="P1981" t="str">
        <f>VALUE(MID(K1981,1,4))&amp;VLOOKUP(VALUE(MID(K1981,6,2)),[1]Setup!$A$6:$B$17,2,FALSE)</f>
        <v>20114</v>
      </c>
    </row>
    <row r="1982" spans="1:16" x14ac:dyDescent="0.45">
      <c r="A1982" t="s">
        <v>551</v>
      </c>
      <c r="B1982" s="1" t="s">
        <v>688</v>
      </c>
      <c r="C1982" t="s">
        <v>553</v>
      </c>
      <c r="D1982" t="s">
        <v>689</v>
      </c>
      <c r="E1982" t="s">
        <v>304</v>
      </c>
      <c r="F1982" t="s">
        <v>555</v>
      </c>
      <c r="G1982" t="s">
        <v>556</v>
      </c>
      <c r="H1982" t="s">
        <v>557</v>
      </c>
      <c r="I1982" t="s">
        <v>558</v>
      </c>
      <c r="J1982" t="s">
        <v>559</v>
      </c>
      <c r="K1982" t="s">
        <v>570</v>
      </c>
      <c r="L1982" t="s">
        <v>561</v>
      </c>
      <c r="N1982" t="s">
        <v>562</v>
      </c>
      <c r="O1982">
        <v>4.8</v>
      </c>
      <c r="P1982" t="str">
        <f>VALUE(MID(K1982,1,4))&amp;VLOOKUP(VALUE(MID(K1982,6,2)),[1]Setup!$A$6:$B$17,2,FALSE)</f>
        <v>20121</v>
      </c>
    </row>
    <row r="1983" spans="1:16" x14ac:dyDescent="0.45">
      <c r="A1983" t="s">
        <v>551</v>
      </c>
      <c r="B1983" s="1" t="s">
        <v>688</v>
      </c>
      <c r="C1983" t="s">
        <v>553</v>
      </c>
      <c r="D1983" t="s">
        <v>689</v>
      </c>
      <c r="E1983" t="s">
        <v>304</v>
      </c>
      <c r="F1983" t="s">
        <v>555</v>
      </c>
      <c r="G1983" t="s">
        <v>556</v>
      </c>
      <c r="H1983" t="s">
        <v>557</v>
      </c>
      <c r="I1983" t="s">
        <v>558</v>
      </c>
      <c r="J1983" t="s">
        <v>559</v>
      </c>
      <c r="K1983" t="s">
        <v>571</v>
      </c>
      <c r="L1983" t="s">
        <v>561</v>
      </c>
      <c r="N1983" t="s">
        <v>562</v>
      </c>
      <c r="O1983">
        <v>4.4000000000000004</v>
      </c>
      <c r="P1983" t="str">
        <f>VALUE(MID(K1983,1,4))&amp;VLOOKUP(VALUE(MID(K1983,6,2)),[1]Setup!$A$6:$B$17,2,FALSE)</f>
        <v>20122</v>
      </c>
    </row>
    <row r="1984" spans="1:16" x14ac:dyDescent="0.45">
      <c r="A1984" t="s">
        <v>551</v>
      </c>
      <c r="B1984" s="1" t="s">
        <v>688</v>
      </c>
      <c r="C1984" t="s">
        <v>553</v>
      </c>
      <c r="D1984" t="s">
        <v>689</v>
      </c>
      <c r="E1984" t="s">
        <v>304</v>
      </c>
      <c r="F1984" t="s">
        <v>555</v>
      </c>
      <c r="G1984" t="s">
        <v>556</v>
      </c>
      <c r="H1984" t="s">
        <v>557</v>
      </c>
      <c r="I1984" t="s">
        <v>558</v>
      </c>
      <c r="J1984" t="s">
        <v>559</v>
      </c>
      <c r="K1984" t="s">
        <v>572</v>
      </c>
      <c r="L1984" t="s">
        <v>561</v>
      </c>
      <c r="N1984" t="s">
        <v>562</v>
      </c>
      <c r="O1984">
        <v>5.0999999999999996</v>
      </c>
      <c r="P1984" t="str">
        <f>VALUE(MID(K1984,1,4))&amp;VLOOKUP(VALUE(MID(K1984,6,2)),[1]Setup!$A$6:$B$17,2,FALSE)</f>
        <v>20123</v>
      </c>
    </row>
    <row r="1985" spans="1:16" x14ac:dyDescent="0.45">
      <c r="A1985" t="s">
        <v>551</v>
      </c>
      <c r="B1985" s="1" t="s">
        <v>688</v>
      </c>
      <c r="C1985" t="s">
        <v>553</v>
      </c>
      <c r="D1985" t="s">
        <v>689</v>
      </c>
      <c r="E1985" t="s">
        <v>304</v>
      </c>
      <c r="F1985" t="s">
        <v>555</v>
      </c>
      <c r="G1985" t="s">
        <v>556</v>
      </c>
      <c r="H1985" t="s">
        <v>557</v>
      </c>
      <c r="I1985" t="s">
        <v>558</v>
      </c>
      <c r="J1985" t="s">
        <v>559</v>
      </c>
      <c r="K1985" t="s">
        <v>573</v>
      </c>
      <c r="L1985" t="s">
        <v>561</v>
      </c>
      <c r="N1985" t="s">
        <v>562</v>
      </c>
      <c r="O1985">
        <v>5.3</v>
      </c>
      <c r="P1985" t="str">
        <f>VALUE(MID(K1985,1,4))&amp;VLOOKUP(VALUE(MID(K1985,6,2)),[1]Setup!$A$6:$B$17,2,FALSE)</f>
        <v>20124</v>
      </c>
    </row>
    <row r="1986" spans="1:16" x14ac:dyDescent="0.45">
      <c r="A1986" t="s">
        <v>551</v>
      </c>
      <c r="B1986" s="1" t="s">
        <v>688</v>
      </c>
      <c r="C1986" t="s">
        <v>553</v>
      </c>
      <c r="D1986" t="s">
        <v>689</v>
      </c>
      <c r="E1986" t="s">
        <v>304</v>
      </c>
      <c r="F1986" t="s">
        <v>555</v>
      </c>
      <c r="G1986" t="s">
        <v>556</v>
      </c>
      <c r="H1986" t="s">
        <v>557</v>
      </c>
      <c r="I1986" t="s">
        <v>558</v>
      </c>
      <c r="J1986" t="s">
        <v>559</v>
      </c>
      <c r="K1986" t="s">
        <v>574</v>
      </c>
      <c r="L1986" t="s">
        <v>561</v>
      </c>
      <c r="N1986" t="s">
        <v>562</v>
      </c>
      <c r="O1986">
        <v>1.7</v>
      </c>
      <c r="P1986" t="str">
        <f>VALUE(MID(K1986,1,4))&amp;VLOOKUP(VALUE(MID(K1986,6,2)),[1]Setup!$A$6:$B$17,2,FALSE)</f>
        <v>20131</v>
      </c>
    </row>
    <row r="1987" spans="1:16" x14ac:dyDescent="0.45">
      <c r="A1987" t="s">
        <v>551</v>
      </c>
      <c r="B1987" s="1" t="s">
        <v>688</v>
      </c>
      <c r="C1987" t="s">
        <v>553</v>
      </c>
      <c r="D1987" t="s">
        <v>689</v>
      </c>
      <c r="E1987" t="s">
        <v>304</v>
      </c>
      <c r="F1987" t="s">
        <v>555</v>
      </c>
      <c r="G1987" t="s">
        <v>556</v>
      </c>
      <c r="H1987" t="s">
        <v>557</v>
      </c>
      <c r="I1987" t="s">
        <v>558</v>
      </c>
      <c r="J1987" t="s">
        <v>559</v>
      </c>
      <c r="K1987" t="s">
        <v>575</v>
      </c>
      <c r="L1987" t="s">
        <v>561</v>
      </c>
      <c r="N1987" t="s">
        <v>562</v>
      </c>
      <c r="O1987">
        <v>-2</v>
      </c>
      <c r="P1987" t="str">
        <f>VALUE(MID(K1987,1,4))&amp;VLOOKUP(VALUE(MID(K1987,6,2)),[1]Setup!$A$6:$B$17,2,FALSE)</f>
        <v>20132</v>
      </c>
    </row>
    <row r="1988" spans="1:16" x14ac:dyDescent="0.45">
      <c r="A1988" t="s">
        <v>551</v>
      </c>
      <c r="B1988" s="1" t="s">
        <v>688</v>
      </c>
      <c r="C1988" t="s">
        <v>553</v>
      </c>
      <c r="D1988" t="s">
        <v>689</v>
      </c>
      <c r="E1988" t="s">
        <v>304</v>
      </c>
      <c r="F1988" t="s">
        <v>555</v>
      </c>
      <c r="G1988" t="s">
        <v>556</v>
      </c>
      <c r="H1988" t="s">
        <v>557</v>
      </c>
      <c r="I1988" t="s">
        <v>558</v>
      </c>
      <c r="J1988" t="s">
        <v>559</v>
      </c>
      <c r="K1988" t="s">
        <v>576</v>
      </c>
      <c r="L1988" t="s">
        <v>561</v>
      </c>
      <c r="N1988" t="s">
        <v>562</v>
      </c>
      <c r="O1988">
        <v>-7.4</v>
      </c>
      <c r="P1988" t="str">
        <f>VALUE(MID(K1988,1,4))&amp;VLOOKUP(VALUE(MID(K1988,6,2)),[1]Setup!$A$6:$B$17,2,FALSE)</f>
        <v>20133</v>
      </c>
    </row>
    <row r="1989" spans="1:16" x14ac:dyDescent="0.45">
      <c r="A1989" t="s">
        <v>551</v>
      </c>
      <c r="B1989" s="1" t="s">
        <v>688</v>
      </c>
      <c r="C1989" t="s">
        <v>553</v>
      </c>
      <c r="D1989" t="s">
        <v>689</v>
      </c>
      <c r="E1989" t="s">
        <v>304</v>
      </c>
      <c r="F1989" t="s">
        <v>555</v>
      </c>
      <c r="G1989" t="s">
        <v>556</v>
      </c>
      <c r="H1989" t="s">
        <v>557</v>
      </c>
      <c r="I1989" t="s">
        <v>558</v>
      </c>
      <c r="J1989" t="s">
        <v>559</v>
      </c>
      <c r="K1989" t="s">
        <v>577</v>
      </c>
      <c r="L1989" t="s">
        <v>561</v>
      </c>
      <c r="N1989" t="s">
        <v>562</v>
      </c>
      <c r="O1989">
        <v>-12.6</v>
      </c>
      <c r="P1989" t="str">
        <f>VALUE(MID(K1989,1,4))&amp;VLOOKUP(VALUE(MID(K1989,6,2)),[1]Setup!$A$6:$B$17,2,FALSE)</f>
        <v>20134</v>
      </c>
    </row>
    <row r="1990" spans="1:16" x14ac:dyDescent="0.45">
      <c r="A1990" t="s">
        <v>551</v>
      </c>
      <c r="B1990" s="1" t="s">
        <v>688</v>
      </c>
      <c r="C1990" t="s">
        <v>553</v>
      </c>
      <c r="D1990" t="s">
        <v>689</v>
      </c>
      <c r="E1990" t="s">
        <v>304</v>
      </c>
      <c r="F1990" t="s">
        <v>555</v>
      </c>
      <c r="G1990" t="s">
        <v>556</v>
      </c>
      <c r="H1990" t="s">
        <v>557</v>
      </c>
      <c r="I1990" t="s">
        <v>558</v>
      </c>
      <c r="J1990" t="s">
        <v>559</v>
      </c>
      <c r="K1990" t="s">
        <v>578</v>
      </c>
      <c r="L1990" t="s">
        <v>561</v>
      </c>
      <c r="N1990" t="s">
        <v>562</v>
      </c>
      <c r="O1990">
        <v>-18</v>
      </c>
      <c r="P1990" t="str">
        <f>VALUE(MID(K1990,1,4))&amp;VLOOKUP(VALUE(MID(K1990,6,2)),[1]Setup!$A$6:$B$17,2,FALSE)</f>
        <v>20141</v>
      </c>
    </row>
    <row r="1991" spans="1:16" x14ac:dyDescent="0.45">
      <c r="A1991" t="s">
        <v>551</v>
      </c>
      <c r="B1991" s="1" t="s">
        <v>688</v>
      </c>
      <c r="C1991" t="s">
        <v>553</v>
      </c>
      <c r="D1991" t="s">
        <v>689</v>
      </c>
      <c r="E1991" t="s">
        <v>304</v>
      </c>
      <c r="F1991" t="s">
        <v>555</v>
      </c>
      <c r="G1991" t="s">
        <v>556</v>
      </c>
      <c r="H1991" t="s">
        <v>557</v>
      </c>
      <c r="I1991" t="s">
        <v>558</v>
      </c>
      <c r="J1991" t="s">
        <v>559</v>
      </c>
      <c r="K1991" t="s">
        <v>579</v>
      </c>
      <c r="L1991" t="s">
        <v>561</v>
      </c>
      <c r="N1991" t="s">
        <v>562</v>
      </c>
      <c r="O1991">
        <v>-21.5</v>
      </c>
      <c r="P1991" t="str">
        <f>VALUE(MID(K1991,1,4))&amp;VLOOKUP(VALUE(MID(K1991,6,2)),[1]Setup!$A$6:$B$17,2,FALSE)</f>
        <v>20142</v>
      </c>
    </row>
    <row r="1992" spans="1:16" x14ac:dyDescent="0.45">
      <c r="A1992" t="s">
        <v>551</v>
      </c>
      <c r="B1992" s="1" t="s">
        <v>688</v>
      </c>
      <c r="C1992" t="s">
        <v>553</v>
      </c>
      <c r="D1992" t="s">
        <v>689</v>
      </c>
      <c r="E1992" t="s">
        <v>304</v>
      </c>
      <c r="F1992" t="s">
        <v>555</v>
      </c>
      <c r="G1992" t="s">
        <v>556</v>
      </c>
      <c r="H1992" t="s">
        <v>557</v>
      </c>
      <c r="I1992" t="s">
        <v>558</v>
      </c>
      <c r="J1992" t="s">
        <v>559</v>
      </c>
      <c r="K1992" t="s">
        <v>580</v>
      </c>
      <c r="L1992" t="s">
        <v>561</v>
      </c>
      <c r="N1992" t="s">
        <v>562</v>
      </c>
      <c r="O1992">
        <v>-24</v>
      </c>
      <c r="P1992" t="str">
        <f>VALUE(MID(K1992,1,4))&amp;VLOOKUP(VALUE(MID(K1992,6,2)),[1]Setup!$A$6:$B$17,2,FALSE)</f>
        <v>20143</v>
      </c>
    </row>
    <row r="1993" spans="1:16" x14ac:dyDescent="0.45">
      <c r="A1993" t="s">
        <v>551</v>
      </c>
      <c r="B1993" s="1" t="s">
        <v>688</v>
      </c>
      <c r="C1993" t="s">
        <v>553</v>
      </c>
      <c r="D1993" t="s">
        <v>689</v>
      </c>
      <c r="E1993" t="s">
        <v>304</v>
      </c>
      <c r="F1993" t="s">
        <v>555</v>
      </c>
      <c r="G1993" t="s">
        <v>556</v>
      </c>
      <c r="H1993" t="s">
        <v>557</v>
      </c>
      <c r="I1993" t="s">
        <v>558</v>
      </c>
      <c r="J1993" t="s">
        <v>559</v>
      </c>
      <c r="K1993" t="s">
        <v>581</v>
      </c>
      <c r="L1993" t="s">
        <v>561</v>
      </c>
      <c r="N1993" t="s">
        <v>562</v>
      </c>
      <c r="O1993">
        <v>-25.5</v>
      </c>
      <c r="P1993" t="str">
        <f>VALUE(MID(K1993,1,4))&amp;VLOOKUP(VALUE(MID(K1993,6,2)),[1]Setup!$A$6:$B$17,2,FALSE)</f>
        <v>20144</v>
      </c>
    </row>
    <row r="1994" spans="1:16" x14ac:dyDescent="0.45">
      <c r="A1994" t="s">
        <v>551</v>
      </c>
      <c r="B1994" s="1" t="s">
        <v>688</v>
      </c>
      <c r="C1994" t="s">
        <v>553</v>
      </c>
      <c r="D1994" t="s">
        <v>689</v>
      </c>
      <c r="E1994" t="s">
        <v>304</v>
      </c>
      <c r="F1994" t="s">
        <v>555</v>
      </c>
      <c r="G1994" t="s">
        <v>556</v>
      </c>
      <c r="H1994" t="s">
        <v>557</v>
      </c>
      <c r="I1994" t="s">
        <v>558</v>
      </c>
      <c r="J1994" t="s">
        <v>559</v>
      </c>
      <c r="K1994" t="s">
        <v>582</v>
      </c>
      <c r="L1994" t="s">
        <v>561</v>
      </c>
      <c r="N1994" t="s">
        <v>562</v>
      </c>
      <c r="O1994">
        <v>-27.9</v>
      </c>
      <c r="P1994" t="str">
        <f>VALUE(MID(K1994,1,4))&amp;VLOOKUP(VALUE(MID(K1994,6,2)),[1]Setup!$A$6:$B$17,2,FALSE)</f>
        <v>20151</v>
      </c>
    </row>
    <row r="1995" spans="1:16" x14ac:dyDescent="0.45">
      <c r="A1995" t="s">
        <v>551</v>
      </c>
      <c r="B1995" s="1" t="s">
        <v>688</v>
      </c>
      <c r="C1995" t="s">
        <v>553</v>
      </c>
      <c r="D1995" t="s">
        <v>689</v>
      </c>
      <c r="E1995" t="s">
        <v>304</v>
      </c>
      <c r="F1995" t="s">
        <v>555</v>
      </c>
      <c r="G1995" t="s">
        <v>556</v>
      </c>
      <c r="H1995" t="s">
        <v>557</v>
      </c>
      <c r="I1995" t="s">
        <v>558</v>
      </c>
      <c r="J1995" t="s">
        <v>559</v>
      </c>
      <c r="K1995" t="s">
        <v>583</v>
      </c>
      <c r="L1995" t="s">
        <v>561</v>
      </c>
      <c r="N1995" t="s">
        <v>562</v>
      </c>
      <c r="O1995">
        <v>-30.7</v>
      </c>
      <c r="P1995" t="str">
        <f>VALUE(MID(K1995,1,4))&amp;VLOOKUP(VALUE(MID(K1995,6,2)),[1]Setup!$A$6:$B$17,2,FALSE)</f>
        <v>20152</v>
      </c>
    </row>
    <row r="1996" spans="1:16" x14ac:dyDescent="0.45">
      <c r="A1996" t="s">
        <v>551</v>
      </c>
      <c r="B1996" s="1" t="s">
        <v>688</v>
      </c>
      <c r="C1996" t="s">
        <v>553</v>
      </c>
      <c r="D1996" t="s">
        <v>689</v>
      </c>
      <c r="E1996" t="s">
        <v>304</v>
      </c>
      <c r="F1996" t="s">
        <v>555</v>
      </c>
      <c r="G1996" t="s">
        <v>556</v>
      </c>
      <c r="H1996" t="s">
        <v>557</v>
      </c>
      <c r="I1996" t="s">
        <v>558</v>
      </c>
      <c r="J1996" t="s">
        <v>559</v>
      </c>
      <c r="K1996" t="s">
        <v>584</v>
      </c>
      <c r="L1996" t="s">
        <v>561</v>
      </c>
      <c r="N1996" t="s">
        <v>562</v>
      </c>
      <c r="O1996">
        <v>-33.6</v>
      </c>
      <c r="P1996" t="str">
        <f>VALUE(MID(K1996,1,4))&amp;VLOOKUP(VALUE(MID(K1996,6,2)),[1]Setup!$A$6:$B$17,2,FALSE)</f>
        <v>20153</v>
      </c>
    </row>
    <row r="1997" spans="1:16" x14ac:dyDescent="0.45">
      <c r="A1997" t="s">
        <v>551</v>
      </c>
      <c r="B1997" s="1" t="s">
        <v>688</v>
      </c>
      <c r="C1997" t="s">
        <v>553</v>
      </c>
      <c r="D1997" t="s">
        <v>689</v>
      </c>
      <c r="E1997" t="s">
        <v>304</v>
      </c>
      <c r="F1997" t="s">
        <v>555</v>
      </c>
      <c r="G1997" t="s">
        <v>556</v>
      </c>
      <c r="H1997" t="s">
        <v>557</v>
      </c>
      <c r="I1997" t="s">
        <v>558</v>
      </c>
      <c r="J1997" t="s">
        <v>559</v>
      </c>
      <c r="K1997" t="s">
        <v>585</v>
      </c>
      <c r="L1997" t="s">
        <v>561</v>
      </c>
      <c r="N1997" t="s">
        <v>562</v>
      </c>
      <c r="O1997">
        <v>-35.5</v>
      </c>
      <c r="P1997" t="str">
        <f>VALUE(MID(K1997,1,4))&amp;VLOOKUP(VALUE(MID(K1997,6,2)),[1]Setup!$A$6:$B$17,2,FALSE)</f>
        <v>20154</v>
      </c>
    </row>
    <row r="1998" spans="1:16" x14ac:dyDescent="0.45">
      <c r="A1998" t="s">
        <v>551</v>
      </c>
      <c r="B1998" s="1" t="s">
        <v>688</v>
      </c>
      <c r="C1998" t="s">
        <v>553</v>
      </c>
      <c r="D1998" t="s">
        <v>689</v>
      </c>
      <c r="E1998" t="s">
        <v>304</v>
      </c>
      <c r="F1998" t="s">
        <v>555</v>
      </c>
      <c r="G1998" t="s">
        <v>556</v>
      </c>
      <c r="H1998" t="s">
        <v>557</v>
      </c>
      <c r="I1998" t="s">
        <v>558</v>
      </c>
      <c r="J1998" t="s">
        <v>559</v>
      </c>
      <c r="K1998" t="s">
        <v>586</v>
      </c>
      <c r="L1998" t="s">
        <v>561</v>
      </c>
      <c r="N1998" t="s">
        <v>562</v>
      </c>
      <c r="O1998">
        <v>-38</v>
      </c>
      <c r="P1998" t="str">
        <f>VALUE(MID(K1998,1,4))&amp;VLOOKUP(VALUE(MID(K1998,6,2)),[1]Setup!$A$6:$B$17,2,FALSE)</f>
        <v>20161</v>
      </c>
    </row>
    <row r="1999" spans="1:16" x14ac:dyDescent="0.45">
      <c r="A1999" t="s">
        <v>551</v>
      </c>
      <c r="B1999" s="1" t="s">
        <v>688</v>
      </c>
      <c r="C1999" t="s">
        <v>553</v>
      </c>
      <c r="D1999" t="s">
        <v>689</v>
      </c>
      <c r="E1999" t="s">
        <v>304</v>
      </c>
      <c r="F1999" t="s">
        <v>555</v>
      </c>
      <c r="G1999" t="s">
        <v>556</v>
      </c>
      <c r="H1999" t="s">
        <v>557</v>
      </c>
      <c r="I1999" t="s">
        <v>558</v>
      </c>
      <c r="J1999" t="s">
        <v>559</v>
      </c>
      <c r="K1999" t="s">
        <v>587</v>
      </c>
      <c r="L1999" t="s">
        <v>561</v>
      </c>
      <c r="N1999" t="s">
        <v>562</v>
      </c>
      <c r="O1999">
        <v>-39.6</v>
      </c>
      <c r="P1999" t="str">
        <f>VALUE(MID(K1999,1,4))&amp;VLOOKUP(VALUE(MID(K1999,6,2)),[1]Setup!$A$6:$B$17,2,FALSE)</f>
        <v>20162</v>
      </c>
    </row>
    <row r="2000" spans="1:16" x14ac:dyDescent="0.45">
      <c r="A2000" t="s">
        <v>551</v>
      </c>
      <c r="B2000" s="1" t="s">
        <v>688</v>
      </c>
      <c r="C2000" t="s">
        <v>553</v>
      </c>
      <c r="D2000" t="s">
        <v>689</v>
      </c>
      <c r="E2000" t="s">
        <v>304</v>
      </c>
      <c r="F2000" t="s">
        <v>555</v>
      </c>
      <c r="G2000" t="s">
        <v>556</v>
      </c>
      <c r="H2000" t="s">
        <v>557</v>
      </c>
      <c r="I2000" t="s">
        <v>558</v>
      </c>
      <c r="J2000" t="s">
        <v>559</v>
      </c>
      <c r="K2000" t="s">
        <v>588</v>
      </c>
      <c r="L2000" t="s">
        <v>561</v>
      </c>
      <c r="N2000" t="s">
        <v>562</v>
      </c>
      <c r="O2000">
        <v>-41.7</v>
      </c>
      <c r="P2000" t="str">
        <f>VALUE(MID(K2000,1,4))&amp;VLOOKUP(VALUE(MID(K2000,6,2)),[1]Setup!$A$6:$B$17,2,FALSE)</f>
        <v>20163</v>
      </c>
    </row>
    <row r="2001" spans="1:16" x14ac:dyDescent="0.45">
      <c r="A2001" t="s">
        <v>551</v>
      </c>
      <c r="B2001" s="1" t="s">
        <v>688</v>
      </c>
      <c r="C2001" t="s">
        <v>553</v>
      </c>
      <c r="D2001" t="s">
        <v>689</v>
      </c>
      <c r="E2001" t="s">
        <v>304</v>
      </c>
      <c r="F2001" t="s">
        <v>555</v>
      </c>
      <c r="G2001" t="s">
        <v>556</v>
      </c>
      <c r="H2001" t="s">
        <v>557</v>
      </c>
      <c r="I2001" t="s">
        <v>558</v>
      </c>
      <c r="J2001" t="s">
        <v>559</v>
      </c>
      <c r="K2001" t="s">
        <v>589</v>
      </c>
      <c r="L2001" t="s">
        <v>561</v>
      </c>
      <c r="N2001" t="s">
        <v>562</v>
      </c>
      <c r="O2001">
        <v>-44.2</v>
      </c>
      <c r="P2001" t="str">
        <f>VALUE(MID(K2001,1,4))&amp;VLOOKUP(VALUE(MID(K2001,6,2)),[1]Setup!$A$6:$B$17,2,FALSE)</f>
        <v>20164</v>
      </c>
    </row>
    <row r="2002" spans="1:16" x14ac:dyDescent="0.45">
      <c r="A2002" t="s">
        <v>551</v>
      </c>
      <c r="B2002" s="1" t="s">
        <v>688</v>
      </c>
      <c r="C2002" t="s">
        <v>553</v>
      </c>
      <c r="D2002" t="s">
        <v>689</v>
      </c>
      <c r="E2002" t="s">
        <v>304</v>
      </c>
      <c r="F2002" t="s">
        <v>555</v>
      </c>
      <c r="G2002" t="s">
        <v>556</v>
      </c>
      <c r="H2002" t="s">
        <v>557</v>
      </c>
      <c r="I2002" t="s">
        <v>558</v>
      </c>
      <c r="J2002" t="s">
        <v>559</v>
      </c>
      <c r="K2002" t="s">
        <v>590</v>
      </c>
      <c r="L2002" t="s">
        <v>561</v>
      </c>
      <c r="N2002" t="s">
        <v>562</v>
      </c>
      <c r="O2002">
        <v>-43.6</v>
      </c>
      <c r="P2002" t="str">
        <f>VALUE(MID(K2002,1,4))&amp;VLOOKUP(VALUE(MID(K2002,6,2)),[1]Setup!$A$6:$B$17,2,FALSE)</f>
        <v>20171</v>
      </c>
    </row>
    <row r="2003" spans="1:16" x14ac:dyDescent="0.45">
      <c r="A2003" t="s">
        <v>551</v>
      </c>
      <c r="B2003" s="1" t="s">
        <v>688</v>
      </c>
      <c r="C2003" t="s">
        <v>553</v>
      </c>
      <c r="D2003" t="s">
        <v>689</v>
      </c>
      <c r="E2003" t="s">
        <v>304</v>
      </c>
      <c r="F2003" t="s">
        <v>555</v>
      </c>
      <c r="G2003" t="s">
        <v>556</v>
      </c>
      <c r="H2003" t="s">
        <v>557</v>
      </c>
      <c r="I2003" t="s">
        <v>558</v>
      </c>
      <c r="J2003" t="s">
        <v>559</v>
      </c>
      <c r="K2003" t="s">
        <v>591</v>
      </c>
      <c r="L2003" t="s">
        <v>561</v>
      </c>
      <c r="N2003" t="s">
        <v>562</v>
      </c>
      <c r="O2003">
        <v>-44</v>
      </c>
      <c r="P2003" t="str">
        <f>VALUE(MID(K2003,1,4))&amp;VLOOKUP(VALUE(MID(K2003,6,2)),[1]Setup!$A$6:$B$17,2,FALSE)</f>
        <v>20172</v>
      </c>
    </row>
    <row r="2004" spans="1:16" x14ac:dyDescent="0.45">
      <c r="A2004" t="s">
        <v>551</v>
      </c>
      <c r="B2004" s="1" t="s">
        <v>688</v>
      </c>
      <c r="C2004" t="s">
        <v>553</v>
      </c>
      <c r="D2004" t="s">
        <v>689</v>
      </c>
      <c r="E2004" t="s">
        <v>304</v>
      </c>
      <c r="F2004" t="s">
        <v>555</v>
      </c>
      <c r="G2004" t="s">
        <v>556</v>
      </c>
      <c r="H2004" t="s">
        <v>557</v>
      </c>
      <c r="I2004" t="s">
        <v>558</v>
      </c>
      <c r="J2004" t="s">
        <v>559</v>
      </c>
      <c r="K2004" t="s">
        <v>592</v>
      </c>
      <c r="L2004" t="s">
        <v>561</v>
      </c>
      <c r="N2004" t="s">
        <v>562</v>
      </c>
      <c r="O2004">
        <v>-44.7</v>
      </c>
      <c r="P2004" t="str">
        <f>VALUE(MID(K2004,1,4))&amp;VLOOKUP(VALUE(MID(K2004,6,2)),[1]Setup!$A$6:$B$17,2,FALSE)</f>
        <v>20173</v>
      </c>
    </row>
    <row r="2005" spans="1:16" x14ac:dyDescent="0.45">
      <c r="A2005" t="s">
        <v>551</v>
      </c>
      <c r="B2005" s="1" t="s">
        <v>688</v>
      </c>
      <c r="C2005" t="s">
        <v>553</v>
      </c>
      <c r="D2005" t="s">
        <v>689</v>
      </c>
      <c r="E2005" t="s">
        <v>304</v>
      </c>
      <c r="F2005" t="s">
        <v>555</v>
      </c>
      <c r="G2005" t="s">
        <v>556</v>
      </c>
      <c r="H2005" t="s">
        <v>557</v>
      </c>
      <c r="I2005" t="s">
        <v>558</v>
      </c>
      <c r="J2005" t="s">
        <v>559</v>
      </c>
      <c r="K2005" t="s">
        <v>593</v>
      </c>
      <c r="L2005" t="s">
        <v>561</v>
      </c>
      <c r="N2005" t="s">
        <v>562</v>
      </c>
      <c r="O2005">
        <v>-45.1</v>
      </c>
      <c r="P2005" t="str">
        <f>VALUE(MID(K2005,1,4))&amp;VLOOKUP(VALUE(MID(K2005,6,2)),[1]Setup!$A$6:$B$17,2,FALSE)</f>
        <v>20174</v>
      </c>
    </row>
    <row r="2006" spans="1:16" x14ac:dyDescent="0.45">
      <c r="A2006" t="s">
        <v>551</v>
      </c>
      <c r="B2006" s="1" t="s">
        <v>688</v>
      </c>
      <c r="C2006" t="s">
        <v>553</v>
      </c>
      <c r="D2006" t="s">
        <v>689</v>
      </c>
      <c r="E2006" t="s">
        <v>304</v>
      </c>
      <c r="F2006" t="s">
        <v>555</v>
      </c>
      <c r="G2006" t="s">
        <v>556</v>
      </c>
      <c r="H2006" t="s">
        <v>557</v>
      </c>
      <c r="I2006" t="s">
        <v>558</v>
      </c>
      <c r="J2006" t="s">
        <v>559</v>
      </c>
      <c r="K2006" t="s">
        <v>594</v>
      </c>
      <c r="L2006" t="s">
        <v>561</v>
      </c>
      <c r="N2006" t="s">
        <v>562</v>
      </c>
      <c r="O2006">
        <v>-46</v>
      </c>
      <c r="P2006" t="str">
        <f>VALUE(MID(K2006,1,4))&amp;VLOOKUP(VALUE(MID(K2006,6,2)),[1]Setup!$A$6:$B$17,2,FALSE)</f>
        <v>20181</v>
      </c>
    </row>
    <row r="2007" spans="1:16" x14ac:dyDescent="0.45">
      <c r="A2007" t="s">
        <v>551</v>
      </c>
      <c r="B2007" s="1" t="s">
        <v>688</v>
      </c>
      <c r="C2007" t="s">
        <v>553</v>
      </c>
      <c r="D2007" t="s">
        <v>689</v>
      </c>
      <c r="E2007" t="s">
        <v>304</v>
      </c>
      <c r="F2007" t="s">
        <v>555</v>
      </c>
      <c r="G2007" t="s">
        <v>556</v>
      </c>
      <c r="H2007" t="s">
        <v>557</v>
      </c>
      <c r="I2007" t="s">
        <v>558</v>
      </c>
      <c r="J2007" t="s">
        <v>559</v>
      </c>
      <c r="K2007" t="s">
        <v>595</v>
      </c>
      <c r="L2007" t="s">
        <v>561</v>
      </c>
      <c r="N2007" t="s">
        <v>562</v>
      </c>
      <c r="O2007">
        <v>-47.4</v>
      </c>
      <c r="P2007" t="str">
        <f>VALUE(MID(K2007,1,4))&amp;VLOOKUP(VALUE(MID(K2007,6,2)),[1]Setup!$A$6:$B$17,2,FALSE)</f>
        <v>20182</v>
      </c>
    </row>
    <row r="2008" spans="1:16" x14ac:dyDescent="0.45">
      <c r="A2008" t="s">
        <v>551</v>
      </c>
      <c r="B2008" s="1" t="s">
        <v>688</v>
      </c>
      <c r="C2008" t="s">
        <v>553</v>
      </c>
      <c r="D2008" t="s">
        <v>689</v>
      </c>
      <c r="E2008" t="s">
        <v>304</v>
      </c>
      <c r="F2008" t="s">
        <v>555</v>
      </c>
      <c r="G2008" t="s">
        <v>556</v>
      </c>
      <c r="H2008" t="s">
        <v>557</v>
      </c>
      <c r="I2008" t="s">
        <v>558</v>
      </c>
      <c r="J2008" t="s">
        <v>559</v>
      </c>
      <c r="K2008" t="s">
        <v>596</v>
      </c>
      <c r="L2008" t="s">
        <v>561</v>
      </c>
      <c r="N2008" t="s">
        <v>562</v>
      </c>
      <c r="O2008">
        <v>-46.9</v>
      </c>
      <c r="P2008" t="str">
        <f>VALUE(MID(K2008,1,4))&amp;VLOOKUP(VALUE(MID(K2008,6,2)),[1]Setup!$A$6:$B$17,2,FALSE)</f>
        <v>20183</v>
      </c>
    </row>
    <row r="2009" spans="1:16" x14ac:dyDescent="0.45">
      <c r="A2009" t="s">
        <v>551</v>
      </c>
      <c r="B2009" s="1" t="s">
        <v>688</v>
      </c>
      <c r="C2009" t="s">
        <v>553</v>
      </c>
      <c r="D2009" t="s">
        <v>689</v>
      </c>
      <c r="E2009" t="s">
        <v>304</v>
      </c>
      <c r="F2009" t="s">
        <v>555</v>
      </c>
      <c r="G2009" t="s">
        <v>556</v>
      </c>
      <c r="H2009" t="s">
        <v>557</v>
      </c>
      <c r="I2009" t="s">
        <v>558</v>
      </c>
      <c r="J2009" t="s">
        <v>559</v>
      </c>
      <c r="K2009" t="s">
        <v>597</v>
      </c>
      <c r="L2009" t="s">
        <v>561</v>
      </c>
      <c r="N2009" t="s">
        <v>562</v>
      </c>
      <c r="O2009">
        <v>-47.1</v>
      </c>
      <c r="P2009" t="str">
        <f>VALUE(MID(K2009,1,4))&amp;VLOOKUP(VALUE(MID(K2009,6,2)),[1]Setup!$A$6:$B$17,2,FALSE)</f>
        <v>20184</v>
      </c>
    </row>
    <row r="2010" spans="1:16" x14ac:dyDescent="0.45">
      <c r="A2010" t="s">
        <v>551</v>
      </c>
      <c r="B2010" s="1" t="s">
        <v>688</v>
      </c>
      <c r="C2010" t="s">
        <v>553</v>
      </c>
      <c r="D2010" t="s">
        <v>689</v>
      </c>
      <c r="E2010" t="s">
        <v>304</v>
      </c>
      <c r="F2010" t="s">
        <v>555</v>
      </c>
      <c r="G2010" t="s">
        <v>556</v>
      </c>
      <c r="H2010" t="s">
        <v>557</v>
      </c>
      <c r="I2010" t="s">
        <v>558</v>
      </c>
      <c r="J2010" t="s">
        <v>559</v>
      </c>
      <c r="K2010" t="s">
        <v>598</v>
      </c>
      <c r="L2010" t="s">
        <v>561</v>
      </c>
      <c r="N2010" t="s">
        <v>562</v>
      </c>
      <c r="O2010">
        <v>-46.5</v>
      </c>
      <c r="P2010" t="str">
        <f>VALUE(MID(K2010,1,4))&amp;VLOOKUP(VALUE(MID(K2010,6,2)),[1]Setup!$A$6:$B$17,2,FALSE)</f>
        <v>20191</v>
      </c>
    </row>
    <row r="2011" spans="1:16" x14ac:dyDescent="0.45">
      <c r="A2011" t="s">
        <v>551</v>
      </c>
      <c r="B2011" s="1" t="s">
        <v>688</v>
      </c>
      <c r="C2011" t="s">
        <v>553</v>
      </c>
      <c r="D2011" t="s">
        <v>689</v>
      </c>
      <c r="E2011" t="s">
        <v>304</v>
      </c>
      <c r="F2011" t="s">
        <v>555</v>
      </c>
      <c r="G2011" t="s">
        <v>556</v>
      </c>
      <c r="H2011" t="s">
        <v>557</v>
      </c>
      <c r="I2011" t="s">
        <v>558</v>
      </c>
      <c r="J2011" t="s">
        <v>559</v>
      </c>
      <c r="K2011" t="s">
        <v>599</v>
      </c>
      <c r="L2011" t="s">
        <v>561</v>
      </c>
      <c r="N2011" t="s">
        <v>562</v>
      </c>
      <c r="O2011">
        <v>-46</v>
      </c>
      <c r="P2011" t="str">
        <f>VALUE(MID(K2011,1,4))&amp;VLOOKUP(VALUE(MID(K2011,6,2)),[1]Setup!$A$6:$B$17,2,FALSE)</f>
        <v>20192</v>
      </c>
    </row>
    <row r="2012" spans="1:16" x14ac:dyDescent="0.45">
      <c r="A2012" t="s">
        <v>551</v>
      </c>
      <c r="B2012" s="1" t="s">
        <v>688</v>
      </c>
      <c r="C2012" t="s">
        <v>553</v>
      </c>
      <c r="D2012" t="s">
        <v>689</v>
      </c>
      <c r="E2012" t="s">
        <v>304</v>
      </c>
      <c r="F2012" t="s">
        <v>555</v>
      </c>
      <c r="G2012" t="s">
        <v>556</v>
      </c>
      <c r="H2012" t="s">
        <v>557</v>
      </c>
      <c r="I2012" t="s">
        <v>558</v>
      </c>
      <c r="J2012" t="s">
        <v>559</v>
      </c>
      <c r="K2012" t="s">
        <v>600</v>
      </c>
      <c r="L2012" t="s">
        <v>561</v>
      </c>
      <c r="N2012" t="s">
        <v>562</v>
      </c>
      <c r="O2012">
        <v>-45.5</v>
      </c>
      <c r="P2012" t="str">
        <f>VALUE(MID(K2012,1,4))&amp;VLOOKUP(VALUE(MID(K2012,6,2)),[1]Setup!$A$6:$B$17,2,FALSE)</f>
        <v>20193</v>
      </c>
    </row>
    <row r="2013" spans="1:16" x14ac:dyDescent="0.45">
      <c r="A2013" t="s">
        <v>551</v>
      </c>
      <c r="B2013" s="1" t="s">
        <v>688</v>
      </c>
      <c r="C2013" t="s">
        <v>553</v>
      </c>
      <c r="D2013" t="s">
        <v>689</v>
      </c>
      <c r="E2013" t="s">
        <v>304</v>
      </c>
      <c r="F2013" t="s">
        <v>555</v>
      </c>
      <c r="G2013" t="s">
        <v>556</v>
      </c>
      <c r="H2013" t="s">
        <v>557</v>
      </c>
      <c r="I2013" t="s">
        <v>558</v>
      </c>
      <c r="J2013" t="s">
        <v>559</v>
      </c>
      <c r="K2013" t="s">
        <v>601</v>
      </c>
      <c r="L2013" t="s">
        <v>561</v>
      </c>
      <c r="N2013" t="s">
        <v>562</v>
      </c>
      <c r="O2013">
        <v>-46.4</v>
      </c>
      <c r="P2013" t="str">
        <f>VALUE(MID(K2013,1,4))&amp;VLOOKUP(VALUE(MID(K2013,6,2)),[1]Setup!$A$6:$B$17,2,FALSE)</f>
        <v>20194</v>
      </c>
    </row>
    <row r="2014" spans="1:16" x14ac:dyDescent="0.45">
      <c r="A2014" t="s">
        <v>551</v>
      </c>
      <c r="B2014" s="1" t="s">
        <v>688</v>
      </c>
      <c r="C2014" t="s">
        <v>553</v>
      </c>
      <c r="D2014" t="s">
        <v>689</v>
      </c>
      <c r="E2014" t="s">
        <v>304</v>
      </c>
      <c r="F2014" t="s">
        <v>555</v>
      </c>
      <c r="G2014" t="s">
        <v>556</v>
      </c>
      <c r="H2014" t="s">
        <v>557</v>
      </c>
      <c r="I2014" t="s">
        <v>558</v>
      </c>
      <c r="J2014" t="s">
        <v>559</v>
      </c>
      <c r="K2014" t="s">
        <v>602</v>
      </c>
      <c r="L2014" t="s">
        <v>561</v>
      </c>
      <c r="N2014" t="s">
        <v>562</v>
      </c>
      <c r="O2014">
        <v>-43.9</v>
      </c>
      <c r="P2014" t="str">
        <f>VALUE(MID(K2014,1,4))&amp;VLOOKUP(VALUE(MID(K2014,6,2)),[1]Setup!$A$6:$B$17,2,FALSE)</f>
        <v>20201</v>
      </c>
    </row>
    <row r="2015" spans="1:16" x14ac:dyDescent="0.45">
      <c r="A2015" t="s">
        <v>551</v>
      </c>
      <c r="B2015" s="1" t="s">
        <v>688</v>
      </c>
      <c r="C2015" t="s">
        <v>553</v>
      </c>
      <c r="D2015" t="s">
        <v>689</v>
      </c>
      <c r="E2015" t="s">
        <v>304</v>
      </c>
      <c r="F2015" t="s">
        <v>555</v>
      </c>
      <c r="G2015" t="s">
        <v>556</v>
      </c>
      <c r="H2015" t="s">
        <v>557</v>
      </c>
      <c r="I2015" t="s">
        <v>558</v>
      </c>
      <c r="J2015" t="s">
        <v>559</v>
      </c>
      <c r="K2015" t="s">
        <v>603</v>
      </c>
      <c r="L2015" t="s">
        <v>561</v>
      </c>
      <c r="N2015" t="s">
        <v>562</v>
      </c>
      <c r="O2015">
        <v>-32.4</v>
      </c>
      <c r="P2015" t="str">
        <f>VALUE(MID(K2015,1,4))&amp;VLOOKUP(VALUE(MID(K2015,6,2)),[1]Setup!$A$6:$B$17,2,FALSE)</f>
        <v>20202</v>
      </c>
    </row>
    <row r="2016" spans="1:16" x14ac:dyDescent="0.45">
      <c r="A2016" t="s">
        <v>551</v>
      </c>
      <c r="B2016" s="1" t="s">
        <v>688</v>
      </c>
      <c r="C2016" t="s">
        <v>553</v>
      </c>
      <c r="D2016" t="s">
        <v>689</v>
      </c>
      <c r="E2016" t="s">
        <v>304</v>
      </c>
      <c r="F2016" t="s">
        <v>555</v>
      </c>
      <c r="G2016" t="s">
        <v>556</v>
      </c>
      <c r="H2016" t="s">
        <v>557</v>
      </c>
      <c r="I2016" t="s">
        <v>558</v>
      </c>
      <c r="J2016" t="s">
        <v>559</v>
      </c>
      <c r="K2016" t="s">
        <v>604</v>
      </c>
      <c r="L2016" t="s">
        <v>561</v>
      </c>
      <c r="N2016" t="s">
        <v>562</v>
      </c>
      <c r="O2016">
        <v>-27.9</v>
      </c>
      <c r="P2016" t="str">
        <f>VALUE(MID(K2016,1,4))&amp;VLOOKUP(VALUE(MID(K2016,6,2)),[1]Setup!$A$6:$B$17,2,FALSE)</f>
        <v>20203</v>
      </c>
    </row>
    <row r="2017" spans="1:16" x14ac:dyDescent="0.45">
      <c r="A2017" t="s">
        <v>551</v>
      </c>
      <c r="B2017" s="1" t="s">
        <v>688</v>
      </c>
      <c r="C2017" t="s">
        <v>553</v>
      </c>
      <c r="D2017" t="s">
        <v>689</v>
      </c>
      <c r="E2017" t="s">
        <v>304</v>
      </c>
      <c r="F2017" t="s">
        <v>555</v>
      </c>
      <c r="G2017" t="s">
        <v>556</v>
      </c>
      <c r="H2017" t="s">
        <v>557</v>
      </c>
      <c r="I2017" t="s">
        <v>558</v>
      </c>
      <c r="J2017" t="s">
        <v>559</v>
      </c>
      <c r="K2017" t="s">
        <v>605</v>
      </c>
      <c r="L2017" t="s">
        <v>561</v>
      </c>
      <c r="N2017" t="s">
        <v>562</v>
      </c>
      <c r="O2017">
        <v>-23.9</v>
      </c>
      <c r="P2017" t="str">
        <f>VALUE(MID(K2017,1,4))&amp;VLOOKUP(VALUE(MID(K2017,6,2)),[1]Setup!$A$6:$B$17,2,FALSE)</f>
        <v>20204</v>
      </c>
    </row>
    <row r="2018" spans="1:16" x14ac:dyDescent="0.45">
      <c r="A2018" t="s">
        <v>551</v>
      </c>
      <c r="B2018" s="1" t="s">
        <v>688</v>
      </c>
      <c r="C2018" t="s">
        <v>553</v>
      </c>
      <c r="D2018" t="s">
        <v>689</v>
      </c>
      <c r="E2018" t="s">
        <v>304</v>
      </c>
      <c r="F2018" t="s">
        <v>555</v>
      </c>
      <c r="G2018" t="s">
        <v>556</v>
      </c>
      <c r="H2018" t="s">
        <v>557</v>
      </c>
      <c r="I2018" t="s">
        <v>558</v>
      </c>
      <c r="J2018" t="s">
        <v>559</v>
      </c>
      <c r="K2018" t="s">
        <v>606</v>
      </c>
      <c r="L2018" t="s">
        <v>561</v>
      </c>
      <c r="N2018" t="s">
        <v>562</v>
      </c>
      <c r="O2018">
        <v>-19.5</v>
      </c>
      <c r="P2018" t="str">
        <f>VALUE(MID(K2018,1,4))&amp;VLOOKUP(VALUE(MID(K2018,6,2)),[1]Setup!$A$6:$B$17,2,FALSE)</f>
        <v>20211</v>
      </c>
    </row>
    <row r="2019" spans="1:16" x14ac:dyDescent="0.45">
      <c r="A2019" t="s">
        <v>551</v>
      </c>
      <c r="B2019" s="1" t="s">
        <v>688</v>
      </c>
      <c r="C2019" t="s">
        <v>553</v>
      </c>
      <c r="D2019" t="s">
        <v>689</v>
      </c>
      <c r="E2019" t="s">
        <v>304</v>
      </c>
      <c r="F2019" t="s">
        <v>555</v>
      </c>
      <c r="G2019" t="s">
        <v>556</v>
      </c>
      <c r="H2019" t="s">
        <v>557</v>
      </c>
      <c r="I2019" t="s">
        <v>558</v>
      </c>
      <c r="J2019" t="s">
        <v>559</v>
      </c>
      <c r="K2019" t="s">
        <v>607</v>
      </c>
      <c r="L2019" t="s">
        <v>561</v>
      </c>
      <c r="N2019" t="s">
        <v>562</v>
      </c>
      <c r="O2019">
        <v>-24.2</v>
      </c>
      <c r="P2019" t="str">
        <f>VALUE(MID(K2019,1,4))&amp;VLOOKUP(VALUE(MID(K2019,6,2)),[1]Setup!$A$6:$B$17,2,FALSE)</f>
        <v>20212</v>
      </c>
    </row>
    <row r="2020" spans="1:16" x14ac:dyDescent="0.45">
      <c r="A2020" t="s">
        <v>551</v>
      </c>
      <c r="B2020" s="1" t="s">
        <v>688</v>
      </c>
      <c r="C2020" t="s">
        <v>553</v>
      </c>
      <c r="D2020" t="s">
        <v>689</v>
      </c>
      <c r="E2020" t="s">
        <v>304</v>
      </c>
      <c r="F2020" t="s">
        <v>555</v>
      </c>
      <c r="G2020" t="s">
        <v>556</v>
      </c>
      <c r="H2020" t="s">
        <v>557</v>
      </c>
      <c r="I2020" t="s">
        <v>558</v>
      </c>
      <c r="J2020" t="s">
        <v>559</v>
      </c>
      <c r="K2020" t="s">
        <v>608</v>
      </c>
      <c r="L2020" t="s">
        <v>561</v>
      </c>
      <c r="N2020" t="s">
        <v>562</v>
      </c>
      <c r="O2020">
        <v>-24.9</v>
      </c>
      <c r="P2020" t="str">
        <f>VALUE(MID(K2020,1,4))&amp;VLOOKUP(VALUE(MID(K2020,6,2)),[1]Setup!$A$6:$B$17,2,FALSE)</f>
        <v>20213</v>
      </c>
    </row>
    <row r="2021" spans="1:16" x14ac:dyDescent="0.45">
      <c r="A2021" t="s">
        <v>551</v>
      </c>
      <c r="B2021" s="1" t="s">
        <v>688</v>
      </c>
      <c r="C2021" t="s">
        <v>553</v>
      </c>
      <c r="D2021" t="s">
        <v>689</v>
      </c>
      <c r="E2021" t="s">
        <v>304</v>
      </c>
      <c r="F2021" t="s">
        <v>555</v>
      </c>
      <c r="G2021" t="s">
        <v>556</v>
      </c>
      <c r="H2021" t="s">
        <v>557</v>
      </c>
      <c r="I2021" t="s">
        <v>558</v>
      </c>
      <c r="J2021" t="s">
        <v>559</v>
      </c>
      <c r="K2021" t="s">
        <v>609</v>
      </c>
      <c r="L2021" t="s">
        <v>561</v>
      </c>
      <c r="N2021" t="s">
        <v>562</v>
      </c>
      <c r="O2021">
        <v>-26.3</v>
      </c>
      <c r="P2021" t="str">
        <f>VALUE(MID(K2021,1,4))&amp;VLOOKUP(VALUE(MID(K2021,6,2)),[1]Setup!$A$6:$B$17,2,FALSE)</f>
        <v>20214</v>
      </c>
    </row>
    <row r="2022" spans="1:16" x14ac:dyDescent="0.45">
      <c r="A2022" t="s">
        <v>551</v>
      </c>
      <c r="B2022" s="1" t="s">
        <v>688</v>
      </c>
      <c r="C2022" t="s">
        <v>553</v>
      </c>
      <c r="D2022" t="s">
        <v>689</v>
      </c>
      <c r="E2022" t="s">
        <v>304</v>
      </c>
      <c r="F2022" t="s">
        <v>555</v>
      </c>
      <c r="G2022" t="s">
        <v>556</v>
      </c>
      <c r="H2022" t="s">
        <v>557</v>
      </c>
      <c r="I2022" t="s">
        <v>558</v>
      </c>
      <c r="J2022" t="s">
        <v>559</v>
      </c>
      <c r="K2022" t="s">
        <v>610</v>
      </c>
      <c r="L2022" t="s">
        <v>561</v>
      </c>
      <c r="N2022" t="s">
        <v>562</v>
      </c>
      <c r="O2022">
        <v>-28.5</v>
      </c>
      <c r="P2022" t="str">
        <f>VALUE(MID(K2022,1,4))&amp;VLOOKUP(VALUE(MID(K2022,6,2)),[1]Setup!$A$6:$B$17,2,FALSE)</f>
        <v>20221</v>
      </c>
    </row>
    <row r="2023" spans="1:16" x14ac:dyDescent="0.45">
      <c r="A2023" t="s">
        <v>551</v>
      </c>
      <c r="B2023" s="1" t="s">
        <v>688</v>
      </c>
      <c r="C2023" t="s">
        <v>553</v>
      </c>
      <c r="D2023" t="s">
        <v>689</v>
      </c>
      <c r="E2023" t="s">
        <v>304</v>
      </c>
      <c r="F2023" t="s">
        <v>555</v>
      </c>
      <c r="G2023" t="s">
        <v>556</v>
      </c>
      <c r="H2023" t="s">
        <v>557</v>
      </c>
      <c r="I2023" t="s">
        <v>558</v>
      </c>
      <c r="J2023" t="s">
        <v>559</v>
      </c>
      <c r="K2023" t="s">
        <v>611</v>
      </c>
      <c r="L2023" t="s">
        <v>561</v>
      </c>
      <c r="N2023" t="s">
        <v>562</v>
      </c>
      <c r="O2023">
        <v>-30.8</v>
      </c>
      <c r="P2023" t="str">
        <f>VALUE(MID(K2023,1,4))&amp;VLOOKUP(VALUE(MID(K2023,6,2)),[1]Setup!$A$6:$B$17,2,FALSE)</f>
        <v>20222</v>
      </c>
    </row>
    <row r="2024" spans="1:16" x14ac:dyDescent="0.45">
      <c r="A2024" t="s">
        <v>551</v>
      </c>
      <c r="B2024" s="1" t="s">
        <v>688</v>
      </c>
      <c r="C2024" t="s">
        <v>553</v>
      </c>
      <c r="D2024" t="s">
        <v>689</v>
      </c>
      <c r="E2024" t="s">
        <v>304</v>
      </c>
      <c r="F2024" t="s">
        <v>555</v>
      </c>
      <c r="G2024" t="s">
        <v>556</v>
      </c>
      <c r="H2024" t="s">
        <v>557</v>
      </c>
      <c r="I2024" t="s">
        <v>558</v>
      </c>
      <c r="J2024" t="s">
        <v>559</v>
      </c>
      <c r="K2024" t="s">
        <v>612</v>
      </c>
      <c r="L2024" t="s">
        <v>561</v>
      </c>
      <c r="N2024" t="s">
        <v>562</v>
      </c>
      <c r="O2024">
        <v>-32.799999999999997</v>
      </c>
      <c r="P2024" t="str">
        <f>VALUE(MID(K2024,1,4))&amp;VLOOKUP(VALUE(MID(K2024,6,2)),[1]Setup!$A$6:$B$17,2,FALSE)</f>
        <v>20223</v>
      </c>
    </row>
    <row r="2025" spans="1:16" x14ac:dyDescent="0.45">
      <c r="A2025" t="s">
        <v>551</v>
      </c>
      <c r="B2025" s="1" t="s">
        <v>688</v>
      </c>
      <c r="C2025" t="s">
        <v>553</v>
      </c>
      <c r="D2025" t="s">
        <v>689</v>
      </c>
      <c r="E2025" t="s">
        <v>304</v>
      </c>
      <c r="F2025" t="s">
        <v>555</v>
      </c>
      <c r="G2025" t="s">
        <v>556</v>
      </c>
      <c r="H2025" t="s">
        <v>557</v>
      </c>
      <c r="I2025" t="s">
        <v>558</v>
      </c>
      <c r="J2025" t="s">
        <v>559</v>
      </c>
      <c r="K2025" t="s">
        <v>613</v>
      </c>
      <c r="L2025" t="s">
        <v>561</v>
      </c>
      <c r="N2025" t="s">
        <v>562</v>
      </c>
      <c r="O2025">
        <v>-34.5</v>
      </c>
      <c r="P2025" t="str">
        <f>VALUE(MID(K2025,1,4))&amp;VLOOKUP(VALUE(MID(K2025,6,2)),[1]Setup!$A$6:$B$17,2,FALSE)</f>
        <v>20224</v>
      </c>
    </row>
    <row r="2026" spans="1:16" x14ac:dyDescent="0.45">
      <c r="A2026" t="s">
        <v>551</v>
      </c>
      <c r="B2026" s="1" t="s">
        <v>688</v>
      </c>
      <c r="C2026" t="s">
        <v>553</v>
      </c>
      <c r="D2026" t="s">
        <v>689</v>
      </c>
      <c r="E2026" t="s">
        <v>304</v>
      </c>
      <c r="F2026" t="s">
        <v>555</v>
      </c>
      <c r="G2026" t="s">
        <v>556</v>
      </c>
      <c r="H2026" t="s">
        <v>557</v>
      </c>
      <c r="I2026" t="s">
        <v>558</v>
      </c>
      <c r="J2026" t="s">
        <v>559</v>
      </c>
      <c r="K2026" t="s">
        <v>614</v>
      </c>
      <c r="L2026" t="s">
        <v>561</v>
      </c>
      <c r="N2026" t="s">
        <v>562</v>
      </c>
      <c r="O2026">
        <v>-37.5</v>
      </c>
      <c r="P2026" t="str">
        <f>VALUE(MID(K2026,1,4))&amp;VLOOKUP(VALUE(MID(K2026,6,2)),[1]Setup!$A$6:$B$17,2,FALSE)</f>
        <v>20231</v>
      </c>
    </row>
    <row r="2027" spans="1:16" x14ac:dyDescent="0.45">
      <c r="A2027" t="s">
        <v>551</v>
      </c>
      <c r="B2027" s="1" t="s">
        <v>688</v>
      </c>
      <c r="C2027" t="s">
        <v>553</v>
      </c>
      <c r="D2027" t="s">
        <v>689</v>
      </c>
      <c r="E2027" t="s">
        <v>304</v>
      </c>
      <c r="F2027" t="s">
        <v>555</v>
      </c>
      <c r="G2027" t="s">
        <v>556</v>
      </c>
      <c r="H2027" t="s">
        <v>557</v>
      </c>
      <c r="I2027" t="s">
        <v>558</v>
      </c>
      <c r="J2027" t="s">
        <v>559</v>
      </c>
      <c r="K2027" t="s">
        <v>615</v>
      </c>
      <c r="L2027" t="s">
        <v>561</v>
      </c>
      <c r="N2027" t="s">
        <v>562</v>
      </c>
      <c r="O2027">
        <v>-38.9</v>
      </c>
      <c r="P2027" t="str">
        <f>VALUE(MID(K2027,1,4))&amp;VLOOKUP(VALUE(MID(K2027,6,2)),[1]Setup!$A$6:$B$17,2,FALSE)</f>
        <v>20232</v>
      </c>
    </row>
    <row r="2028" spans="1:16" x14ac:dyDescent="0.45">
      <c r="A2028" t="s">
        <v>551</v>
      </c>
      <c r="B2028" s="1" t="s">
        <v>688</v>
      </c>
      <c r="C2028" t="s">
        <v>553</v>
      </c>
      <c r="D2028" t="s">
        <v>689</v>
      </c>
      <c r="E2028" t="s">
        <v>304</v>
      </c>
      <c r="F2028" t="s">
        <v>555</v>
      </c>
      <c r="G2028" t="s">
        <v>556</v>
      </c>
      <c r="H2028" t="s">
        <v>557</v>
      </c>
      <c r="I2028" t="s">
        <v>558</v>
      </c>
      <c r="J2028" t="s">
        <v>559</v>
      </c>
      <c r="K2028" t="s">
        <v>616</v>
      </c>
      <c r="L2028" t="s">
        <v>561</v>
      </c>
      <c r="N2028" t="s">
        <v>562</v>
      </c>
      <c r="O2028">
        <v>-36.9</v>
      </c>
      <c r="P2028" t="str">
        <f>VALUE(MID(K2028,1,4))&amp;VLOOKUP(VALUE(MID(K2028,6,2)),[1]Setup!$A$6:$B$17,2,FALSE)</f>
        <v>20233</v>
      </c>
    </row>
    <row r="2029" spans="1:16" x14ac:dyDescent="0.45">
      <c r="A2029" t="s">
        <v>551</v>
      </c>
      <c r="B2029" s="1" t="s">
        <v>688</v>
      </c>
      <c r="C2029" t="s">
        <v>553</v>
      </c>
      <c r="D2029" t="s">
        <v>689</v>
      </c>
      <c r="E2029" t="s">
        <v>304</v>
      </c>
      <c r="F2029" t="s">
        <v>555</v>
      </c>
      <c r="G2029" t="s">
        <v>556</v>
      </c>
      <c r="H2029" t="s">
        <v>557</v>
      </c>
      <c r="I2029" t="s">
        <v>558</v>
      </c>
      <c r="J2029" t="s">
        <v>559</v>
      </c>
      <c r="K2029" t="s">
        <v>617</v>
      </c>
      <c r="L2029" t="s">
        <v>561</v>
      </c>
      <c r="N2029" t="s">
        <v>562</v>
      </c>
      <c r="O2029">
        <v>-39.700000000000003</v>
      </c>
      <c r="P2029" t="str">
        <f>VALUE(MID(K2029,1,4))&amp;VLOOKUP(VALUE(MID(K2029,6,2)),[1]Setup!$A$6:$B$17,2,FALSE)</f>
        <v>20234</v>
      </c>
    </row>
    <row r="2030" spans="1:16" x14ac:dyDescent="0.45">
      <c r="A2030" t="s">
        <v>551</v>
      </c>
      <c r="B2030" s="1" t="s">
        <v>688</v>
      </c>
      <c r="C2030" t="s">
        <v>553</v>
      </c>
      <c r="D2030" t="s">
        <v>689</v>
      </c>
      <c r="E2030" t="s">
        <v>304</v>
      </c>
      <c r="F2030" t="s">
        <v>555</v>
      </c>
      <c r="G2030" t="s">
        <v>556</v>
      </c>
      <c r="H2030" t="s">
        <v>557</v>
      </c>
      <c r="I2030" t="s">
        <v>558</v>
      </c>
      <c r="J2030" t="s">
        <v>559</v>
      </c>
      <c r="K2030" t="s">
        <v>618</v>
      </c>
      <c r="L2030" t="s">
        <v>561</v>
      </c>
      <c r="N2030" t="s">
        <v>562</v>
      </c>
      <c r="O2030">
        <v>-39.4</v>
      </c>
      <c r="P2030" t="str">
        <f>VALUE(MID(K2030,1,4))&amp;VLOOKUP(VALUE(MID(K2030,6,2)),[1]Setup!$A$6:$B$17,2,FALSE)</f>
        <v>20241</v>
      </c>
    </row>
    <row r="2031" spans="1:16" x14ac:dyDescent="0.45">
      <c r="A2031" t="s">
        <v>551</v>
      </c>
      <c r="B2031" s="1" t="s">
        <v>688</v>
      </c>
      <c r="C2031" t="s">
        <v>553</v>
      </c>
      <c r="D2031" t="s">
        <v>689</v>
      </c>
      <c r="E2031" t="s">
        <v>304</v>
      </c>
      <c r="F2031" t="s">
        <v>555</v>
      </c>
      <c r="G2031" t="s">
        <v>556</v>
      </c>
      <c r="H2031" t="s">
        <v>557</v>
      </c>
      <c r="I2031" t="s">
        <v>558</v>
      </c>
      <c r="J2031" t="s">
        <v>559</v>
      </c>
      <c r="K2031" t="s">
        <v>619</v>
      </c>
      <c r="L2031" t="s">
        <v>561</v>
      </c>
      <c r="N2031" t="s">
        <v>562</v>
      </c>
      <c r="O2031">
        <v>-38</v>
      </c>
      <c r="P2031" t="str">
        <f>VALUE(MID(K2031,1,4))&amp;VLOOKUP(VALUE(MID(K2031,6,2)),[1]Setup!$A$6:$B$17,2,FALSE)</f>
        <v>20242</v>
      </c>
    </row>
    <row r="2032" spans="1:16" x14ac:dyDescent="0.45">
      <c r="A2032" t="s">
        <v>551</v>
      </c>
      <c r="B2032" s="1" t="s">
        <v>690</v>
      </c>
      <c r="C2032" t="s">
        <v>553</v>
      </c>
      <c r="D2032" t="s">
        <v>691</v>
      </c>
      <c r="E2032" t="s">
        <v>692</v>
      </c>
      <c r="F2032" t="s">
        <v>555</v>
      </c>
      <c r="G2032" t="s">
        <v>556</v>
      </c>
      <c r="H2032" t="s">
        <v>557</v>
      </c>
      <c r="I2032" t="s">
        <v>558</v>
      </c>
      <c r="J2032" t="s">
        <v>559</v>
      </c>
      <c r="K2032" t="s">
        <v>560</v>
      </c>
      <c r="L2032" t="s">
        <v>561</v>
      </c>
      <c r="N2032" t="s">
        <v>562</v>
      </c>
      <c r="O2032">
        <v>3</v>
      </c>
      <c r="P2032" t="str">
        <f>VALUE(MID(K2032,1,4))&amp;VLOOKUP(VALUE(MID(K2032,6,2)),[1]Setup!$A$6:$B$17,2,FALSE)</f>
        <v>20101</v>
      </c>
    </row>
    <row r="2033" spans="1:16" x14ac:dyDescent="0.45">
      <c r="A2033" t="s">
        <v>551</v>
      </c>
      <c r="B2033" s="1" t="s">
        <v>690</v>
      </c>
      <c r="C2033" t="s">
        <v>553</v>
      </c>
      <c r="D2033" t="s">
        <v>691</v>
      </c>
      <c r="E2033" t="s">
        <v>692</v>
      </c>
      <c r="F2033" t="s">
        <v>555</v>
      </c>
      <c r="G2033" t="s">
        <v>556</v>
      </c>
      <c r="H2033" t="s">
        <v>557</v>
      </c>
      <c r="I2033" t="s">
        <v>558</v>
      </c>
      <c r="J2033" t="s">
        <v>559</v>
      </c>
      <c r="K2033" t="s">
        <v>563</v>
      </c>
      <c r="L2033" t="s">
        <v>561</v>
      </c>
      <c r="N2033" t="s">
        <v>562</v>
      </c>
      <c r="O2033">
        <v>1.4</v>
      </c>
      <c r="P2033" t="str">
        <f>VALUE(MID(K2033,1,4))&amp;VLOOKUP(VALUE(MID(K2033,6,2)),[1]Setup!$A$6:$B$17,2,FALSE)</f>
        <v>20102</v>
      </c>
    </row>
    <row r="2034" spans="1:16" x14ac:dyDescent="0.45">
      <c r="A2034" t="s">
        <v>551</v>
      </c>
      <c r="B2034" s="1" t="s">
        <v>690</v>
      </c>
      <c r="C2034" t="s">
        <v>553</v>
      </c>
      <c r="D2034" t="s">
        <v>691</v>
      </c>
      <c r="E2034" t="s">
        <v>692</v>
      </c>
      <c r="F2034" t="s">
        <v>555</v>
      </c>
      <c r="G2034" t="s">
        <v>556</v>
      </c>
      <c r="H2034" t="s">
        <v>557</v>
      </c>
      <c r="I2034" t="s">
        <v>558</v>
      </c>
      <c r="J2034" t="s">
        <v>559</v>
      </c>
      <c r="K2034" t="s">
        <v>564</v>
      </c>
      <c r="L2034" t="s">
        <v>561</v>
      </c>
      <c r="N2034" t="s">
        <v>562</v>
      </c>
      <c r="O2034">
        <v>0</v>
      </c>
      <c r="P2034" t="str">
        <f>VALUE(MID(K2034,1,4))&amp;VLOOKUP(VALUE(MID(K2034,6,2)),[1]Setup!$A$6:$B$17,2,FALSE)</f>
        <v>20103</v>
      </c>
    </row>
    <row r="2035" spans="1:16" x14ac:dyDescent="0.45">
      <c r="A2035" t="s">
        <v>551</v>
      </c>
      <c r="B2035" s="1" t="s">
        <v>690</v>
      </c>
      <c r="C2035" t="s">
        <v>553</v>
      </c>
      <c r="D2035" t="s">
        <v>691</v>
      </c>
      <c r="E2035" t="s">
        <v>692</v>
      </c>
      <c r="F2035" t="s">
        <v>555</v>
      </c>
      <c r="G2035" t="s">
        <v>556</v>
      </c>
      <c r="H2035" t="s">
        <v>557</v>
      </c>
      <c r="I2035" t="s">
        <v>558</v>
      </c>
      <c r="J2035" t="s">
        <v>559</v>
      </c>
      <c r="K2035" t="s">
        <v>565</v>
      </c>
      <c r="L2035" t="s">
        <v>561</v>
      </c>
      <c r="N2035" t="s">
        <v>562</v>
      </c>
      <c r="O2035">
        <v>-2.2999999999999998</v>
      </c>
      <c r="P2035" t="str">
        <f>VALUE(MID(K2035,1,4))&amp;VLOOKUP(VALUE(MID(K2035,6,2)),[1]Setup!$A$6:$B$17,2,FALSE)</f>
        <v>20104</v>
      </c>
    </row>
    <row r="2036" spans="1:16" x14ac:dyDescent="0.45">
      <c r="A2036" t="s">
        <v>551</v>
      </c>
      <c r="B2036" s="1" t="s">
        <v>690</v>
      </c>
      <c r="C2036" t="s">
        <v>553</v>
      </c>
      <c r="D2036" t="s">
        <v>691</v>
      </c>
      <c r="E2036" t="s">
        <v>692</v>
      </c>
      <c r="F2036" t="s">
        <v>555</v>
      </c>
      <c r="G2036" t="s">
        <v>556</v>
      </c>
      <c r="H2036" t="s">
        <v>557</v>
      </c>
      <c r="I2036" t="s">
        <v>558</v>
      </c>
      <c r="J2036" t="s">
        <v>559</v>
      </c>
      <c r="K2036" t="s">
        <v>566</v>
      </c>
      <c r="L2036" t="s">
        <v>561</v>
      </c>
      <c r="N2036" t="s">
        <v>562</v>
      </c>
      <c r="O2036">
        <v>-5.9</v>
      </c>
      <c r="P2036" t="str">
        <f>VALUE(MID(K2036,1,4))&amp;VLOOKUP(VALUE(MID(K2036,6,2)),[1]Setup!$A$6:$B$17,2,FALSE)</f>
        <v>20111</v>
      </c>
    </row>
    <row r="2037" spans="1:16" x14ac:dyDescent="0.45">
      <c r="A2037" t="s">
        <v>551</v>
      </c>
      <c r="B2037" s="1" t="s">
        <v>690</v>
      </c>
      <c r="C2037" t="s">
        <v>553</v>
      </c>
      <c r="D2037" t="s">
        <v>691</v>
      </c>
      <c r="E2037" t="s">
        <v>692</v>
      </c>
      <c r="F2037" t="s">
        <v>555</v>
      </c>
      <c r="G2037" t="s">
        <v>556</v>
      </c>
      <c r="H2037" t="s">
        <v>557</v>
      </c>
      <c r="I2037" t="s">
        <v>558</v>
      </c>
      <c r="J2037" t="s">
        <v>559</v>
      </c>
      <c r="K2037" t="s">
        <v>567</v>
      </c>
      <c r="L2037" t="s">
        <v>561</v>
      </c>
      <c r="N2037" t="s">
        <v>562</v>
      </c>
      <c r="O2037">
        <v>-6.5</v>
      </c>
      <c r="P2037" t="str">
        <f>VALUE(MID(K2037,1,4))&amp;VLOOKUP(VALUE(MID(K2037,6,2)),[1]Setup!$A$6:$B$17,2,FALSE)</f>
        <v>20112</v>
      </c>
    </row>
    <row r="2038" spans="1:16" x14ac:dyDescent="0.45">
      <c r="A2038" t="s">
        <v>551</v>
      </c>
      <c r="B2038" s="1" t="s">
        <v>690</v>
      </c>
      <c r="C2038" t="s">
        <v>553</v>
      </c>
      <c r="D2038" t="s">
        <v>691</v>
      </c>
      <c r="E2038" t="s">
        <v>692</v>
      </c>
      <c r="F2038" t="s">
        <v>555</v>
      </c>
      <c r="G2038" t="s">
        <v>556</v>
      </c>
      <c r="H2038" t="s">
        <v>557</v>
      </c>
      <c r="I2038" t="s">
        <v>558</v>
      </c>
      <c r="J2038" t="s">
        <v>559</v>
      </c>
      <c r="K2038" t="s">
        <v>568</v>
      </c>
      <c r="L2038" t="s">
        <v>561</v>
      </c>
      <c r="N2038" t="s">
        <v>562</v>
      </c>
      <c r="O2038">
        <v>-4.3</v>
      </c>
      <c r="P2038" t="str">
        <f>VALUE(MID(K2038,1,4))&amp;VLOOKUP(VALUE(MID(K2038,6,2)),[1]Setup!$A$6:$B$17,2,FALSE)</f>
        <v>20113</v>
      </c>
    </row>
    <row r="2039" spans="1:16" x14ac:dyDescent="0.45">
      <c r="A2039" t="s">
        <v>551</v>
      </c>
      <c r="B2039" s="1" t="s">
        <v>690</v>
      </c>
      <c r="C2039" t="s">
        <v>553</v>
      </c>
      <c r="D2039" t="s">
        <v>691</v>
      </c>
      <c r="E2039" t="s">
        <v>692</v>
      </c>
      <c r="F2039" t="s">
        <v>555</v>
      </c>
      <c r="G2039" t="s">
        <v>556</v>
      </c>
      <c r="H2039" t="s">
        <v>557</v>
      </c>
      <c r="I2039" t="s">
        <v>558</v>
      </c>
      <c r="J2039" t="s">
        <v>559</v>
      </c>
      <c r="K2039" t="s">
        <v>569</v>
      </c>
      <c r="L2039" t="s">
        <v>561</v>
      </c>
      <c r="N2039" t="s">
        <v>562</v>
      </c>
      <c r="O2039">
        <v>-4</v>
      </c>
      <c r="P2039" t="str">
        <f>VALUE(MID(K2039,1,4))&amp;VLOOKUP(VALUE(MID(K2039,6,2)),[1]Setup!$A$6:$B$17,2,FALSE)</f>
        <v>20114</v>
      </c>
    </row>
    <row r="2040" spans="1:16" x14ac:dyDescent="0.45">
      <c r="A2040" t="s">
        <v>551</v>
      </c>
      <c r="B2040" s="1" t="s">
        <v>690</v>
      </c>
      <c r="C2040" t="s">
        <v>553</v>
      </c>
      <c r="D2040" t="s">
        <v>691</v>
      </c>
      <c r="E2040" t="s">
        <v>692</v>
      </c>
      <c r="F2040" t="s">
        <v>555</v>
      </c>
      <c r="G2040" t="s">
        <v>556</v>
      </c>
      <c r="H2040" t="s">
        <v>557</v>
      </c>
      <c r="I2040" t="s">
        <v>558</v>
      </c>
      <c r="J2040" t="s">
        <v>559</v>
      </c>
      <c r="K2040" t="s">
        <v>570</v>
      </c>
      <c r="L2040" t="s">
        <v>561</v>
      </c>
      <c r="N2040" t="s">
        <v>562</v>
      </c>
      <c r="O2040">
        <v>-5.4</v>
      </c>
      <c r="P2040" t="str">
        <f>VALUE(MID(K2040,1,4))&amp;VLOOKUP(VALUE(MID(K2040,6,2)),[1]Setup!$A$6:$B$17,2,FALSE)</f>
        <v>20121</v>
      </c>
    </row>
    <row r="2041" spans="1:16" x14ac:dyDescent="0.45">
      <c r="A2041" t="s">
        <v>551</v>
      </c>
      <c r="B2041" s="1" t="s">
        <v>690</v>
      </c>
      <c r="C2041" t="s">
        <v>553</v>
      </c>
      <c r="D2041" t="s">
        <v>691</v>
      </c>
      <c r="E2041" t="s">
        <v>692</v>
      </c>
      <c r="F2041" t="s">
        <v>555</v>
      </c>
      <c r="G2041" t="s">
        <v>556</v>
      </c>
      <c r="H2041" t="s">
        <v>557</v>
      </c>
      <c r="I2041" t="s">
        <v>558</v>
      </c>
      <c r="J2041" t="s">
        <v>559</v>
      </c>
      <c r="K2041" t="s">
        <v>571</v>
      </c>
      <c r="L2041" t="s">
        <v>561</v>
      </c>
      <c r="N2041" t="s">
        <v>562</v>
      </c>
      <c r="O2041">
        <v>-2.7</v>
      </c>
      <c r="P2041" t="str">
        <f>VALUE(MID(K2041,1,4))&amp;VLOOKUP(VALUE(MID(K2041,6,2)),[1]Setup!$A$6:$B$17,2,FALSE)</f>
        <v>20122</v>
      </c>
    </row>
    <row r="2042" spans="1:16" x14ac:dyDescent="0.45">
      <c r="A2042" t="s">
        <v>551</v>
      </c>
      <c r="B2042" s="1" t="s">
        <v>690</v>
      </c>
      <c r="C2042" t="s">
        <v>553</v>
      </c>
      <c r="D2042" t="s">
        <v>691</v>
      </c>
      <c r="E2042" t="s">
        <v>692</v>
      </c>
      <c r="F2042" t="s">
        <v>555</v>
      </c>
      <c r="G2042" t="s">
        <v>556</v>
      </c>
      <c r="H2042" t="s">
        <v>557</v>
      </c>
      <c r="I2042" t="s">
        <v>558</v>
      </c>
      <c r="J2042" t="s">
        <v>559</v>
      </c>
      <c r="K2042" t="s">
        <v>572</v>
      </c>
      <c r="L2042" t="s">
        <v>561</v>
      </c>
      <c r="N2042" t="s">
        <v>562</v>
      </c>
      <c r="O2042">
        <v>-1.5</v>
      </c>
      <c r="P2042" t="str">
        <f>VALUE(MID(K2042,1,4))&amp;VLOOKUP(VALUE(MID(K2042,6,2)),[1]Setup!$A$6:$B$17,2,FALSE)</f>
        <v>20123</v>
      </c>
    </row>
    <row r="2043" spans="1:16" x14ac:dyDescent="0.45">
      <c r="A2043" t="s">
        <v>551</v>
      </c>
      <c r="B2043" s="1" t="s">
        <v>690</v>
      </c>
      <c r="C2043" t="s">
        <v>553</v>
      </c>
      <c r="D2043" t="s">
        <v>691</v>
      </c>
      <c r="E2043" t="s">
        <v>692</v>
      </c>
      <c r="F2043" t="s">
        <v>555</v>
      </c>
      <c r="G2043" t="s">
        <v>556</v>
      </c>
      <c r="H2043" t="s">
        <v>557</v>
      </c>
      <c r="I2043" t="s">
        <v>558</v>
      </c>
      <c r="J2043" t="s">
        <v>559</v>
      </c>
      <c r="K2043" t="s">
        <v>573</v>
      </c>
      <c r="L2043" t="s">
        <v>561</v>
      </c>
      <c r="N2043" t="s">
        <v>562</v>
      </c>
      <c r="O2043">
        <v>-1</v>
      </c>
      <c r="P2043" t="str">
        <f>VALUE(MID(K2043,1,4))&amp;VLOOKUP(VALUE(MID(K2043,6,2)),[1]Setup!$A$6:$B$17,2,FALSE)</f>
        <v>20124</v>
      </c>
    </row>
    <row r="2044" spans="1:16" x14ac:dyDescent="0.45">
      <c r="A2044" t="s">
        <v>551</v>
      </c>
      <c r="B2044" s="1" t="s">
        <v>690</v>
      </c>
      <c r="C2044" t="s">
        <v>553</v>
      </c>
      <c r="D2044" t="s">
        <v>691</v>
      </c>
      <c r="E2044" t="s">
        <v>692</v>
      </c>
      <c r="F2044" t="s">
        <v>555</v>
      </c>
      <c r="G2044" t="s">
        <v>556</v>
      </c>
      <c r="H2044" t="s">
        <v>557</v>
      </c>
      <c r="I2044" t="s">
        <v>558</v>
      </c>
      <c r="J2044" t="s">
        <v>559</v>
      </c>
      <c r="K2044" t="s">
        <v>574</v>
      </c>
      <c r="L2044" t="s">
        <v>561</v>
      </c>
      <c r="N2044" t="s">
        <v>562</v>
      </c>
      <c r="O2044">
        <v>0.4</v>
      </c>
      <c r="P2044" t="str">
        <f>VALUE(MID(K2044,1,4))&amp;VLOOKUP(VALUE(MID(K2044,6,2)),[1]Setup!$A$6:$B$17,2,FALSE)</f>
        <v>20131</v>
      </c>
    </row>
    <row r="2045" spans="1:16" x14ac:dyDescent="0.45">
      <c r="A2045" t="s">
        <v>551</v>
      </c>
      <c r="B2045" s="1" t="s">
        <v>690</v>
      </c>
      <c r="C2045" t="s">
        <v>553</v>
      </c>
      <c r="D2045" t="s">
        <v>691</v>
      </c>
      <c r="E2045" t="s">
        <v>692</v>
      </c>
      <c r="F2045" t="s">
        <v>555</v>
      </c>
      <c r="G2045" t="s">
        <v>556</v>
      </c>
      <c r="H2045" t="s">
        <v>557</v>
      </c>
      <c r="I2045" t="s">
        <v>558</v>
      </c>
      <c r="J2045" t="s">
        <v>559</v>
      </c>
      <c r="K2045" t="s">
        <v>575</v>
      </c>
      <c r="L2045" t="s">
        <v>561</v>
      </c>
      <c r="N2045" t="s">
        <v>562</v>
      </c>
      <c r="O2045">
        <v>3.2</v>
      </c>
      <c r="P2045" t="str">
        <f>VALUE(MID(K2045,1,4))&amp;VLOOKUP(VALUE(MID(K2045,6,2)),[1]Setup!$A$6:$B$17,2,FALSE)</f>
        <v>20132</v>
      </c>
    </row>
    <row r="2046" spans="1:16" x14ac:dyDescent="0.45">
      <c r="A2046" t="s">
        <v>551</v>
      </c>
      <c r="B2046" s="1" t="s">
        <v>690</v>
      </c>
      <c r="C2046" t="s">
        <v>553</v>
      </c>
      <c r="D2046" t="s">
        <v>691</v>
      </c>
      <c r="E2046" t="s">
        <v>692</v>
      </c>
      <c r="F2046" t="s">
        <v>555</v>
      </c>
      <c r="G2046" t="s">
        <v>556</v>
      </c>
      <c r="H2046" t="s">
        <v>557</v>
      </c>
      <c r="I2046" t="s">
        <v>558</v>
      </c>
      <c r="J2046" t="s">
        <v>559</v>
      </c>
      <c r="K2046" t="s">
        <v>576</v>
      </c>
      <c r="L2046" t="s">
        <v>561</v>
      </c>
      <c r="N2046" t="s">
        <v>562</v>
      </c>
      <c r="O2046">
        <v>5.5</v>
      </c>
      <c r="P2046" t="str">
        <f>VALUE(MID(K2046,1,4))&amp;VLOOKUP(VALUE(MID(K2046,6,2)),[1]Setup!$A$6:$B$17,2,FALSE)</f>
        <v>20133</v>
      </c>
    </row>
    <row r="2047" spans="1:16" x14ac:dyDescent="0.45">
      <c r="A2047" t="s">
        <v>551</v>
      </c>
      <c r="B2047" s="1" t="s">
        <v>690</v>
      </c>
      <c r="C2047" t="s">
        <v>553</v>
      </c>
      <c r="D2047" t="s">
        <v>691</v>
      </c>
      <c r="E2047" t="s">
        <v>692</v>
      </c>
      <c r="F2047" t="s">
        <v>555</v>
      </c>
      <c r="G2047" t="s">
        <v>556</v>
      </c>
      <c r="H2047" t="s">
        <v>557</v>
      </c>
      <c r="I2047" t="s">
        <v>558</v>
      </c>
      <c r="J2047" t="s">
        <v>559</v>
      </c>
      <c r="K2047" t="s">
        <v>577</v>
      </c>
      <c r="L2047" t="s">
        <v>561</v>
      </c>
      <c r="N2047" t="s">
        <v>562</v>
      </c>
      <c r="O2047">
        <v>6.6</v>
      </c>
      <c r="P2047" t="str">
        <f>VALUE(MID(K2047,1,4))&amp;VLOOKUP(VALUE(MID(K2047,6,2)),[1]Setup!$A$6:$B$17,2,FALSE)</f>
        <v>20134</v>
      </c>
    </row>
    <row r="2048" spans="1:16" x14ac:dyDescent="0.45">
      <c r="A2048" t="s">
        <v>551</v>
      </c>
      <c r="B2048" s="1" t="s">
        <v>690</v>
      </c>
      <c r="C2048" t="s">
        <v>553</v>
      </c>
      <c r="D2048" t="s">
        <v>691</v>
      </c>
      <c r="E2048" t="s">
        <v>692</v>
      </c>
      <c r="F2048" t="s">
        <v>555</v>
      </c>
      <c r="G2048" t="s">
        <v>556</v>
      </c>
      <c r="H2048" t="s">
        <v>557</v>
      </c>
      <c r="I2048" t="s">
        <v>558</v>
      </c>
      <c r="J2048" t="s">
        <v>559</v>
      </c>
      <c r="K2048" t="s">
        <v>578</v>
      </c>
      <c r="L2048" t="s">
        <v>561</v>
      </c>
      <c r="N2048" t="s">
        <v>562</v>
      </c>
      <c r="O2048">
        <v>7.6</v>
      </c>
      <c r="P2048" t="str">
        <f>VALUE(MID(K2048,1,4))&amp;VLOOKUP(VALUE(MID(K2048,6,2)),[1]Setup!$A$6:$B$17,2,FALSE)</f>
        <v>20141</v>
      </c>
    </row>
    <row r="2049" spans="1:16" x14ac:dyDescent="0.45">
      <c r="A2049" t="s">
        <v>551</v>
      </c>
      <c r="B2049" s="1" t="s">
        <v>690</v>
      </c>
      <c r="C2049" t="s">
        <v>553</v>
      </c>
      <c r="D2049" t="s">
        <v>691</v>
      </c>
      <c r="E2049" t="s">
        <v>692</v>
      </c>
      <c r="F2049" t="s">
        <v>555</v>
      </c>
      <c r="G2049" t="s">
        <v>556</v>
      </c>
      <c r="H2049" t="s">
        <v>557</v>
      </c>
      <c r="I2049" t="s">
        <v>558</v>
      </c>
      <c r="J2049" t="s">
        <v>559</v>
      </c>
      <c r="K2049" t="s">
        <v>579</v>
      </c>
      <c r="L2049" t="s">
        <v>561</v>
      </c>
      <c r="N2049" t="s">
        <v>562</v>
      </c>
      <c r="O2049">
        <v>7</v>
      </c>
      <c r="P2049" t="str">
        <f>VALUE(MID(K2049,1,4))&amp;VLOOKUP(VALUE(MID(K2049,6,2)),[1]Setup!$A$6:$B$17,2,FALSE)</f>
        <v>20142</v>
      </c>
    </row>
    <row r="2050" spans="1:16" x14ac:dyDescent="0.45">
      <c r="A2050" t="s">
        <v>551</v>
      </c>
      <c r="B2050" s="1" t="s">
        <v>690</v>
      </c>
      <c r="C2050" t="s">
        <v>553</v>
      </c>
      <c r="D2050" t="s">
        <v>691</v>
      </c>
      <c r="E2050" t="s">
        <v>692</v>
      </c>
      <c r="F2050" t="s">
        <v>555</v>
      </c>
      <c r="G2050" t="s">
        <v>556</v>
      </c>
      <c r="H2050" t="s">
        <v>557</v>
      </c>
      <c r="I2050" t="s">
        <v>558</v>
      </c>
      <c r="J2050" t="s">
        <v>559</v>
      </c>
      <c r="K2050" t="s">
        <v>580</v>
      </c>
      <c r="L2050" t="s">
        <v>561</v>
      </c>
      <c r="N2050" t="s">
        <v>562</v>
      </c>
      <c r="O2050">
        <v>8.8000000000000007</v>
      </c>
      <c r="P2050" t="str">
        <f>VALUE(MID(K2050,1,4))&amp;VLOOKUP(VALUE(MID(K2050,6,2)),[1]Setup!$A$6:$B$17,2,FALSE)</f>
        <v>20143</v>
      </c>
    </row>
    <row r="2051" spans="1:16" x14ac:dyDescent="0.45">
      <c r="A2051" t="s">
        <v>551</v>
      </c>
      <c r="B2051" s="1" t="s">
        <v>690</v>
      </c>
      <c r="C2051" t="s">
        <v>553</v>
      </c>
      <c r="D2051" t="s">
        <v>691</v>
      </c>
      <c r="E2051" t="s">
        <v>692</v>
      </c>
      <c r="F2051" t="s">
        <v>555</v>
      </c>
      <c r="G2051" t="s">
        <v>556</v>
      </c>
      <c r="H2051" t="s">
        <v>557</v>
      </c>
      <c r="I2051" t="s">
        <v>558</v>
      </c>
      <c r="J2051" t="s">
        <v>559</v>
      </c>
      <c r="K2051" t="s">
        <v>581</v>
      </c>
      <c r="L2051" t="s">
        <v>561</v>
      </c>
      <c r="N2051" t="s">
        <v>562</v>
      </c>
      <c r="O2051">
        <v>17</v>
      </c>
      <c r="P2051" t="str">
        <f>VALUE(MID(K2051,1,4))&amp;VLOOKUP(VALUE(MID(K2051,6,2)),[1]Setup!$A$6:$B$17,2,FALSE)</f>
        <v>20144</v>
      </c>
    </row>
    <row r="2052" spans="1:16" x14ac:dyDescent="0.45">
      <c r="A2052" t="s">
        <v>551</v>
      </c>
      <c r="B2052" s="1" t="s">
        <v>690</v>
      </c>
      <c r="C2052" t="s">
        <v>553</v>
      </c>
      <c r="D2052" t="s">
        <v>691</v>
      </c>
      <c r="E2052" t="s">
        <v>692</v>
      </c>
      <c r="F2052" t="s">
        <v>555</v>
      </c>
      <c r="G2052" t="s">
        <v>556</v>
      </c>
      <c r="H2052" t="s">
        <v>557</v>
      </c>
      <c r="I2052" t="s">
        <v>558</v>
      </c>
      <c r="J2052" t="s">
        <v>559</v>
      </c>
      <c r="K2052" t="s">
        <v>582</v>
      </c>
      <c r="L2052" t="s">
        <v>561</v>
      </c>
      <c r="N2052" t="s">
        <v>562</v>
      </c>
      <c r="O2052">
        <v>15.5</v>
      </c>
      <c r="P2052" t="str">
        <f>VALUE(MID(K2052,1,4))&amp;VLOOKUP(VALUE(MID(K2052,6,2)),[1]Setup!$A$6:$B$17,2,FALSE)</f>
        <v>20151</v>
      </c>
    </row>
    <row r="2053" spans="1:16" x14ac:dyDescent="0.45">
      <c r="A2053" t="s">
        <v>551</v>
      </c>
      <c r="B2053" s="1" t="s">
        <v>690</v>
      </c>
      <c r="C2053" t="s">
        <v>553</v>
      </c>
      <c r="D2053" t="s">
        <v>691</v>
      </c>
      <c r="E2053" t="s">
        <v>692</v>
      </c>
      <c r="F2053" t="s">
        <v>555</v>
      </c>
      <c r="G2053" t="s">
        <v>556</v>
      </c>
      <c r="H2053" t="s">
        <v>557</v>
      </c>
      <c r="I2053" t="s">
        <v>558</v>
      </c>
      <c r="J2053" t="s">
        <v>559</v>
      </c>
      <c r="K2053" t="s">
        <v>583</v>
      </c>
      <c r="L2053" t="s">
        <v>561</v>
      </c>
      <c r="N2053" t="s">
        <v>562</v>
      </c>
      <c r="O2053">
        <v>11.6</v>
      </c>
      <c r="P2053" t="str">
        <f>VALUE(MID(K2053,1,4))&amp;VLOOKUP(VALUE(MID(K2053,6,2)),[1]Setup!$A$6:$B$17,2,FALSE)</f>
        <v>20152</v>
      </c>
    </row>
    <row r="2054" spans="1:16" x14ac:dyDescent="0.45">
      <c r="A2054" t="s">
        <v>551</v>
      </c>
      <c r="B2054" s="1" t="s">
        <v>690</v>
      </c>
      <c r="C2054" t="s">
        <v>553</v>
      </c>
      <c r="D2054" t="s">
        <v>691</v>
      </c>
      <c r="E2054" t="s">
        <v>692</v>
      </c>
      <c r="F2054" t="s">
        <v>555</v>
      </c>
      <c r="G2054" t="s">
        <v>556</v>
      </c>
      <c r="H2054" t="s">
        <v>557</v>
      </c>
      <c r="I2054" t="s">
        <v>558</v>
      </c>
      <c r="J2054" t="s">
        <v>559</v>
      </c>
      <c r="K2054" t="s">
        <v>584</v>
      </c>
      <c r="L2054" t="s">
        <v>561</v>
      </c>
      <c r="N2054" t="s">
        <v>562</v>
      </c>
      <c r="O2054">
        <v>15</v>
      </c>
      <c r="P2054" t="str">
        <f>VALUE(MID(K2054,1,4))&amp;VLOOKUP(VALUE(MID(K2054,6,2)),[1]Setup!$A$6:$B$17,2,FALSE)</f>
        <v>20153</v>
      </c>
    </row>
    <row r="2055" spans="1:16" x14ac:dyDescent="0.45">
      <c r="A2055" t="s">
        <v>551</v>
      </c>
      <c r="B2055" s="1" t="s">
        <v>690</v>
      </c>
      <c r="C2055" t="s">
        <v>553</v>
      </c>
      <c r="D2055" t="s">
        <v>691</v>
      </c>
      <c r="E2055" t="s">
        <v>692</v>
      </c>
      <c r="F2055" t="s">
        <v>555</v>
      </c>
      <c r="G2055" t="s">
        <v>556</v>
      </c>
      <c r="H2055" t="s">
        <v>557</v>
      </c>
      <c r="I2055" t="s">
        <v>558</v>
      </c>
      <c r="J2055" t="s">
        <v>559</v>
      </c>
      <c r="K2055" t="s">
        <v>585</v>
      </c>
      <c r="L2055" t="s">
        <v>561</v>
      </c>
      <c r="N2055" t="s">
        <v>562</v>
      </c>
      <c r="O2055">
        <v>15.1</v>
      </c>
      <c r="P2055" t="str">
        <f>VALUE(MID(K2055,1,4))&amp;VLOOKUP(VALUE(MID(K2055,6,2)),[1]Setup!$A$6:$B$17,2,FALSE)</f>
        <v>20154</v>
      </c>
    </row>
    <row r="2056" spans="1:16" x14ac:dyDescent="0.45">
      <c r="A2056" t="s">
        <v>551</v>
      </c>
      <c r="B2056" s="1" t="s">
        <v>690</v>
      </c>
      <c r="C2056" t="s">
        <v>553</v>
      </c>
      <c r="D2056" t="s">
        <v>691</v>
      </c>
      <c r="E2056" t="s">
        <v>692</v>
      </c>
      <c r="F2056" t="s">
        <v>555</v>
      </c>
      <c r="G2056" t="s">
        <v>556</v>
      </c>
      <c r="H2056" t="s">
        <v>557</v>
      </c>
      <c r="I2056" t="s">
        <v>558</v>
      </c>
      <c r="J2056" t="s">
        <v>559</v>
      </c>
      <c r="K2056" t="s">
        <v>586</v>
      </c>
      <c r="L2056" t="s">
        <v>561</v>
      </c>
      <c r="N2056" t="s">
        <v>562</v>
      </c>
      <c r="O2056">
        <v>12</v>
      </c>
      <c r="P2056" t="str">
        <f>VALUE(MID(K2056,1,4))&amp;VLOOKUP(VALUE(MID(K2056,6,2)),[1]Setup!$A$6:$B$17,2,FALSE)</f>
        <v>20161</v>
      </c>
    </row>
    <row r="2057" spans="1:16" x14ac:dyDescent="0.45">
      <c r="A2057" t="s">
        <v>551</v>
      </c>
      <c r="B2057" s="1" t="s">
        <v>690</v>
      </c>
      <c r="C2057" t="s">
        <v>553</v>
      </c>
      <c r="D2057" t="s">
        <v>691</v>
      </c>
      <c r="E2057" t="s">
        <v>692</v>
      </c>
      <c r="F2057" t="s">
        <v>555</v>
      </c>
      <c r="G2057" t="s">
        <v>556</v>
      </c>
      <c r="H2057" t="s">
        <v>557</v>
      </c>
      <c r="I2057" t="s">
        <v>558</v>
      </c>
      <c r="J2057" t="s">
        <v>559</v>
      </c>
      <c r="K2057" t="s">
        <v>587</v>
      </c>
      <c r="L2057" t="s">
        <v>561</v>
      </c>
      <c r="N2057" t="s">
        <v>562</v>
      </c>
      <c r="O2057">
        <v>8.1</v>
      </c>
      <c r="P2057" t="str">
        <f>VALUE(MID(K2057,1,4))&amp;VLOOKUP(VALUE(MID(K2057,6,2)),[1]Setup!$A$6:$B$17,2,FALSE)</f>
        <v>20162</v>
      </c>
    </row>
    <row r="2058" spans="1:16" x14ac:dyDescent="0.45">
      <c r="A2058" t="s">
        <v>551</v>
      </c>
      <c r="B2058" s="1" t="s">
        <v>690</v>
      </c>
      <c r="C2058" t="s">
        <v>553</v>
      </c>
      <c r="D2058" t="s">
        <v>691</v>
      </c>
      <c r="E2058" t="s">
        <v>692</v>
      </c>
      <c r="F2058" t="s">
        <v>555</v>
      </c>
      <c r="G2058" t="s">
        <v>556</v>
      </c>
      <c r="H2058" t="s">
        <v>557</v>
      </c>
      <c r="I2058" t="s">
        <v>558</v>
      </c>
      <c r="J2058" t="s">
        <v>559</v>
      </c>
      <c r="K2058" t="s">
        <v>588</v>
      </c>
      <c r="L2058" t="s">
        <v>561</v>
      </c>
      <c r="N2058" t="s">
        <v>562</v>
      </c>
      <c r="O2058">
        <v>6.7</v>
      </c>
      <c r="P2058" t="str">
        <f>VALUE(MID(K2058,1,4))&amp;VLOOKUP(VALUE(MID(K2058,6,2)),[1]Setup!$A$6:$B$17,2,FALSE)</f>
        <v>20163</v>
      </c>
    </row>
    <row r="2059" spans="1:16" x14ac:dyDescent="0.45">
      <c r="A2059" t="s">
        <v>551</v>
      </c>
      <c r="B2059" s="1" t="s">
        <v>690</v>
      </c>
      <c r="C2059" t="s">
        <v>553</v>
      </c>
      <c r="D2059" t="s">
        <v>691</v>
      </c>
      <c r="E2059" t="s">
        <v>692</v>
      </c>
      <c r="F2059" t="s">
        <v>555</v>
      </c>
      <c r="G2059" t="s">
        <v>556</v>
      </c>
      <c r="H2059" t="s">
        <v>557</v>
      </c>
      <c r="I2059" t="s">
        <v>558</v>
      </c>
      <c r="J2059" t="s">
        <v>559</v>
      </c>
      <c r="K2059" t="s">
        <v>589</v>
      </c>
      <c r="L2059" t="s">
        <v>561</v>
      </c>
      <c r="N2059" t="s">
        <v>562</v>
      </c>
      <c r="O2059">
        <v>4.5</v>
      </c>
      <c r="P2059" t="str">
        <f>VALUE(MID(K2059,1,4))&amp;VLOOKUP(VALUE(MID(K2059,6,2)),[1]Setup!$A$6:$B$17,2,FALSE)</f>
        <v>20164</v>
      </c>
    </row>
    <row r="2060" spans="1:16" x14ac:dyDescent="0.45">
      <c r="A2060" t="s">
        <v>551</v>
      </c>
      <c r="B2060" s="1" t="s">
        <v>690</v>
      </c>
      <c r="C2060" t="s">
        <v>553</v>
      </c>
      <c r="D2060" t="s">
        <v>691</v>
      </c>
      <c r="E2060" t="s">
        <v>692</v>
      </c>
      <c r="F2060" t="s">
        <v>555</v>
      </c>
      <c r="G2060" t="s">
        <v>556</v>
      </c>
      <c r="H2060" t="s">
        <v>557</v>
      </c>
      <c r="I2060" t="s">
        <v>558</v>
      </c>
      <c r="J2060" t="s">
        <v>559</v>
      </c>
      <c r="K2060" t="s">
        <v>590</v>
      </c>
      <c r="L2060" t="s">
        <v>561</v>
      </c>
      <c r="N2060" t="s">
        <v>562</v>
      </c>
      <c r="O2060">
        <v>0.6</v>
      </c>
      <c r="P2060" t="str">
        <f>VALUE(MID(K2060,1,4))&amp;VLOOKUP(VALUE(MID(K2060,6,2)),[1]Setup!$A$6:$B$17,2,FALSE)</f>
        <v>20171</v>
      </c>
    </row>
    <row r="2061" spans="1:16" x14ac:dyDescent="0.45">
      <c r="A2061" t="s">
        <v>551</v>
      </c>
      <c r="B2061" s="1" t="s">
        <v>690</v>
      </c>
      <c r="C2061" t="s">
        <v>553</v>
      </c>
      <c r="D2061" t="s">
        <v>691</v>
      </c>
      <c r="E2061" t="s">
        <v>692</v>
      </c>
      <c r="F2061" t="s">
        <v>555</v>
      </c>
      <c r="G2061" t="s">
        <v>556</v>
      </c>
      <c r="H2061" t="s">
        <v>557</v>
      </c>
      <c r="I2061" t="s">
        <v>558</v>
      </c>
      <c r="J2061" t="s">
        <v>559</v>
      </c>
      <c r="K2061" t="s">
        <v>591</v>
      </c>
      <c r="L2061" t="s">
        <v>561</v>
      </c>
      <c r="N2061" t="s">
        <v>562</v>
      </c>
      <c r="O2061">
        <v>0.5</v>
      </c>
      <c r="P2061" t="str">
        <f>VALUE(MID(K2061,1,4))&amp;VLOOKUP(VALUE(MID(K2061,6,2)),[1]Setup!$A$6:$B$17,2,FALSE)</f>
        <v>20172</v>
      </c>
    </row>
    <row r="2062" spans="1:16" x14ac:dyDescent="0.45">
      <c r="A2062" t="s">
        <v>551</v>
      </c>
      <c r="B2062" s="1" t="s">
        <v>690</v>
      </c>
      <c r="C2062" t="s">
        <v>553</v>
      </c>
      <c r="D2062" t="s">
        <v>691</v>
      </c>
      <c r="E2062" t="s">
        <v>692</v>
      </c>
      <c r="F2062" t="s">
        <v>555</v>
      </c>
      <c r="G2062" t="s">
        <v>556</v>
      </c>
      <c r="H2062" t="s">
        <v>557</v>
      </c>
      <c r="I2062" t="s">
        <v>558</v>
      </c>
      <c r="J2062" t="s">
        <v>559</v>
      </c>
      <c r="K2062" t="s">
        <v>592</v>
      </c>
      <c r="L2062" t="s">
        <v>561</v>
      </c>
      <c r="N2062" t="s">
        <v>562</v>
      </c>
      <c r="O2062">
        <v>0.1</v>
      </c>
      <c r="P2062" t="str">
        <f>VALUE(MID(K2062,1,4))&amp;VLOOKUP(VALUE(MID(K2062,6,2)),[1]Setup!$A$6:$B$17,2,FALSE)</f>
        <v>20173</v>
      </c>
    </row>
    <row r="2063" spans="1:16" x14ac:dyDescent="0.45">
      <c r="A2063" t="s">
        <v>551</v>
      </c>
      <c r="B2063" s="1" t="s">
        <v>690</v>
      </c>
      <c r="C2063" t="s">
        <v>553</v>
      </c>
      <c r="D2063" t="s">
        <v>691</v>
      </c>
      <c r="E2063" t="s">
        <v>692</v>
      </c>
      <c r="F2063" t="s">
        <v>555</v>
      </c>
      <c r="G2063" t="s">
        <v>556</v>
      </c>
      <c r="H2063" t="s">
        <v>557</v>
      </c>
      <c r="I2063" t="s">
        <v>558</v>
      </c>
      <c r="J2063" t="s">
        <v>559</v>
      </c>
      <c r="K2063" t="s">
        <v>593</v>
      </c>
      <c r="L2063" t="s">
        <v>561</v>
      </c>
      <c r="N2063" t="s">
        <v>562</v>
      </c>
      <c r="O2063">
        <v>-0.4</v>
      </c>
      <c r="P2063" t="str">
        <f>VALUE(MID(K2063,1,4))&amp;VLOOKUP(VALUE(MID(K2063,6,2)),[1]Setup!$A$6:$B$17,2,FALSE)</f>
        <v>20174</v>
      </c>
    </row>
    <row r="2064" spans="1:16" x14ac:dyDescent="0.45">
      <c r="A2064" t="s">
        <v>551</v>
      </c>
      <c r="B2064" s="1" t="s">
        <v>690</v>
      </c>
      <c r="C2064" t="s">
        <v>553</v>
      </c>
      <c r="D2064" t="s">
        <v>691</v>
      </c>
      <c r="E2064" t="s">
        <v>692</v>
      </c>
      <c r="F2064" t="s">
        <v>555</v>
      </c>
      <c r="G2064" t="s">
        <v>556</v>
      </c>
      <c r="H2064" t="s">
        <v>557</v>
      </c>
      <c r="I2064" t="s">
        <v>558</v>
      </c>
      <c r="J2064" t="s">
        <v>559</v>
      </c>
      <c r="K2064" t="s">
        <v>594</v>
      </c>
      <c r="L2064" t="s">
        <v>561</v>
      </c>
      <c r="N2064" t="s">
        <v>562</v>
      </c>
      <c r="O2064">
        <v>-2.4</v>
      </c>
      <c r="P2064" t="str">
        <f>VALUE(MID(K2064,1,4))&amp;VLOOKUP(VALUE(MID(K2064,6,2)),[1]Setup!$A$6:$B$17,2,FALSE)</f>
        <v>20181</v>
      </c>
    </row>
    <row r="2065" spans="1:16" x14ac:dyDescent="0.45">
      <c r="A2065" t="s">
        <v>551</v>
      </c>
      <c r="B2065" s="1" t="s">
        <v>690</v>
      </c>
      <c r="C2065" t="s">
        <v>553</v>
      </c>
      <c r="D2065" t="s">
        <v>691</v>
      </c>
      <c r="E2065" t="s">
        <v>692</v>
      </c>
      <c r="F2065" t="s">
        <v>555</v>
      </c>
      <c r="G2065" t="s">
        <v>556</v>
      </c>
      <c r="H2065" t="s">
        <v>557</v>
      </c>
      <c r="I2065" t="s">
        <v>558</v>
      </c>
      <c r="J2065" t="s">
        <v>559</v>
      </c>
      <c r="K2065" t="s">
        <v>595</v>
      </c>
      <c r="L2065" t="s">
        <v>561</v>
      </c>
      <c r="N2065" t="s">
        <v>562</v>
      </c>
      <c r="O2065">
        <v>-2.9</v>
      </c>
      <c r="P2065" t="str">
        <f>VALUE(MID(K2065,1,4))&amp;VLOOKUP(VALUE(MID(K2065,6,2)),[1]Setup!$A$6:$B$17,2,FALSE)</f>
        <v>20182</v>
      </c>
    </row>
    <row r="2066" spans="1:16" x14ac:dyDescent="0.45">
      <c r="A2066" t="s">
        <v>551</v>
      </c>
      <c r="B2066" s="1" t="s">
        <v>690</v>
      </c>
      <c r="C2066" t="s">
        <v>553</v>
      </c>
      <c r="D2066" t="s">
        <v>691</v>
      </c>
      <c r="E2066" t="s">
        <v>692</v>
      </c>
      <c r="F2066" t="s">
        <v>555</v>
      </c>
      <c r="G2066" t="s">
        <v>556</v>
      </c>
      <c r="H2066" t="s">
        <v>557</v>
      </c>
      <c r="I2066" t="s">
        <v>558</v>
      </c>
      <c r="J2066" t="s">
        <v>559</v>
      </c>
      <c r="K2066" t="s">
        <v>596</v>
      </c>
      <c r="L2066" t="s">
        <v>561</v>
      </c>
      <c r="N2066" t="s">
        <v>562</v>
      </c>
      <c r="O2066">
        <v>-4.3</v>
      </c>
      <c r="P2066" t="str">
        <f>VALUE(MID(K2066,1,4))&amp;VLOOKUP(VALUE(MID(K2066,6,2)),[1]Setup!$A$6:$B$17,2,FALSE)</f>
        <v>20183</v>
      </c>
    </row>
    <row r="2067" spans="1:16" x14ac:dyDescent="0.45">
      <c r="A2067" t="s">
        <v>551</v>
      </c>
      <c r="B2067" s="1" t="s">
        <v>690</v>
      </c>
      <c r="C2067" t="s">
        <v>553</v>
      </c>
      <c r="D2067" t="s">
        <v>691</v>
      </c>
      <c r="E2067" t="s">
        <v>692</v>
      </c>
      <c r="F2067" t="s">
        <v>555</v>
      </c>
      <c r="G2067" t="s">
        <v>556</v>
      </c>
      <c r="H2067" t="s">
        <v>557</v>
      </c>
      <c r="I2067" t="s">
        <v>558</v>
      </c>
      <c r="J2067" t="s">
        <v>559</v>
      </c>
      <c r="K2067" t="s">
        <v>597</v>
      </c>
      <c r="L2067" t="s">
        <v>561</v>
      </c>
      <c r="N2067" t="s">
        <v>562</v>
      </c>
      <c r="O2067">
        <v>-5.0999999999999996</v>
      </c>
      <c r="P2067" t="str">
        <f>VALUE(MID(K2067,1,4))&amp;VLOOKUP(VALUE(MID(K2067,6,2)),[1]Setup!$A$6:$B$17,2,FALSE)</f>
        <v>20184</v>
      </c>
    </row>
    <row r="2068" spans="1:16" x14ac:dyDescent="0.45">
      <c r="A2068" t="s">
        <v>551</v>
      </c>
      <c r="B2068" s="1" t="s">
        <v>690</v>
      </c>
      <c r="C2068" t="s">
        <v>553</v>
      </c>
      <c r="D2068" t="s">
        <v>691</v>
      </c>
      <c r="E2068" t="s">
        <v>692</v>
      </c>
      <c r="F2068" t="s">
        <v>555</v>
      </c>
      <c r="G2068" t="s">
        <v>556</v>
      </c>
      <c r="H2068" t="s">
        <v>557</v>
      </c>
      <c r="I2068" t="s">
        <v>558</v>
      </c>
      <c r="J2068" t="s">
        <v>559</v>
      </c>
      <c r="K2068" t="s">
        <v>598</v>
      </c>
      <c r="L2068" t="s">
        <v>561</v>
      </c>
      <c r="N2068" t="s">
        <v>562</v>
      </c>
      <c r="O2068">
        <v>-7.9</v>
      </c>
      <c r="P2068" t="str">
        <f>VALUE(MID(K2068,1,4))&amp;VLOOKUP(VALUE(MID(K2068,6,2)),[1]Setup!$A$6:$B$17,2,FALSE)</f>
        <v>20191</v>
      </c>
    </row>
    <row r="2069" spans="1:16" x14ac:dyDescent="0.45">
      <c r="A2069" t="s">
        <v>551</v>
      </c>
      <c r="B2069" s="1" t="s">
        <v>690</v>
      </c>
      <c r="C2069" t="s">
        <v>553</v>
      </c>
      <c r="D2069" t="s">
        <v>691</v>
      </c>
      <c r="E2069" t="s">
        <v>692</v>
      </c>
      <c r="F2069" t="s">
        <v>555</v>
      </c>
      <c r="G2069" t="s">
        <v>556</v>
      </c>
      <c r="H2069" t="s">
        <v>557</v>
      </c>
      <c r="I2069" t="s">
        <v>558</v>
      </c>
      <c r="J2069" t="s">
        <v>559</v>
      </c>
      <c r="K2069" t="s">
        <v>599</v>
      </c>
      <c r="L2069" t="s">
        <v>561</v>
      </c>
      <c r="N2069" t="s">
        <v>562</v>
      </c>
      <c r="O2069">
        <v>-9.3000000000000007</v>
      </c>
      <c r="P2069" t="str">
        <f>VALUE(MID(K2069,1,4))&amp;VLOOKUP(VALUE(MID(K2069,6,2)),[1]Setup!$A$6:$B$17,2,FALSE)</f>
        <v>20192</v>
      </c>
    </row>
    <row r="2070" spans="1:16" x14ac:dyDescent="0.45">
      <c r="A2070" t="s">
        <v>551</v>
      </c>
      <c r="B2070" s="1" t="s">
        <v>690</v>
      </c>
      <c r="C2070" t="s">
        <v>553</v>
      </c>
      <c r="D2070" t="s">
        <v>691</v>
      </c>
      <c r="E2070" t="s">
        <v>692</v>
      </c>
      <c r="F2070" t="s">
        <v>555</v>
      </c>
      <c r="G2070" t="s">
        <v>556</v>
      </c>
      <c r="H2070" t="s">
        <v>557</v>
      </c>
      <c r="I2070" t="s">
        <v>558</v>
      </c>
      <c r="J2070" t="s">
        <v>559</v>
      </c>
      <c r="K2070" t="s">
        <v>600</v>
      </c>
      <c r="L2070" t="s">
        <v>561</v>
      </c>
      <c r="N2070" t="s">
        <v>562</v>
      </c>
      <c r="O2070">
        <v>-8</v>
      </c>
      <c r="P2070" t="str">
        <f>VALUE(MID(K2070,1,4))&amp;VLOOKUP(VALUE(MID(K2070,6,2)),[1]Setup!$A$6:$B$17,2,FALSE)</f>
        <v>20193</v>
      </c>
    </row>
    <row r="2071" spans="1:16" x14ac:dyDescent="0.45">
      <c r="A2071" t="s">
        <v>551</v>
      </c>
      <c r="B2071" s="1" t="s">
        <v>690</v>
      </c>
      <c r="C2071" t="s">
        <v>553</v>
      </c>
      <c r="D2071" t="s">
        <v>691</v>
      </c>
      <c r="E2071" t="s">
        <v>692</v>
      </c>
      <c r="F2071" t="s">
        <v>555</v>
      </c>
      <c r="G2071" t="s">
        <v>556</v>
      </c>
      <c r="H2071" t="s">
        <v>557</v>
      </c>
      <c r="I2071" t="s">
        <v>558</v>
      </c>
      <c r="J2071" t="s">
        <v>559</v>
      </c>
      <c r="K2071" t="s">
        <v>601</v>
      </c>
      <c r="L2071" t="s">
        <v>561</v>
      </c>
      <c r="N2071" t="s">
        <v>562</v>
      </c>
      <c r="O2071">
        <v>-7</v>
      </c>
      <c r="P2071" t="str">
        <f>VALUE(MID(K2071,1,4))&amp;VLOOKUP(VALUE(MID(K2071,6,2)),[1]Setup!$A$6:$B$17,2,FALSE)</f>
        <v>20194</v>
      </c>
    </row>
    <row r="2072" spans="1:16" x14ac:dyDescent="0.45">
      <c r="A2072" t="s">
        <v>551</v>
      </c>
      <c r="B2072" s="1" t="s">
        <v>690</v>
      </c>
      <c r="C2072" t="s">
        <v>553</v>
      </c>
      <c r="D2072" t="s">
        <v>691</v>
      </c>
      <c r="E2072" t="s">
        <v>692</v>
      </c>
      <c r="F2072" t="s">
        <v>555</v>
      </c>
      <c r="G2072" t="s">
        <v>556</v>
      </c>
      <c r="H2072" t="s">
        <v>557</v>
      </c>
      <c r="I2072" t="s">
        <v>558</v>
      </c>
      <c r="J2072" t="s">
        <v>559</v>
      </c>
      <c r="K2072" t="s">
        <v>602</v>
      </c>
      <c r="L2072" t="s">
        <v>561</v>
      </c>
      <c r="N2072" t="s">
        <v>562</v>
      </c>
      <c r="O2072">
        <v>-1.3</v>
      </c>
      <c r="P2072" t="str">
        <f>VALUE(MID(K2072,1,4))&amp;VLOOKUP(VALUE(MID(K2072,6,2)),[1]Setup!$A$6:$B$17,2,FALSE)</f>
        <v>20201</v>
      </c>
    </row>
    <row r="2073" spans="1:16" x14ac:dyDescent="0.45">
      <c r="A2073" t="s">
        <v>551</v>
      </c>
      <c r="B2073" s="1" t="s">
        <v>690</v>
      </c>
      <c r="C2073" t="s">
        <v>553</v>
      </c>
      <c r="D2073" t="s">
        <v>691</v>
      </c>
      <c r="E2073" t="s">
        <v>692</v>
      </c>
      <c r="F2073" t="s">
        <v>555</v>
      </c>
      <c r="G2073" t="s">
        <v>556</v>
      </c>
      <c r="H2073" t="s">
        <v>557</v>
      </c>
      <c r="I2073" t="s">
        <v>558</v>
      </c>
      <c r="J2073" t="s">
        <v>559</v>
      </c>
      <c r="K2073" t="s">
        <v>603</v>
      </c>
      <c r="L2073" t="s">
        <v>561</v>
      </c>
      <c r="N2073" t="s">
        <v>562</v>
      </c>
      <c r="O2073">
        <v>0</v>
      </c>
      <c r="P2073" t="str">
        <f>VALUE(MID(K2073,1,4))&amp;VLOOKUP(VALUE(MID(K2073,6,2)),[1]Setup!$A$6:$B$17,2,FALSE)</f>
        <v>20202</v>
      </c>
    </row>
    <row r="2074" spans="1:16" x14ac:dyDescent="0.45">
      <c r="A2074" t="s">
        <v>551</v>
      </c>
      <c r="B2074" s="1" t="s">
        <v>690</v>
      </c>
      <c r="C2074" t="s">
        <v>553</v>
      </c>
      <c r="D2074" t="s">
        <v>691</v>
      </c>
      <c r="E2074" t="s">
        <v>692</v>
      </c>
      <c r="F2074" t="s">
        <v>555</v>
      </c>
      <c r="G2074" t="s">
        <v>556</v>
      </c>
      <c r="H2074" t="s">
        <v>557</v>
      </c>
      <c r="I2074" t="s">
        <v>558</v>
      </c>
      <c r="J2074" t="s">
        <v>559</v>
      </c>
      <c r="K2074" t="s">
        <v>604</v>
      </c>
      <c r="L2074" t="s">
        <v>561</v>
      </c>
      <c r="N2074" t="s">
        <v>562</v>
      </c>
      <c r="O2074">
        <v>4.9000000000000004</v>
      </c>
      <c r="P2074" t="str">
        <f>VALUE(MID(K2074,1,4))&amp;VLOOKUP(VALUE(MID(K2074,6,2)),[1]Setup!$A$6:$B$17,2,FALSE)</f>
        <v>20203</v>
      </c>
    </row>
    <row r="2075" spans="1:16" x14ac:dyDescent="0.45">
      <c r="A2075" t="s">
        <v>551</v>
      </c>
      <c r="B2075" s="1" t="s">
        <v>690</v>
      </c>
      <c r="C2075" t="s">
        <v>553</v>
      </c>
      <c r="D2075" t="s">
        <v>691</v>
      </c>
      <c r="E2075" t="s">
        <v>692</v>
      </c>
      <c r="F2075" t="s">
        <v>555</v>
      </c>
      <c r="G2075" t="s">
        <v>556</v>
      </c>
      <c r="H2075" t="s">
        <v>557</v>
      </c>
      <c r="I2075" t="s">
        <v>558</v>
      </c>
      <c r="J2075" t="s">
        <v>559</v>
      </c>
      <c r="K2075" t="s">
        <v>605</v>
      </c>
      <c r="L2075" t="s">
        <v>561</v>
      </c>
      <c r="N2075" t="s">
        <v>562</v>
      </c>
      <c r="O2075">
        <v>3.9</v>
      </c>
      <c r="P2075" t="str">
        <f>VALUE(MID(K2075,1,4))&amp;VLOOKUP(VALUE(MID(K2075,6,2)),[1]Setup!$A$6:$B$17,2,FALSE)</f>
        <v>20204</v>
      </c>
    </row>
    <row r="2076" spans="1:16" x14ac:dyDescent="0.45">
      <c r="A2076" t="s">
        <v>551</v>
      </c>
      <c r="B2076" s="1" t="s">
        <v>690</v>
      </c>
      <c r="C2076" t="s">
        <v>553</v>
      </c>
      <c r="D2076" t="s">
        <v>691</v>
      </c>
      <c r="E2076" t="s">
        <v>692</v>
      </c>
      <c r="F2076" t="s">
        <v>555</v>
      </c>
      <c r="G2076" t="s">
        <v>556</v>
      </c>
      <c r="H2076" t="s">
        <v>557</v>
      </c>
      <c r="I2076" t="s">
        <v>558</v>
      </c>
      <c r="J2076" t="s">
        <v>559</v>
      </c>
      <c r="K2076" t="s">
        <v>606</v>
      </c>
      <c r="L2076" t="s">
        <v>561</v>
      </c>
      <c r="N2076" t="s">
        <v>562</v>
      </c>
      <c r="O2076">
        <v>0.1</v>
      </c>
      <c r="P2076" t="str">
        <f>VALUE(MID(K2076,1,4))&amp;VLOOKUP(VALUE(MID(K2076,6,2)),[1]Setup!$A$6:$B$17,2,FALSE)</f>
        <v>20211</v>
      </c>
    </row>
    <row r="2077" spans="1:16" x14ac:dyDescent="0.45">
      <c r="A2077" t="s">
        <v>551</v>
      </c>
      <c r="B2077" s="1" t="s">
        <v>690</v>
      </c>
      <c r="C2077" t="s">
        <v>553</v>
      </c>
      <c r="D2077" t="s">
        <v>691</v>
      </c>
      <c r="E2077" t="s">
        <v>692</v>
      </c>
      <c r="F2077" t="s">
        <v>555</v>
      </c>
      <c r="G2077" t="s">
        <v>556</v>
      </c>
      <c r="H2077" t="s">
        <v>557</v>
      </c>
      <c r="I2077" t="s">
        <v>558</v>
      </c>
      <c r="J2077" t="s">
        <v>559</v>
      </c>
      <c r="K2077" t="s">
        <v>607</v>
      </c>
      <c r="L2077" t="s">
        <v>561</v>
      </c>
      <c r="N2077" t="s">
        <v>562</v>
      </c>
      <c r="O2077">
        <v>-6.4</v>
      </c>
      <c r="P2077" t="str">
        <f>VALUE(MID(K2077,1,4))&amp;VLOOKUP(VALUE(MID(K2077,6,2)),[1]Setup!$A$6:$B$17,2,FALSE)</f>
        <v>20212</v>
      </c>
    </row>
    <row r="2078" spans="1:16" x14ac:dyDescent="0.45">
      <c r="A2078" t="s">
        <v>551</v>
      </c>
      <c r="B2078" s="1" t="s">
        <v>690</v>
      </c>
      <c r="C2078" t="s">
        <v>553</v>
      </c>
      <c r="D2078" t="s">
        <v>691</v>
      </c>
      <c r="E2078" t="s">
        <v>692</v>
      </c>
      <c r="F2078" t="s">
        <v>555</v>
      </c>
      <c r="G2078" t="s">
        <v>556</v>
      </c>
      <c r="H2078" t="s">
        <v>557</v>
      </c>
      <c r="I2078" t="s">
        <v>558</v>
      </c>
      <c r="J2078" t="s">
        <v>559</v>
      </c>
      <c r="K2078" t="s">
        <v>608</v>
      </c>
      <c r="L2078" t="s">
        <v>561</v>
      </c>
      <c r="N2078" t="s">
        <v>562</v>
      </c>
      <c r="O2078">
        <v>-9.8000000000000007</v>
      </c>
      <c r="P2078" t="str">
        <f>VALUE(MID(K2078,1,4))&amp;VLOOKUP(VALUE(MID(K2078,6,2)),[1]Setup!$A$6:$B$17,2,FALSE)</f>
        <v>20213</v>
      </c>
    </row>
    <row r="2079" spans="1:16" x14ac:dyDescent="0.45">
      <c r="A2079" t="s">
        <v>551</v>
      </c>
      <c r="B2079" s="1" t="s">
        <v>690</v>
      </c>
      <c r="C2079" t="s">
        <v>553</v>
      </c>
      <c r="D2079" t="s">
        <v>691</v>
      </c>
      <c r="E2079" t="s">
        <v>692</v>
      </c>
      <c r="F2079" t="s">
        <v>555</v>
      </c>
      <c r="G2079" t="s">
        <v>556</v>
      </c>
      <c r="H2079" t="s">
        <v>557</v>
      </c>
      <c r="I2079" t="s">
        <v>558</v>
      </c>
      <c r="J2079" t="s">
        <v>559</v>
      </c>
      <c r="K2079" t="s">
        <v>609</v>
      </c>
      <c r="L2079" t="s">
        <v>561</v>
      </c>
      <c r="N2079" t="s">
        <v>562</v>
      </c>
      <c r="O2079">
        <v>-14</v>
      </c>
      <c r="P2079" t="str">
        <f>VALUE(MID(K2079,1,4))&amp;VLOOKUP(VALUE(MID(K2079,6,2)),[1]Setup!$A$6:$B$17,2,FALSE)</f>
        <v>20214</v>
      </c>
    </row>
    <row r="2080" spans="1:16" x14ac:dyDescent="0.45">
      <c r="A2080" t="s">
        <v>551</v>
      </c>
      <c r="B2080" s="1" t="s">
        <v>690</v>
      </c>
      <c r="C2080" t="s">
        <v>553</v>
      </c>
      <c r="D2080" t="s">
        <v>691</v>
      </c>
      <c r="E2080" t="s">
        <v>692</v>
      </c>
      <c r="F2080" t="s">
        <v>555</v>
      </c>
      <c r="G2080" t="s">
        <v>556</v>
      </c>
      <c r="H2080" t="s">
        <v>557</v>
      </c>
      <c r="I2080" t="s">
        <v>558</v>
      </c>
      <c r="J2080" t="s">
        <v>559</v>
      </c>
      <c r="K2080" t="s">
        <v>610</v>
      </c>
      <c r="L2080" t="s">
        <v>561</v>
      </c>
      <c r="N2080" t="s">
        <v>562</v>
      </c>
      <c r="O2080">
        <v>-16.399999999999999</v>
      </c>
      <c r="P2080" t="str">
        <f>VALUE(MID(K2080,1,4))&amp;VLOOKUP(VALUE(MID(K2080,6,2)),[1]Setup!$A$6:$B$17,2,FALSE)</f>
        <v>20221</v>
      </c>
    </row>
    <row r="2081" spans="1:16" x14ac:dyDescent="0.45">
      <c r="A2081" t="s">
        <v>551</v>
      </c>
      <c r="B2081" s="1" t="s">
        <v>690</v>
      </c>
      <c r="C2081" t="s">
        <v>553</v>
      </c>
      <c r="D2081" t="s">
        <v>691</v>
      </c>
      <c r="E2081" t="s">
        <v>692</v>
      </c>
      <c r="F2081" t="s">
        <v>555</v>
      </c>
      <c r="G2081" t="s">
        <v>556</v>
      </c>
      <c r="H2081" t="s">
        <v>557</v>
      </c>
      <c r="I2081" t="s">
        <v>558</v>
      </c>
      <c r="J2081" t="s">
        <v>559</v>
      </c>
      <c r="K2081" t="s">
        <v>611</v>
      </c>
      <c r="L2081" t="s">
        <v>561</v>
      </c>
      <c r="N2081" t="s">
        <v>562</v>
      </c>
      <c r="O2081">
        <v>-25.4</v>
      </c>
      <c r="P2081" t="str">
        <f>VALUE(MID(K2081,1,4))&amp;VLOOKUP(VALUE(MID(K2081,6,2)),[1]Setup!$A$6:$B$17,2,FALSE)</f>
        <v>20222</v>
      </c>
    </row>
    <row r="2082" spans="1:16" x14ac:dyDescent="0.45">
      <c r="A2082" t="s">
        <v>551</v>
      </c>
      <c r="B2082" s="1" t="s">
        <v>690</v>
      </c>
      <c r="C2082" t="s">
        <v>553</v>
      </c>
      <c r="D2082" t="s">
        <v>691</v>
      </c>
      <c r="E2082" t="s">
        <v>692</v>
      </c>
      <c r="F2082" t="s">
        <v>555</v>
      </c>
      <c r="G2082" t="s">
        <v>556</v>
      </c>
      <c r="H2082" t="s">
        <v>557</v>
      </c>
      <c r="I2082" t="s">
        <v>558</v>
      </c>
      <c r="J2082" t="s">
        <v>559</v>
      </c>
      <c r="K2082" t="s">
        <v>612</v>
      </c>
      <c r="L2082" t="s">
        <v>561</v>
      </c>
      <c r="N2082" t="s">
        <v>562</v>
      </c>
      <c r="O2082">
        <v>-23.9</v>
      </c>
      <c r="P2082" t="str">
        <f>VALUE(MID(K2082,1,4))&amp;VLOOKUP(VALUE(MID(K2082,6,2)),[1]Setup!$A$6:$B$17,2,FALSE)</f>
        <v>20223</v>
      </c>
    </row>
    <row r="2083" spans="1:16" x14ac:dyDescent="0.45">
      <c r="A2083" t="s">
        <v>551</v>
      </c>
      <c r="B2083" s="1" t="s">
        <v>690</v>
      </c>
      <c r="C2083" t="s">
        <v>553</v>
      </c>
      <c r="D2083" t="s">
        <v>691</v>
      </c>
      <c r="E2083" t="s">
        <v>692</v>
      </c>
      <c r="F2083" t="s">
        <v>555</v>
      </c>
      <c r="G2083" t="s">
        <v>556</v>
      </c>
      <c r="H2083" t="s">
        <v>557</v>
      </c>
      <c r="I2083" t="s">
        <v>558</v>
      </c>
      <c r="J2083" t="s">
        <v>559</v>
      </c>
      <c r="K2083" t="s">
        <v>613</v>
      </c>
      <c r="L2083" t="s">
        <v>561</v>
      </c>
      <c r="N2083" t="s">
        <v>562</v>
      </c>
      <c r="O2083">
        <v>-19.600000000000001</v>
      </c>
      <c r="P2083" t="str">
        <f>VALUE(MID(K2083,1,4))&amp;VLOOKUP(VALUE(MID(K2083,6,2)),[1]Setup!$A$6:$B$17,2,FALSE)</f>
        <v>20224</v>
      </c>
    </row>
    <row r="2084" spans="1:16" x14ac:dyDescent="0.45">
      <c r="A2084" t="s">
        <v>551</v>
      </c>
      <c r="B2084" s="1" t="s">
        <v>690</v>
      </c>
      <c r="C2084" t="s">
        <v>553</v>
      </c>
      <c r="D2084" t="s">
        <v>691</v>
      </c>
      <c r="E2084" t="s">
        <v>692</v>
      </c>
      <c r="F2084" t="s">
        <v>555</v>
      </c>
      <c r="G2084" t="s">
        <v>556</v>
      </c>
      <c r="H2084" t="s">
        <v>557</v>
      </c>
      <c r="I2084" t="s">
        <v>558</v>
      </c>
      <c r="J2084" t="s">
        <v>559</v>
      </c>
      <c r="K2084" t="s">
        <v>614</v>
      </c>
      <c r="L2084" t="s">
        <v>561</v>
      </c>
      <c r="N2084" t="s">
        <v>562</v>
      </c>
      <c r="O2084">
        <v>-15.7</v>
      </c>
      <c r="P2084" t="str">
        <f>VALUE(MID(K2084,1,4))&amp;VLOOKUP(VALUE(MID(K2084,6,2)),[1]Setup!$A$6:$B$17,2,FALSE)</f>
        <v>20231</v>
      </c>
    </row>
    <row r="2085" spans="1:16" x14ac:dyDescent="0.45">
      <c r="A2085" t="s">
        <v>551</v>
      </c>
      <c r="B2085" s="1" t="s">
        <v>690</v>
      </c>
      <c r="C2085" t="s">
        <v>553</v>
      </c>
      <c r="D2085" t="s">
        <v>691</v>
      </c>
      <c r="E2085" t="s">
        <v>692</v>
      </c>
      <c r="F2085" t="s">
        <v>555</v>
      </c>
      <c r="G2085" t="s">
        <v>556</v>
      </c>
      <c r="H2085" t="s">
        <v>557</v>
      </c>
      <c r="I2085" t="s">
        <v>558</v>
      </c>
      <c r="J2085" t="s">
        <v>559</v>
      </c>
      <c r="K2085" t="s">
        <v>615</v>
      </c>
      <c r="L2085" t="s">
        <v>561</v>
      </c>
      <c r="N2085" t="s">
        <v>562</v>
      </c>
      <c r="O2085">
        <v>-13.8</v>
      </c>
      <c r="P2085" t="str">
        <f>VALUE(MID(K2085,1,4))&amp;VLOOKUP(VALUE(MID(K2085,6,2)),[1]Setup!$A$6:$B$17,2,FALSE)</f>
        <v>20232</v>
      </c>
    </row>
    <row r="2086" spans="1:16" x14ac:dyDescent="0.45">
      <c r="A2086" t="s">
        <v>551</v>
      </c>
      <c r="B2086" s="1" t="s">
        <v>690</v>
      </c>
      <c r="C2086" t="s">
        <v>553</v>
      </c>
      <c r="D2086" t="s">
        <v>691</v>
      </c>
      <c r="E2086" t="s">
        <v>692</v>
      </c>
      <c r="F2086" t="s">
        <v>555</v>
      </c>
      <c r="G2086" t="s">
        <v>556</v>
      </c>
      <c r="H2086" t="s">
        <v>557</v>
      </c>
      <c r="I2086" t="s">
        <v>558</v>
      </c>
      <c r="J2086" t="s">
        <v>559</v>
      </c>
      <c r="K2086" t="s">
        <v>616</v>
      </c>
      <c r="L2086" t="s">
        <v>561</v>
      </c>
      <c r="N2086" t="s">
        <v>562</v>
      </c>
      <c r="O2086">
        <v>-11.9</v>
      </c>
      <c r="P2086" t="str">
        <f>VALUE(MID(K2086,1,4))&amp;VLOOKUP(VALUE(MID(K2086,6,2)),[1]Setup!$A$6:$B$17,2,FALSE)</f>
        <v>20233</v>
      </c>
    </row>
    <row r="2087" spans="1:16" x14ac:dyDescent="0.45">
      <c r="A2087" t="s">
        <v>551</v>
      </c>
      <c r="B2087" s="1" t="s">
        <v>690</v>
      </c>
      <c r="C2087" t="s">
        <v>553</v>
      </c>
      <c r="D2087" t="s">
        <v>691</v>
      </c>
      <c r="E2087" t="s">
        <v>692</v>
      </c>
      <c r="F2087" t="s">
        <v>555</v>
      </c>
      <c r="G2087" t="s">
        <v>556</v>
      </c>
      <c r="H2087" t="s">
        <v>557</v>
      </c>
      <c r="I2087" t="s">
        <v>558</v>
      </c>
      <c r="J2087" t="s">
        <v>559</v>
      </c>
      <c r="K2087" t="s">
        <v>617</v>
      </c>
      <c r="L2087" t="s">
        <v>561</v>
      </c>
      <c r="N2087" t="s">
        <v>562</v>
      </c>
      <c r="O2087">
        <v>-14.5</v>
      </c>
      <c r="P2087" t="str">
        <f>VALUE(MID(K2087,1,4))&amp;VLOOKUP(VALUE(MID(K2087,6,2)),[1]Setup!$A$6:$B$17,2,FALSE)</f>
        <v>20234</v>
      </c>
    </row>
    <row r="2088" spans="1:16" x14ac:dyDescent="0.45">
      <c r="A2088" t="s">
        <v>551</v>
      </c>
      <c r="B2088" s="1" t="s">
        <v>690</v>
      </c>
      <c r="C2088" t="s">
        <v>553</v>
      </c>
      <c r="D2088" t="s">
        <v>691</v>
      </c>
      <c r="E2088" t="s">
        <v>692</v>
      </c>
      <c r="F2088" t="s">
        <v>555</v>
      </c>
      <c r="G2088" t="s">
        <v>556</v>
      </c>
      <c r="H2088" t="s">
        <v>557</v>
      </c>
      <c r="I2088" t="s">
        <v>558</v>
      </c>
      <c r="J2088" t="s">
        <v>559</v>
      </c>
      <c r="K2088" t="s">
        <v>618</v>
      </c>
      <c r="L2088" t="s">
        <v>561</v>
      </c>
      <c r="N2088" t="s">
        <v>562</v>
      </c>
      <c r="O2088">
        <v>-15.1</v>
      </c>
      <c r="P2088" t="str">
        <f>VALUE(MID(K2088,1,4))&amp;VLOOKUP(VALUE(MID(K2088,6,2)),[1]Setup!$A$6:$B$17,2,FALSE)</f>
        <v>20241</v>
      </c>
    </row>
    <row r="2089" spans="1:16" x14ac:dyDescent="0.45">
      <c r="A2089" t="s">
        <v>551</v>
      </c>
      <c r="B2089" s="1" t="s">
        <v>690</v>
      </c>
      <c r="C2089" t="s">
        <v>553</v>
      </c>
      <c r="D2089" t="s">
        <v>691</v>
      </c>
      <c r="E2089" t="s">
        <v>692</v>
      </c>
      <c r="F2089" t="s">
        <v>555</v>
      </c>
      <c r="G2089" t="s">
        <v>556</v>
      </c>
      <c r="H2089" t="s">
        <v>557</v>
      </c>
      <c r="I2089" t="s">
        <v>558</v>
      </c>
      <c r="J2089" t="s">
        <v>559</v>
      </c>
      <c r="K2089" t="s">
        <v>619</v>
      </c>
      <c r="L2089" t="s">
        <v>561</v>
      </c>
      <c r="N2089" t="s">
        <v>562</v>
      </c>
      <c r="O2089">
        <v>-13.8</v>
      </c>
      <c r="P2089" t="str">
        <f>VALUE(MID(K2089,1,4))&amp;VLOOKUP(VALUE(MID(K2089,6,2)),[1]Setup!$A$6:$B$17,2,FALSE)</f>
        <v>20242</v>
      </c>
    </row>
    <row r="2090" spans="1:16" x14ac:dyDescent="0.45">
      <c r="A2090" t="s">
        <v>551</v>
      </c>
      <c r="B2090" s="1" t="s">
        <v>693</v>
      </c>
      <c r="C2090" t="s">
        <v>553</v>
      </c>
      <c r="D2090" t="s">
        <v>694</v>
      </c>
      <c r="E2090" t="s">
        <v>337</v>
      </c>
      <c r="F2090" t="s">
        <v>555</v>
      </c>
      <c r="G2090" t="s">
        <v>556</v>
      </c>
      <c r="H2090" t="s">
        <v>557</v>
      </c>
      <c r="I2090" t="s">
        <v>558</v>
      </c>
      <c r="J2090" t="s">
        <v>559</v>
      </c>
      <c r="K2090" t="s">
        <v>560</v>
      </c>
      <c r="L2090" t="s">
        <v>561</v>
      </c>
      <c r="N2090" t="s">
        <v>562</v>
      </c>
      <c r="O2090">
        <v>3.9</v>
      </c>
      <c r="P2090" t="str">
        <f>VALUE(MID(K2090,1,4))&amp;VLOOKUP(VALUE(MID(K2090,6,2)),[1]Setup!$A$6:$B$17,2,FALSE)</f>
        <v>20101</v>
      </c>
    </row>
    <row r="2091" spans="1:16" x14ac:dyDescent="0.45">
      <c r="A2091" t="s">
        <v>551</v>
      </c>
      <c r="B2091" s="1" t="s">
        <v>693</v>
      </c>
      <c r="C2091" t="s">
        <v>553</v>
      </c>
      <c r="D2091" t="s">
        <v>694</v>
      </c>
      <c r="E2091" t="s">
        <v>337</v>
      </c>
      <c r="F2091" t="s">
        <v>555</v>
      </c>
      <c r="G2091" t="s">
        <v>556</v>
      </c>
      <c r="H2091" t="s">
        <v>557</v>
      </c>
      <c r="I2091" t="s">
        <v>558</v>
      </c>
      <c r="J2091" t="s">
        <v>559</v>
      </c>
      <c r="K2091" t="s">
        <v>563</v>
      </c>
      <c r="L2091" t="s">
        <v>561</v>
      </c>
      <c r="N2091" t="s">
        <v>562</v>
      </c>
      <c r="O2091">
        <v>1.5</v>
      </c>
      <c r="P2091" t="str">
        <f>VALUE(MID(K2091,1,4))&amp;VLOOKUP(VALUE(MID(K2091,6,2)),[1]Setup!$A$6:$B$17,2,FALSE)</f>
        <v>20102</v>
      </c>
    </row>
    <row r="2092" spans="1:16" x14ac:dyDescent="0.45">
      <c r="A2092" t="s">
        <v>551</v>
      </c>
      <c r="B2092" s="1" t="s">
        <v>693</v>
      </c>
      <c r="C2092" t="s">
        <v>553</v>
      </c>
      <c r="D2092" t="s">
        <v>694</v>
      </c>
      <c r="E2092" t="s">
        <v>337</v>
      </c>
      <c r="F2092" t="s">
        <v>555</v>
      </c>
      <c r="G2092" t="s">
        <v>556</v>
      </c>
      <c r="H2092" t="s">
        <v>557</v>
      </c>
      <c r="I2092" t="s">
        <v>558</v>
      </c>
      <c r="J2092" t="s">
        <v>559</v>
      </c>
      <c r="K2092" t="s">
        <v>564</v>
      </c>
      <c r="L2092" t="s">
        <v>561</v>
      </c>
      <c r="N2092" t="s">
        <v>562</v>
      </c>
      <c r="O2092">
        <v>0.4</v>
      </c>
      <c r="P2092" t="str">
        <f>VALUE(MID(K2092,1,4))&amp;VLOOKUP(VALUE(MID(K2092,6,2)),[1]Setup!$A$6:$B$17,2,FALSE)</f>
        <v>20103</v>
      </c>
    </row>
    <row r="2093" spans="1:16" x14ac:dyDescent="0.45">
      <c r="A2093" t="s">
        <v>551</v>
      </c>
      <c r="B2093" s="1" t="s">
        <v>693</v>
      </c>
      <c r="C2093" t="s">
        <v>553</v>
      </c>
      <c r="D2093" t="s">
        <v>694</v>
      </c>
      <c r="E2093" t="s">
        <v>337</v>
      </c>
      <c r="F2093" t="s">
        <v>555</v>
      </c>
      <c r="G2093" t="s">
        <v>556</v>
      </c>
      <c r="H2093" t="s">
        <v>557</v>
      </c>
      <c r="I2093" t="s">
        <v>558</v>
      </c>
      <c r="J2093" t="s">
        <v>559</v>
      </c>
      <c r="K2093" t="s">
        <v>565</v>
      </c>
      <c r="L2093" t="s">
        <v>561</v>
      </c>
      <c r="N2093" t="s">
        <v>562</v>
      </c>
      <c r="O2093">
        <v>-2</v>
      </c>
      <c r="P2093" t="str">
        <f>VALUE(MID(K2093,1,4))&amp;VLOOKUP(VALUE(MID(K2093,6,2)),[1]Setup!$A$6:$B$17,2,FALSE)</f>
        <v>20104</v>
      </c>
    </row>
    <row r="2094" spans="1:16" x14ac:dyDescent="0.45">
      <c r="A2094" t="s">
        <v>551</v>
      </c>
      <c r="B2094" s="1" t="s">
        <v>693</v>
      </c>
      <c r="C2094" t="s">
        <v>553</v>
      </c>
      <c r="D2094" t="s">
        <v>694</v>
      </c>
      <c r="E2094" t="s">
        <v>337</v>
      </c>
      <c r="F2094" t="s">
        <v>555</v>
      </c>
      <c r="G2094" t="s">
        <v>556</v>
      </c>
      <c r="H2094" t="s">
        <v>557</v>
      </c>
      <c r="I2094" t="s">
        <v>558</v>
      </c>
      <c r="J2094" t="s">
        <v>559</v>
      </c>
      <c r="K2094" t="s">
        <v>566</v>
      </c>
      <c r="L2094" t="s">
        <v>561</v>
      </c>
      <c r="N2094" t="s">
        <v>562</v>
      </c>
      <c r="O2094">
        <v>-2.9</v>
      </c>
      <c r="P2094" t="str">
        <f>VALUE(MID(K2094,1,4))&amp;VLOOKUP(VALUE(MID(K2094,6,2)),[1]Setup!$A$6:$B$17,2,FALSE)</f>
        <v>20111</v>
      </c>
    </row>
    <row r="2095" spans="1:16" x14ac:dyDescent="0.45">
      <c r="A2095" t="s">
        <v>551</v>
      </c>
      <c r="B2095" s="1" t="s">
        <v>693</v>
      </c>
      <c r="C2095" t="s">
        <v>553</v>
      </c>
      <c r="D2095" t="s">
        <v>694</v>
      </c>
      <c r="E2095" t="s">
        <v>337</v>
      </c>
      <c r="F2095" t="s">
        <v>555</v>
      </c>
      <c r="G2095" t="s">
        <v>556</v>
      </c>
      <c r="H2095" t="s">
        <v>557</v>
      </c>
      <c r="I2095" t="s">
        <v>558</v>
      </c>
      <c r="J2095" t="s">
        <v>559</v>
      </c>
      <c r="K2095" t="s">
        <v>567</v>
      </c>
      <c r="L2095" t="s">
        <v>561</v>
      </c>
      <c r="N2095" t="s">
        <v>562</v>
      </c>
      <c r="O2095">
        <v>-4.5999999999999996</v>
      </c>
      <c r="P2095" t="str">
        <f>VALUE(MID(K2095,1,4))&amp;VLOOKUP(VALUE(MID(K2095,6,2)),[1]Setup!$A$6:$B$17,2,FALSE)</f>
        <v>20112</v>
      </c>
    </row>
    <row r="2096" spans="1:16" x14ac:dyDescent="0.45">
      <c r="A2096" t="s">
        <v>551</v>
      </c>
      <c r="B2096" s="1" t="s">
        <v>693</v>
      </c>
      <c r="C2096" t="s">
        <v>553</v>
      </c>
      <c r="D2096" t="s">
        <v>694</v>
      </c>
      <c r="E2096" t="s">
        <v>337</v>
      </c>
      <c r="F2096" t="s">
        <v>555</v>
      </c>
      <c r="G2096" t="s">
        <v>556</v>
      </c>
      <c r="H2096" t="s">
        <v>557</v>
      </c>
      <c r="I2096" t="s">
        <v>558</v>
      </c>
      <c r="J2096" t="s">
        <v>559</v>
      </c>
      <c r="K2096" t="s">
        <v>568</v>
      </c>
      <c r="L2096" t="s">
        <v>561</v>
      </c>
      <c r="N2096" t="s">
        <v>562</v>
      </c>
      <c r="O2096">
        <v>-5.2</v>
      </c>
      <c r="P2096" t="str">
        <f>VALUE(MID(K2096,1,4))&amp;VLOOKUP(VALUE(MID(K2096,6,2)),[1]Setup!$A$6:$B$17,2,FALSE)</f>
        <v>20113</v>
      </c>
    </row>
    <row r="2097" spans="1:16" x14ac:dyDescent="0.45">
      <c r="A2097" t="s">
        <v>551</v>
      </c>
      <c r="B2097" s="1" t="s">
        <v>693</v>
      </c>
      <c r="C2097" t="s">
        <v>553</v>
      </c>
      <c r="D2097" t="s">
        <v>694</v>
      </c>
      <c r="E2097" t="s">
        <v>337</v>
      </c>
      <c r="F2097" t="s">
        <v>555</v>
      </c>
      <c r="G2097" t="s">
        <v>556</v>
      </c>
      <c r="H2097" t="s">
        <v>557</v>
      </c>
      <c r="I2097" t="s">
        <v>558</v>
      </c>
      <c r="J2097" t="s">
        <v>559</v>
      </c>
      <c r="K2097" t="s">
        <v>569</v>
      </c>
      <c r="L2097" t="s">
        <v>561</v>
      </c>
      <c r="N2097" t="s">
        <v>562</v>
      </c>
      <c r="O2097">
        <v>-8.8000000000000007</v>
      </c>
      <c r="P2097" t="str">
        <f>VALUE(MID(K2097,1,4))&amp;VLOOKUP(VALUE(MID(K2097,6,2)),[1]Setup!$A$6:$B$17,2,FALSE)</f>
        <v>20114</v>
      </c>
    </row>
    <row r="2098" spans="1:16" x14ac:dyDescent="0.45">
      <c r="A2098" t="s">
        <v>551</v>
      </c>
      <c r="B2098" s="1" t="s">
        <v>693</v>
      </c>
      <c r="C2098" t="s">
        <v>553</v>
      </c>
      <c r="D2098" t="s">
        <v>694</v>
      </c>
      <c r="E2098" t="s">
        <v>337</v>
      </c>
      <c r="F2098" t="s">
        <v>555</v>
      </c>
      <c r="G2098" t="s">
        <v>556</v>
      </c>
      <c r="H2098" t="s">
        <v>557</v>
      </c>
      <c r="I2098" t="s">
        <v>558</v>
      </c>
      <c r="J2098" t="s">
        <v>559</v>
      </c>
      <c r="K2098" t="s">
        <v>570</v>
      </c>
      <c r="L2098" t="s">
        <v>561</v>
      </c>
      <c r="N2098" t="s">
        <v>562</v>
      </c>
      <c r="O2098">
        <v>-6.6</v>
      </c>
      <c r="P2098" t="str">
        <f>VALUE(MID(K2098,1,4))&amp;VLOOKUP(VALUE(MID(K2098,6,2)),[1]Setup!$A$6:$B$17,2,FALSE)</f>
        <v>20121</v>
      </c>
    </row>
    <row r="2099" spans="1:16" x14ac:dyDescent="0.45">
      <c r="A2099" t="s">
        <v>551</v>
      </c>
      <c r="B2099" s="1" t="s">
        <v>693</v>
      </c>
      <c r="C2099" t="s">
        <v>553</v>
      </c>
      <c r="D2099" t="s">
        <v>694</v>
      </c>
      <c r="E2099" t="s">
        <v>337</v>
      </c>
      <c r="F2099" t="s">
        <v>555</v>
      </c>
      <c r="G2099" t="s">
        <v>556</v>
      </c>
      <c r="H2099" t="s">
        <v>557</v>
      </c>
      <c r="I2099" t="s">
        <v>558</v>
      </c>
      <c r="J2099" t="s">
        <v>559</v>
      </c>
      <c r="K2099" t="s">
        <v>571</v>
      </c>
      <c r="L2099" t="s">
        <v>561</v>
      </c>
      <c r="N2099" t="s">
        <v>562</v>
      </c>
      <c r="O2099">
        <v>-7.1</v>
      </c>
      <c r="P2099" t="str">
        <f>VALUE(MID(K2099,1,4))&amp;VLOOKUP(VALUE(MID(K2099,6,2)),[1]Setup!$A$6:$B$17,2,FALSE)</f>
        <v>20122</v>
      </c>
    </row>
    <row r="2100" spans="1:16" x14ac:dyDescent="0.45">
      <c r="A2100" t="s">
        <v>551</v>
      </c>
      <c r="B2100" s="1" t="s">
        <v>693</v>
      </c>
      <c r="C2100" t="s">
        <v>553</v>
      </c>
      <c r="D2100" t="s">
        <v>694</v>
      </c>
      <c r="E2100" t="s">
        <v>337</v>
      </c>
      <c r="F2100" t="s">
        <v>555</v>
      </c>
      <c r="G2100" t="s">
        <v>556</v>
      </c>
      <c r="H2100" t="s">
        <v>557</v>
      </c>
      <c r="I2100" t="s">
        <v>558</v>
      </c>
      <c r="J2100" t="s">
        <v>559</v>
      </c>
      <c r="K2100" t="s">
        <v>572</v>
      </c>
      <c r="L2100" t="s">
        <v>561</v>
      </c>
      <c r="N2100" t="s">
        <v>562</v>
      </c>
      <c r="O2100">
        <v>-8.5</v>
      </c>
      <c r="P2100" t="str">
        <f>VALUE(MID(K2100,1,4))&amp;VLOOKUP(VALUE(MID(K2100,6,2)),[1]Setup!$A$6:$B$17,2,FALSE)</f>
        <v>20123</v>
      </c>
    </row>
    <row r="2101" spans="1:16" x14ac:dyDescent="0.45">
      <c r="A2101" t="s">
        <v>551</v>
      </c>
      <c r="B2101" s="1" t="s">
        <v>693</v>
      </c>
      <c r="C2101" t="s">
        <v>553</v>
      </c>
      <c r="D2101" t="s">
        <v>694</v>
      </c>
      <c r="E2101" t="s">
        <v>337</v>
      </c>
      <c r="F2101" t="s">
        <v>555</v>
      </c>
      <c r="G2101" t="s">
        <v>556</v>
      </c>
      <c r="H2101" t="s">
        <v>557</v>
      </c>
      <c r="I2101" t="s">
        <v>558</v>
      </c>
      <c r="J2101" t="s">
        <v>559</v>
      </c>
      <c r="K2101" t="s">
        <v>573</v>
      </c>
      <c r="L2101" t="s">
        <v>561</v>
      </c>
      <c r="N2101" t="s">
        <v>562</v>
      </c>
      <c r="O2101">
        <v>-8.3000000000000007</v>
      </c>
      <c r="P2101" t="str">
        <f>VALUE(MID(K2101,1,4))&amp;VLOOKUP(VALUE(MID(K2101,6,2)),[1]Setup!$A$6:$B$17,2,FALSE)</f>
        <v>20124</v>
      </c>
    </row>
    <row r="2102" spans="1:16" x14ac:dyDescent="0.45">
      <c r="A2102" t="s">
        <v>551</v>
      </c>
      <c r="B2102" s="1" t="s">
        <v>693</v>
      </c>
      <c r="C2102" t="s">
        <v>553</v>
      </c>
      <c r="D2102" t="s">
        <v>694</v>
      </c>
      <c r="E2102" t="s">
        <v>337</v>
      </c>
      <c r="F2102" t="s">
        <v>555</v>
      </c>
      <c r="G2102" t="s">
        <v>556</v>
      </c>
      <c r="H2102" t="s">
        <v>557</v>
      </c>
      <c r="I2102" t="s">
        <v>558</v>
      </c>
      <c r="J2102" t="s">
        <v>559</v>
      </c>
      <c r="K2102" t="s">
        <v>574</v>
      </c>
      <c r="L2102" t="s">
        <v>561</v>
      </c>
      <c r="N2102" t="s">
        <v>562</v>
      </c>
      <c r="O2102">
        <v>-6.4</v>
      </c>
      <c r="P2102" t="str">
        <f>VALUE(MID(K2102,1,4))&amp;VLOOKUP(VALUE(MID(K2102,6,2)),[1]Setup!$A$6:$B$17,2,FALSE)</f>
        <v>20131</v>
      </c>
    </row>
    <row r="2103" spans="1:16" x14ac:dyDescent="0.45">
      <c r="A2103" t="s">
        <v>551</v>
      </c>
      <c r="B2103" s="1" t="s">
        <v>693</v>
      </c>
      <c r="C2103" t="s">
        <v>553</v>
      </c>
      <c r="D2103" t="s">
        <v>694</v>
      </c>
      <c r="E2103" t="s">
        <v>337</v>
      </c>
      <c r="F2103" t="s">
        <v>555</v>
      </c>
      <c r="G2103" t="s">
        <v>556</v>
      </c>
      <c r="H2103" t="s">
        <v>557</v>
      </c>
      <c r="I2103" t="s">
        <v>558</v>
      </c>
      <c r="J2103" t="s">
        <v>559</v>
      </c>
      <c r="K2103" t="s">
        <v>575</v>
      </c>
      <c r="L2103" t="s">
        <v>561</v>
      </c>
      <c r="N2103" t="s">
        <v>562</v>
      </c>
      <c r="O2103">
        <v>-4.0999999999999996</v>
      </c>
      <c r="P2103" t="str">
        <f>VALUE(MID(K2103,1,4))&amp;VLOOKUP(VALUE(MID(K2103,6,2)),[1]Setup!$A$6:$B$17,2,FALSE)</f>
        <v>20132</v>
      </c>
    </row>
    <row r="2104" spans="1:16" x14ac:dyDescent="0.45">
      <c r="A2104" t="s">
        <v>551</v>
      </c>
      <c r="B2104" s="1" t="s">
        <v>693</v>
      </c>
      <c r="C2104" t="s">
        <v>553</v>
      </c>
      <c r="D2104" t="s">
        <v>694</v>
      </c>
      <c r="E2104" t="s">
        <v>337</v>
      </c>
      <c r="F2104" t="s">
        <v>555</v>
      </c>
      <c r="G2104" t="s">
        <v>556</v>
      </c>
      <c r="H2104" t="s">
        <v>557</v>
      </c>
      <c r="I2104" t="s">
        <v>558</v>
      </c>
      <c r="J2104" t="s">
        <v>559</v>
      </c>
      <c r="K2104" t="s">
        <v>576</v>
      </c>
      <c r="L2104" t="s">
        <v>561</v>
      </c>
      <c r="N2104" t="s">
        <v>562</v>
      </c>
      <c r="O2104">
        <v>-3.3</v>
      </c>
      <c r="P2104" t="str">
        <f>VALUE(MID(K2104,1,4))&amp;VLOOKUP(VALUE(MID(K2104,6,2)),[1]Setup!$A$6:$B$17,2,FALSE)</f>
        <v>20133</v>
      </c>
    </row>
    <row r="2105" spans="1:16" x14ac:dyDescent="0.45">
      <c r="A2105" t="s">
        <v>551</v>
      </c>
      <c r="B2105" s="1" t="s">
        <v>693</v>
      </c>
      <c r="C2105" t="s">
        <v>553</v>
      </c>
      <c r="D2105" t="s">
        <v>694</v>
      </c>
      <c r="E2105" t="s">
        <v>337</v>
      </c>
      <c r="F2105" t="s">
        <v>555</v>
      </c>
      <c r="G2105" t="s">
        <v>556</v>
      </c>
      <c r="H2105" t="s">
        <v>557</v>
      </c>
      <c r="I2105" t="s">
        <v>558</v>
      </c>
      <c r="J2105" t="s">
        <v>559</v>
      </c>
      <c r="K2105" t="s">
        <v>577</v>
      </c>
      <c r="L2105" t="s">
        <v>561</v>
      </c>
      <c r="N2105" t="s">
        <v>562</v>
      </c>
      <c r="O2105">
        <v>-3.1</v>
      </c>
      <c r="P2105" t="str">
        <f>VALUE(MID(K2105,1,4))&amp;VLOOKUP(VALUE(MID(K2105,6,2)),[1]Setup!$A$6:$B$17,2,FALSE)</f>
        <v>20134</v>
      </c>
    </row>
    <row r="2106" spans="1:16" x14ac:dyDescent="0.45">
      <c r="A2106" t="s">
        <v>551</v>
      </c>
      <c r="B2106" s="1" t="s">
        <v>693</v>
      </c>
      <c r="C2106" t="s">
        <v>553</v>
      </c>
      <c r="D2106" t="s">
        <v>694</v>
      </c>
      <c r="E2106" t="s">
        <v>337</v>
      </c>
      <c r="F2106" t="s">
        <v>555</v>
      </c>
      <c r="G2106" t="s">
        <v>556</v>
      </c>
      <c r="H2106" t="s">
        <v>557</v>
      </c>
      <c r="I2106" t="s">
        <v>558</v>
      </c>
      <c r="J2106" t="s">
        <v>559</v>
      </c>
      <c r="K2106" t="s">
        <v>578</v>
      </c>
      <c r="L2106" t="s">
        <v>561</v>
      </c>
      <c r="N2106" t="s">
        <v>562</v>
      </c>
      <c r="O2106">
        <v>-0.9</v>
      </c>
      <c r="P2106" t="str">
        <f>VALUE(MID(K2106,1,4))&amp;VLOOKUP(VALUE(MID(K2106,6,2)),[1]Setup!$A$6:$B$17,2,FALSE)</f>
        <v>20141</v>
      </c>
    </row>
    <row r="2107" spans="1:16" x14ac:dyDescent="0.45">
      <c r="A2107" t="s">
        <v>551</v>
      </c>
      <c r="B2107" s="1" t="s">
        <v>693</v>
      </c>
      <c r="C2107" t="s">
        <v>553</v>
      </c>
      <c r="D2107" t="s">
        <v>694</v>
      </c>
      <c r="E2107" t="s">
        <v>337</v>
      </c>
      <c r="F2107" t="s">
        <v>555</v>
      </c>
      <c r="G2107" t="s">
        <v>556</v>
      </c>
      <c r="H2107" t="s">
        <v>557</v>
      </c>
      <c r="I2107" t="s">
        <v>558</v>
      </c>
      <c r="J2107" t="s">
        <v>559</v>
      </c>
      <c r="K2107" t="s">
        <v>579</v>
      </c>
      <c r="L2107" t="s">
        <v>561</v>
      </c>
      <c r="N2107" t="s">
        <v>562</v>
      </c>
      <c r="O2107">
        <v>0.2</v>
      </c>
      <c r="P2107" t="str">
        <f>VALUE(MID(K2107,1,4))&amp;VLOOKUP(VALUE(MID(K2107,6,2)),[1]Setup!$A$6:$B$17,2,FALSE)</f>
        <v>20142</v>
      </c>
    </row>
    <row r="2108" spans="1:16" x14ac:dyDescent="0.45">
      <c r="A2108" t="s">
        <v>551</v>
      </c>
      <c r="B2108" s="1" t="s">
        <v>693</v>
      </c>
      <c r="C2108" t="s">
        <v>553</v>
      </c>
      <c r="D2108" t="s">
        <v>694</v>
      </c>
      <c r="E2108" t="s">
        <v>337</v>
      </c>
      <c r="F2108" t="s">
        <v>555</v>
      </c>
      <c r="G2108" t="s">
        <v>556</v>
      </c>
      <c r="H2108" t="s">
        <v>557</v>
      </c>
      <c r="I2108" t="s">
        <v>558</v>
      </c>
      <c r="J2108" t="s">
        <v>559</v>
      </c>
      <c r="K2108" t="s">
        <v>580</v>
      </c>
      <c r="L2108" t="s">
        <v>561</v>
      </c>
      <c r="N2108" t="s">
        <v>562</v>
      </c>
      <c r="O2108">
        <v>1</v>
      </c>
      <c r="P2108" t="str">
        <f>VALUE(MID(K2108,1,4))&amp;VLOOKUP(VALUE(MID(K2108,6,2)),[1]Setup!$A$6:$B$17,2,FALSE)</f>
        <v>20143</v>
      </c>
    </row>
    <row r="2109" spans="1:16" x14ac:dyDescent="0.45">
      <c r="A2109" t="s">
        <v>551</v>
      </c>
      <c r="B2109" s="1" t="s">
        <v>693</v>
      </c>
      <c r="C2109" t="s">
        <v>553</v>
      </c>
      <c r="D2109" t="s">
        <v>694</v>
      </c>
      <c r="E2109" t="s">
        <v>337</v>
      </c>
      <c r="F2109" t="s">
        <v>555</v>
      </c>
      <c r="G2109" t="s">
        <v>556</v>
      </c>
      <c r="H2109" t="s">
        <v>557</v>
      </c>
      <c r="I2109" t="s">
        <v>558</v>
      </c>
      <c r="J2109" t="s">
        <v>559</v>
      </c>
      <c r="K2109" t="s">
        <v>581</v>
      </c>
      <c r="L2109" t="s">
        <v>561</v>
      </c>
      <c r="N2109" t="s">
        <v>562</v>
      </c>
      <c r="O2109">
        <v>0.5</v>
      </c>
      <c r="P2109" t="str">
        <f>VALUE(MID(K2109,1,4))&amp;VLOOKUP(VALUE(MID(K2109,6,2)),[1]Setup!$A$6:$B$17,2,FALSE)</f>
        <v>20144</v>
      </c>
    </row>
    <row r="2110" spans="1:16" x14ac:dyDescent="0.45">
      <c r="A2110" t="s">
        <v>551</v>
      </c>
      <c r="B2110" s="1" t="s">
        <v>693</v>
      </c>
      <c r="C2110" t="s">
        <v>553</v>
      </c>
      <c r="D2110" t="s">
        <v>694</v>
      </c>
      <c r="E2110" t="s">
        <v>337</v>
      </c>
      <c r="F2110" t="s">
        <v>555</v>
      </c>
      <c r="G2110" t="s">
        <v>556</v>
      </c>
      <c r="H2110" t="s">
        <v>557</v>
      </c>
      <c r="I2110" t="s">
        <v>558</v>
      </c>
      <c r="J2110" t="s">
        <v>559</v>
      </c>
      <c r="K2110" t="s">
        <v>582</v>
      </c>
      <c r="L2110" t="s">
        <v>561</v>
      </c>
      <c r="N2110" t="s">
        <v>562</v>
      </c>
      <c r="O2110">
        <v>2.9</v>
      </c>
      <c r="P2110" t="str">
        <f>VALUE(MID(K2110,1,4))&amp;VLOOKUP(VALUE(MID(K2110,6,2)),[1]Setup!$A$6:$B$17,2,FALSE)</f>
        <v>20151</v>
      </c>
    </row>
    <row r="2111" spans="1:16" x14ac:dyDescent="0.45">
      <c r="A2111" t="s">
        <v>551</v>
      </c>
      <c r="B2111" s="1" t="s">
        <v>693</v>
      </c>
      <c r="C2111" t="s">
        <v>553</v>
      </c>
      <c r="D2111" t="s">
        <v>694</v>
      </c>
      <c r="E2111" t="s">
        <v>337</v>
      </c>
      <c r="F2111" t="s">
        <v>555</v>
      </c>
      <c r="G2111" t="s">
        <v>556</v>
      </c>
      <c r="H2111" t="s">
        <v>557</v>
      </c>
      <c r="I2111" t="s">
        <v>558</v>
      </c>
      <c r="J2111" t="s">
        <v>559</v>
      </c>
      <c r="K2111" t="s">
        <v>583</v>
      </c>
      <c r="L2111" t="s">
        <v>561</v>
      </c>
      <c r="N2111" t="s">
        <v>562</v>
      </c>
      <c r="O2111">
        <v>5.7</v>
      </c>
      <c r="P2111" t="str">
        <f>VALUE(MID(K2111,1,4))&amp;VLOOKUP(VALUE(MID(K2111,6,2)),[1]Setup!$A$6:$B$17,2,FALSE)</f>
        <v>20152</v>
      </c>
    </row>
    <row r="2112" spans="1:16" x14ac:dyDescent="0.45">
      <c r="A2112" t="s">
        <v>551</v>
      </c>
      <c r="B2112" s="1" t="s">
        <v>693</v>
      </c>
      <c r="C2112" t="s">
        <v>553</v>
      </c>
      <c r="D2112" t="s">
        <v>694</v>
      </c>
      <c r="E2112" t="s">
        <v>337</v>
      </c>
      <c r="F2112" t="s">
        <v>555</v>
      </c>
      <c r="G2112" t="s">
        <v>556</v>
      </c>
      <c r="H2112" t="s">
        <v>557</v>
      </c>
      <c r="I2112" t="s">
        <v>558</v>
      </c>
      <c r="J2112" t="s">
        <v>559</v>
      </c>
      <c r="K2112" t="s">
        <v>584</v>
      </c>
      <c r="L2112" t="s">
        <v>561</v>
      </c>
      <c r="N2112" t="s">
        <v>562</v>
      </c>
      <c r="O2112">
        <v>7.9</v>
      </c>
      <c r="P2112" t="str">
        <f>VALUE(MID(K2112,1,4))&amp;VLOOKUP(VALUE(MID(K2112,6,2)),[1]Setup!$A$6:$B$17,2,FALSE)</f>
        <v>20153</v>
      </c>
    </row>
    <row r="2113" spans="1:16" x14ac:dyDescent="0.45">
      <c r="A2113" t="s">
        <v>551</v>
      </c>
      <c r="B2113" s="1" t="s">
        <v>693</v>
      </c>
      <c r="C2113" t="s">
        <v>553</v>
      </c>
      <c r="D2113" t="s">
        <v>694</v>
      </c>
      <c r="E2113" t="s">
        <v>337</v>
      </c>
      <c r="F2113" t="s">
        <v>555</v>
      </c>
      <c r="G2113" t="s">
        <v>556</v>
      </c>
      <c r="H2113" t="s">
        <v>557</v>
      </c>
      <c r="I2113" t="s">
        <v>558</v>
      </c>
      <c r="J2113" t="s">
        <v>559</v>
      </c>
      <c r="K2113" t="s">
        <v>585</v>
      </c>
      <c r="L2113" t="s">
        <v>561</v>
      </c>
      <c r="N2113" t="s">
        <v>562</v>
      </c>
      <c r="O2113">
        <v>11.2</v>
      </c>
      <c r="P2113" t="str">
        <f>VALUE(MID(K2113,1,4))&amp;VLOOKUP(VALUE(MID(K2113,6,2)),[1]Setup!$A$6:$B$17,2,FALSE)</f>
        <v>20154</v>
      </c>
    </row>
    <row r="2114" spans="1:16" x14ac:dyDescent="0.45">
      <c r="A2114" t="s">
        <v>551</v>
      </c>
      <c r="B2114" s="1" t="s">
        <v>693</v>
      </c>
      <c r="C2114" t="s">
        <v>553</v>
      </c>
      <c r="D2114" t="s">
        <v>694</v>
      </c>
      <c r="E2114" t="s">
        <v>337</v>
      </c>
      <c r="F2114" t="s">
        <v>555</v>
      </c>
      <c r="G2114" t="s">
        <v>556</v>
      </c>
      <c r="H2114" t="s">
        <v>557</v>
      </c>
      <c r="I2114" t="s">
        <v>558</v>
      </c>
      <c r="J2114" t="s">
        <v>559</v>
      </c>
      <c r="K2114" t="s">
        <v>586</v>
      </c>
      <c r="L2114" t="s">
        <v>561</v>
      </c>
      <c r="N2114" t="s">
        <v>562</v>
      </c>
      <c r="O2114">
        <v>13</v>
      </c>
      <c r="P2114" t="str">
        <f>VALUE(MID(K2114,1,4))&amp;VLOOKUP(VALUE(MID(K2114,6,2)),[1]Setup!$A$6:$B$17,2,FALSE)</f>
        <v>20161</v>
      </c>
    </row>
    <row r="2115" spans="1:16" x14ac:dyDescent="0.45">
      <c r="A2115" t="s">
        <v>551</v>
      </c>
      <c r="B2115" s="1" t="s">
        <v>693</v>
      </c>
      <c r="C2115" t="s">
        <v>553</v>
      </c>
      <c r="D2115" t="s">
        <v>694</v>
      </c>
      <c r="E2115" t="s">
        <v>337</v>
      </c>
      <c r="F2115" t="s">
        <v>555</v>
      </c>
      <c r="G2115" t="s">
        <v>556</v>
      </c>
      <c r="H2115" t="s">
        <v>557</v>
      </c>
      <c r="I2115" t="s">
        <v>558</v>
      </c>
      <c r="J2115" t="s">
        <v>559</v>
      </c>
      <c r="K2115" t="s">
        <v>587</v>
      </c>
      <c r="L2115" t="s">
        <v>561</v>
      </c>
      <c r="N2115" t="s">
        <v>562</v>
      </c>
      <c r="O2115">
        <v>15</v>
      </c>
      <c r="P2115" t="str">
        <f>VALUE(MID(K2115,1,4))&amp;VLOOKUP(VALUE(MID(K2115,6,2)),[1]Setup!$A$6:$B$17,2,FALSE)</f>
        <v>20162</v>
      </c>
    </row>
    <row r="2116" spans="1:16" x14ac:dyDescent="0.45">
      <c r="A2116" t="s">
        <v>551</v>
      </c>
      <c r="B2116" s="1" t="s">
        <v>693</v>
      </c>
      <c r="C2116" t="s">
        <v>553</v>
      </c>
      <c r="D2116" t="s">
        <v>694</v>
      </c>
      <c r="E2116" t="s">
        <v>337</v>
      </c>
      <c r="F2116" t="s">
        <v>555</v>
      </c>
      <c r="G2116" t="s">
        <v>556</v>
      </c>
      <c r="H2116" t="s">
        <v>557</v>
      </c>
      <c r="I2116" t="s">
        <v>558</v>
      </c>
      <c r="J2116" t="s">
        <v>559</v>
      </c>
      <c r="K2116" t="s">
        <v>588</v>
      </c>
      <c r="L2116" t="s">
        <v>561</v>
      </c>
      <c r="N2116" t="s">
        <v>562</v>
      </c>
      <c r="O2116">
        <v>13.6</v>
      </c>
      <c r="P2116" t="str">
        <f>VALUE(MID(K2116,1,4))&amp;VLOOKUP(VALUE(MID(K2116,6,2)),[1]Setup!$A$6:$B$17,2,FALSE)</f>
        <v>20163</v>
      </c>
    </row>
    <row r="2117" spans="1:16" x14ac:dyDescent="0.45">
      <c r="A2117" t="s">
        <v>551</v>
      </c>
      <c r="B2117" s="1" t="s">
        <v>693</v>
      </c>
      <c r="C2117" t="s">
        <v>553</v>
      </c>
      <c r="D2117" t="s">
        <v>694</v>
      </c>
      <c r="E2117" t="s">
        <v>337</v>
      </c>
      <c r="F2117" t="s">
        <v>555</v>
      </c>
      <c r="G2117" t="s">
        <v>556</v>
      </c>
      <c r="H2117" t="s">
        <v>557</v>
      </c>
      <c r="I2117" t="s">
        <v>558</v>
      </c>
      <c r="J2117" t="s">
        <v>559</v>
      </c>
      <c r="K2117" t="s">
        <v>589</v>
      </c>
      <c r="L2117" t="s">
        <v>561</v>
      </c>
      <c r="N2117" t="s">
        <v>562</v>
      </c>
      <c r="O2117">
        <v>10</v>
      </c>
      <c r="P2117" t="str">
        <f>VALUE(MID(K2117,1,4))&amp;VLOOKUP(VALUE(MID(K2117,6,2)),[1]Setup!$A$6:$B$17,2,FALSE)</f>
        <v>20164</v>
      </c>
    </row>
    <row r="2118" spans="1:16" x14ac:dyDescent="0.45">
      <c r="A2118" t="s">
        <v>551</v>
      </c>
      <c r="B2118" s="1" t="s">
        <v>693</v>
      </c>
      <c r="C2118" t="s">
        <v>553</v>
      </c>
      <c r="D2118" t="s">
        <v>694</v>
      </c>
      <c r="E2118" t="s">
        <v>337</v>
      </c>
      <c r="F2118" t="s">
        <v>555</v>
      </c>
      <c r="G2118" t="s">
        <v>556</v>
      </c>
      <c r="H2118" t="s">
        <v>557</v>
      </c>
      <c r="I2118" t="s">
        <v>558</v>
      </c>
      <c r="J2118" t="s">
        <v>559</v>
      </c>
      <c r="K2118" t="s">
        <v>590</v>
      </c>
      <c r="L2118" t="s">
        <v>561</v>
      </c>
      <c r="N2118" t="s">
        <v>562</v>
      </c>
      <c r="O2118">
        <v>8.3000000000000007</v>
      </c>
      <c r="P2118" t="str">
        <f>VALUE(MID(K2118,1,4))&amp;VLOOKUP(VALUE(MID(K2118,6,2)),[1]Setup!$A$6:$B$17,2,FALSE)</f>
        <v>20171</v>
      </c>
    </row>
    <row r="2119" spans="1:16" x14ac:dyDescent="0.45">
      <c r="A2119" t="s">
        <v>551</v>
      </c>
      <c r="B2119" s="1" t="s">
        <v>693</v>
      </c>
      <c r="C2119" t="s">
        <v>553</v>
      </c>
      <c r="D2119" t="s">
        <v>694</v>
      </c>
      <c r="E2119" t="s">
        <v>337</v>
      </c>
      <c r="F2119" t="s">
        <v>555</v>
      </c>
      <c r="G2119" t="s">
        <v>556</v>
      </c>
      <c r="H2119" t="s">
        <v>557</v>
      </c>
      <c r="I2119" t="s">
        <v>558</v>
      </c>
      <c r="J2119" t="s">
        <v>559</v>
      </c>
      <c r="K2119" t="s">
        <v>591</v>
      </c>
      <c r="L2119" t="s">
        <v>561</v>
      </c>
      <c r="N2119" t="s">
        <v>562</v>
      </c>
      <c r="O2119">
        <v>7.2</v>
      </c>
      <c r="P2119" t="str">
        <f>VALUE(MID(K2119,1,4))&amp;VLOOKUP(VALUE(MID(K2119,6,2)),[1]Setup!$A$6:$B$17,2,FALSE)</f>
        <v>20172</v>
      </c>
    </row>
    <row r="2120" spans="1:16" x14ac:dyDescent="0.45">
      <c r="A2120" t="s">
        <v>551</v>
      </c>
      <c r="B2120" s="1" t="s">
        <v>693</v>
      </c>
      <c r="C2120" t="s">
        <v>553</v>
      </c>
      <c r="D2120" t="s">
        <v>694</v>
      </c>
      <c r="E2120" t="s">
        <v>337</v>
      </c>
      <c r="F2120" t="s">
        <v>555</v>
      </c>
      <c r="G2120" t="s">
        <v>556</v>
      </c>
      <c r="H2120" t="s">
        <v>557</v>
      </c>
      <c r="I2120" t="s">
        <v>558</v>
      </c>
      <c r="J2120" t="s">
        <v>559</v>
      </c>
      <c r="K2120" t="s">
        <v>592</v>
      </c>
      <c r="L2120" t="s">
        <v>561</v>
      </c>
      <c r="N2120" t="s">
        <v>562</v>
      </c>
      <c r="O2120">
        <v>5.5</v>
      </c>
      <c r="P2120" t="str">
        <f>VALUE(MID(K2120,1,4))&amp;VLOOKUP(VALUE(MID(K2120,6,2)),[1]Setup!$A$6:$B$17,2,FALSE)</f>
        <v>20173</v>
      </c>
    </row>
    <row r="2121" spans="1:16" x14ac:dyDescent="0.45">
      <c r="A2121" t="s">
        <v>551</v>
      </c>
      <c r="B2121" s="1" t="s">
        <v>693</v>
      </c>
      <c r="C2121" t="s">
        <v>553</v>
      </c>
      <c r="D2121" t="s">
        <v>694</v>
      </c>
      <c r="E2121" t="s">
        <v>337</v>
      </c>
      <c r="F2121" t="s">
        <v>555</v>
      </c>
      <c r="G2121" t="s">
        <v>556</v>
      </c>
      <c r="H2121" t="s">
        <v>557</v>
      </c>
      <c r="I2121" t="s">
        <v>558</v>
      </c>
      <c r="J2121" t="s">
        <v>559</v>
      </c>
      <c r="K2121" t="s">
        <v>593</v>
      </c>
      <c r="L2121" t="s">
        <v>561</v>
      </c>
      <c r="N2121" t="s">
        <v>562</v>
      </c>
      <c r="O2121">
        <v>3.3</v>
      </c>
      <c r="P2121" t="str">
        <f>VALUE(MID(K2121,1,4))&amp;VLOOKUP(VALUE(MID(K2121,6,2)),[1]Setup!$A$6:$B$17,2,FALSE)</f>
        <v>20174</v>
      </c>
    </row>
    <row r="2122" spans="1:16" x14ac:dyDescent="0.45">
      <c r="A2122" t="s">
        <v>551</v>
      </c>
      <c r="B2122" s="1" t="s">
        <v>693</v>
      </c>
      <c r="C2122" t="s">
        <v>553</v>
      </c>
      <c r="D2122" t="s">
        <v>694</v>
      </c>
      <c r="E2122" t="s">
        <v>337</v>
      </c>
      <c r="F2122" t="s">
        <v>555</v>
      </c>
      <c r="G2122" t="s">
        <v>556</v>
      </c>
      <c r="H2122" t="s">
        <v>557</v>
      </c>
      <c r="I2122" t="s">
        <v>558</v>
      </c>
      <c r="J2122" t="s">
        <v>559</v>
      </c>
      <c r="K2122" t="s">
        <v>594</v>
      </c>
      <c r="L2122" t="s">
        <v>561</v>
      </c>
      <c r="N2122" t="s">
        <v>562</v>
      </c>
      <c r="O2122">
        <v>3</v>
      </c>
      <c r="P2122" t="str">
        <f>VALUE(MID(K2122,1,4))&amp;VLOOKUP(VALUE(MID(K2122,6,2)),[1]Setup!$A$6:$B$17,2,FALSE)</f>
        <v>20181</v>
      </c>
    </row>
    <row r="2123" spans="1:16" x14ac:dyDescent="0.45">
      <c r="A2123" t="s">
        <v>551</v>
      </c>
      <c r="B2123" s="1" t="s">
        <v>693</v>
      </c>
      <c r="C2123" t="s">
        <v>553</v>
      </c>
      <c r="D2123" t="s">
        <v>694</v>
      </c>
      <c r="E2123" t="s">
        <v>337</v>
      </c>
      <c r="F2123" t="s">
        <v>555</v>
      </c>
      <c r="G2123" t="s">
        <v>556</v>
      </c>
      <c r="H2123" t="s">
        <v>557</v>
      </c>
      <c r="I2123" t="s">
        <v>558</v>
      </c>
      <c r="J2123" t="s">
        <v>559</v>
      </c>
      <c r="K2123" t="s">
        <v>595</v>
      </c>
      <c r="L2123" t="s">
        <v>561</v>
      </c>
      <c r="N2123" t="s">
        <v>562</v>
      </c>
      <c r="O2123">
        <v>0.1</v>
      </c>
      <c r="P2123" t="str">
        <f>VALUE(MID(K2123,1,4))&amp;VLOOKUP(VALUE(MID(K2123,6,2)),[1]Setup!$A$6:$B$17,2,FALSE)</f>
        <v>20182</v>
      </c>
    </row>
    <row r="2124" spans="1:16" x14ac:dyDescent="0.45">
      <c r="A2124" t="s">
        <v>551</v>
      </c>
      <c r="B2124" s="1" t="s">
        <v>693</v>
      </c>
      <c r="C2124" t="s">
        <v>553</v>
      </c>
      <c r="D2124" t="s">
        <v>694</v>
      </c>
      <c r="E2124" t="s">
        <v>337</v>
      </c>
      <c r="F2124" t="s">
        <v>555</v>
      </c>
      <c r="G2124" t="s">
        <v>556</v>
      </c>
      <c r="H2124" t="s">
        <v>557</v>
      </c>
      <c r="I2124" t="s">
        <v>558</v>
      </c>
      <c r="J2124" t="s">
        <v>559</v>
      </c>
      <c r="K2124" t="s">
        <v>596</v>
      </c>
      <c r="L2124" t="s">
        <v>561</v>
      </c>
      <c r="N2124" t="s">
        <v>562</v>
      </c>
      <c r="O2124">
        <v>-1.5</v>
      </c>
      <c r="P2124" t="str">
        <f>VALUE(MID(K2124,1,4))&amp;VLOOKUP(VALUE(MID(K2124,6,2)),[1]Setup!$A$6:$B$17,2,FALSE)</f>
        <v>20183</v>
      </c>
    </row>
    <row r="2125" spans="1:16" x14ac:dyDescent="0.45">
      <c r="A2125" t="s">
        <v>551</v>
      </c>
      <c r="B2125" s="1" t="s">
        <v>693</v>
      </c>
      <c r="C2125" t="s">
        <v>553</v>
      </c>
      <c r="D2125" t="s">
        <v>694</v>
      </c>
      <c r="E2125" t="s">
        <v>337</v>
      </c>
      <c r="F2125" t="s">
        <v>555</v>
      </c>
      <c r="G2125" t="s">
        <v>556</v>
      </c>
      <c r="H2125" t="s">
        <v>557</v>
      </c>
      <c r="I2125" t="s">
        <v>558</v>
      </c>
      <c r="J2125" t="s">
        <v>559</v>
      </c>
      <c r="K2125" t="s">
        <v>597</v>
      </c>
      <c r="L2125" t="s">
        <v>561</v>
      </c>
      <c r="N2125" t="s">
        <v>562</v>
      </c>
      <c r="O2125">
        <v>-3.4</v>
      </c>
      <c r="P2125" t="str">
        <f>VALUE(MID(K2125,1,4))&amp;VLOOKUP(VALUE(MID(K2125,6,2)),[1]Setup!$A$6:$B$17,2,FALSE)</f>
        <v>20184</v>
      </c>
    </row>
    <row r="2126" spans="1:16" x14ac:dyDescent="0.45">
      <c r="A2126" t="s">
        <v>551</v>
      </c>
      <c r="B2126" s="1" t="s">
        <v>693</v>
      </c>
      <c r="C2126" t="s">
        <v>553</v>
      </c>
      <c r="D2126" t="s">
        <v>694</v>
      </c>
      <c r="E2126" t="s">
        <v>337</v>
      </c>
      <c r="F2126" t="s">
        <v>555</v>
      </c>
      <c r="G2126" t="s">
        <v>556</v>
      </c>
      <c r="H2126" t="s">
        <v>557</v>
      </c>
      <c r="I2126" t="s">
        <v>558</v>
      </c>
      <c r="J2126" t="s">
        <v>559</v>
      </c>
      <c r="K2126" t="s">
        <v>598</v>
      </c>
      <c r="L2126" t="s">
        <v>561</v>
      </c>
      <c r="N2126" t="s">
        <v>562</v>
      </c>
      <c r="O2126">
        <v>-4</v>
      </c>
      <c r="P2126" t="str">
        <f>VALUE(MID(K2126,1,4))&amp;VLOOKUP(VALUE(MID(K2126,6,2)),[1]Setup!$A$6:$B$17,2,FALSE)</f>
        <v>20191</v>
      </c>
    </row>
    <row r="2127" spans="1:16" x14ac:dyDescent="0.45">
      <c r="A2127" t="s">
        <v>551</v>
      </c>
      <c r="B2127" s="1" t="s">
        <v>693</v>
      </c>
      <c r="C2127" t="s">
        <v>553</v>
      </c>
      <c r="D2127" t="s">
        <v>694</v>
      </c>
      <c r="E2127" t="s">
        <v>337</v>
      </c>
      <c r="F2127" t="s">
        <v>555</v>
      </c>
      <c r="G2127" t="s">
        <v>556</v>
      </c>
      <c r="H2127" t="s">
        <v>557</v>
      </c>
      <c r="I2127" t="s">
        <v>558</v>
      </c>
      <c r="J2127" t="s">
        <v>559</v>
      </c>
      <c r="K2127" t="s">
        <v>599</v>
      </c>
      <c r="L2127" t="s">
        <v>561</v>
      </c>
      <c r="N2127" t="s">
        <v>562</v>
      </c>
      <c r="O2127">
        <v>-2.1</v>
      </c>
      <c r="P2127" t="str">
        <f>VALUE(MID(K2127,1,4))&amp;VLOOKUP(VALUE(MID(K2127,6,2)),[1]Setup!$A$6:$B$17,2,FALSE)</f>
        <v>20192</v>
      </c>
    </row>
    <row r="2128" spans="1:16" x14ac:dyDescent="0.45">
      <c r="A2128" t="s">
        <v>551</v>
      </c>
      <c r="B2128" s="1" t="s">
        <v>693</v>
      </c>
      <c r="C2128" t="s">
        <v>553</v>
      </c>
      <c r="D2128" t="s">
        <v>694</v>
      </c>
      <c r="E2128" t="s">
        <v>337</v>
      </c>
      <c r="F2128" t="s">
        <v>555</v>
      </c>
      <c r="G2128" t="s">
        <v>556</v>
      </c>
      <c r="H2128" t="s">
        <v>557</v>
      </c>
      <c r="I2128" t="s">
        <v>558</v>
      </c>
      <c r="J2128" t="s">
        <v>559</v>
      </c>
      <c r="K2128" t="s">
        <v>600</v>
      </c>
      <c r="L2128" t="s">
        <v>561</v>
      </c>
      <c r="N2128" t="s">
        <v>562</v>
      </c>
      <c r="O2128">
        <v>-1.2</v>
      </c>
      <c r="P2128" t="str">
        <f>VALUE(MID(K2128,1,4))&amp;VLOOKUP(VALUE(MID(K2128,6,2)),[1]Setup!$A$6:$B$17,2,FALSE)</f>
        <v>20193</v>
      </c>
    </row>
    <row r="2129" spans="1:16" x14ac:dyDescent="0.45">
      <c r="A2129" t="s">
        <v>551</v>
      </c>
      <c r="B2129" s="1" t="s">
        <v>693</v>
      </c>
      <c r="C2129" t="s">
        <v>553</v>
      </c>
      <c r="D2129" t="s">
        <v>694</v>
      </c>
      <c r="E2129" t="s">
        <v>337</v>
      </c>
      <c r="F2129" t="s">
        <v>555</v>
      </c>
      <c r="G2129" t="s">
        <v>556</v>
      </c>
      <c r="H2129" t="s">
        <v>557</v>
      </c>
      <c r="I2129" t="s">
        <v>558</v>
      </c>
      <c r="J2129" t="s">
        <v>559</v>
      </c>
      <c r="K2129" t="s">
        <v>601</v>
      </c>
      <c r="L2129" t="s">
        <v>561</v>
      </c>
      <c r="N2129" t="s">
        <v>562</v>
      </c>
      <c r="O2129">
        <v>-0.1</v>
      </c>
      <c r="P2129" t="str">
        <f>VALUE(MID(K2129,1,4))&amp;VLOOKUP(VALUE(MID(K2129,6,2)),[1]Setup!$A$6:$B$17,2,FALSE)</f>
        <v>20194</v>
      </c>
    </row>
    <row r="2130" spans="1:16" x14ac:dyDescent="0.45">
      <c r="A2130" t="s">
        <v>551</v>
      </c>
      <c r="B2130" s="1" t="s">
        <v>693</v>
      </c>
      <c r="C2130" t="s">
        <v>553</v>
      </c>
      <c r="D2130" t="s">
        <v>694</v>
      </c>
      <c r="E2130" t="s">
        <v>337</v>
      </c>
      <c r="F2130" t="s">
        <v>555</v>
      </c>
      <c r="G2130" t="s">
        <v>556</v>
      </c>
      <c r="H2130" t="s">
        <v>557</v>
      </c>
      <c r="I2130" t="s">
        <v>558</v>
      </c>
      <c r="J2130" t="s">
        <v>559</v>
      </c>
      <c r="K2130" t="s">
        <v>602</v>
      </c>
      <c r="L2130" t="s">
        <v>561</v>
      </c>
      <c r="N2130" t="s">
        <v>562</v>
      </c>
      <c r="O2130">
        <v>4.5</v>
      </c>
      <c r="P2130" t="str">
        <f>VALUE(MID(K2130,1,4))&amp;VLOOKUP(VALUE(MID(K2130,6,2)),[1]Setup!$A$6:$B$17,2,FALSE)</f>
        <v>20201</v>
      </c>
    </row>
    <row r="2131" spans="1:16" x14ac:dyDescent="0.45">
      <c r="A2131" t="s">
        <v>551</v>
      </c>
      <c r="B2131" s="1" t="s">
        <v>693</v>
      </c>
      <c r="C2131" t="s">
        <v>553</v>
      </c>
      <c r="D2131" t="s">
        <v>694</v>
      </c>
      <c r="E2131" t="s">
        <v>337</v>
      </c>
      <c r="F2131" t="s">
        <v>555</v>
      </c>
      <c r="G2131" t="s">
        <v>556</v>
      </c>
      <c r="H2131" t="s">
        <v>557</v>
      </c>
      <c r="I2131" t="s">
        <v>558</v>
      </c>
      <c r="J2131" t="s">
        <v>559</v>
      </c>
      <c r="K2131" t="s">
        <v>603</v>
      </c>
      <c r="L2131" t="s">
        <v>561</v>
      </c>
      <c r="N2131" t="s">
        <v>562</v>
      </c>
      <c r="O2131">
        <v>9.4</v>
      </c>
      <c r="P2131" t="str">
        <f>VALUE(MID(K2131,1,4))&amp;VLOOKUP(VALUE(MID(K2131,6,2)),[1]Setup!$A$6:$B$17,2,FALSE)</f>
        <v>20202</v>
      </c>
    </row>
    <row r="2132" spans="1:16" x14ac:dyDescent="0.45">
      <c r="A2132" t="s">
        <v>551</v>
      </c>
      <c r="B2132" s="1" t="s">
        <v>693</v>
      </c>
      <c r="C2132" t="s">
        <v>553</v>
      </c>
      <c r="D2132" t="s">
        <v>694</v>
      </c>
      <c r="E2132" t="s">
        <v>337</v>
      </c>
      <c r="F2132" t="s">
        <v>555</v>
      </c>
      <c r="G2132" t="s">
        <v>556</v>
      </c>
      <c r="H2132" t="s">
        <v>557</v>
      </c>
      <c r="I2132" t="s">
        <v>558</v>
      </c>
      <c r="J2132" t="s">
        <v>559</v>
      </c>
      <c r="K2132" t="s">
        <v>604</v>
      </c>
      <c r="L2132" t="s">
        <v>561</v>
      </c>
      <c r="N2132" t="s">
        <v>562</v>
      </c>
      <c r="O2132">
        <v>11.9</v>
      </c>
      <c r="P2132" t="str">
        <f>VALUE(MID(K2132,1,4))&amp;VLOOKUP(VALUE(MID(K2132,6,2)),[1]Setup!$A$6:$B$17,2,FALSE)</f>
        <v>20203</v>
      </c>
    </row>
    <row r="2133" spans="1:16" x14ac:dyDescent="0.45">
      <c r="A2133" t="s">
        <v>551</v>
      </c>
      <c r="B2133" s="1" t="s">
        <v>693</v>
      </c>
      <c r="C2133" t="s">
        <v>553</v>
      </c>
      <c r="D2133" t="s">
        <v>694</v>
      </c>
      <c r="E2133" t="s">
        <v>337</v>
      </c>
      <c r="F2133" t="s">
        <v>555</v>
      </c>
      <c r="G2133" t="s">
        <v>556</v>
      </c>
      <c r="H2133" t="s">
        <v>557</v>
      </c>
      <c r="I2133" t="s">
        <v>558</v>
      </c>
      <c r="J2133" t="s">
        <v>559</v>
      </c>
      <c r="K2133" t="s">
        <v>605</v>
      </c>
      <c r="L2133" t="s">
        <v>561</v>
      </c>
      <c r="N2133" t="s">
        <v>562</v>
      </c>
      <c r="O2133">
        <v>15.8</v>
      </c>
      <c r="P2133" t="str">
        <f>VALUE(MID(K2133,1,4))&amp;VLOOKUP(VALUE(MID(K2133,6,2)),[1]Setup!$A$6:$B$17,2,FALSE)</f>
        <v>20204</v>
      </c>
    </row>
    <row r="2134" spans="1:16" x14ac:dyDescent="0.45">
      <c r="A2134" t="s">
        <v>551</v>
      </c>
      <c r="B2134" s="1" t="s">
        <v>693</v>
      </c>
      <c r="C2134" t="s">
        <v>553</v>
      </c>
      <c r="D2134" t="s">
        <v>694</v>
      </c>
      <c r="E2134" t="s">
        <v>337</v>
      </c>
      <c r="F2134" t="s">
        <v>555</v>
      </c>
      <c r="G2134" t="s">
        <v>556</v>
      </c>
      <c r="H2134" t="s">
        <v>557</v>
      </c>
      <c r="I2134" t="s">
        <v>558</v>
      </c>
      <c r="J2134" t="s">
        <v>559</v>
      </c>
      <c r="K2134" t="s">
        <v>606</v>
      </c>
      <c r="L2134" t="s">
        <v>561</v>
      </c>
      <c r="N2134" t="s">
        <v>562</v>
      </c>
      <c r="O2134">
        <v>17.7</v>
      </c>
      <c r="P2134" t="str">
        <f>VALUE(MID(K2134,1,4))&amp;VLOOKUP(VALUE(MID(K2134,6,2)),[1]Setup!$A$6:$B$17,2,FALSE)</f>
        <v>20211</v>
      </c>
    </row>
    <row r="2135" spans="1:16" x14ac:dyDescent="0.45">
      <c r="A2135" t="s">
        <v>551</v>
      </c>
      <c r="B2135" s="1" t="s">
        <v>693</v>
      </c>
      <c r="C2135" t="s">
        <v>553</v>
      </c>
      <c r="D2135" t="s">
        <v>694</v>
      </c>
      <c r="E2135" t="s">
        <v>337</v>
      </c>
      <c r="F2135" t="s">
        <v>555</v>
      </c>
      <c r="G2135" t="s">
        <v>556</v>
      </c>
      <c r="H2135" t="s">
        <v>557</v>
      </c>
      <c r="I2135" t="s">
        <v>558</v>
      </c>
      <c r="J2135" t="s">
        <v>559</v>
      </c>
      <c r="K2135" t="s">
        <v>607</v>
      </c>
      <c r="L2135" t="s">
        <v>561</v>
      </c>
      <c r="N2135" t="s">
        <v>562</v>
      </c>
      <c r="O2135">
        <v>14.8</v>
      </c>
      <c r="P2135" t="str">
        <f>VALUE(MID(K2135,1,4))&amp;VLOOKUP(VALUE(MID(K2135,6,2)),[1]Setup!$A$6:$B$17,2,FALSE)</f>
        <v>20212</v>
      </c>
    </row>
    <row r="2136" spans="1:16" x14ac:dyDescent="0.45">
      <c r="A2136" t="s">
        <v>551</v>
      </c>
      <c r="B2136" s="1" t="s">
        <v>693</v>
      </c>
      <c r="C2136" t="s">
        <v>553</v>
      </c>
      <c r="D2136" t="s">
        <v>694</v>
      </c>
      <c r="E2136" t="s">
        <v>337</v>
      </c>
      <c r="F2136" t="s">
        <v>555</v>
      </c>
      <c r="G2136" t="s">
        <v>556</v>
      </c>
      <c r="H2136" t="s">
        <v>557</v>
      </c>
      <c r="I2136" t="s">
        <v>558</v>
      </c>
      <c r="J2136" t="s">
        <v>559</v>
      </c>
      <c r="K2136" t="s">
        <v>608</v>
      </c>
      <c r="L2136" t="s">
        <v>561</v>
      </c>
      <c r="N2136" t="s">
        <v>562</v>
      </c>
      <c r="O2136">
        <v>11.6</v>
      </c>
      <c r="P2136" t="str">
        <f>VALUE(MID(K2136,1,4))&amp;VLOOKUP(VALUE(MID(K2136,6,2)),[1]Setup!$A$6:$B$17,2,FALSE)</f>
        <v>20213</v>
      </c>
    </row>
    <row r="2137" spans="1:16" x14ac:dyDescent="0.45">
      <c r="A2137" t="s">
        <v>551</v>
      </c>
      <c r="B2137" s="1" t="s">
        <v>693</v>
      </c>
      <c r="C2137" t="s">
        <v>553</v>
      </c>
      <c r="D2137" t="s">
        <v>694</v>
      </c>
      <c r="E2137" t="s">
        <v>337</v>
      </c>
      <c r="F2137" t="s">
        <v>555</v>
      </c>
      <c r="G2137" t="s">
        <v>556</v>
      </c>
      <c r="H2137" t="s">
        <v>557</v>
      </c>
      <c r="I2137" t="s">
        <v>558</v>
      </c>
      <c r="J2137" t="s">
        <v>559</v>
      </c>
      <c r="K2137" t="s">
        <v>609</v>
      </c>
      <c r="L2137" t="s">
        <v>561</v>
      </c>
      <c r="N2137" t="s">
        <v>562</v>
      </c>
      <c r="O2137">
        <v>7.6</v>
      </c>
      <c r="P2137" t="str">
        <f>VALUE(MID(K2137,1,4))&amp;VLOOKUP(VALUE(MID(K2137,6,2)),[1]Setup!$A$6:$B$17,2,FALSE)</f>
        <v>20214</v>
      </c>
    </row>
    <row r="2138" spans="1:16" x14ac:dyDescent="0.45">
      <c r="A2138" t="s">
        <v>551</v>
      </c>
      <c r="B2138" s="1" t="s">
        <v>693</v>
      </c>
      <c r="C2138" t="s">
        <v>553</v>
      </c>
      <c r="D2138" t="s">
        <v>694</v>
      </c>
      <c r="E2138" t="s">
        <v>337</v>
      </c>
      <c r="F2138" t="s">
        <v>555</v>
      </c>
      <c r="G2138" t="s">
        <v>556</v>
      </c>
      <c r="H2138" t="s">
        <v>557</v>
      </c>
      <c r="I2138" t="s">
        <v>558</v>
      </c>
      <c r="J2138" t="s">
        <v>559</v>
      </c>
      <c r="K2138" t="s">
        <v>610</v>
      </c>
      <c r="L2138" t="s">
        <v>561</v>
      </c>
      <c r="N2138" t="s">
        <v>562</v>
      </c>
      <c r="O2138">
        <v>3.8</v>
      </c>
      <c r="P2138" t="str">
        <f>VALUE(MID(K2138,1,4))&amp;VLOOKUP(VALUE(MID(K2138,6,2)),[1]Setup!$A$6:$B$17,2,FALSE)</f>
        <v>20221</v>
      </c>
    </row>
    <row r="2139" spans="1:16" x14ac:dyDescent="0.45">
      <c r="A2139" t="s">
        <v>551</v>
      </c>
      <c r="B2139" s="1" t="s">
        <v>693</v>
      </c>
      <c r="C2139" t="s">
        <v>553</v>
      </c>
      <c r="D2139" t="s">
        <v>694</v>
      </c>
      <c r="E2139" t="s">
        <v>337</v>
      </c>
      <c r="F2139" t="s">
        <v>555</v>
      </c>
      <c r="G2139" t="s">
        <v>556</v>
      </c>
      <c r="H2139" t="s">
        <v>557</v>
      </c>
      <c r="I2139" t="s">
        <v>558</v>
      </c>
      <c r="J2139" t="s">
        <v>559</v>
      </c>
      <c r="K2139" t="s">
        <v>611</v>
      </c>
      <c r="L2139" t="s">
        <v>561</v>
      </c>
      <c r="N2139" t="s">
        <v>562</v>
      </c>
      <c r="O2139">
        <v>-0.6</v>
      </c>
      <c r="P2139" t="str">
        <f>VALUE(MID(K2139,1,4))&amp;VLOOKUP(VALUE(MID(K2139,6,2)),[1]Setup!$A$6:$B$17,2,FALSE)</f>
        <v>20222</v>
      </c>
    </row>
    <row r="2140" spans="1:16" x14ac:dyDescent="0.45">
      <c r="A2140" t="s">
        <v>551</v>
      </c>
      <c r="B2140" s="1" t="s">
        <v>693</v>
      </c>
      <c r="C2140" t="s">
        <v>553</v>
      </c>
      <c r="D2140" t="s">
        <v>694</v>
      </c>
      <c r="E2140" t="s">
        <v>337</v>
      </c>
      <c r="F2140" t="s">
        <v>555</v>
      </c>
      <c r="G2140" t="s">
        <v>556</v>
      </c>
      <c r="H2140" t="s">
        <v>557</v>
      </c>
      <c r="I2140" t="s">
        <v>558</v>
      </c>
      <c r="J2140" t="s">
        <v>559</v>
      </c>
      <c r="K2140" t="s">
        <v>612</v>
      </c>
      <c r="L2140" t="s">
        <v>561</v>
      </c>
      <c r="N2140" t="s">
        <v>562</v>
      </c>
      <c r="O2140">
        <v>-1.7</v>
      </c>
      <c r="P2140" t="str">
        <f>VALUE(MID(K2140,1,4))&amp;VLOOKUP(VALUE(MID(K2140,6,2)),[1]Setup!$A$6:$B$17,2,FALSE)</f>
        <v>20223</v>
      </c>
    </row>
    <row r="2141" spans="1:16" x14ac:dyDescent="0.45">
      <c r="A2141" t="s">
        <v>551</v>
      </c>
      <c r="B2141" s="1" t="s">
        <v>693</v>
      </c>
      <c r="C2141" t="s">
        <v>553</v>
      </c>
      <c r="D2141" t="s">
        <v>694</v>
      </c>
      <c r="E2141" t="s">
        <v>337</v>
      </c>
      <c r="F2141" t="s">
        <v>555</v>
      </c>
      <c r="G2141" t="s">
        <v>556</v>
      </c>
      <c r="H2141" t="s">
        <v>557</v>
      </c>
      <c r="I2141" t="s">
        <v>558</v>
      </c>
      <c r="J2141" t="s">
        <v>559</v>
      </c>
      <c r="K2141" t="s">
        <v>613</v>
      </c>
      <c r="L2141" t="s">
        <v>561</v>
      </c>
      <c r="N2141" t="s">
        <v>562</v>
      </c>
      <c r="O2141">
        <v>-3.5</v>
      </c>
      <c r="P2141" t="str">
        <f>VALUE(MID(K2141,1,4))&amp;VLOOKUP(VALUE(MID(K2141,6,2)),[1]Setup!$A$6:$B$17,2,FALSE)</f>
        <v>20224</v>
      </c>
    </row>
    <row r="2142" spans="1:16" x14ac:dyDescent="0.45">
      <c r="A2142" t="s">
        <v>551</v>
      </c>
      <c r="B2142" s="1" t="s">
        <v>693</v>
      </c>
      <c r="C2142" t="s">
        <v>553</v>
      </c>
      <c r="D2142" t="s">
        <v>694</v>
      </c>
      <c r="E2142" t="s">
        <v>337</v>
      </c>
      <c r="F2142" t="s">
        <v>555</v>
      </c>
      <c r="G2142" t="s">
        <v>556</v>
      </c>
      <c r="H2142" t="s">
        <v>557</v>
      </c>
      <c r="I2142" t="s">
        <v>558</v>
      </c>
      <c r="J2142" t="s">
        <v>559</v>
      </c>
      <c r="K2142" t="s">
        <v>614</v>
      </c>
      <c r="L2142" t="s">
        <v>561</v>
      </c>
      <c r="N2142" t="s">
        <v>562</v>
      </c>
      <c r="O2142">
        <v>-3.1</v>
      </c>
      <c r="P2142" t="str">
        <f>VALUE(MID(K2142,1,4))&amp;VLOOKUP(VALUE(MID(K2142,6,2)),[1]Setup!$A$6:$B$17,2,FALSE)</f>
        <v>20231</v>
      </c>
    </row>
    <row r="2143" spans="1:16" x14ac:dyDescent="0.45">
      <c r="A2143" t="s">
        <v>551</v>
      </c>
      <c r="B2143" s="1" t="s">
        <v>693</v>
      </c>
      <c r="C2143" t="s">
        <v>553</v>
      </c>
      <c r="D2143" t="s">
        <v>694</v>
      </c>
      <c r="E2143" t="s">
        <v>337</v>
      </c>
      <c r="F2143" t="s">
        <v>555</v>
      </c>
      <c r="G2143" t="s">
        <v>556</v>
      </c>
      <c r="H2143" t="s">
        <v>557</v>
      </c>
      <c r="I2143" t="s">
        <v>558</v>
      </c>
      <c r="J2143" t="s">
        <v>559</v>
      </c>
      <c r="K2143" t="s">
        <v>615</v>
      </c>
      <c r="L2143" t="s">
        <v>561</v>
      </c>
      <c r="N2143" t="s">
        <v>562</v>
      </c>
      <c r="O2143">
        <v>0</v>
      </c>
      <c r="P2143" t="str">
        <f>VALUE(MID(K2143,1,4))&amp;VLOOKUP(VALUE(MID(K2143,6,2)),[1]Setup!$A$6:$B$17,2,FALSE)</f>
        <v>20232</v>
      </c>
    </row>
    <row r="2144" spans="1:16" x14ac:dyDescent="0.45">
      <c r="A2144" t="s">
        <v>551</v>
      </c>
      <c r="B2144" s="1" t="s">
        <v>693</v>
      </c>
      <c r="C2144" t="s">
        <v>553</v>
      </c>
      <c r="D2144" t="s">
        <v>694</v>
      </c>
      <c r="E2144" t="s">
        <v>337</v>
      </c>
      <c r="F2144" t="s">
        <v>555</v>
      </c>
      <c r="G2144" t="s">
        <v>556</v>
      </c>
      <c r="H2144" t="s">
        <v>557</v>
      </c>
      <c r="I2144" t="s">
        <v>558</v>
      </c>
      <c r="J2144" t="s">
        <v>559</v>
      </c>
      <c r="K2144" t="s">
        <v>616</v>
      </c>
      <c r="L2144" t="s">
        <v>561</v>
      </c>
      <c r="N2144" t="s">
        <v>562</v>
      </c>
      <c r="O2144">
        <v>2.2000000000000002</v>
      </c>
      <c r="P2144" t="str">
        <f>VALUE(MID(K2144,1,4))&amp;VLOOKUP(VALUE(MID(K2144,6,2)),[1]Setup!$A$6:$B$17,2,FALSE)</f>
        <v>20233</v>
      </c>
    </row>
    <row r="2145" spans="1:16" x14ac:dyDescent="0.45">
      <c r="A2145" t="s">
        <v>551</v>
      </c>
      <c r="B2145" s="1" t="s">
        <v>693</v>
      </c>
      <c r="C2145" t="s">
        <v>553</v>
      </c>
      <c r="D2145" t="s">
        <v>694</v>
      </c>
      <c r="E2145" t="s">
        <v>337</v>
      </c>
      <c r="F2145" t="s">
        <v>555</v>
      </c>
      <c r="G2145" t="s">
        <v>556</v>
      </c>
      <c r="H2145" t="s">
        <v>557</v>
      </c>
      <c r="I2145" t="s">
        <v>558</v>
      </c>
      <c r="J2145" t="s">
        <v>559</v>
      </c>
      <c r="K2145" t="s">
        <v>617</v>
      </c>
      <c r="L2145" t="s">
        <v>561</v>
      </c>
      <c r="N2145" t="s">
        <v>562</v>
      </c>
      <c r="O2145">
        <v>2.8</v>
      </c>
      <c r="P2145" t="str">
        <f>VALUE(MID(K2145,1,4))&amp;VLOOKUP(VALUE(MID(K2145,6,2)),[1]Setup!$A$6:$B$17,2,FALSE)</f>
        <v>20234</v>
      </c>
    </row>
    <row r="2146" spans="1:16" x14ac:dyDescent="0.45">
      <c r="A2146" t="s">
        <v>551</v>
      </c>
      <c r="B2146" s="1" t="s">
        <v>693</v>
      </c>
      <c r="C2146" t="s">
        <v>553</v>
      </c>
      <c r="D2146" t="s">
        <v>694</v>
      </c>
      <c r="E2146" t="s">
        <v>337</v>
      </c>
      <c r="F2146" t="s">
        <v>555</v>
      </c>
      <c r="G2146" t="s">
        <v>556</v>
      </c>
      <c r="H2146" t="s">
        <v>557</v>
      </c>
      <c r="I2146" t="s">
        <v>558</v>
      </c>
      <c r="J2146" t="s">
        <v>559</v>
      </c>
      <c r="K2146" t="s">
        <v>618</v>
      </c>
      <c r="L2146" t="s">
        <v>561</v>
      </c>
      <c r="N2146" t="s">
        <v>562</v>
      </c>
      <c r="O2146">
        <v>4.2</v>
      </c>
      <c r="P2146" t="str">
        <f>VALUE(MID(K2146,1,4))&amp;VLOOKUP(VALUE(MID(K2146,6,2)),[1]Setup!$A$6:$B$17,2,FALSE)</f>
        <v>20241</v>
      </c>
    </row>
    <row r="2147" spans="1:16" x14ac:dyDescent="0.45">
      <c r="A2147" t="s">
        <v>551</v>
      </c>
      <c r="B2147" s="1" t="s">
        <v>693</v>
      </c>
      <c r="C2147" t="s">
        <v>553</v>
      </c>
      <c r="D2147" t="s">
        <v>694</v>
      </c>
      <c r="E2147" t="s">
        <v>337</v>
      </c>
      <c r="F2147" t="s">
        <v>555</v>
      </c>
      <c r="G2147" t="s">
        <v>556</v>
      </c>
      <c r="H2147" t="s">
        <v>557</v>
      </c>
      <c r="I2147" t="s">
        <v>558</v>
      </c>
      <c r="J2147" t="s">
        <v>559</v>
      </c>
      <c r="K2147" t="s">
        <v>619</v>
      </c>
      <c r="L2147" t="s">
        <v>561</v>
      </c>
      <c r="N2147" t="s">
        <v>562</v>
      </c>
      <c r="O2147">
        <v>4.0999999999999996</v>
      </c>
      <c r="P2147" t="str">
        <f>VALUE(MID(K2147,1,4))&amp;VLOOKUP(VALUE(MID(K2147,6,2)),[1]Setup!$A$6:$B$17,2,FALSE)</f>
        <v>20242</v>
      </c>
    </row>
    <row r="2148" spans="1:16" x14ac:dyDescent="0.45">
      <c r="A2148" t="s">
        <v>551</v>
      </c>
      <c r="B2148" s="1" t="s">
        <v>695</v>
      </c>
      <c r="C2148" t="s">
        <v>553</v>
      </c>
      <c r="D2148" t="s">
        <v>696</v>
      </c>
      <c r="E2148" t="s">
        <v>50</v>
      </c>
      <c r="F2148" t="s">
        <v>555</v>
      </c>
      <c r="G2148" t="s">
        <v>556</v>
      </c>
      <c r="H2148" t="s">
        <v>557</v>
      </c>
      <c r="I2148" t="s">
        <v>558</v>
      </c>
      <c r="J2148" t="s">
        <v>559</v>
      </c>
      <c r="K2148" t="s">
        <v>560</v>
      </c>
      <c r="L2148" t="s">
        <v>561</v>
      </c>
      <c r="N2148" t="s">
        <v>562</v>
      </c>
      <c r="O2148">
        <v>34.700000000000003</v>
      </c>
      <c r="P2148" t="str">
        <f>VALUE(MID(K2148,1,4))&amp;VLOOKUP(VALUE(MID(K2148,6,2)),[1]Setup!$A$6:$B$17,2,FALSE)</f>
        <v>20101</v>
      </c>
    </row>
    <row r="2149" spans="1:16" x14ac:dyDescent="0.45">
      <c r="A2149" t="s">
        <v>551</v>
      </c>
      <c r="B2149" s="1" t="s">
        <v>695</v>
      </c>
      <c r="C2149" t="s">
        <v>553</v>
      </c>
      <c r="D2149" t="s">
        <v>696</v>
      </c>
      <c r="E2149" t="s">
        <v>50</v>
      </c>
      <c r="F2149" t="s">
        <v>555</v>
      </c>
      <c r="G2149" t="s">
        <v>556</v>
      </c>
      <c r="H2149" t="s">
        <v>557</v>
      </c>
      <c r="I2149" t="s">
        <v>558</v>
      </c>
      <c r="J2149" t="s">
        <v>559</v>
      </c>
      <c r="K2149" t="s">
        <v>563</v>
      </c>
      <c r="L2149" t="s">
        <v>561</v>
      </c>
      <c r="N2149" t="s">
        <v>562</v>
      </c>
      <c r="O2149">
        <v>30.1</v>
      </c>
      <c r="P2149" t="str">
        <f>VALUE(MID(K2149,1,4))&amp;VLOOKUP(VALUE(MID(K2149,6,2)),[1]Setup!$A$6:$B$17,2,FALSE)</f>
        <v>20102</v>
      </c>
    </row>
    <row r="2150" spans="1:16" x14ac:dyDescent="0.45">
      <c r="A2150" t="s">
        <v>551</v>
      </c>
      <c r="B2150" s="1" t="s">
        <v>695</v>
      </c>
      <c r="C2150" t="s">
        <v>553</v>
      </c>
      <c r="D2150" t="s">
        <v>696</v>
      </c>
      <c r="E2150" t="s">
        <v>50</v>
      </c>
      <c r="F2150" t="s">
        <v>555</v>
      </c>
      <c r="G2150" t="s">
        <v>556</v>
      </c>
      <c r="H2150" t="s">
        <v>557</v>
      </c>
      <c r="I2150" t="s">
        <v>558</v>
      </c>
      <c r="J2150" t="s">
        <v>559</v>
      </c>
      <c r="K2150" t="s">
        <v>564</v>
      </c>
      <c r="L2150" t="s">
        <v>561</v>
      </c>
      <c r="N2150" t="s">
        <v>562</v>
      </c>
      <c r="O2150">
        <v>24.8</v>
      </c>
      <c r="P2150" t="str">
        <f>VALUE(MID(K2150,1,4))&amp;VLOOKUP(VALUE(MID(K2150,6,2)),[1]Setup!$A$6:$B$17,2,FALSE)</f>
        <v>20103</v>
      </c>
    </row>
    <row r="2151" spans="1:16" x14ac:dyDescent="0.45">
      <c r="A2151" t="s">
        <v>551</v>
      </c>
      <c r="B2151" s="1" t="s">
        <v>695</v>
      </c>
      <c r="C2151" t="s">
        <v>553</v>
      </c>
      <c r="D2151" t="s">
        <v>696</v>
      </c>
      <c r="E2151" t="s">
        <v>50</v>
      </c>
      <c r="F2151" t="s">
        <v>555</v>
      </c>
      <c r="G2151" t="s">
        <v>556</v>
      </c>
      <c r="H2151" t="s">
        <v>557</v>
      </c>
      <c r="I2151" t="s">
        <v>558</v>
      </c>
      <c r="J2151" t="s">
        <v>559</v>
      </c>
      <c r="K2151" t="s">
        <v>565</v>
      </c>
      <c r="L2151" t="s">
        <v>561</v>
      </c>
      <c r="N2151" t="s">
        <v>562</v>
      </c>
      <c r="O2151">
        <v>17.100000000000001</v>
      </c>
      <c r="P2151" t="str">
        <f>VALUE(MID(K2151,1,4))&amp;VLOOKUP(VALUE(MID(K2151,6,2)),[1]Setup!$A$6:$B$17,2,FALSE)</f>
        <v>20104</v>
      </c>
    </row>
    <row r="2152" spans="1:16" x14ac:dyDescent="0.45">
      <c r="A2152" t="s">
        <v>551</v>
      </c>
      <c r="B2152" s="1" t="s">
        <v>695</v>
      </c>
      <c r="C2152" t="s">
        <v>553</v>
      </c>
      <c r="D2152" t="s">
        <v>696</v>
      </c>
      <c r="E2152" t="s">
        <v>50</v>
      </c>
      <c r="F2152" t="s">
        <v>555</v>
      </c>
      <c r="G2152" t="s">
        <v>556</v>
      </c>
      <c r="H2152" t="s">
        <v>557</v>
      </c>
      <c r="I2152" t="s">
        <v>558</v>
      </c>
      <c r="J2152" t="s">
        <v>559</v>
      </c>
      <c r="K2152" t="s">
        <v>566</v>
      </c>
      <c r="L2152" t="s">
        <v>561</v>
      </c>
      <c r="N2152" t="s">
        <v>562</v>
      </c>
      <c r="O2152">
        <v>15.4</v>
      </c>
      <c r="P2152" t="str">
        <f>VALUE(MID(K2152,1,4))&amp;VLOOKUP(VALUE(MID(K2152,6,2)),[1]Setup!$A$6:$B$17,2,FALSE)</f>
        <v>20111</v>
      </c>
    </row>
    <row r="2153" spans="1:16" x14ac:dyDescent="0.45">
      <c r="A2153" t="s">
        <v>551</v>
      </c>
      <c r="B2153" s="1" t="s">
        <v>695</v>
      </c>
      <c r="C2153" t="s">
        <v>553</v>
      </c>
      <c r="D2153" t="s">
        <v>696</v>
      </c>
      <c r="E2153" t="s">
        <v>50</v>
      </c>
      <c r="F2153" t="s">
        <v>555</v>
      </c>
      <c r="G2153" t="s">
        <v>556</v>
      </c>
      <c r="H2153" t="s">
        <v>557</v>
      </c>
      <c r="I2153" t="s">
        <v>558</v>
      </c>
      <c r="J2153" t="s">
        <v>559</v>
      </c>
      <c r="K2153" t="s">
        <v>567</v>
      </c>
      <c r="L2153" t="s">
        <v>561</v>
      </c>
      <c r="N2153" t="s">
        <v>562</v>
      </c>
      <c r="O2153">
        <v>13.8</v>
      </c>
      <c r="P2153" t="str">
        <f>VALUE(MID(K2153,1,4))&amp;VLOOKUP(VALUE(MID(K2153,6,2)),[1]Setup!$A$6:$B$17,2,FALSE)</f>
        <v>20112</v>
      </c>
    </row>
    <row r="2154" spans="1:16" x14ac:dyDescent="0.45">
      <c r="A2154" t="s">
        <v>551</v>
      </c>
      <c r="B2154" s="1" t="s">
        <v>695</v>
      </c>
      <c r="C2154" t="s">
        <v>553</v>
      </c>
      <c r="D2154" t="s">
        <v>696</v>
      </c>
      <c r="E2154" t="s">
        <v>50</v>
      </c>
      <c r="F2154" t="s">
        <v>555</v>
      </c>
      <c r="G2154" t="s">
        <v>556</v>
      </c>
      <c r="H2154" t="s">
        <v>557</v>
      </c>
      <c r="I2154" t="s">
        <v>558</v>
      </c>
      <c r="J2154" t="s">
        <v>559</v>
      </c>
      <c r="K2154" t="s">
        <v>568</v>
      </c>
      <c r="L2154" t="s">
        <v>561</v>
      </c>
      <c r="N2154" t="s">
        <v>562</v>
      </c>
      <c r="O2154">
        <v>13.2</v>
      </c>
      <c r="P2154" t="str">
        <f>VALUE(MID(K2154,1,4))&amp;VLOOKUP(VALUE(MID(K2154,6,2)),[1]Setup!$A$6:$B$17,2,FALSE)</f>
        <v>20113</v>
      </c>
    </row>
    <row r="2155" spans="1:16" x14ac:dyDescent="0.45">
      <c r="A2155" t="s">
        <v>551</v>
      </c>
      <c r="B2155" s="1" t="s">
        <v>695</v>
      </c>
      <c r="C2155" t="s">
        <v>553</v>
      </c>
      <c r="D2155" t="s">
        <v>696</v>
      </c>
      <c r="E2155" t="s">
        <v>50</v>
      </c>
      <c r="F2155" t="s">
        <v>555</v>
      </c>
      <c r="G2155" t="s">
        <v>556</v>
      </c>
      <c r="H2155" t="s">
        <v>557</v>
      </c>
      <c r="I2155" t="s">
        <v>558</v>
      </c>
      <c r="J2155" t="s">
        <v>559</v>
      </c>
      <c r="K2155" t="s">
        <v>569</v>
      </c>
      <c r="L2155" t="s">
        <v>561</v>
      </c>
      <c r="N2155" t="s">
        <v>562</v>
      </c>
      <c r="O2155">
        <v>12.2</v>
      </c>
      <c r="P2155" t="str">
        <f>VALUE(MID(K2155,1,4))&amp;VLOOKUP(VALUE(MID(K2155,6,2)),[1]Setup!$A$6:$B$17,2,FALSE)</f>
        <v>20114</v>
      </c>
    </row>
    <row r="2156" spans="1:16" x14ac:dyDescent="0.45">
      <c r="A2156" t="s">
        <v>551</v>
      </c>
      <c r="B2156" s="1" t="s">
        <v>695</v>
      </c>
      <c r="C2156" t="s">
        <v>553</v>
      </c>
      <c r="D2156" t="s">
        <v>696</v>
      </c>
      <c r="E2156" t="s">
        <v>50</v>
      </c>
      <c r="F2156" t="s">
        <v>555</v>
      </c>
      <c r="G2156" t="s">
        <v>556</v>
      </c>
      <c r="H2156" t="s">
        <v>557</v>
      </c>
      <c r="I2156" t="s">
        <v>558</v>
      </c>
      <c r="J2156" t="s">
        <v>559</v>
      </c>
      <c r="K2156" t="s">
        <v>570</v>
      </c>
      <c r="L2156" t="s">
        <v>561</v>
      </c>
      <c r="N2156" t="s">
        <v>562</v>
      </c>
      <c r="O2156">
        <v>16.8</v>
      </c>
      <c r="P2156" t="str">
        <f>VALUE(MID(K2156,1,4))&amp;VLOOKUP(VALUE(MID(K2156,6,2)),[1]Setup!$A$6:$B$17,2,FALSE)</f>
        <v>20121</v>
      </c>
    </row>
    <row r="2157" spans="1:16" x14ac:dyDescent="0.45">
      <c r="A2157" t="s">
        <v>551</v>
      </c>
      <c r="B2157" s="1" t="s">
        <v>695</v>
      </c>
      <c r="C2157" t="s">
        <v>553</v>
      </c>
      <c r="D2157" t="s">
        <v>696</v>
      </c>
      <c r="E2157" t="s">
        <v>50</v>
      </c>
      <c r="F2157" t="s">
        <v>555</v>
      </c>
      <c r="G2157" t="s">
        <v>556</v>
      </c>
      <c r="H2157" t="s">
        <v>557</v>
      </c>
      <c r="I2157" t="s">
        <v>558</v>
      </c>
      <c r="J2157" t="s">
        <v>559</v>
      </c>
      <c r="K2157" t="s">
        <v>571</v>
      </c>
      <c r="L2157" t="s">
        <v>561</v>
      </c>
      <c r="N2157" t="s">
        <v>562</v>
      </c>
      <c r="O2157">
        <v>13.7</v>
      </c>
      <c r="P2157" t="str">
        <f>VALUE(MID(K2157,1,4))&amp;VLOOKUP(VALUE(MID(K2157,6,2)),[1]Setup!$A$6:$B$17,2,FALSE)</f>
        <v>20122</v>
      </c>
    </row>
    <row r="2158" spans="1:16" x14ac:dyDescent="0.45">
      <c r="A2158" t="s">
        <v>551</v>
      </c>
      <c r="B2158" s="1" t="s">
        <v>695</v>
      </c>
      <c r="C2158" t="s">
        <v>553</v>
      </c>
      <c r="D2158" t="s">
        <v>696</v>
      </c>
      <c r="E2158" t="s">
        <v>50</v>
      </c>
      <c r="F2158" t="s">
        <v>555</v>
      </c>
      <c r="G2158" t="s">
        <v>556</v>
      </c>
      <c r="H2158" t="s">
        <v>557</v>
      </c>
      <c r="I2158" t="s">
        <v>558</v>
      </c>
      <c r="J2158" t="s">
        <v>559</v>
      </c>
      <c r="K2158" t="s">
        <v>572</v>
      </c>
      <c r="L2158" t="s">
        <v>561</v>
      </c>
      <c r="N2158" t="s">
        <v>562</v>
      </c>
      <c r="O2158">
        <v>15.4</v>
      </c>
      <c r="P2158" t="str">
        <f>VALUE(MID(K2158,1,4))&amp;VLOOKUP(VALUE(MID(K2158,6,2)),[1]Setup!$A$6:$B$17,2,FALSE)</f>
        <v>20123</v>
      </c>
    </row>
    <row r="2159" spans="1:16" x14ac:dyDescent="0.45">
      <c r="A2159" t="s">
        <v>551</v>
      </c>
      <c r="B2159" s="1" t="s">
        <v>695</v>
      </c>
      <c r="C2159" t="s">
        <v>553</v>
      </c>
      <c r="D2159" t="s">
        <v>696</v>
      </c>
      <c r="E2159" t="s">
        <v>50</v>
      </c>
      <c r="F2159" t="s">
        <v>555</v>
      </c>
      <c r="G2159" t="s">
        <v>556</v>
      </c>
      <c r="H2159" t="s">
        <v>557</v>
      </c>
      <c r="I2159" t="s">
        <v>558</v>
      </c>
      <c r="J2159" t="s">
        <v>559</v>
      </c>
      <c r="K2159" t="s">
        <v>573</v>
      </c>
      <c r="L2159" t="s">
        <v>561</v>
      </c>
      <c r="N2159" t="s">
        <v>562</v>
      </c>
      <c r="O2159">
        <v>6.9</v>
      </c>
      <c r="P2159" t="str">
        <f>VALUE(MID(K2159,1,4))&amp;VLOOKUP(VALUE(MID(K2159,6,2)),[1]Setup!$A$6:$B$17,2,FALSE)</f>
        <v>20124</v>
      </c>
    </row>
    <row r="2160" spans="1:16" x14ac:dyDescent="0.45">
      <c r="A2160" t="s">
        <v>551</v>
      </c>
      <c r="B2160" s="1" t="s">
        <v>695</v>
      </c>
      <c r="C2160" t="s">
        <v>553</v>
      </c>
      <c r="D2160" t="s">
        <v>696</v>
      </c>
      <c r="E2160" t="s">
        <v>50</v>
      </c>
      <c r="F2160" t="s">
        <v>555</v>
      </c>
      <c r="G2160" t="s">
        <v>556</v>
      </c>
      <c r="H2160" t="s">
        <v>557</v>
      </c>
      <c r="I2160" t="s">
        <v>558</v>
      </c>
      <c r="J2160" t="s">
        <v>559</v>
      </c>
      <c r="K2160" t="s">
        <v>574</v>
      </c>
      <c r="L2160" t="s">
        <v>561</v>
      </c>
      <c r="N2160" t="s">
        <v>562</v>
      </c>
      <c r="O2160">
        <v>9.1999999999999993</v>
      </c>
      <c r="P2160" t="str">
        <f>VALUE(MID(K2160,1,4))&amp;VLOOKUP(VALUE(MID(K2160,6,2)),[1]Setup!$A$6:$B$17,2,FALSE)</f>
        <v>20131</v>
      </c>
    </row>
    <row r="2161" spans="1:16" x14ac:dyDescent="0.45">
      <c r="A2161" t="s">
        <v>551</v>
      </c>
      <c r="B2161" s="1" t="s">
        <v>695</v>
      </c>
      <c r="C2161" t="s">
        <v>553</v>
      </c>
      <c r="D2161" t="s">
        <v>696</v>
      </c>
      <c r="E2161" t="s">
        <v>50</v>
      </c>
      <c r="F2161" t="s">
        <v>555</v>
      </c>
      <c r="G2161" t="s">
        <v>556</v>
      </c>
      <c r="H2161" t="s">
        <v>557</v>
      </c>
      <c r="I2161" t="s">
        <v>558</v>
      </c>
      <c r="J2161" t="s">
        <v>559</v>
      </c>
      <c r="K2161" t="s">
        <v>575</v>
      </c>
      <c r="L2161" t="s">
        <v>561</v>
      </c>
      <c r="N2161" t="s">
        <v>562</v>
      </c>
      <c r="O2161">
        <v>9.6999999999999993</v>
      </c>
      <c r="P2161" t="str">
        <f>VALUE(MID(K2161,1,4))&amp;VLOOKUP(VALUE(MID(K2161,6,2)),[1]Setup!$A$6:$B$17,2,FALSE)</f>
        <v>20132</v>
      </c>
    </row>
    <row r="2162" spans="1:16" x14ac:dyDescent="0.45">
      <c r="A2162" t="s">
        <v>551</v>
      </c>
      <c r="B2162" s="1" t="s">
        <v>695</v>
      </c>
      <c r="C2162" t="s">
        <v>553</v>
      </c>
      <c r="D2162" t="s">
        <v>696</v>
      </c>
      <c r="E2162" t="s">
        <v>50</v>
      </c>
      <c r="F2162" t="s">
        <v>555</v>
      </c>
      <c r="G2162" t="s">
        <v>556</v>
      </c>
      <c r="H2162" t="s">
        <v>557</v>
      </c>
      <c r="I2162" t="s">
        <v>558</v>
      </c>
      <c r="J2162" t="s">
        <v>559</v>
      </c>
      <c r="K2162" t="s">
        <v>576</v>
      </c>
      <c r="L2162" t="s">
        <v>561</v>
      </c>
      <c r="N2162" t="s">
        <v>562</v>
      </c>
      <c r="O2162">
        <v>5.7</v>
      </c>
      <c r="P2162" t="str">
        <f>VALUE(MID(K2162,1,4))&amp;VLOOKUP(VALUE(MID(K2162,6,2)),[1]Setup!$A$6:$B$17,2,FALSE)</f>
        <v>20133</v>
      </c>
    </row>
    <row r="2163" spans="1:16" x14ac:dyDescent="0.45">
      <c r="A2163" t="s">
        <v>551</v>
      </c>
      <c r="B2163" s="1" t="s">
        <v>695</v>
      </c>
      <c r="C2163" t="s">
        <v>553</v>
      </c>
      <c r="D2163" t="s">
        <v>696</v>
      </c>
      <c r="E2163" t="s">
        <v>50</v>
      </c>
      <c r="F2163" t="s">
        <v>555</v>
      </c>
      <c r="G2163" t="s">
        <v>556</v>
      </c>
      <c r="H2163" t="s">
        <v>557</v>
      </c>
      <c r="I2163" t="s">
        <v>558</v>
      </c>
      <c r="J2163" t="s">
        <v>559</v>
      </c>
      <c r="K2163" t="s">
        <v>577</v>
      </c>
      <c r="L2163" t="s">
        <v>561</v>
      </c>
      <c r="N2163" t="s">
        <v>562</v>
      </c>
      <c r="O2163">
        <v>3.4</v>
      </c>
      <c r="P2163" t="str">
        <f>VALUE(MID(K2163,1,4))&amp;VLOOKUP(VALUE(MID(K2163,6,2)),[1]Setup!$A$6:$B$17,2,FALSE)</f>
        <v>20134</v>
      </c>
    </row>
    <row r="2164" spans="1:16" x14ac:dyDescent="0.45">
      <c r="A2164" t="s">
        <v>551</v>
      </c>
      <c r="B2164" s="1" t="s">
        <v>695</v>
      </c>
      <c r="C2164" t="s">
        <v>553</v>
      </c>
      <c r="D2164" t="s">
        <v>696</v>
      </c>
      <c r="E2164" t="s">
        <v>50</v>
      </c>
      <c r="F2164" t="s">
        <v>555</v>
      </c>
      <c r="G2164" t="s">
        <v>556</v>
      </c>
      <c r="H2164" t="s">
        <v>557</v>
      </c>
      <c r="I2164" t="s">
        <v>558</v>
      </c>
      <c r="J2164" t="s">
        <v>559</v>
      </c>
      <c r="K2164" t="s">
        <v>578</v>
      </c>
      <c r="L2164" t="s">
        <v>561</v>
      </c>
      <c r="N2164" t="s">
        <v>562</v>
      </c>
      <c r="O2164">
        <v>6.6</v>
      </c>
      <c r="P2164" t="str">
        <f>VALUE(MID(K2164,1,4))&amp;VLOOKUP(VALUE(MID(K2164,6,2)),[1]Setup!$A$6:$B$17,2,FALSE)</f>
        <v>20141</v>
      </c>
    </row>
    <row r="2165" spans="1:16" x14ac:dyDescent="0.45">
      <c r="A2165" t="s">
        <v>551</v>
      </c>
      <c r="B2165" s="1" t="s">
        <v>695</v>
      </c>
      <c r="C2165" t="s">
        <v>553</v>
      </c>
      <c r="D2165" t="s">
        <v>696</v>
      </c>
      <c r="E2165" t="s">
        <v>50</v>
      </c>
      <c r="F2165" t="s">
        <v>555</v>
      </c>
      <c r="G2165" t="s">
        <v>556</v>
      </c>
      <c r="H2165" t="s">
        <v>557</v>
      </c>
      <c r="I2165" t="s">
        <v>558</v>
      </c>
      <c r="J2165" t="s">
        <v>559</v>
      </c>
      <c r="K2165" t="s">
        <v>579</v>
      </c>
      <c r="L2165" t="s">
        <v>561</v>
      </c>
      <c r="N2165" t="s">
        <v>562</v>
      </c>
      <c r="O2165">
        <v>3.2</v>
      </c>
      <c r="P2165" t="str">
        <f>VALUE(MID(K2165,1,4))&amp;VLOOKUP(VALUE(MID(K2165,6,2)),[1]Setup!$A$6:$B$17,2,FALSE)</f>
        <v>20142</v>
      </c>
    </row>
    <row r="2166" spans="1:16" x14ac:dyDescent="0.45">
      <c r="A2166" t="s">
        <v>551</v>
      </c>
      <c r="B2166" s="1" t="s">
        <v>695</v>
      </c>
      <c r="C2166" t="s">
        <v>553</v>
      </c>
      <c r="D2166" t="s">
        <v>696</v>
      </c>
      <c r="E2166" t="s">
        <v>50</v>
      </c>
      <c r="F2166" t="s">
        <v>555</v>
      </c>
      <c r="G2166" t="s">
        <v>556</v>
      </c>
      <c r="H2166" t="s">
        <v>557</v>
      </c>
      <c r="I2166" t="s">
        <v>558</v>
      </c>
      <c r="J2166" t="s">
        <v>559</v>
      </c>
      <c r="K2166" t="s">
        <v>580</v>
      </c>
      <c r="L2166" t="s">
        <v>561</v>
      </c>
      <c r="N2166" t="s">
        <v>562</v>
      </c>
      <c r="O2166">
        <v>-0.9</v>
      </c>
      <c r="P2166" t="str">
        <f>VALUE(MID(K2166,1,4))&amp;VLOOKUP(VALUE(MID(K2166,6,2)),[1]Setup!$A$6:$B$17,2,FALSE)</f>
        <v>20143</v>
      </c>
    </row>
    <row r="2167" spans="1:16" x14ac:dyDescent="0.45">
      <c r="A2167" t="s">
        <v>551</v>
      </c>
      <c r="B2167" s="1" t="s">
        <v>695</v>
      </c>
      <c r="C2167" t="s">
        <v>553</v>
      </c>
      <c r="D2167" t="s">
        <v>696</v>
      </c>
      <c r="E2167" t="s">
        <v>50</v>
      </c>
      <c r="F2167" t="s">
        <v>555</v>
      </c>
      <c r="G2167" t="s">
        <v>556</v>
      </c>
      <c r="H2167" t="s">
        <v>557</v>
      </c>
      <c r="I2167" t="s">
        <v>558</v>
      </c>
      <c r="J2167" t="s">
        <v>559</v>
      </c>
      <c r="K2167" t="s">
        <v>581</v>
      </c>
      <c r="L2167" t="s">
        <v>561</v>
      </c>
      <c r="N2167" t="s">
        <v>562</v>
      </c>
      <c r="O2167">
        <v>-1.1000000000000001</v>
      </c>
      <c r="P2167" t="str">
        <f>VALUE(MID(K2167,1,4))&amp;VLOOKUP(VALUE(MID(K2167,6,2)),[1]Setup!$A$6:$B$17,2,FALSE)</f>
        <v>20144</v>
      </c>
    </row>
    <row r="2168" spans="1:16" x14ac:dyDescent="0.45">
      <c r="A2168" t="s">
        <v>551</v>
      </c>
      <c r="B2168" s="1" t="s">
        <v>695</v>
      </c>
      <c r="C2168" t="s">
        <v>553</v>
      </c>
      <c r="D2168" t="s">
        <v>696</v>
      </c>
      <c r="E2168" t="s">
        <v>50</v>
      </c>
      <c r="F2168" t="s">
        <v>555</v>
      </c>
      <c r="G2168" t="s">
        <v>556</v>
      </c>
      <c r="H2168" t="s">
        <v>557</v>
      </c>
      <c r="I2168" t="s">
        <v>558</v>
      </c>
      <c r="J2168" t="s">
        <v>559</v>
      </c>
      <c r="K2168" t="s">
        <v>582</v>
      </c>
      <c r="L2168" t="s">
        <v>561</v>
      </c>
      <c r="N2168" t="s">
        <v>562</v>
      </c>
      <c r="O2168">
        <v>0.7</v>
      </c>
      <c r="P2168" t="str">
        <f>VALUE(MID(K2168,1,4))&amp;VLOOKUP(VALUE(MID(K2168,6,2)),[1]Setup!$A$6:$B$17,2,FALSE)</f>
        <v>20151</v>
      </c>
    </row>
    <row r="2169" spans="1:16" x14ac:dyDescent="0.45">
      <c r="A2169" t="s">
        <v>551</v>
      </c>
      <c r="B2169" s="1" t="s">
        <v>695</v>
      </c>
      <c r="C2169" t="s">
        <v>553</v>
      </c>
      <c r="D2169" t="s">
        <v>696</v>
      </c>
      <c r="E2169" t="s">
        <v>50</v>
      </c>
      <c r="F2169" t="s">
        <v>555</v>
      </c>
      <c r="G2169" t="s">
        <v>556</v>
      </c>
      <c r="H2169" t="s">
        <v>557</v>
      </c>
      <c r="I2169" t="s">
        <v>558</v>
      </c>
      <c r="J2169" t="s">
        <v>559</v>
      </c>
      <c r="K2169" t="s">
        <v>583</v>
      </c>
      <c r="L2169" t="s">
        <v>561</v>
      </c>
      <c r="N2169" t="s">
        <v>562</v>
      </c>
      <c r="O2169">
        <v>-3.2</v>
      </c>
      <c r="P2169" t="str">
        <f>VALUE(MID(K2169,1,4))&amp;VLOOKUP(VALUE(MID(K2169,6,2)),[1]Setup!$A$6:$B$17,2,FALSE)</f>
        <v>20152</v>
      </c>
    </row>
    <row r="2170" spans="1:16" x14ac:dyDescent="0.45">
      <c r="A2170" t="s">
        <v>551</v>
      </c>
      <c r="B2170" s="1" t="s">
        <v>695</v>
      </c>
      <c r="C2170" t="s">
        <v>553</v>
      </c>
      <c r="D2170" t="s">
        <v>696</v>
      </c>
      <c r="E2170" t="s">
        <v>50</v>
      </c>
      <c r="F2170" t="s">
        <v>555</v>
      </c>
      <c r="G2170" t="s">
        <v>556</v>
      </c>
      <c r="H2170" t="s">
        <v>557</v>
      </c>
      <c r="I2170" t="s">
        <v>558</v>
      </c>
      <c r="J2170" t="s">
        <v>559</v>
      </c>
      <c r="K2170" t="s">
        <v>584</v>
      </c>
      <c r="L2170" t="s">
        <v>561</v>
      </c>
      <c r="N2170" t="s">
        <v>562</v>
      </c>
      <c r="O2170">
        <v>-5</v>
      </c>
      <c r="P2170" t="str">
        <f>VALUE(MID(K2170,1,4))&amp;VLOOKUP(VALUE(MID(K2170,6,2)),[1]Setup!$A$6:$B$17,2,FALSE)</f>
        <v>20153</v>
      </c>
    </row>
    <row r="2171" spans="1:16" x14ac:dyDescent="0.45">
      <c r="A2171" t="s">
        <v>551</v>
      </c>
      <c r="B2171" s="1" t="s">
        <v>695</v>
      </c>
      <c r="C2171" t="s">
        <v>553</v>
      </c>
      <c r="D2171" t="s">
        <v>696</v>
      </c>
      <c r="E2171" t="s">
        <v>50</v>
      </c>
      <c r="F2171" t="s">
        <v>555</v>
      </c>
      <c r="G2171" t="s">
        <v>556</v>
      </c>
      <c r="H2171" t="s">
        <v>557</v>
      </c>
      <c r="I2171" t="s">
        <v>558</v>
      </c>
      <c r="J2171" t="s">
        <v>559</v>
      </c>
      <c r="K2171" t="s">
        <v>585</v>
      </c>
      <c r="L2171" t="s">
        <v>561</v>
      </c>
      <c r="N2171" t="s">
        <v>562</v>
      </c>
      <c r="O2171">
        <v>-2.7</v>
      </c>
      <c r="P2171" t="str">
        <f>VALUE(MID(K2171,1,4))&amp;VLOOKUP(VALUE(MID(K2171,6,2)),[1]Setup!$A$6:$B$17,2,FALSE)</f>
        <v>20154</v>
      </c>
    </row>
    <row r="2172" spans="1:16" x14ac:dyDescent="0.45">
      <c r="A2172" t="s">
        <v>551</v>
      </c>
      <c r="B2172" s="1" t="s">
        <v>695</v>
      </c>
      <c r="C2172" t="s">
        <v>553</v>
      </c>
      <c r="D2172" t="s">
        <v>696</v>
      </c>
      <c r="E2172" t="s">
        <v>50</v>
      </c>
      <c r="F2172" t="s">
        <v>555</v>
      </c>
      <c r="G2172" t="s">
        <v>556</v>
      </c>
      <c r="H2172" t="s">
        <v>557</v>
      </c>
      <c r="I2172" t="s">
        <v>558</v>
      </c>
      <c r="J2172" t="s">
        <v>559</v>
      </c>
      <c r="K2172" t="s">
        <v>586</v>
      </c>
      <c r="L2172" t="s">
        <v>561</v>
      </c>
      <c r="N2172" t="s">
        <v>562</v>
      </c>
      <c r="O2172">
        <v>-8.8000000000000007</v>
      </c>
      <c r="P2172" t="str">
        <f>VALUE(MID(K2172,1,4))&amp;VLOOKUP(VALUE(MID(K2172,6,2)),[1]Setup!$A$6:$B$17,2,FALSE)</f>
        <v>20161</v>
      </c>
    </row>
    <row r="2173" spans="1:16" x14ac:dyDescent="0.45">
      <c r="A2173" t="s">
        <v>551</v>
      </c>
      <c r="B2173" s="1" t="s">
        <v>695</v>
      </c>
      <c r="C2173" t="s">
        <v>553</v>
      </c>
      <c r="D2173" t="s">
        <v>696</v>
      </c>
      <c r="E2173" t="s">
        <v>50</v>
      </c>
      <c r="F2173" t="s">
        <v>555</v>
      </c>
      <c r="G2173" t="s">
        <v>556</v>
      </c>
      <c r="H2173" t="s">
        <v>557</v>
      </c>
      <c r="I2173" t="s">
        <v>558</v>
      </c>
      <c r="J2173" t="s">
        <v>559</v>
      </c>
      <c r="K2173" t="s">
        <v>587</v>
      </c>
      <c r="L2173" t="s">
        <v>561</v>
      </c>
      <c r="N2173" t="s">
        <v>562</v>
      </c>
      <c r="O2173">
        <v>-8.6999999999999993</v>
      </c>
      <c r="P2173" t="str">
        <f>VALUE(MID(K2173,1,4))&amp;VLOOKUP(VALUE(MID(K2173,6,2)),[1]Setup!$A$6:$B$17,2,FALSE)</f>
        <v>20162</v>
      </c>
    </row>
    <row r="2174" spans="1:16" x14ac:dyDescent="0.45">
      <c r="A2174" t="s">
        <v>551</v>
      </c>
      <c r="B2174" s="1" t="s">
        <v>695</v>
      </c>
      <c r="C2174" t="s">
        <v>553</v>
      </c>
      <c r="D2174" t="s">
        <v>696</v>
      </c>
      <c r="E2174" t="s">
        <v>50</v>
      </c>
      <c r="F2174" t="s">
        <v>555</v>
      </c>
      <c r="G2174" t="s">
        <v>556</v>
      </c>
      <c r="H2174" t="s">
        <v>557</v>
      </c>
      <c r="I2174" t="s">
        <v>558</v>
      </c>
      <c r="J2174" t="s">
        <v>559</v>
      </c>
      <c r="K2174" t="s">
        <v>588</v>
      </c>
      <c r="L2174" t="s">
        <v>561</v>
      </c>
      <c r="N2174" t="s">
        <v>562</v>
      </c>
      <c r="O2174">
        <v>-7.9</v>
      </c>
      <c r="P2174" t="str">
        <f>VALUE(MID(K2174,1,4))&amp;VLOOKUP(VALUE(MID(K2174,6,2)),[1]Setup!$A$6:$B$17,2,FALSE)</f>
        <v>20163</v>
      </c>
    </row>
    <row r="2175" spans="1:16" x14ac:dyDescent="0.45">
      <c r="A2175" t="s">
        <v>551</v>
      </c>
      <c r="B2175" s="1" t="s">
        <v>695</v>
      </c>
      <c r="C2175" t="s">
        <v>553</v>
      </c>
      <c r="D2175" t="s">
        <v>696</v>
      </c>
      <c r="E2175" t="s">
        <v>50</v>
      </c>
      <c r="F2175" t="s">
        <v>555</v>
      </c>
      <c r="G2175" t="s">
        <v>556</v>
      </c>
      <c r="H2175" t="s">
        <v>557</v>
      </c>
      <c r="I2175" t="s">
        <v>558</v>
      </c>
      <c r="J2175" t="s">
        <v>559</v>
      </c>
      <c r="K2175" t="s">
        <v>589</v>
      </c>
      <c r="L2175" t="s">
        <v>561</v>
      </c>
      <c r="N2175" t="s">
        <v>562</v>
      </c>
      <c r="O2175">
        <v>-7.9</v>
      </c>
      <c r="P2175" t="str">
        <f>VALUE(MID(K2175,1,4))&amp;VLOOKUP(VALUE(MID(K2175,6,2)),[1]Setup!$A$6:$B$17,2,FALSE)</f>
        <v>20164</v>
      </c>
    </row>
    <row r="2176" spans="1:16" x14ac:dyDescent="0.45">
      <c r="A2176" t="s">
        <v>551</v>
      </c>
      <c r="B2176" s="1" t="s">
        <v>695</v>
      </c>
      <c r="C2176" t="s">
        <v>553</v>
      </c>
      <c r="D2176" t="s">
        <v>696</v>
      </c>
      <c r="E2176" t="s">
        <v>50</v>
      </c>
      <c r="F2176" t="s">
        <v>555</v>
      </c>
      <c r="G2176" t="s">
        <v>556</v>
      </c>
      <c r="H2176" t="s">
        <v>557</v>
      </c>
      <c r="I2176" t="s">
        <v>558</v>
      </c>
      <c r="J2176" t="s">
        <v>559</v>
      </c>
      <c r="K2176" t="s">
        <v>590</v>
      </c>
      <c r="L2176" t="s">
        <v>561</v>
      </c>
      <c r="N2176" t="s">
        <v>562</v>
      </c>
      <c r="O2176">
        <v>-4.3</v>
      </c>
      <c r="P2176" t="str">
        <f>VALUE(MID(K2176,1,4))&amp;VLOOKUP(VALUE(MID(K2176,6,2)),[1]Setup!$A$6:$B$17,2,FALSE)</f>
        <v>20171</v>
      </c>
    </row>
    <row r="2177" spans="1:16" x14ac:dyDescent="0.45">
      <c r="A2177" t="s">
        <v>551</v>
      </c>
      <c r="B2177" s="1" t="s">
        <v>695</v>
      </c>
      <c r="C2177" t="s">
        <v>553</v>
      </c>
      <c r="D2177" t="s">
        <v>696</v>
      </c>
      <c r="E2177" t="s">
        <v>50</v>
      </c>
      <c r="F2177" t="s">
        <v>555</v>
      </c>
      <c r="G2177" t="s">
        <v>556</v>
      </c>
      <c r="H2177" t="s">
        <v>557</v>
      </c>
      <c r="I2177" t="s">
        <v>558</v>
      </c>
      <c r="J2177" t="s">
        <v>559</v>
      </c>
      <c r="K2177" t="s">
        <v>591</v>
      </c>
      <c r="L2177" t="s">
        <v>561</v>
      </c>
      <c r="N2177" t="s">
        <v>562</v>
      </c>
      <c r="O2177">
        <v>-5.4</v>
      </c>
      <c r="P2177" t="str">
        <f>VALUE(MID(K2177,1,4))&amp;VLOOKUP(VALUE(MID(K2177,6,2)),[1]Setup!$A$6:$B$17,2,FALSE)</f>
        <v>20172</v>
      </c>
    </row>
    <row r="2178" spans="1:16" x14ac:dyDescent="0.45">
      <c r="A2178" t="s">
        <v>551</v>
      </c>
      <c r="B2178" s="1" t="s">
        <v>695</v>
      </c>
      <c r="C2178" t="s">
        <v>553</v>
      </c>
      <c r="D2178" t="s">
        <v>696</v>
      </c>
      <c r="E2178" t="s">
        <v>50</v>
      </c>
      <c r="F2178" t="s">
        <v>555</v>
      </c>
      <c r="G2178" t="s">
        <v>556</v>
      </c>
      <c r="H2178" t="s">
        <v>557</v>
      </c>
      <c r="I2178" t="s">
        <v>558</v>
      </c>
      <c r="J2178" t="s">
        <v>559</v>
      </c>
      <c r="K2178" t="s">
        <v>592</v>
      </c>
      <c r="L2178" t="s">
        <v>561</v>
      </c>
      <c r="N2178" t="s">
        <v>562</v>
      </c>
      <c r="O2178">
        <v>-6.8</v>
      </c>
      <c r="P2178" t="str">
        <f>VALUE(MID(K2178,1,4))&amp;VLOOKUP(VALUE(MID(K2178,6,2)),[1]Setup!$A$6:$B$17,2,FALSE)</f>
        <v>20173</v>
      </c>
    </row>
    <row r="2179" spans="1:16" x14ac:dyDescent="0.45">
      <c r="A2179" t="s">
        <v>551</v>
      </c>
      <c r="B2179" s="1" t="s">
        <v>695</v>
      </c>
      <c r="C2179" t="s">
        <v>553</v>
      </c>
      <c r="D2179" t="s">
        <v>696</v>
      </c>
      <c r="E2179" t="s">
        <v>50</v>
      </c>
      <c r="F2179" t="s">
        <v>555</v>
      </c>
      <c r="G2179" t="s">
        <v>556</v>
      </c>
      <c r="H2179" t="s">
        <v>557</v>
      </c>
      <c r="I2179" t="s">
        <v>558</v>
      </c>
      <c r="J2179" t="s">
        <v>559</v>
      </c>
      <c r="K2179" t="s">
        <v>593</v>
      </c>
      <c r="L2179" t="s">
        <v>561</v>
      </c>
      <c r="N2179" t="s">
        <v>562</v>
      </c>
      <c r="O2179">
        <v>-5.6</v>
      </c>
      <c r="P2179" t="str">
        <f>VALUE(MID(K2179,1,4))&amp;VLOOKUP(VALUE(MID(K2179,6,2)),[1]Setup!$A$6:$B$17,2,FALSE)</f>
        <v>20174</v>
      </c>
    </row>
    <row r="2180" spans="1:16" x14ac:dyDescent="0.45">
      <c r="A2180" t="s">
        <v>551</v>
      </c>
      <c r="B2180" s="1" t="s">
        <v>695</v>
      </c>
      <c r="C2180" t="s">
        <v>553</v>
      </c>
      <c r="D2180" t="s">
        <v>696</v>
      </c>
      <c r="E2180" t="s">
        <v>50</v>
      </c>
      <c r="F2180" t="s">
        <v>555</v>
      </c>
      <c r="G2180" t="s">
        <v>556</v>
      </c>
      <c r="H2180" t="s">
        <v>557</v>
      </c>
      <c r="I2180" t="s">
        <v>558</v>
      </c>
      <c r="J2180" t="s">
        <v>559</v>
      </c>
      <c r="K2180" t="s">
        <v>594</v>
      </c>
      <c r="L2180" t="s">
        <v>561</v>
      </c>
      <c r="N2180" t="s">
        <v>562</v>
      </c>
      <c r="O2180">
        <v>-4.9000000000000004</v>
      </c>
      <c r="P2180" t="str">
        <f>VALUE(MID(K2180,1,4))&amp;VLOOKUP(VALUE(MID(K2180,6,2)),[1]Setup!$A$6:$B$17,2,FALSE)</f>
        <v>20181</v>
      </c>
    </row>
    <row r="2181" spans="1:16" x14ac:dyDescent="0.45">
      <c r="A2181" t="s">
        <v>551</v>
      </c>
      <c r="B2181" s="1" t="s">
        <v>695</v>
      </c>
      <c r="C2181" t="s">
        <v>553</v>
      </c>
      <c r="D2181" t="s">
        <v>696</v>
      </c>
      <c r="E2181" t="s">
        <v>50</v>
      </c>
      <c r="F2181" t="s">
        <v>555</v>
      </c>
      <c r="G2181" t="s">
        <v>556</v>
      </c>
      <c r="H2181" t="s">
        <v>557</v>
      </c>
      <c r="I2181" t="s">
        <v>558</v>
      </c>
      <c r="J2181" t="s">
        <v>559</v>
      </c>
      <c r="K2181" t="s">
        <v>595</v>
      </c>
      <c r="L2181" t="s">
        <v>561</v>
      </c>
      <c r="N2181" t="s">
        <v>562</v>
      </c>
      <c r="O2181">
        <v>-6.7</v>
      </c>
      <c r="P2181" t="str">
        <f>VALUE(MID(K2181,1,4))&amp;VLOOKUP(VALUE(MID(K2181,6,2)),[1]Setup!$A$6:$B$17,2,FALSE)</f>
        <v>20182</v>
      </c>
    </row>
    <row r="2182" spans="1:16" x14ac:dyDescent="0.45">
      <c r="A2182" t="s">
        <v>551</v>
      </c>
      <c r="B2182" s="1" t="s">
        <v>695</v>
      </c>
      <c r="C2182" t="s">
        <v>553</v>
      </c>
      <c r="D2182" t="s">
        <v>696</v>
      </c>
      <c r="E2182" t="s">
        <v>50</v>
      </c>
      <c r="F2182" t="s">
        <v>555</v>
      </c>
      <c r="G2182" t="s">
        <v>556</v>
      </c>
      <c r="H2182" t="s">
        <v>557</v>
      </c>
      <c r="I2182" t="s">
        <v>558</v>
      </c>
      <c r="J2182" t="s">
        <v>559</v>
      </c>
      <c r="K2182" t="s">
        <v>596</v>
      </c>
      <c r="L2182" t="s">
        <v>561</v>
      </c>
      <c r="N2182" t="s">
        <v>562</v>
      </c>
      <c r="O2182">
        <v>-7.3</v>
      </c>
      <c r="P2182" t="str">
        <f>VALUE(MID(K2182,1,4))&amp;VLOOKUP(VALUE(MID(K2182,6,2)),[1]Setup!$A$6:$B$17,2,FALSE)</f>
        <v>20183</v>
      </c>
    </row>
    <row r="2183" spans="1:16" x14ac:dyDescent="0.45">
      <c r="A2183" t="s">
        <v>551</v>
      </c>
      <c r="B2183" s="1" t="s">
        <v>695</v>
      </c>
      <c r="C2183" t="s">
        <v>553</v>
      </c>
      <c r="D2183" t="s">
        <v>696</v>
      </c>
      <c r="E2183" t="s">
        <v>50</v>
      </c>
      <c r="F2183" t="s">
        <v>555</v>
      </c>
      <c r="G2183" t="s">
        <v>556</v>
      </c>
      <c r="H2183" t="s">
        <v>557</v>
      </c>
      <c r="I2183" t="s">
        <v>558</v>
      </c>
      <c r="J2183" t="s">
        <v>559</v>
      </c>
      <c r="K2183" t="s">
        <v>597</v>
      </c>
      <c r="L2183" t="s">
        <v>561</v>
      </c>
      <c r="N2183" t="s">
        <v>562</v>
      </c>
      <c r="O2183">
        <v>-10.8</v>
      </c>
      <c r="P2183" t="str">
        <f>VALUE(MID(K2183,1,4))&amp;VLOOKUP(VALUE(MID(K2183,6,2)),[1]Setup!$A$6:$B$17,2,FALSE)</f>
        <v>20184</v>
      </c>
    </row>
    <row r="2184" spans="1:16" x14ac:dyDescent="0.45">
      <c r="A2184" t="s">
        <v>551</v>
      </c>
      <c r="B2184" s="1" t="s">
        <v>695</v>
      </c>
      <c r="C2184" t="s">
        <v>553</v>
      </c>
      <c r="D2184" t="s">
        <v>696</v>
      </c>
      <c r="E2184" t="s">
        <v>50</v>
      </c>
      <c r="F2184" t="s">
        <v>555</v>
      </c>
      <c r="G2184" t="s">
        <v>556</v>
      </c>
      <c r="H2184" t="s">
        <v>557</v>
      </c>
      <c r="I2184" t="s">
        <v>558</v>
      </c>
      <c r="J2184" t="s">
        <v>559</v>
      </c>
      <c r="K2184" t="s">
        <v>598</v>
      </c>
      <c r="L2184" t="s">
        <v>561</v>
      </c>
      <c r="N2184" t="s">
        <v>562</v>
      </c>
      <c r="O2184">
        <v>-5.6</v>
      </c>
      <c r="P2184" t="str">
        <f>VALUE(MID(K2184,1,4))&amp;VLOOKUP(VALUE(MID(K2184,6,2)),[1]Setup!$A$6:$B$17,2,FALSE)</f>
        <v>20191</v>
      </c>
    </row>
    <row r="2185" spans="1:16" x14ac:dyDescent="0.45">
      <c r="A2185" t="s">
        <v>551</v>
      </c>
      <c r="B2185" s="1" t="s">
        <v>695</v>
      </c>
      <c r="C2185" t="s">
        <v>553</v>
      </c>
      <c r="D2185" t="s">
        <v>696</v>
      </c>
      <c r="E2185" t="s">
        <v>50</v>
      </c>
      <c r="F2185" t="s">
        <v>555</v>
      </c>
      <c r="G2185" t="s">
        <v>556</v>
      </c>
      <c r="H2185" t="s">
        <v>557</v>
      </c>
      <c r="I2185" t="s">
        <v>558</v>
      </c>
      <c r="J2185" t="s">
        <v>559</v>
      </c>
      <c r="K2185" t="s">
        <v>599</v>
      </c>
      <c r="L2185" t="s">
        <v>561</v>
      </c>
      <c r="N2185" t="s">
        <v>562</v>
      </c>
      <c r="O2185">
        <v>-5.5</v>
      </c>
      <c r="P2185" t="str">
        <f>VALUE(MID(K2185,1,4))&amp;VLOOKUP(VALUE(MID(K2185,6,2)),[1]Setup!$A$6:$B$17,2,FALSE)</f>
        <v>20192</v>
      </c>
    </row>
    <row r="2186" spans="1:16" x14ac:dyDescent="0.45">
      <c r="A2186" t="s">
        <v>551</v>
      </c>
      <c r="B2186" s="1" t="s">
        <v>695</v>
      </c>
      <c r="C2186" t="s">
        <v>553</v>
      </c>
      <c r="D2186" t="s">
        <v>696</v>
      </c>
      <c r="E2186" t="s">
        <v>50</v>
      </c>
      <c r="F2186" t="s">
        <v>555</v>
      </c>
      <c r="G2186" t="s">
        <v>556</v>
      </c>
      <c r="H2186" t="s">
        <v>557</v>
      </c>
      <c r="I2186" t="s">
        <v>558</v>
      </c>
      <c r="J2186" t="s">
        <v>559</v>
      </c>
      <c r="K2186" t="s">
        <v>600</v>
      </c>
      <c r="L2186" t="s">
        <v>561</v>
      </c>
      <c r="N2186" t="s">
        <v>562</v>
      </c>
      <c r="O2186">
        <v>-5.8</v>
      </c>
      <c r="P2186" t="str">
        <f>VALUE(MID(K2186,1,4))&amp;VLOOKUP(VALUE(MID(K2186,6,2)),[1]Setup!$A$6:$B$17,2,FALSE)</f>
        <v>20193</v>
      </c>
    </row>
    <row r="2187" spans="1:16" x14ac:dyDescent="0.45">
      <c r="A2187" t="s">
        <v>551</v>
      </c>
      <c r="B2187" s="1" t="s">
        <v>695</v>
      </c>
      <c r="C2187" t="s">
        <v>553</v>
      </c>
      <c r="D2187" t="s">
        <v>696</v>
      </c>
      <c r="E2187" t="s">
        <v>50</v>
      </c>
      <c r="F2187" t="s">
        <v>555</v>
      </c>
      <c r="G2187" t="s">
        <v>556</v>
      </c>
      <c r="H2187" t="s">
        <v>557</v>
      </c>
      <c r="I2187" t="s">
        <v>558</v>
      </c>
      <c r="J2187" t="s">
        <v>559</v>
      </c>
      <c r="K2187" t="s">
        <v>601</v>
      </c>
      <c r="L2187" t="s">
        <v>561</v>
      </c>
      <c r="N2187" t="s">
        <v>562</v>
      </c>
      <c r="O2187">
        <v>-6.8</v>
      </c>
      <c r="P2187" t="str">
        <f>VALUE(MID(K2187,1,4))&amp;VLOOKUP(VALUE(MID(K2187,6,2)),[1]Setup!$A$6:$B$17,2,FALSE)</f>
        <v>20194</v>
      </c>
    </row>
    <row r="2188" spans="1:16" x14ac:dyDescent="0.45">
      <c r="A2188" t="s">
        <v>551</v>
      </c>
      <c r="B2188" s="1" t="s">
        <v>695</v>
      </c>
      <c r="C2188" t="s">
        <v>553</v>
      </c>
      <c r="D2188" t="s">
        <v>696</v>
      </c>
      <c r="E2188" t="s">
        <v>50</v>
      </c>
      <c r="F2188" t="s">
        <v>555</v>
      </c>
      <c r="G2188" t="s">
        <v>556</v>
      </c>
      <c r="H2188" t="s">
        <v>557</v>
      </c>
      <c r="I2188" t="s">
        <v>558</v>
      </c>
      <c r="J2188" t="s">
        <v>559</v>
      </c>
      <c r="K2188" t="s">
        <v>602</v>
      </c>
      <c r="L2188" t="s">
        <v>561</v>
      </c>
      <c r="N2188" t="s">
        <v>562</v>
      </c>
      <c r="O2188">
        <v>-1.7</v>
      </c>
      <c r="P2188" t="str">
        <f>VALUE(MID(K2188,1,4))&amp;VLOOKUP(VALUE(MID(K2188,6,2)),[1]Setup!$A$6:$B$17,2,FALSE)</f>
        <v>20201</v>
      </c>
    </row>
    <row r="2189" spans="1:16" x14ac:dyDescent="0.45">
      <c r="A2189" t="s">
        <v>551</v>
      </c>
      <c r="B2189" s="1" t="s">
        <v>695</v>
      </c>
      <c r="C2189" t="s">
        <v>553</v>
      </c>
      <c r="D2189" t="s">
        <v>696</v>
      </c>
      <c r="E2189" t="s">
        <v>50</v>
      </c>
      <c r="F2189" t="s">
        <v>555</v>
      </c>
      <c r="G2189" t="s">
        <v>556</v>
      </c>
      <c r="H2189" t="s">
        <v>557</v>
      </c>
      <c r="I2189" t="s">
        <v>558</v>
      </c>
      <c r="J2189" t="s">
        <v>559</v>
      </c>
      <c r="K2189" t="s">
        <v>603</v>
      </c>
      <c r="L2189" t="s">
        <v>561</v>
      </c>
      <c r="N2189" t="s">
        <v>562</v>
      </c>
      <c r="O2189">
        <v>1.6</v>
      </c>
      <c r="P2189" t="str">
        <f>VALUE(MID(K2189,1,4))&amp;VLOOKUP(VALUE(MID(K2189,6,2)),[1]Setup!$A$6:$B$17,2,FALSE)</f>
        <v>20202</v>
      </c>
    </row>
    <row r="2190" spans="1:16" x14ac:dyDescent="0.45">
      <c r="A2190" t="s">
        <v>551</v>
      </c>
      <c r="B2190" s="1" t="s">
        <v>695</v>
      </c>
      <c r="C2190" t="s">
        <v>553</v>
      </c>
      <c r="D2190" t="s">
        <v>696</v>
      </c>
      <c r="E2190" t="s">
        <v>50</v>
      </c>
      <c r="F2190" t="s">
        <v>555</v>
      </c>
      <c r="G2190" t="s">
        <v>556</v>
      </c>
      <c r="H2190" t="s">
        <v>557</v>
      </c>
      <c r="I2190" t="s">
        <v>558</v>
      </c>
      <c r="J2190" t="s">
        <v>559</v>
      </c>
      <c r="K2190" t="s">
        <v>604</v>
      </c>
      <c r="L2190" t="s">
        <v>561</v>
      </c>
      <c r="N2190" t="s">
        <v>562</v>
      </c>
      <c r="O2190">
        <v>3.2</v>
      </c>
      <c r="P2190" t="str">
        <f>VALUE(MID(K2190,1,4))&amp;VLOOKUP(VALUE(MID(K2190,6,2)),[1]Setup!$A$6:$B$17,2,FALSE)</f>
        <v>20203</v>
      </c>
    </row>
    <row r="2191" spans="1:16" x14ac:dyDescent="0.45">
      <c r="A2191" t="s">
        <v>551</v>
      </c>
      <c r="B2191" s="1" t="s">
        <v>695</v>
      </c>
      <c r="C2191" t="s">
        <v>553</v>
      </c>
      <c r="D2191" t="s">
        <v>696</v>
      </c>
      <c r="E2191" t="s">
        <v>50</v>
      </c>
      <c r="F2191" t="s">
        <v>555</v>
      </c>
      <c r="G2191" t="s">
        <v>556</v>
      </c>
      <c r="H2191" t="s">
        <v>557</v>
      </c>
      <c r="I2191" t="s">
        <v>558</v>
      </c>
      <c r="J2191" t="s">
        <v>559</v>
      </c>
      <c r="K2191" t="s">
        <v>605</v>
      </c>
      <c r="L2191" t="s">
        <v>561</v>
      </c>
      <c r="N2191" t="s">
        <v>562</v>
      </c>
      <c r="O2191">
        <v>2.2999999999999998</v>
      </c>
      <c r="P2191" t="str">
        <f>VALUE(MID(K2191,1,4))&amp;VLOOKUP(VALUE(MID(K2191,6,2)),[1]Setup!$A$6:$B$17,2,FALSE)</f>
        <v>20204</v>
      </c>
    </row>
    <row r="2192" spans="1:16" x14ac:dyDescent="0.45">
      <c r="A2192" t="s">
        <v>551</v>
      </c>
      <c r="B2192" s="1" t="s">
        <v>695</v>
      </c>
      <c r="C2192" t="s">
        <v>553</v>
      </c>
      <c r="D2192" t="s">
        <v>696</v>
      </c>
      <c r="E2192" t="s">
        <v>50</v>
      </c>
      <c r="F2192" t="s">
        <v>555</v>
      </c>
      <c r="G2192" t="s">
        <v>556</v>
      </c>
      <c r="H2192" t="s">
        <v>557</v>
      </c>
      <c r="I2192" t="s">
        <v>558</v>
      </c>
      <c r="J2192" t="s">
        <v>559</v>
      </c>
      <c r="K2192" t="s">
        <v>606</v>
      </c>
      <c r="L2192" t="s">
        <v>561</v>
      </c>
      <c r="N2192" t="s">
        <v>562</v>
      </c>
      <c r="O2192">
        <v>7</v>
      </c>
      <c r="P2192" t="str">
        <f>VALUE(MID(K2192,1,4))&amp;VLOOKUP(VALUE(MID(K2192,6,2)),[1]Setup!$A$6:$B$17,2,FALSE)</f>
        <v>20211</v>
      </c>
    </row>
    <row r="2193" spans="1:16" x14ac:dyDescent="0.45">
      <c r="A2193" t="s">
        <v>551</v>
      </c>
      <c r="B2193" s="1" t="s">
        <v>695</v>
      </c>
      <c r="C2193" t="s">
        <v>553</v>
      </c>
      <c r="D2193" t="s">
        <v>696</v>
      </c>
      <c r="E2193" t="s">
        <v>50</v>
      </c>
      <c r="F2193" t="s">
        <v>555</v>
      </c>
      <c r="G2193" t="s">
        <v>556</v>
      </c>
      <c r="H2193" t="s">
        <v>557</v>
      </c>
      <c r="I2193" t="s">
        <v>558</v>
      </c>
      <c r="J2193" t="s">
        <v>559</v>
      </c>
      <c r="K2193" t="s">
        <v>607</v>
      </c>
      <c r="L2193" t="s">
        <v>561</v>
      </c>
      <c r="N2193" t="s">
        <v>562</v>
      </c>
      <c r="O2193">
        <v>1.5</v>
      </c>
      <c r="P2193" t="str">
        <f>VALUE(MID(K2193,1,4))&amp;VLOOKUP(VALUE(MID(K2193,6,2)),[1]Setup!$A$6:$B$17,2,FALSE)</f>
        <v>20212</v>
      </c>
    </row>
    <row r="2194" spans="1:16" x14ac:dyDescent="0.45">
      <c r="A2194" t="s">
        <v>551</v>
      </c>
      <c r="B2194" s="1" t="s">
        <v>695</v>
      </c>
      <c r="C2194" t="s">
        <v>553</v>
      </c>
      <c r="D2194" t="s">
        <v>696</v>
      </c>
      <c r="E2194" t="s">
        <v>50</v>
      </c>
      <c r="F2194" t="s">
        <v>555</v>
      </c>
      <c r="G2194" t="s">
        <v>556</v>
      </c>
      <c r="H2194" t="s">
        <v>557</v>
      </c>
      <c r="I2194" t="s">
        <v>558</v>
      </c>
      <c r="J2194" t="s">
        <v>559</v>
      </c>
      <c r="K2194" t="s">
        <v>608</v>
      </c>
      <c r="L2194" t="s">
        <v>561</v>
      </c>
      <c r="N2194" t="s">
        <v>562</v>
      </c>
      <c r="O2194">
        <v>-0.3</v>
      </c>
      <c r="P2194" t="str">
        <f>VALUE(MID(K2194,1,4))&amp;VLOOKUP(VALUE(MID(K2194,6,2)),[1]Setup!$A$6:$B$17,2,FALSE)</f>
        <v>20213</v>
      </c>
    </row>
    <row r="2195" spans="1:16" x14ac:dyDescent="0.45">
      <c r="A2195" t="s">
        <v>551</v>
      </c>
      <c r="B2195" s="1" t="s">
        <v>695</v>
      </c>
      <c r="C2195" t="s">
        <v>553</v>
      </c>
      <c r="D2195" t="s">
        <v>696</v>
      </c>
      <c r="E2195" t="s">
        <v>50</v>
      </c>
      <c r="F2195" t="s">
        <v>555</v>
      </c>
      <c r="G2195" t="s">
        <v>556</v>
      </c>
      <c r="H2195" t="s">
        <v>557</v>
      </c>
      <c r="I2195" t="s">
        <v>558</v>
      </c>
      <c r="J2195" t="s">
        <v>559</v>
      </c>
      <c r="K2195" t="s">
        <v>609</v>
      </c>
      <c r="L2195" t="s">
        <v>561</v>
      </c>
      <c r="N2195" t="s">
        <v>562</v>
      </c>
      <c r="O2195">
        <v>2.8</v>
      </c>
      <c r="P2195" t="str">
        <f>VALUE(MID(K2195,1,4))&amp;VLOOKUP(VALUE(MID(K2195,6,2)),[1]Setup!$A$6:$B$17,2,FALSE)</f>
        <v>20214</v>
      </c>
    </row>
    <row r="2196" spans="1:16" x14ac:dyDescent="0.45">
      <c r="A2196" t="s">
        <v>551</v>
      </c>
      <c r="B2196" s="1" t="s">
        <v>695</v>
      </c>
      <c r="C2196" t="s">
        <v>553</v>
      </c>
      <c r="D2196" t="s">
        <v>696</v>
      </c>
      <c r="E2196" t="s">
        <v>50</v>
      </c>
      <c r="F2196" t="s">
        <v>555</v>
      </c>
      <c r="G2196" t="s">
        <v>556</v>
      </c>
      <c r="H2196" t="s">
        <v>557</v>
      </c>
      <c r="I2196" t="s">
        <v>558</v>
      </c>
      <c r="J2196" t="s">
        <v>559</v>
      </c>
      <c r="K2196" t="s">
        <v>610</v>
      </c>
      <c r="L2196" t="s">
        <v>561</v>
      </c>
      <c r="N2196" t="s">
        <v>562</v>
      </c>
      <c r="O2196">
        <v>1.6</v>
      </c>
      <c r="P2196" t="str">
        <f>VALUE(MID(K2196,1,4))&amp;VLOOKUP(VALUE(MID(K2196,6,2)),[1]Setup!$A$6:$B$17,2,FALSE)</f>
        <v>20221</v>
      </c>
    </row>
    <row r="2197" spans="1:16" x14ac:dyDescent="0.45">
      <c r="A2197" t="s">
        <v>551</v>
      </c>
      <c r="B2197" s="1" t="s">
        <v>695</v>
      </c>
      <c r="C2197" t="s">
        <v>553</v>
      </c>
      <c r="D2197" t="s">
        <v>696</v>
      </c>
      <c r="E2197" t="s">
        <v>50</v>
      </c>
      <c r="F2197" t="s">
        <v>555</v>
      </c>
      <c r="G2197" t="s">
        <v>556</v>
      </c>
      <c r="H2197" t="s">
        <v>557</v>
      </c>
      <c r="I2197" t="s">
        <v>558</v>
      </c>
      <c r="J2197" t="s">
        <v>559</v>
      </c>
      <c r="K2197" t="s">
        <v>611</v>
      </c>
      <c r="L2197" t="s">
        <v>561</v>
      </c>
      <c r="N2197" t="s">
        <v>562</v>
      </c>
      <c r="O2197">
        <v>-1.5</v>
      </c>
      <c r="P2197" t="str">
        <f>VALUE(MID(K2197,1,4))&amp;VLOOKUP(VALUE(MID(K2197,6,2)),[1]Setup!$A$6:$B$17,2,FALSE)</f>
        <v>20222</v>
      </c>
    </row>
    <row r="2198" spans="1:16" x14ac:dyDescent="0.45">
      <c r="A2198" t="s">
        <v>551</v>
      </c>
      <c r="B2198" s="1" t="s">
        <v>695</v>
      </c>
      <c r="C2198" t="s">
        <v>553</v>
      </c>
      <c r="D2198" t="s">
        <v>696</v>
      </c>
      <c r="E2198" t="s">
        <v>50</v>
      </c>
      <c r="F2198" t="s">
        <v>555</v>
      </c>
      <c r="G2198" t="s">
        <v>556</v>
      </c>
      <c r="H2198" t="s">
        <v>557</v>
      </c>
      <c r="I2198" t="s">
        <v>558</v>
      </c>
      <c r="J2198" t="s">
        <v>559</v>
      </c>
      <c r="K2198" t="s">
        <v>612</v>
      </c>
      <c r="L2198" t="s">
        <v>561</v>
      </c>
      <c r="N2198" t="s">
        <v>562</v>
      </c>
      <c r="O2198">
        <v>-0.7</v>
      </c>
      <c r="P2198" t="str">
        <f>VALUE(MID(K2198,1,4))&amp;VLOOKUP(VALUE(MID(K2198,6,2)),[1]Setup!$A$6:$B$17,2,FALSE)</f>
        <v>20223</v>
      </c>
    </row>
    <row r="2199" spans="1:16" x14ac:dyDescent="0.45">
      <c r="A2199" t="s">
        <v>551</v>
      </c>
      <c r="B2199" s="1" t="s">
        <v>695</v>
      </c>
      <c r="C2199" t="s">
        <v>553</v>
      </c>
      <c r="D2199" t="s">
        <v>696</v>
      </c>
      <c r="E2199" t="s">
        <v>50</v>
      </c>
      <c r="F2199" t="s">
        <v>555</v>
      </c>
      <c r="G2199" t="s">
        <v>556</v>
      </c>
      <c r="H2199" t="s">
        <v>557</v>
      </c>
      <c r="I2199" t="s">
        <v>558</v>
      </c>
      <c r="J2199" t="s">
        <v>559</v>
      </c>
      <c r="K2199" t="s">
        <v>613</v>
      </c>
      <c r="L2199" t="s">
        <v>561</v>
      </c>
      <c r="N2199" t="s">
        <v>562</v>
      </c>
      <c r="O2199">
        <v>-0.3</v>
      </c>
      <c r="P2199" t="str">
        <f>VALUE(MID(K2199,1,4))&amp;VLOOKUP(VALUE(MID(K2199,6,2)),[1]Setup!$A$6:$B$17,2,FALSE)</f>
        <v>20224</v>
      </c>
    </row>
    <row r="2200" spans="1:16" x14ac:dyDescent="0.45">
      <c r="A2200" t="s">
        <v>551</v>
      </c>
      <c r="B2200" s="1" t="s">
        <v>695</v>
      </c>
      <c r="C2200" t="s">
        <v>553</v>
      </c>
      <c r="D2200" t="s">
        <v>696</v>
      </c>
      <c r="E2200" t="s">
        <v>50</v>
      </c>
      <c r="F2200" t="s">
        <v>555</v>
      </c>
      <c r="G2200" t="s">
        <v>556</v>
      </c>
      <c r="H2200" t="s">
        <v>557</v>
      </c>
      <c r="I2200" t="s">
        <v>558</v>
      </c>
      <c r="J2200" t="s">
        <v>559</v>
      </c>
      <c r="K2200" t="s">
        <v>614</v>
      </c>
      <c r="L2200" t="s">
        <v>561</v>
      </c>
      <c r="N2200" t="s">
        <v>562</v>
      </c>
      <c r="O2200">
        <v>-25.6</v>
      </c>
      <c r="P2200" t="str">
        <f>VALUE(MID(K2200,1,4))&amp;VLOOKUP(VALUE(MID(K2200,6,2)),[1]Setup!$A$6:$B$17,2,FALSE)</f>
        <v>20231</v>
      </c>
    </row>
    <row r="2201" spans="1:16" x14ac:dyDescent="0.45">
      <c r="A2201" t="s">
        <v>551</v>
      </c>
      <c r="B2201" s="1" t="s">
        <v>695</v>
      </c>
      <c r="C2201" t="s">
        <v>553</v>
      </c>
      <c r="D2201" t="s">
        <v>696</v>
      </c>
      <c r="E2201" t="s">
        <v>50</v>
      </c>
      <c r="F2201" t="s">
        <v>555</v>
      </c>
      <c r="G2201" t="s">
        <v>556</v>
      </c>
      <c r="H2201" t="s">
        <v>557</v>
      </c>
      <c r="I2201" t="s">
        <v>558</v>
      </c>
      <c r="J2201" t="s">
        <v>559</v>
      </c>
      <c r="K2201" t="s">
        <v>615</v>
      </c>
      <c r="L2201" t="s">
        <v>561</v>
      </c>
      <c r="N2201" t="s">
        <v>562</v>
      </c>
      <c r="O2201">
        <v>-25.3</v>
      </c>
      <c r="P2201" t="str">
        <f>VALUE(MID(K2201,1,4))&amp;VLOOKUP(VALUE(MID(K2201,6,2)),[1]Setup!$A$6:$B$17,2,FALSE)</f>
        <v>20232</v>
      </c>
    </row>
    <row r="2202" spans="1:16" x14ac:dyDescent="0.45">
      <c r="A2202" t="s">
        <v>551</v>
      </c>
      <c r="B2202" s="1" t="s">
        <v>695</v>
      </c>
      <c r="C2202" t="s">
        <v>553</v>
      </c>
      <c r="D2202" t="s">
        <v>696</v>
      </c>
      <c r="E2202" t="s">
        <v>50</v>
      </c>
      <c r="F2202" t="s">
        <v>555</v>
      </c>
      <c r="G2202" t="s">
        <v>556</v>
      </c>
      <c r="H2202" t="s">
        <v>557</v>
      </c>
      <c r="I2202" t="s">
        <v>558</v>
      </c>
      <c r="J2202" t="s">
        <v>559</v>
      </c>
      <c r="K2202" t="s">
        <v>616</v>
      </c>
      <c r="L2202" t="s">
        <v>561</v>
      </c>
      <c r="N2202" t="s">
        <v>562</v>
      </c>
      <c r="O2202">
        <v>-32</v>
      </c>
      <c r="P2202" t="str">
        <f>VALUE(MID(K2202,1,4))&amp;VLOOKUP(VALUE(MID(K2202,6,2)),[1]Setup!$A$6:$B$17,2,FALSE)</f>
        <v>20233</v>
      </c>
    </row>
    <row r="2203" spans="1:16" x14ac:dyDescent="0.45">
      <c r="A2203" t="s">
        <v>551</v>
      </c>
      <c r="B2203" s="1" t="s">
        <v>695</v>
      </c>
      <c r="C2203" t="s">
        <v>553</v>
      </c>
      <c r="D2203" t="s">
        <v>696</v>
      </c>
      <c r="E2203" t="s">
        <v>50</v>
      </c>
      <c r="F2203" t="s">
        <v>555</v>
      </c>
      <c r="G2203" t="s">
        <v>556</v>
      </c>
      <c r="H2203" t="s">
        <v>557</v>
      </c>
      <c r="I2203" t="s">
        <v>558</v>
      </c>
      <c r="J2203" t="s">
        <v>559</v>
      </c>
      <c r="K2203" t="s">
        <v>617</v>
      </c>
      <c r="L2203" t="s">
        <v>561</v>
      </c>
      <c r="N2203" t="s">
        <v>562</v>
      </c>
      <c r="O2203">
        <v>-34.200000000000003</v>
      </c>
      <c r="P2203" t="str">
        <f>VALUE(MID(K2203,1,4))&amp;VLOOKUP(VALUE(MID(K2203,6,2)),[1]Setup!$A$6:$B$17,2,FALSE)</f>
        <v>20234</v>
      </c>
    </row>
    <row r="2204" spans="1:16" x14ac:dyDescent="0.45">
      <c r="A2204" t="s">
        <v>551</v>
      </c>
      <c r="B2204" s="1" t="s">
        <v>695</v>
      </c>
      <c r="C2204" t="s">
        <v>553</v>
      </c>
      <c r="D2204" t="s">
        <v>696</v>
      </c>
      <c r="E2204" t="s">
        <v>50</v>
      </c>
      <c r="F2204" t="s">
        <v>555</v>
      </c>
      <c r="G2204" t="s">
        <v>556</v>
      </c>
      <c r="H2204" t="s">
        <v>557</v>
      </c>
      <c r="I2204" t="s">
        <v>558</v>
      </c>
      <c r="J2204" t="s">
        <v>559</v>
      </c>
      <c r="K2204" t="s">
        <v>618</v>
      </c>
      <c r="L2204" t="s">
        <v>561</v>
      </c>
      <c r="N2204" t="s">
        <v>562</v>
      </c>
      <c r="O2204">
        <v>-24.4</v>
      </c>
      <c r="P2204" t="str">
        <f>VALUE(MID(K2204,1,4))&amp;VLOOKUP(VALUE(MID(K2204,6,2)),[1]Setup!$A$6:$B$17,2,FALSE)</f>
        <v>20241</v>
      </c>
    </row>
    <row r="2205" spans="1:16" x14ac:dyDescent="0.45">
      <c r="A2205" t="s">
        <v>551</v>
      </c>
      <c r="B2205" s="1" t="s">
        <v>695</v>
      </c>
      <c r="C2205" t="s">
        <v>553</v>
      </c>
      <c r="D2205" t="s">
        <v>696</v>
      </c>
      <c r="E2205" t="s">
        <v>50</v>
      </c>
      <c r="F2205" t="s">
        <v>555</v>
      </c>
      <c r="G2205" t="s">
        <v>556</v>
      </c>
      <c r="H2205" t="s">
        <v>557</v>
      </c>
      <c r="I2205" t="s">
        <v>558</v>
      </c>
      <c r="J2205" t="s">
        <v>559</v>
      </c>
      <c r="K2205" t="s">
        <v>619</v>
      </c>
      <c r="L2205" t="s">
        <v>561</v>
      </c>
      <c r="N2205" t="s">
        <v>562</v>
      </c>
      <c r="O2205">
        <v>-24.1</v>
      </c>
      <c r="P2205" t="str">
        <f>VALUE(MID(K2205,1,4))&amp;VLOOKUP(VALUE(MID(K2205,6,2)),[1]Setup!$A$6:$B$17,2,FALSE)</f>
        <v>20242</v>
      </c>
    </row>
    <row r="2206" spans="1:16" x14ac:dyDescent="0.45">
      <c r="A2206" t="s">
        <v>551</v>
      </c>
      <c r="B2206" s="1" t="s">
        <v>697</v>
      </c>
      <c r="C2206" t="s">
        <v>553</v>
      </c>
      <c r="D2206" t="s">
        <v>698</v>
      </c>
      <c r="E2206" t="s">
        <v>363</v>
      </c>
      <c r="F2206" t="s">
        <v>555</v>
      </c>
      <c r="G2206" t="s">
        <v>556</v>
      </c>
      <c r="H2206" t="s">
        <v>557</v>
      </c>
      <c r="I2206" t="s">
        <v>558</v>
      </c>
      <c r="J2206" t="s">
        <v>559</v>
      </c>
      <c r="K2206" t="s">
        <v>560</v>
      </c>
      <c r="L2206" t="s">
        <v>561</v>
      </c>
      <c r="N2206" t="s">
        <v>562</v>
      </c>
      <c r="O2206">
        <v>-4.2</v>
      </c>
      <c r="P2206" t="str">
        <f>VALUE(MID(K2206,1,4))&amp;VLOOKUP(VALUE(MID(K2206,6,2)),[1]Setup!$A$6:$B$17,2,FALSE)</f>
        <v>20101</v>
      </c>
    </row>
    <row r="2207" spans="1:16" x14ac:dyDescent="0.45">
      <c r="A2207" t="s">
        <v>551</v>
      </c>
      <c r="B2207" s="1" t="s">
        <v>697</v>
      </c>
      <c r="C2207" t="s">
        <v>553</v>
      </c>
      <c r="D2207" t="s">
        <v>698</v>
      </c>
      <c r="E2207" t="s">
        <v>363</v>
      </c>
      <c r="F2207" t="s">
        <v>555</v>
      </c>
      <c r="G2207" t="s">
        <v>556</v>
      </c>
      <c r="H2207" t="s">
        <v>557</v>
      </c>
      <c r="I2207" t="s">
        <v>558</v>
      </c>
      <c r="J2207" t="s">
        <v>559</v>
      </c>
      <c r="K2207" t="s">
        <v>563</v>
      </c>
      <c r="L2207" t="s">
        <v>561</v>
      </c>
      <c r="N2207" t="s">
        <v>562</v>
      </c>
      <c r="O2207">
        <v>-10.199999999999999</v>
      </c>
      <c r="P2207" t="str">
        <f>VALUE(MID(K2207,1,4))&amp;VLOOKUP(VALUE(MID(K2207,6,2)),[1]Setup!$A$6:$B$17,2,FALSE)</f>
        <v>20102</v>
      </c>
    </row>
    <row r="2208" spans="1:16" x14ac:dyDescent="0.45">
      <c r="A2208" t="s">
        <v>551</v>
      </c>
      <c r="B2208" s="1" t="s">
        <v>697</v>
      </c>
      <c r="C2208" t="s">
        <v>553</v>
      </c>
      <c r="D2208" t="s">
        <v>698</v>
      </c>
      <c r="E2208" t="s">
        <v>363</v>
      </c>
      <c r="F2208" t="s">
        <v>555</v>
      </c>
      <c r="G2208" t="s">
        <v>556</v>
      </c>
      <c r="H2208" t="s">
        <v>557</v>
      </c>
      <c r="I2208" t="s">
        <v>558</v>
      </c>
      <c r="J2208" t="s">
        <v>559</v>
      </c>
      <c r="K2208" t="s">
        <v>564</v>
      </c>
      <c r="L2208" t="s">
        <v>561</v>
      </c>
      <c r="N2208" t="s">
        <v>562</v>
      </c>
      <c r="O2208">
        <v>-7.8</v>
      </c>
      <c r="P2208" t="str">
        <f>VALUE(MID(K2208,1,4))&amp;VLOOKUP(VALUE(MID(K2208,6,2)),[1]Setup!$A$6:$B$17,2,FALSE)</f>
        <v>20103</v>
      </c>
    </row>
    <row r="2209" spans="1:16" x14ac:dyDescent="0.45">
      <c r="A2209" t="s">
        <v>551</v>
      </c>
      <c r="B2209" s="1" t="s">
        <v>697</v>
      </c>
      <c r="C2209" t="s">
        <v>553</v>
      </c>
      <c r="D2209" t="s">
        <v>698</v>
      </c>
      <c r="E2209" t="s">
        <v>363</v>
      </c>
      <c r="F2209" t="s">
        <v>555</v>
      </c>
      <c r="G2209" t="s">
        <v>556</v>
      </c>
      <c r="H2209" t="s">
        <v>557</v>
      </c>
      <c r="I2209" t="s">
        <v>558</v>
      </c>
      <c r="J2209" t="s">
        <v>559</v>
      </c>
      <c r="K2209" t="s">
        <v>565</v>
      </c>
      <c r="L2209" t="s">
        <v>561</v>
      </c>
      <c r="N2209" t="s">
        <v>562</v>
      </c>
      <c r="O2209">
        <v>-6</v>
      </c>
      <c r="P2209" t="str">
        <f>VALUE(MID(K2209,1,4))&amp;VLOOKUP(VALUE(MID(K2209,6,2)),[1]Setup!$A$6:$B$17,2,FALSE)</f>
        <v>20104</v>
      </c>
    </row>
    <row r="2210" spans="1:16" x14ac:dyDescent="0.45">
      <c r="A2210" t="s">
        <v>551</v>
      </c>
      <c r="B2210" s="1" t="s">
        <v>697</v>
      </c>
      <c r="C2210" t="s">
        <v>553</v>
      </c>
      <c r="D2210" t="s">
        <v>698</v>
      </c>
      <c r="E2210" t="s">
        <v>363</v>
      </c>
      <c r="F2210" t="s">
        <v>555</v>
      </c>
      <c r="G2210" t="s">
        <v>556</v>
      </c>
      <c r="H2210" t="s">
        <v>557</v>
      </c>
      <c r="I2210" t="s">
        <v>558</v>
      </c>
      <c r="J2210" t="s">
        <v>559</v>
      </c>
      <c r="K2210" t="s">
        <v>566</v>
      </c>
      <c r="L2210" t="s">
        <v>561</v>
      </c>
      <c r="N2210" t="s">
        <v>562</v>
      </c>
      <c r="O2210">
        <v>1.2</v>
      </c>
      <c r="P2210" t="str">
        <f>VALUE(MID(K2210,1,4))&amp;VLOOKUP(VALUE(MID(K2210,6,2)),[1]Setup!$A$6:$B$17,2,FALSE)</f>
        <v>20111</v>
      </c>
    </row>
    <row r="2211" spans="1:16" x14ac:dyDescent="0.45">
      <c r="A2211" t="s">
        <v>551</v>
      </c>
      <c r="B2211" s="1" t="s">
        <v>697</v>
      </c>
      <c r="C2211" t="s">
        <v>553</v>
      </c>
      <c r="D2211" t="s">
        <v>698</v>
      </c>
      <c r="E2211" t="s">
        <v>363</v>
      </c>
      <c r="F2211" t="s">
        <v>555</v>
      </c>
      <c r="G2211" t="s">
        <v>556</v>
      </c>
      <c r="H2211" t="s">
        <v>557</v>
      </c>
      <c r="I2211" t="s">
        <v>558</v>
      </c>
      <c r="J2211" t="s">
        <v>559</v>
      </c>
      <c r="K2211" t="s">
        <v>567</v>
      </c>
      <c r="L2211" t="s">
        <v>561</v>
      </c>
      <c r="N2211" t="s">
        <v>562</v>
      </c>
      <c r="O2211">
        <v>5.3</v>
      </c>
      <c r="P2211" t="str">
        <f>VALUE(MID(K2211,1,4))&amp;VLOOKUP(VALUE(MID(K2211,6,2)),[1]Setup!$A$6:$B$17,2,FALSE)</f>
        <v>20112</v>
      </c>
    </row>
    <row r="2212" spans="1:16" x14ac:dyDescent="0.45">
      <c r="A2212" t="s">
        <v>551</v>
      </c>
      <c r="B2212" s="1" t="s">
        <v>697</v>
      </c>
      <c r="C2212" t="s">
        <v>553</v>
      </c>
      <c r="D2212" t="s">
        <v>698</v>
      </c>
      <c r="E2212" t="s">
        <v>363</v>
      </c>
      <c r="F2212" t="s">
        <v>555</v>
      </c>
      <c r="G2212" t="s">
        <v>556</v>
      </c>
      <c r="H2212" t="s">
        <v>557</v>
      </c>
      <c r="I2212" t="s">
        <v>558</v>
      </c>
      <c r="J2212" t="s">
        <v>559</v>
      </c>
      <c r="K2212" t="s">
        <v>568</v>
      </c>
      <c r="L2212" t="s">
        <v>561</v>
      </c>
      <c r="N2212" t="s">
        <v>562</v>
      </c>
      <c r="O2212">
        <v>4.8</v>
      </c>
      <c r="P2212" t="str">
        <f>VALUE(MID(K2212,1,4))&amp;VLOOKUP(VALUE(MID(K2212,6,2)),[1]Setup!$A$6:$B$17,2,FALSE)</f>
        <v>20113</v>
      </c>
    </row>
    <row r="2213" spans="1:16" x14ac:dyDescent="0.45">
      <c r="A2213" t="s">
        <v>551</v>
      </c>
      <c r="B2213" s="1" t="s">
        <v>697</v>
      </c>
      <c r="C2213" t="s">
        <v>553</v>
      </c>
      <c r="D2213" t="s">
        <v>698</v>
      </c>
      <c r="E2213" t="s">
        <v>363</v>
      </c>
      <c r="F2213" t="s">
        <v>555</v>
      </c>
      <c r="G2213" t="s">
        <v>556</v>
      </c>
      <c r="H2213" t="s">
        <v>557</v>
      </c>
      <c r="I2213" t="s">
        <v>558</v>
      </c>
      <c r="J2213" t="s">
        <v>559</v>
      </c>
      <c r="K2213" t="s">
        <v>569</v>
      </c>
      <c r="L2213" t="s">
        <v>561</v>
      </c>
      <c r="N2213" t="s">
        <v>562</v>
      </c>
      <c r="O2213">
        <v>6</v>
      </c>
      <c r="P2213" t="str">
        <f>VALUE(MID(K2213,1,4))&amp;VLOOKUP(VALUE(MID(K2213,6,2)),[1]Setup!$A$6:$B$17,2,FALSE)</f>
        <v>20114</v>
      </c>
    </row>
    <row r="2214" spans="1:16" x14ac:dyDescent="0.45">
      <c r="A2214" t="s">
        <v>551</v>
      </c>
      <c r="B2214" s="1" t="s">
        <v>697</v>
      </c>
      <c r="C2214" t="s">
        <v>553</v>
      </c>
      <c r="D2214" t="s">
        <v>698</v>
      </c>
      <c r="E2214" t="s">
        <v>363</v>
      </c>
      <c r="F2214" t="s">
        <v>555</v>
      </c>
      <c r="G2214" t="s">
        <v>556</v>
      </c>
      <c r="H2214" t="s">
        <v>557</v>
      </c>
      <c r="I2214" t="s">
        <v>558</v>
      </c>
      <c r="J2214" t="s">
        <v>559</v>
      </c>
      <c r="K2214" t="s">
        <v>570</v>
      </c>
      <c r="L2214" t="s">
        <v>561</v>
      </c>
      <c r="N2214" t="s">
        <v>562</v>
      </c>
      <c r="O2214">
        <v>6.5</v>
      </c>
      <c r="P2214" t="str">
        <f>VALUE(MID(K2214,1,4))&amp;VLOOKUP(VALUE(MID(K2214,6,2)),[1]Setup!$A$6:$B$17,2,FALSE)</f>
        <v>20121</v>
      </c>
    </row>
    <row r="2215" spans="1:16" x14ac:dyDescent="0.45">
      <c r="A2215" t="s">
        <v>551</v>
      </c>
      <c r="B2215" s="1" t="s">
        <v>697</v>
      </c>
      <c r="C2215" t="s">
        <v>553</v>
      </c>
      <c r="D2215" t="s">
        <v>698</v>
      </c>
      <c r="E2215" t="s">
        <v>363</v>
      </c>
      <c r="F2215" t="s">
        <v>555</v>
      </c>
      <c r="G2215" t="s">
        <v>556</v>
      </c>
      <c r="H2215" t="s">
        <v>557</v>
      </c>
      <c r="I2215" t="s">
        <v>558</v>
      </c>
      <c r="J2215" t="s">
        <v>559</v>
      </c>
      <c r="K2215" t="s">
        <v>571</v>
      </c>
      <c r="L2215" t="s">
        <v>561</v>
      </c>
      <c r="N2215" t="s">
        <v>562</v>
      </c>
      <c r="O2215">
        <v>7.1</v>
      </c>
      <c r="P2215" t="str">
        <f>VALUE(MID(K2215,1,4))&amp;VLOOKUP(VALUE(MID(K2215,6,2)),[1]Setup!$A$6:$B$17,2,FALSE)</f>
        <v>20122</v>
      </c>
    </row>
    <row r="2216" spans="1:16" x14ac:dyDescent="0.45">
      <c r="A2216" t="s">
        <v>551</v>
      </c>
      <c r="B2216" s="1" t="s">
        <v>697</v>
      </c>
      <c r="C2216" t="s">
        <v>553</v>
      </c>
      <c r="D2216" t="s">
        <v>698</v>
      </c>
      <c r="E2216" t="s">
        <v>363</v>
      </c>
      <c r="F2216" t="s">
        <v>555</v>
      </c>
      <c r="G2216" t="s">
        <v>556</v>
      </c>
      <c r="H2216" t="s">
        <v>557</v>
      </c>
      <c r="I2216" t="s">
        <v>558</v>
      </c>
      <c r="J2216" t="s">
        <v>559</v>
      </c>
      <c r="K2216" t="s">
        <v>572</v>
      </c>
      <c r="L2216" t="s">
        <v>561</v>
      </c>
      <c r="N2216" t="s">
        <v>562</v>
      </c>
      <c r="O2216">
        <v>13.2</v>
      </c>
      <c r="P2216" t="str">
        <f>VALUE(MID(K2216,1,4))&amp;VLOOKUP(VALUE(MID(K2216,6,2)),[1]Setup!$A$6:$B$17,2,FALSE)</f>
        <v>20123</v>
      </c>
    </row>
    <row r="2217" spans="1:16" x14ac:dyDescent="0.45">
      <c r="A2217" t="s">
        <v>551</v>
      </c>
      <c r="B2217" s="1" t="s">
        <v>697</v>
      </c>
      <c r="C2217" t="s">
        <v>553</v>
      </c>
      <c r="D2217" t="s">
        <v>698</v>
      </c>
      <c r="E2217" t="s">
        <v>363</v>
      </c>
      <c r="F2217" t="s">
        <v>555</v>
      </c>
      <c r="G2217" t="s">
        <v>556</v>
      </c>
      <c r="H2217" t="s">
        <v>557</v>
      </c>
      <c r="I2217" t="s">
        <v>558</v>
      </c>
      <c r="J2217" t="s">
        <v>559</v>
      </c>
      <c r="K2217" t="s">
        <v>573</v>
      </c>
      <c r="L2217" t="s">
        <v>561</v>
      </c>
      <c r="N2217" t="s">
        <v>562</v>
      </c>
      <c r="O2217">
        <v>17.3</v>
      </c>
      <c r="P2217" t="str">
        <f>VALUE(MID(K2217,1,4))&amp;VLOOKUP(VALUE(MID(K2217,6,2)),[1]Setup!$A$6:$B$17,2,FALSE)</f>
        <v>20124</v>
      </c>
    </row>
    <row r="2218" spans="1:16" x14ac:dyDescent="0.45">
      <c r="A2218" t="s">
        <v>551</v>
      </c>
      <c r="B2218" s="1" t="s">
        <v>697</v>
      </c>
      <c r="C2218" t="s">
        <v>553</v>
      </c>
      <c r="D2218" t="s">
        <v>698</v>
      </c>
      <c r="E2218" t="s">
        <v>363</v>
      </c>
      <c r="F2218" t="s">
        <v>555</v>
      </c>
      <c r="G2218" t="s">
        <v>556</v>
      </c>
      <c r="H2218" t="s">
        <v>557</v>
      </c>
      <c r="I2218" t="s">
        <v>558</v>
      </c>
      <c r="J2218" t="s">
        <v>559</v>
      </c>
      <c r="K2218" t="s">
        <v>574</v>
      </c>
      <c r="L2218" t="s">
        <v>561</v>
      </c>
      <c r="N2218" t="s">
        <v>562</v>
      </c>
      <c r="O2218">
        <v>21.8</v>
      </c>
      <c r="P2218" t="str">
        <f>VALUE(MID(K2218,1,4))&amp;VLOOKUP(VALUE(MID(K2218,6,2)),[1]Setup!$A$6:$B$17,2,FALSE)</f>
        <v>20131</v>
      </c>
    </row>
    <row r="2219" spans="1:16" x14ac:dyDescent="0.45">
      <c r="A2219" t="s">
        <v>551</v>
      </c>
      <c r="B2219" s="1" t="s">
        <v>697</v>
      </c>
      <c r="C2219" t="s">
        <v>553</v>
      </c>
      <c r="D2219" t="s">
        <v>698</v>
      </c>
      <c r="E2219" t="s">
        <v>363</v>
      </c>
      <c r="F2219" t="s">
        <v>555</v>
      </c>
      <c r="G2219" t="s">
        <v>556</v>
      </c>
      <c r="H2219" t="s">
        <v>557</v>
      </c>
      <c r="I2219" t="s">
        <v>558</v>
      </c>
      <c r="J2219" t="s">
        <v>559</v>
      </c>
      <c r="K2219" t="s">
        <v>575</v>
      </c>
      <c r="L2219" t="s">
        <v>561</v>
      </c>
      <c r="N2219" t="s">
        <v>562</v>
      </c>
      <c r="O2219">
        <v>23.4</v>
      </c>
      <c r="P2219" t="str">
        <f>VALUE(MID(K2219,1,4))&amp;VLOOKUP(VALUE(MID(K2219,6,2)),[1]Setup!$A$6:$B$17,2,FALSE)</f>
        <v>20132</v>
      </c>
    </row>
    <row r="2220" spans="1:16" x14ac:dyDescent="0.45">
      <c r="A2220" t="s">
        <v>551</v>
      </c>
      <c r="B2220" s="1" t="s">
        <v>697</v>
      </c>
      <c r="C2220" t="s">
        <v>553</v>
      </c>
      <c r="D2220" t="s">
        <v>698</v>
      </c>
      <c r="E2220" t="s">
        <v>363</v>
      </c>
      <c r="F2220" t="s">
        <v>555</v>
      </c>
      <c r="G2220" t="s">
        <v>556</v>
      </c>
      <c r="H2220" t="s">
        <v>557</v>
      </c>
      <c r="I2220" t="s">
        <v>558</v>
      </c>
      <c r="J2220" t="s">
        <v>559</v>
      </c>
      <c r="K2220" t="s">
        <v>576</v>
      </c>
      <c r="L2220" t="s">
        <v>561</v>
      </c>
      <c r="N2220" t="s">
        <v>562</v>
      </c>
      <c r="O2220">
        <v>24.6</v>
      </c>
      <c r="P2220" t="str">
        <f>VALUE(MID(K2220,1,4))&amp;VLOOKUP(VALUE(MID(K2220,6,2)),[1]Setup!$A$6:$B$17,2,FALSE)</f>
        <v>20133</v>
      </c>
    </row>
    <row r="2221" spans="1:16" x14ac:dyDescent="0.45">
      <c r="A2221" t="s">
        <v>551</v>
      </c>
      <c r="B2221" s="1" t="s">
        <v>697</v>
      </c>
      <c r="C2221" t="s">
        <v>553</v>
      </c>
      <c r="D2221" t="s">
        <v>698</v>
      </c>
      <c r="E2221" t="s">
        <v>363</v>
      </c>
      <c r="F2221" t="s">
        <v>555</v>
      </c>
      <c r="G2221" t="s">
        <v>556</v>
      </c>
      <c r="H2221" t="s">
        <v>557</v>
      </c>
      <c r="I2221" t="s">
        <v>558</v>
      </c>
      <c r="J2221" t="s">
        <v>559</v>
      </c>
      <c r="K2221" t="s">
        <v>577</v>
      </c>
      <c r="L2221" t="s">
        <v>561</v>
      </c>
      <c r="N2221" t="s">
        <v>562</v>
      </c>
      <c r="O2221">
        <v>26.5</v>
      </c>
      <c r="P2221" t="str">
        <f>VALUE(MID(K2221,1,4))&amp;VLOOKUP(VALUE(MID(K2221,6,2)),[1]Setup!$A$6:$B$17,2,FALSE)</f>
        <v>20134</v>
      </c>
    </row>
    <row r="2222" spans="1:16" x14ac:dyDescent="0.45">
      <c r="A2222" t="s">
        <v>551</v>
      </c>
      <c r="B2222" s="1" t="s">
        <v>697</v>
      </c>
      <c r="C2222" t="s">
        <v>553</v>
      </c>
      <c r="D2222" t="s">
        <v>698</v>
      </c>
      <c r="E2222" t="s">
        <v>363</v>
      </c>
      <c r="F2222" t="s">
        <v>555</v>
      </c>
      <c r="G2222" t="s">
        <v>556</v>
      </c>
      <c r="H2222" t="s">
        <v>557</v>
      </c>
      <c r="I2222" t="s">
        <v>558</v>
      </c>
      <c r="J2222" t="s">
        <v>559</v>
      </c>
      <c r="K2222" t="s">
        <v>578</v>
      </c>
      <c r="L2222" t="s">
        <v>561</v>
      </c>
      <c r="N2222" t="s">
        <v>562</v>
      </c>
      <c r="O2222">
        <v>26.2</v>
      </c>
      <c r="P2222" t="str">
        <f>VALUE(MID(K2222,1,4))&amp;VLOOKUP(VALUE(MID(K2222,6,2)),[1]Setup!$A$6:$B$17,2,FALSE)</f>
        <v>20141</v>
      </c>
    </row>
    <row r="2223" spans="1:16" x14ac:dyDescent="0.45">
      <c r="A2223" t="s">
        <v>551</v>
      </c>
      <c r="B2223" s="1" t="s">
        <v>697</v>
      </c>
      <c r="C2223" t="s">
        <v>553</v>
      </c>
      <c r="D2223" t="s">
        <v>698</v>
      </c>
      <c r="E2223" t="s">
        <v>363</v>
      </c>
      <c r="F2223" t="s">
        <v>555</v>
      </c>
      <c r="G2223" t="s">
        <v>556</v>
      </c>
      <c r="H2223" t="s">
        <v>557</v>
      </c>
      <c r="I2223" t="s">
        <v>558</v>
      </c>
      <c r="J2223" t="s">
        <v>559</v>
      </c>
      <c r="K2223" t="s">
        <v>579</v>
      </c>
      <c r="L2223" t="s">
        <v>561</v>
      </c>
      <c r="N2223" t="s">
        <v>562</v>
      </c>
      <c r="O2223">
        <v>28.8</v>
      </c>
      <c r="P2223" t="str">
        <f>VALUE(MID(K2223,1,4))&amp;VLOOKUP(VALUE(MID(K2223,6,2)),[1]Setup!$A$6:$B$17,2,FALSE)</f>
        <v>20142</v>
      </c>
    </row>
    <row r="2224" spans="1:16" x14ac:dyDescent="0.45">
      <c r="A2224" t="s">
        <v>551</v>
      </c>
      <c r="B2224" s="1" t="s">
        <v>697</v>
      </c>
      <c r="C2224" t="s">
        <v>553</v>
      </c>
      <c r="D2224" t="s">
        <v>698</v>
      </c>
      <c r="E2224" t="s">
        <v>363</v>
      </c>
      <c r="F2224" t="s">
        <v>555</v>
      </c>
      <c r="G2224" t="s">
        <v>556</v>
      </c>
      <c r="H2224" t="s">
        <v>557</v>
      </c>
      <c r="I2224" t="s">
        <v>558</v>
      </c>
      <c r="J2224" t="s">
        <v>559</v>
      </c>
      <c r="K2224" t="s">
        <v>580</v>
      </c>
      <c r="L2224" t="s">
        <v>561</v>
      </c>
      <c r="N2224" t="s">
        <v>562</v>
      </c>
      <c r="O2224">
        <v>31.5</v>
      </c>
      <c r="P2224" t="str">
        <f>VALUE(MID(K2224,1,4))&amp;VLOOKUP(VALUE(MID(K2224,6,2)),[1]Setup!$A$6:$B$17,2,FALSE)</f>
        <v>20143</v>
      </c>
    </row>
    <row r="2225" spans="1:16" x14ac:dyDescent="0.45">
      <c r="A2225" t="s">
        <v>551</v>
      </c>
      <c r="B2225" s="1" t="s">
        <v>697</v>
      </c>
      <c r="C2225" t="s">
        <v>553</v>
      </c>
      <c r="D2225" t="s">
        <v>698</v>
      </c>
      <c r="E2225" t="s">
        <v>363</v>
      </c>
      <c r="F2225" t="s">
        <v>555</v>
      </c>
      <c r="G2225" t="s">
        <v>556</v>
      </c>
      <c r="H2225" t="s">
        <v>557</v>
      </c>
      <c r="I2225" t="s">
        <v>558</v>
      </c>
      <c r="J2225" t="s">
        <v>559</v>
      </c>
      <c r="K2225" t="s">
        <v>581</v>
      </c>
      <c r="L2225" t="s">
        <v>561</v>
      </c>
      <c r="N2225" t="s">
        <v>562</v>
      </c>
      <c r="O2225">
        <v>28</v>
      </c>
      <c r="P2225" t="str">
        <f>VALUE(MID(K2225,1,4))&amp;VLOOKUP(VALUE(MID(K2225,6,2)),[1]Setup!$A$6:$B$17,2,FALSE)</f>
        <v>20144</v>
      </c>
    </row>
    <row r="2226" spans="1:16" x14ac:dyDescent="0.45">
      <c r="A2226" t="s">
        <v>551</v>
      </c>
      <c r="B2226" s="1" t="s">
        <v>697</v>
      </c>
      <c r="C2226" t="s">
        <v>553</v>
      </c>
      <c r="D2226" t="s">
        <v>698</v>
      </c>
      <c r="E2226" t="s">
        <v>363</v>
      </c>
      <c r="F2226" t="s">
        <v>555</v>
      </c>
      <c r="G2226" t="s">
        <v>556</v>
      </c>
      <c r="H2226" t="s">
        <v>557</v>
      </c>
      <c r="I2226" t="s">
        <v>558</v>
      </c>
      <c r="J2226" t="s">
        <v>559</v>
      </c>
      <c r="K2226" t="s">
        <v>582</v>
      </c>
      <c r="L2226" t="s">
        <v>561</v>
      </c>
      <c r="N2226" t="s">
        <v>562</v>
      </c>
      <c r="O2226">
        <v>22.7</v>
      </c>
      <c r="P2226" t="str">
        <f>VALUE(MID(K2226,1,4))&amp;VLOOKUP(VALUE(MID(K2226,6,2)),[1]Setup!$A$6:$B$17,2,FALSE)</f>
        <v>20151</v>
      </c>
    </row>
    <row r="2227" spans="1:16" x14ac:dyDescent="0.45">
      <c r="A2227" t="s">
        <v>551</v>
      </c>
      <c r="B2227" s="1" t="s">
        <v>697</v>
      </c>
      <c r="C2227" t="s">
        <v>553</v>
      </c>
      <c r="D2227" t="s">
        <v>698</v>
      </c>
      <c r="E2227" t="s">
        <v>363</v>
      </c>
      <c r="F2227" t="s">
        <v>555</v>
      </c>
      <c r="G2227" t="s">
        <v>556</v>
      </c>
      <c r="H2227" t="s">
        <v>557</v>
      </c>
      <c r="I2227" t="s">
        <v>558</v>
      </c>
      <c r="J2227" t="s">
        <v>559</v>
      </c>
      <c r="K2227" t="s">
        <v>583</v>
      </c>
      <c r="L2227" t="s">
        <v>561</v>
      </c>
      <c r="N2227" t="s">
        <v>562</v>
      </c>
      <c r="O2227">
        <v>23.7</v>
      </c>
      <c r="P2227" t="str">
        <f>VALUE(MID(K2227,1,4))&amp;VLOOKUP(VALUE(MID(K2227,6,2)),[1]Setup!$A$6:$B$17,2,FALSE)</f>
        <v>20152</v>
      </c>
    </row>
    <row r="2228" spans="1:16" x14ac:dyDescent="0.45">
      <c r="A2228" t="s">
        <v>551</v>
      </c>
      <c r="B2228" s="1" t="s">
        <v>697</v>
      </c>
      <c r="C2228" t="s">
        <v>553</v>
      </c>
      <c r="D2228" t="s">
        <v>698</v>
      </c>
      <c r="E2228" t="s">
        <v>363</v>
      </c>
      <c r="F2228" t="s">
        <v>555</v>
      </c>
      <c r="G2228" t="s">
        <v>556</v>
      </c>
      <c r="H2228" t="s">
        <v>557</v>
      </c>
      <c r="I2228" t="s">
        <v>558</v>
      </c>
      <c r="J2228" t="s">
        <v>559</v>
      </c>
      <c r="K2228" t="s">
        <v>584</v>
      </c>
      <c r="L2228" t="s">
        <v>561</v>
      </c>
      <c r="N2228" t="s">
        <v>562</v>
      </c>
      <c r="O2228">
        <v>21</v>
      </c>
      <c r="P2228" t="str">
        <f>VALUE(MID(K2228,1,4))&amp;VLOOKUP(VALUE(MID(K2228,6,2)),[1]Setup!$A$6:$B$17,2,FALSE)</f>
        <v>20153</v>
      </c>
    </row>
    <row r="2229" spans="1:16" x14ac:dyDescent="0.45">
      <c r="A2229" t="s">
        <v>551</v>
      </c>
      <c r="B2229" s="1" t="s">
        <v>697</v>
      </c>
      <c r="C2229" t="s">
        <v>553</v>
      </c>
      <c r="D2229" t="s">
        <v>698</v>
      </c>
      <c r="E2229" t="s">
        <v>363</v>
      </c>
      <c r="F2229" t="s">
        <v>555</v>
      </c>
      <c r="G2229" t="s">
        <v>556</v>
      </c>
      <c r="H2229" t="s">
        <v>557</v>
      </c>
      <c r="I2229" t="s">
        <v>558</v>
      </c>
      <c r="J2229" t="s">
        <v>559</v>
      </c>
      <c r="K2229" t="s">
        <v>585</v>
      </c>
      <c r="L2229" t="s">
        <v>561</v>
      </c>
      <c r="N2229" t="s">
        <v>562</v>
      </c>
      <c r="O2229">
        <v>23.2</v>
      </c>
      <c r="P2229" t="str">
        <f>VALUE(MID(K2229,1,4))&amp;VLOOKUP(VALUE(MID(K2229,6,2)),[1]Setup!$A$6:$B$17,2,FALSE)</f>
        <v>20154</v>
      </c>
    </row>
    <row r="2230" spans="1:16" x14ac:dyDescent="0.45">
      <c r="A2230" t="s">
        <v>551</v>
      </c>
      <c r="B2230" s="1" t="s">
        <v>697</v>
      </c>
      <c r="C2230" t="s">
        <v>553</v>
      </c>
      <c r="D2230" t="s">
        <v>698</v>
      </c>
      <c r="E2230" t="s">
        <v>363</v>
      </c>
      <c r="F2230" t="s">
        <v>555</v>
      </c>
      <c r="G2230" t="s">
        <v>556</v>
      </c>
      <c r="H2230" t="s">
        <v>557</v>
      </c>
      <c r="I2230" t="s">
        <v>558</v>
      </c>
      <c r="J2230" t="s">
        <v>559</v>
      </c>
      <c r="K2230" t="s">
        <v>586</v>
      </c>
      <c r="L2230" t="s">
        <v>561</v>
      </c>
      <c r="N2230" t="s">
        <v>562</v>
      </c>
      <c r="O2230">
        <v>20.399999999999999</v>
      </c>
      <c r="P2230" t="str">
        <f>VALUE(MID(K2230,1,4))&amp;VLOOKUP(VALUE(MID(K2230,6,2)),[1]Setup!$A$6:$B$17,2,FALSE)</f>
        <v>20161</v>
      </c>
    </row>
    <row r="2231" spans="1:16" x14ac:dyDescent="0.45">
      <c r="A2231" t="s">
        <v>551</v>
      </c>
      <c r="B2231" s="1" t="s">
        <v>697</v>
      </c>
      <c r="C2231" t="s">
        <v>553</v>
      </c>
      <c r="D2231" t="s">
        <v>698</v>
      </c>
      <c r="E2231" t="s">
        <v>363</v>
      </c>
      <c r="F2231" t="s">
        <v>555</v>
      </c>
      <c r="G2231" t="s">
        <v>556</v>
      </c>
      <c r="H2231" t="s">
        <v>557</v>
      </c>
      <c r="I2231" t="s">
        <v>558</v>
      </c>
      <c r="J2231" t="s">
        <v>559</v>
      </c>
      <c r="K2231" t="s">
        <v>587</v>
      </c>
      <c r="L2231" t="s">
        <v>561</v>
      </c>
      <c r="N2231" t="s">
        <v>562</v>
      </c>
      <c r="O2231">
        <v>20.399999999999999</v>
      </c>
      <c r="P2231" t="str">
        <f>VALUE(MID(K2231,1,4))&amp;VLOOKUP(VALUE(MID(K2231,6,2)),[1]Setup!$A$6:$B$17,2,FALSE)</f>
        <v>20162</v>
      </c>
    </row>
    <row r="2232" spans="1:16" x14ac:dyDescent="0.45">
      <c r="A2232" t="s">
        <v>551</v>
      </c>
      <c r="B2232" s="1" t="s">
        <v>697</v>
      </c>
      <c r="C2232" t="s">
        <v>553</v>
      </c>
      <c r="D2232" t="s">
        <v>698</v>
      </c>
      <c r="E2232" t="s">
        <v>363</v>
      </c>
      <c r="F2232" t="s">
        <v>555</v>
      </c>
      <c r="G2232" t="s">
        <v>556</v>
      </c>
      <c r="H2232" t="s">
        <v>557</v>
      </c>
      <c r="I2232" t="s">
        <v>558</v>
      </c>
      <c r="J2232" t="s">
        <v>559</v>
      </c>
      <c r="K2232" t="s">
        <v>588</v>
      </c>
      <c r="L2232" t="s">
        <v>561</v>
      </c>
      <c r="N2232" t="s">
        <v>562</v>
      </c>
      <c r="O2232">
        <v>18.7</v>
      </c>
      <c r="P2232" t="str">
        <f>VALUE(MID(K2232,1,4))&amp;VLOOKUP(VALUE(MID(K2232,6,2)),[1]Setup!$A$6:$B$17,2,FALSE)</f>
        <v>20163</v>
      </c>
    </row>
    <row r="2233" spans="1:16" x14ac:dyDescent="0.45">
      <c r="A2233" t="s">
        <v>551</v>
      </c>
      <c r="B2233" s="1" t="s">
        <v>697</v>
      </c>
      <c r="C2233" t="s">
        <v>553</v>
      </c>
      <c r="D2233" t="s">
        <v>698</v>
      </c>
      <c r="E2233" t="s">
        <v>363</v>
      </c>
      <c r="F2233" t="s">
        <v>555</v>
      </c>
      <c r="G2233" t="s">
        <v>556</v>
      </c>
      <c r="H2233" t="s">
        <v>557</v>
      </c>
      <c r="I2233" t="s">
        <v>558</v>
      </c>
      <c r="J2233" t="s">
        <v>559</v>
      </c>
      <c r="K2233" t="s">
        <v>589</v>
      </c>
      <c r="L2233" t="s">
        <v>561</v>
      </c>
      <c r="N2233" t="s">
        <v>562</v>
      </c>
      <c r="O2233">
        <v>14.5</v>
      </c>
      <c r="P2233" t="str">
        <f>VALUE(MID(K2233,1,4))&amp;VLOOKUP(VALUE(MID(K2233,6,2)),[1]Setup!$A$6:$B$17,2,FALSE)</f>
        <v>20164</v>
      </c>
    </row>
    <row r="2234" spans="1:16" x14ac:dyDescent="0.45">
      <c r="A2234" t="s">
        <v>551</v>
      </c>
      <c r="B2234" s="1" t="s">
        <v>697</v>
      </c>
      <c r="C2234" t="s">
        <v>553</v>
      </c>
      <c r="D2234" t="s">
        <v>698</v>
      </c>
      <c r="E2234" t="s">
        <v>363</v>
      </c>
      <c r="F2234" t="s">
        <v>555</v>
      </c>
      <c r="G2234" t="s">
        <v>556</v>
      </c>
      <c r="H2234" t="s">
        <v>557</v>
      </c>
      <c r="I2234" t="s">
        <v>558</v>
      </c>
      <c r="J2234" t="s">
        <v>559</v>
      </c>
      <c r="K2234" t="s">
        <v>590</v>
      </c>
      <c r="L2234" t="s">
        <v>561</v>
      </c>
      <c r="N2234" t="s">
        <v>562</v>
      </c>
      <c r="O2234">
        <v>9.6999999999999993</v>
      </c>
      <c r="P2234" t="str">
        <f>VALUE(MID(K2234,1,4))&amp;VLOOKUP(VALUE(MID(K2234,6,2)),[1]Setup!$A$6:$B$17,2,FALSE)</f>
        <v>20171</v>
      </c>
    </row>
    <row r="2235" spans="1:16" x14ac:dyDescent="0.45">
      <c r="A2235" t="s">
        <v>551</v>
      </c>
      <c r="B2235" s="1" t="s">
        <v>697</v>
      </c>
      <c r="C2235" t="s">
        <v>553</v>
      </c>
      <c r="D2235" t="s">
        <v>698</v>
      </c>
      <c r="E2235" t="s">
        <v>363</v>
      </c>
      <c r="F2235" t="s">
        <v>555</v>
      </c>
      <c r="G2235" t="s">
        <v>556</v>
      </c>
      <c r="H2235" t="s">
        <v>557</v>
      </c>
      <c r="I2235" t="s">
        <v>558</v>
      </c>
      <c r="J2235" t="s">
        <v>559</v>
      </c>
      <c r="K2235" t="s">
        <v>591</v>
      </c>
      <c r="L2235" t="s">
        <v>561</v>
      </c>
      <c r="N2235" t="s">
        <v>562</v>
      </c>
      <c r="O2235">
        <v>11.5</v>
      </c>
      <c r="P2235" t="str">
        <f>VALUE(MID(K2235,1,4))&amp;VLOOKUP(VALUE(MID(K2235,6,2)),[1]Setup!$A$6:$B$17,2,FALSE)</f>
        <v>20172</v>
      </c>
    </row>
    <row r="2236" spans="1:16" x14ac:dyDescent="0.45">
      <c r="A2236" t="s">
        <v>551</v>
      </c>
      <c r="B2236" s="1" t="s">
        <v>697</v>
      </c>
      <c r="C2236" t="s">
        <v>553</v>
      </c>
      <c r="D2236" t="s">
        <v>698</v>
      </c>
      <c r="E2236" t="s">
        <v>363</v>
      </c>
      <c r="F2236" t="s">
        <v>555</v>
      </c>
      <c r="G2236" t="s">
        <v>556</v>
      </c>
      <c r="H2236" t="s">
        <v>557</v>
      </c>
      <c r="I2236" t="s">
        <v>558</v>
      </c>
      <c r="J2236" t="s">
        <v>559</v>
      </c>
      <c r="K2236" t="s">
        <v>592</v>
      </c>
      <c r="L2236" t="s">
        <v>561</v>
      </c>
      <c r="N2236" t="s">
        <v>562</v>
      </c>
      <c r="O2236">
        <v>7.3</v>
      </c>
      <c r="P2236" t="str">
        <f>VALUE(MID(K2236,1,4))&amp;VLOOKUP(VALUE(MID(K2236,6,2)),[1]Setup!$A$6:$B$17,2,FALSE)</f>
        <v>20173</v>
      </c>
    </row>
    <row r="2237" spans="1:16" x14ac:dyDescent="0.45">
      <c r="A2237" t="s">
        <v>551</v>
      </c>
      <c r="B2237" s="1" t="s">
        <v>697</v>
      </c>
      <c r="C2237" t="s">
        <v>553</v>
      </c>
      <c r="D2237" t="s">
        <v>698</v>
      </c>
      <c r="E2237" t="s">
        <v>363</v>
      </c>
      <c r="F2237" t="s">
        <v>555</v>
      </c>
      <c r="G2237" t="s">
        <v>556</v>
      </c>
      <c r="H2237" t="s">
        <v>557</v>
      </c>
      <c r="I2237" t="s">
        <v>558</v>
      </c>
      <c r="J2237" t="s">
        <v>559</v>
      </c>
      <c r="K2237" t="s">
        <v>593</v>
      </c>
      <c r="L2237" t="s">
        <v>561</v>
      </c>
      <c r="N2237" t="s">
        <v>562</v>
      </c>
      <c r="O2237">
        <v>8.5</v>
      </c>
      <c r="P2237" t="str">
        <f>VALUE(MID(K2237,1,4))&amp;VLOOKUP(VALUE(MID(K2237,6,2)),[1]Setup!$A$6:$B$17,2,FALSE)</f>
        <v>20174</v>
      </c>
    </row>
    <row r="2238" spans="1:16" x14ac:dyDescent="0.45">
      <c r="A2238" t="s">
        <v>551</v>
      </c>
      <c r="B2238" s="1" t="s">
        <v>697</v>
      </c>
      <c r="C2238" t="s">
        <v>553</v>
      </c>
      <c r="D2238" t="s">
        <v>698</v>
      </c>
      <c r="E2238" t="s">
        <v>363</v>
      </c>
      <c r="F2238" t="s">
        <v>555</v>
      </c>
      <c r="G2238" t="s">
        <v>556</v>
      </c>
      <c r="H2238" t="s">
        <v>557</v>
      </c>
      <c r="I2238" t="s">
        <v>558</v>
      </c>
      <c r="J2238" t="s">
        <v>559</v>
      </c>
      <c r="K2238" t="s">
        <v>594</v>
      </c>
      <c r="L2238" t="s">
        <v>561</v>
      </c>
      <c r="N2238" t="s">
        <v>562</v>
      </c>
      <c r="O2238">
        <v>4.0999999999999996</v>
      </c>
      <c r="P2238" t="str">
        <f>VALUE(MID(K2238,1,4))&amp;VLOOKUP(VALUE(MID(K2238,6,2)),[1]Setup!$A$6:$B$17,2,FALSE)</f>
        <v>20181</v>
      </c>
    </row>
    <row r="2239" spans="1:16" x14ac:dyDescent="0.45">
      <c r="A2239" t="s">
        <v>551</v>
      </c>
      <c r="B2239" s="1" t="s">
        <v>697</v>
      </c>
      <c r="C2239" t="s">
        <v>553</v>
      </c>
      <c r="D2239" t="s">
        <v>698</v>
      </c>
      <c r="E2239" t="s">
        <v>363</v>
      </c>
      <c r="F2239" t="s">
        <v>555</v>
      </c>
      <c r="G2239" t="s">
        <v>556</v>
      </c>
      <c r="H2239" t="s">
        <v>557</v>
      </c>
      <c r="I2239" t="s">
        <v>558</v>
      </c>
      <c r="J2239" t="s">
        <v>559</v>
      </c>
      <c r="K2239" t="s">
        <v>595</v>
      </c>
      <c r="L2239" t="s">
        <v>561</v>
      </c>
      <c r="N2239" t="s">
        <v>562</v>
      </c>
      <c r="O2239">
        <v>4.4000000000000004</v>
      </c>
      <c r="P2239" t="str">
        <f>VALUE(MID(K2239,1,4))&amp;VLOOKUP(VALUE(MID(K2239,6,2)),[1]Setup!$A$6:$B$17,2,FALSE)</f>
        <v>20182</v>
      </c>
    </row>
    <row r="2240" spans="1:16" x14ac:dyDescent="0.45">
      <c r="A2240" t="s">
        <v>551</v>
      </c>
      <c r="B2240" s="1" t="s">
        <v>697</v>
      </c>
      <c r="C2240" t="s">
        <v>553</v>
      </c>
      <c r="D2240" t="s">
        <v>698</v>
      </c>
      <c r="E2240" t="s">
        <v>363</v>
      </c>
      <c r="F2240" t="s">
        <v>555</v>
      </c>
      <c r="G2240" t="s">
        <v>556</v>
      </c>
      <c r="H2240" t="s">
        <v>557</v>
      </c>
      <c r="I2240" t="s">
        <v>558</v>
      </c>
      <c r="J2240" t="s">
        <v>559</v>
      </c>
      <c r="K2240" t="s">
        <v>596</v>
      </c>
      <c r="L2240" t="s">
        <v>561</v>
      </c>
      <c r="N2240" t="s">
        <v>562</v>
      </c>
      <c r="O2240">
        <v>1.3</v>
      </c>
      <c r="P2240" t="str">
        <f>VALUE(MID(K2240,1,4))&amp;VLOOKUP(VALUE(MID(K2240,6,2)),[1]Setup!$A$6:$B$17,2,FALSE)</f>
        <v>20183</v>
      </c>
    </row>
    <row r="2241" spans="1:16" x14ac:dyDescent="0.45">
      <c r="A2241" t="s">
        <v>551</v>
      </c>
      <c r="B2241" s="1" t="s">
        <v>697</v>
      </c>
      <c r="C2241" t="s">
        <v>553</v>
      </c>
      <c r="D2241" t="s">
        <v>698</v>
      </c>
      <c r="E2241" t="s">
        <v>363</v>
      </c>
      <c r="F2241" t="s">
        <v>555</v>
      </c>
      <c r="G2241" t="s">
        <v>556</v>
      </c>
      <c r="H2241" t="s">
        <v>557</v>
      </c>
      <c r="I2241" t="s">
        <v>558</v>
      </c>
      <c r="J2241" t="s">
        <v>559</v>
      </c>
      <c r="K2241" t="s">
        <v>597</v>
      </c>
      <c r="L2241" t="s">
        <v>561</v>
      </c>
      <c r="N2241" t="s">
        <v>562</v>
      </c>
      <c r="O2241">
        <v>0.6</v>
      </c>
      <c r="P2241" t="str">
        <f>VALUE(MID(K2241,1,4))&amp;VLOOKUP(VALUE(MID(K2241,6,2)),[1]Setup!$A$6:$B$17,2,FALSE)</f>
        <v>20184</v>
      </c>
    </row>
    <row r="2242" spans="1:16" x14ac:dyDescent="0.45">
      <c r="A2242" t="s">
        <v>551</v>
      </c>
      <c r="B2242" s="1" t="s">
        <v>697</v>
      </c>
      <c r="C2242" t="s">
        <v>553</v>
      </c>
      <c r="D2242" t="s">
        <v>698</v>
      </c>
      <c r="E2242" t="s">
        <v>363</v>
      </c>
      <c r="F2242" t="s">
        <v>555</v>
      </c>
      <c r="G2242" t="s">
        <v>556</v>
      </c>
      <c r="H2242" t="s">
        <v>557</v>
      </c>
      <c r="I2242" t="s">
        <v>558</v>
      </c>
      <c r="J2242" t="s">
        <v>559</v>
      </c>
      <c r="K2242" t="s">
        <v>598</v>
      </c>
      <c r="L2242" t="s">
        <v>561</v>
      </c>
      <c r="N2242" t="s">
        <v>562</v>
      </c>
      <c r="O2242">
        <v>0.1</v>
      </c>
      <c r="P2242" t="str">
        <f>VALUE(MID(K2242,1,4))&amp;VLOOKUP(VALUE(MID(K2242,6,2)),[1]Setup!$A$6:$B$17,2,FALSE)</f>
        <v>20191</v>
      </c>
    </row>
    <row r="2243" spans="1:16" x14ac:dyDescent="0.45">
      <c r="A2243" t="s">
        <v>551</v>
      </c>
      <c r="B2243" s="1" t="s">
        <v>697</v>
      </c>
      <c r="C2243" t="s">
        <v>553</v>
      </c>
      <c r="D2243" t="s">
        <v>698</v>
      </c>
      <c r="E2243" t="s">
        <v>363</v>
      </c>
      <c r="F2243" t="s">
        <v>555</v>
      </c>
      <c r="G2243" t="s">
        <v>556</v>
      </c>
      <c r="H2243" t="s">
        <v>557</v>
      </c>
      <c r="I2243" t="s">
        <v>558</v>
      </c>
      <c r="J2243" t="s">
        <v>559</v>
      </c>
      <c r="K2243" t="s">
        <v>599</v>
      </c>
      <c r="L2243" t="s">
        <v>561</v>
      </c>
      <c r="N2243" t="s">
        <v>562</v>
      </c>
      <c r="O2243">
        <v>2.2000000000000002</v>
      </c>
      <c r="P2243" t="str">
        <f>VALUE(MID(K2243,1,4))&amp;VLOOKUP(VALUE(MID(K2243,6,2)),[1]Setup!$A$6:$B$17,2,FALSE)</f>
        <v>20192</v>
      </c>
    </row>
    <row r="2244" spans="1:16" x14ac:dyDescent="0.45">
      <c r="A2244" t="s">
        <v>551</v>
      </c>
      <c r="B2244" s="1" t="s">
        <v>697</v>
      </c>
      <c r="C2244" t="s">
        <v>553</v>
      </c>
      <c r="D2244" t="s">
        <v>698</v>
      </c>
      <c r="E2244" t="s">
        <v>363</v>
      </c>
      <c r="F2244" t="s">
        <v>555</v>
      </c>
      <c r="G2244" t="s">
        <v>556</v>
      </c>
      <c r="H2244" t="s">
        <v>557</v>
      </c>
      <c r="I2244" t="s">
        <v>558</v>
      </c>
      <c r="J2244" t="s">
        <v>559</v>
      </c>
      <c r="K2244" t="s">
        <v>600</v>
      </c>
      <c r="L2244" t="s">
        <v>561</v>
      </c>
      <c r="N2244" t="s">
        <v>562</v>
      </c>
      <c r="O2244">
        <v>1.5</v>
      </c>
      <c r="P2244" t="str">
        <f>VALUE(MID(K2244,1,4))&amp;VLOOKUP(VALUE(MID(K2244,6,2)),[1]Setup!$A$6:$B$17,2,FALSE)</f>
        <v>20193</v>
      </c>
    </row>
    <row r="2245" spans="1:16" x14ac:dyDescent="0.45">
      <c r="A2245" t="s">
        <v>551</v>
      </c>
      <c r="B2245" s="1" t="s">
        <v>697</v>
      </c>
      <c r="C2245" t="s">
        <v>553</v>
      </c>
      <c r="D2245" t="s">
        <v>698</v>
      </c>
      <c r="E2245" t="s">
        <v>363</v>
      </c>
      <c r="F2245" t="s">
        <v>555</v>
      </c>
      <c r="G2245" t="s">
        <v>556</v>
      </c>
      <c r="H2245" t="s">
        <v>557</v>
      </c>
      <c r="I2245" t="s">
        <v>558</v>
      </c>
      <c r="J2245" t="s">
        <v>559</v>
      </c>
      <c r="K2245" t="s">
        <v>601</v>
      </c>
      <c r="L2245" t="s">
        <v>561</v>
      </c>
      <c r="N2245" t="s">
        <v>562</v>
      </c>
      <c r="O2245">
        <v>7.2</v>
      </c>
      <c r="P2245" t="str">
        <f>VALUE(MID(K2245,1,4))&amp;VLOOKUP(VALUE(MID(K2245,6,2)),[1]Setup!$A$6:$B$17,2,FALSE)</f>
        <v>20194</v>
      </c>
    </row>
    <row r="2246" spans="1:16" x14ac:dyDescent="0.45">
      <c r="A2246" t="s">
        <v>551</v>
      </c>
      <c r="B2246" s="1" t="s">
        <v>697</v>
      </c>
      <c r="C2246" t="s">
        <v>553</v>
      </c>
      <c r="D2246" t="s">
        <v>698</v>
      </c>
      <c r="E2246" t="s">
        <v>363</v>
      </c>
      <c r="F2246" t="s">
        <v>555</v>
      </c>
      <c r="G2246" t="s">
        <v>556</v>
      </c>
      <c r="H2246" t="s">
        <v>557</v>
      </c>
      <c r="I2246" t="s">
        <v>558</v>
      </c>
      <c r="J2246" t="s">
        <v>559</v>
      </c>
      <c r="K2246" t="s">
        <v>602</v>
      </c>
      <c r="L2246" t="s">
        <v>561</v>
      </c>
      <c r="N2246" t="s">
        <v>562</v>
      </c>
      <c r="O2246">
        <v>7.9</v>
      </c>
      <c r="P2246" t="str">
        <f>VALUE(MID(K2246,1,4))&amp;VLOOKUP(VALUE(MID(K2246,6,2)),[1]Setup!$A$6:$B$17,2,FALSE)</f>
        <v>20201</v>
      </c>
    </row>
    <row r="2247" spans="1:16" x14ac:dyDescent="0.45">
      <c r="A2247" t="s">
        <v>551</v>
      </c>
      <c r="B2247" s="1" t="s">
        <v>697</v>
      </c>
      <c r="C2247" t="s">
        <v>553</v>
      </c>
      <c r="D2247" t="s">
        <v>698</v>
      </c>
      <c r="E2247" t="s">
        <v>363</v>
      </c>
      <c r="F2247" t="s">
        <v>555</v>
      </c>
      <c r="G2247" t="s">
        <v>556</v>
      </c>
      <c r="H2247" t="s">
        <v>557</v>
      </c>
      <c r="I2247" t="s">
        <v>558</v>
      </c>
      <c r="J2247" t="s">
        <v>559</v>
      </c>
      <c r="K2247" t="s">
        <v>603</v>
      </c>
      <c r="L2247" t="s">
        <v>561</v>
      </c>
      <c r="N2247" t="s">
        <v>562</v>
      </c>
      <c r="O2247">
        <v>13.4</v>
      </c>
      <c r="P2247" t="str">
        <f>VALUE(MID(K2247,1,4))&amp;VLOOKUP(VALUE(MID(K2247,6,2)),[1]Setup!$A$6:$B$17,2,FALSE)</f>
        <v>20202</v>
      </c>
    </row>
    <row r="2248" spans="1:16" x14ac:dyDescent="0.45">
      <c r="A2248" t="s">
        <v>551</v>
      </c>
      <c r="B2248" s="1" t="s">
        <v>697</v>
      </c>
      <c r="C2248" t="s">
        <v>553</v>
      </c>
      <c r="D2248" t="s">
        <v>698</v>
      </c>
      <c r="E2248" t="s">
        <v>363</v>
      </c>
      <c r="F2248" t="s">
        <v>555</v>
      </c>
      <c r="G2248" t="s">
        <v>556</v>
      </c>
      <c r="H2248" t="s">
        <v>557</v>
      </c>
      <c r="I2248" t="s">
        <v>558</v>
      </c>
      <c r="J2248" t="s">
        <v>559</v>
      </c>
      <c r="K2248" t="s">
        <v>604</v>
      </c>
      <c r="L2248" t="s">
        <v>561</v>
      </c>
      <c r="N2248" t="s">
        <v>562</v>
      </c>
      <c r="O2248">
        <v>16.3</v>
      </c>
      <c r="P2248" t="str">
        <f>VALUE(MID(K2248,1,4))&amp;VLOOKUP(VALUE(MID(K2248,6,2)),[1]Setup!$A$6:$B$17,2,FALSE)</f>
        <v>20203</v>
      </c>
    </row>
    <row r="2249" spans="1:16" x14ac:dyDescent="0.45">
      <c r="A2249" t="s">
        <v>551</v>
      </c>
      <c r="B2249" s="1" t="s">
        <v>697</v>
      </c>
      <c r="C2249" t="s">
        <v>553</v>
      </c>
      <c r="D2249" t="s">
        <v>698</v>
      </c>
      <c r="E2249" t="s">
        <v>363</v>
      </c>
      <c r="F2249" t="s">
        <v>555</v>
      </c>
      <c r="G2249" t="s">
        <v>556</v>
      </c>
      <c r="H2249" t="s">
        <v>557</v>
      </c>
      <c r="I2249" t="s">
        <v>558</v>
      </c>
      <c r="J2249" t="s">
        <v>559</v>
      </c>
      <c r="K2249" t="s">
        <v>605</v>
      </c>
      <c r="L2249" t="s">
        <v>561</v>
      </c>
      <c r="N2249" t="s">
        <v>562</v>
      </c>
      <c r="O2249">
        <v>21.9</v>
      </c>
      <c r="P2249" t="str">
        <f>VALUE(MID(K2249,1,4))&amp;VLOOKUP(VALUE(MID(K2249,6,2)),[1]Setup!$A$6:$B$17,2,FALSE)</f>
        <v>20204</v>
      </c>
    </row>
    <row r="2250" spans="1:16" x14ac:dyDescent="0.45">
      <c r="A2250" t="s">
        <v>551</v>
      </c>
      <c r="B2250" s="1" t="s">
        <v>697</v>
      </c>
      <c r="C2250" t="s">
        <v>553</v>
      </c>
      <c r="D2250" t="s">
        <v>698</v>
      </c>
      <c r="E2250" t="s">
        <v>363</v>
      </c>
      <c r="F2250" t="s">
        <v>555</v>
      </c>
      <c r="G2250" t="s">
        <v>556</v>
      </c>
      <c r="H2250" t="s">
        <v>557</v>
      </c>
      <c r="I2250" t="s">
        <v>558</v>
      </c>
      <c r="J2250" t="s">
        <v>559</v>
      </c>
      <c r="K2250" t="s">
        <v>606</v>
      </c>
      <c r="L2250" t="s">
        <v>561</v>
      </c>
      <c r="N2250" t="s">
        <v>562</v>
      </c>
      <c r="O2250">
        <v>12.6</v>
      </c>
      <c r="P2250" t="str">
        <f>VALUE(MID(K2250,1,4))&amp;VLOOKUP(VALUE(MID(K2250,6,2)),[1]Setup!$A$6:$B$17,2,FALSE)</f>
        <v>20211</v>
      </c>
    </row>
    <row r="2251" spans="1:16" x14ac:dyDescent="0.45">
      <c r="A2251" t="s">
        <v>551</v>
      </c>
      <c r="B2251" s="1" t="s">
        <v>697</v>
      </c>
      <c r="C2251" t="s">
        <v>553</v>
      </c>
      <c r="D2251" t="s">
        <v>698</v>
      </c>
      <c r="E2251" t="s">
        <v>363</v>
      </c>
      <c r="F2251" t="s">
        <v>555</v>
      </c>
      <c r="G2251" t="s">
        <v>556</v>
      </c>
      <c r="H2251" t="s">
        <v>557</v>
      </c>
      <c r="I2251" t="s">
        <v>558</v>
      </c>
      <c r="J2251" t="s">
        <v>559</v>
      </c>
      <c r="K2251" t="s">
        <v>607</v>
      </c>
      <c r="L2251" t="s">
        <v>561</v>
      </c>
      <c r="N2251" t="s">
        <v>562</v>
      </c>
      <c r="O2251">
        <v>8.4</v>
      </c>
      <c r="P2251" t="str">
        <f>VALUE(MID(K2251,1,4))&amp;VLOOKUP(VALUE(MID(K2251,6,2)),[1]Setup!$A$6:$B$17,2,FALSE)</f>
        <v>20212</v>
      </c>
    </row>
    <row r="2252" spans="1:16" x14ac:dyDescent="0.45">
      <c r="A2252" t="s">
        <v>551</v>
      </c>
      <c r="B2252" s="1" t="s">
        <v>697</v>
      </c>
      <c r="C2252" t="s">
        <v>553</v>
      </c>
      <c r="D2252" t="s">
        <v>698</v>
      </c>
      <c r="E2252" t="s">
        <v>363</v>
      </c>
      <c r="F2252" t="s">
        <v>555</v>
      </c>
      <c r="G2252" t="s">
        <v>556</v>
      </c>
      <c r="H2252" t="s">
        <v>557</v>
      </c>
      <c r="I2252" t="s">
        <v>558</v>
      </c>
      <c r="J2252" t="s">
        <v>559</v>
      </c>
      <c r="K2252" t="s">
        <v>608</v>
      </c>
      <c r="L2252" t="s">
        <v>561</v>
      </c>
      <c r="N2252" t="s">
        <v>562</v>
      </c>
      <c r="O2252">
        <v>-3.6</v>
      </c>
      <c r="P2252" t="str">
        <f>VALUE(MID(K2252,1,4))&amp;VLOOKUP(VALUE(MID(K2252,6,2)),[1]Setup!$A$6:$B$17,2,FALSE)</f>
        <v>20213</v>
      </c>
    </row>
    <row r="2253" spans="1:16" x14ac:dyDescent="0.45">
      <c r="A2253" t="s">
        <v>551</v>
      </c>
      <c r="B2253" s="1" t="s">
        <v>697</v>
      </c>
      <c r="C2253" t="s">
        <v>553</v>
      </c>
      <c r="D2253" t="s">
        <v>698</v>
      </c>
      <c r="E2253" t="s">
        <v>363</v>
      </c>
      <c r="F2253" t="s">
        <v>555</v>
      </c>
      <c r="G2253" t="s">
        <v>556</v>
      </c>
      <c r="H2253" t="s">
        <v>557</v>
      </c>
      <c r="I2253" t="s">
        <v>558</v>
      </c>
      <c r="J2253" t="s">
        <v>559</v>
      </c>
      <c r="K2253" t="s">
        <v>609</v>
      </c>
      <c r="L2253" t="s">
        <v>561</v>
      </c>
      <c r="N2253" t="s">
        <v>562</v>
      </c>
      <c r="O2253">
        <v>-12</v>
      </c>
      <c r="P2253" t="str">
        <f>VALUE(MID(K2253,1,4))&amp;VLOOKUP(VALUE(MID(K2253,6,2)),[1]Setup!$A$6:$B$17,2,FALSE)</f>
        <v>20214</v>
      </c>
    </row>
    <row r="2254" spans="1:16" x14ac:dyDescent="0.45">
      <c r="A2254" t="s">
        <v>551</v>
      </c>
      <c r="B2254" s="1" t="s">
        <v>697</v>
      </c>
      <c r="C2254" t="s">
        <v>553</v>
      </c>
      <c r="D2254" t="s">
        <v>698</v>
      </c>
      <c r="E2254" t="s">
        <v>363</v>
      </c>
      <c r="F2254" t="s">
        <v>555</v>
      </c>
      <c r="G2254" t="s">
        <v>556</v>
      </c>
      <c r="H2254" t="s">
        <v>557</v>
      </c>
      <c r="I2254" t="s">
        <v>558</v>
      </c>
      <c r="J2254" t="s">
        <v>559</v>
      </c>
      <c r="K2254" t="s">
        <v>610</v>
      </c>
      <c r="L2254" t="s">
        <v>561</v>
      </c>
      <c r="N2254" t="s">
        <v>562</v>
      </c>
      <c r="O2254">
        <v>-24.2</v>
      </c>
      <c r="P2254" t="str">
        <f>VALUE(MID(K2254,1,4))&amp;VLOOKUP(VALUE(MID(K2254,6,2)),[1]Setup!$A$6:$B$17,2,FALSE)</f>
        <v>20221</v>
      </c>
    </row>
    <row r="2255" spans="1:16" x14ac:dyDescent="0.45">
      <c r="A2255" t="s">
        <v>551</v>
      </c>
      <c r="B2255" s="1" t="s">
        <v>697</v>
      </c>
      <c r="C2255" t="s">
        <v>553</v>
      </c>
      <c r="D2255" t="s">
        <v>698</v>
      </c>
      <c r="E2255" t="s">
        <v>363</v>
      </c>
      <c r="F2255" t="s">
        <v>555</v>
      </c>
      <c r="G2255" t="s">
        <v>556</v>
      </c>
      <c r="H2255" t="s">
        <v>557</v>
      </c>
      <c r="I2255" t="s">
        <v>558</v>
      </c>
      <c r="J2255" t="s">
        <v>559</v>
      </c>
      <c r="K2255" t="s">
        <v>611</v>
      </c>
      <c r="L2255" t="s">
        <v>561</v>
      </c>
      <c r="N2255" t="s">
        <v>562</v>
      </c>
      <c r="O2255">
        <v>-37.5</v>
      </c>
      <c r="P2255" t="str">
        <f>VALUE(MID(K2255,1,4))&amp;VLOOKUP(VALUE(MID(K2255,6,2)),[1]Setup!$A$6:$B$17,2,FALSE)</f>
        <v>20222</v>
      </c>
    </row>
    <row r="2256" spans="1:16" x14ac:dyDescent="0.45">
      <c r="A2256" t="s">
        <v>551</v>
      </c>
      <c r="B2256" s="1" t="s">
        <v>697</v>
      </c>
      <c r="C2256" t="s">
        <v>553</v>
      </c>
      <c r="D2256" t="s">
        <v>698</v>
      </c>
      <c r="E2256" t="s">
        <v>363</v>
      </c>
      <c r="F2256" t="s">
        <v>555</v>
      </c>
      <c r="G2256" t="s">
        <v>556</v>
      </c>
      <c r="H2256" t="s">
        <v>557</v>
      </c>
      <c r="I2256" t="s">
        <v>558</v>
      </c>
      <c r="J2256" t="s">
        <v>559</v>
      </c>
      <c r="K2256" t="s">
        <v>612</v>
      </c>
      <c r="L2256" t="s">
        <v>561</v>
      </c>
      <c r="N2256" t="s">
        <v>562</v>
      </c>
      <c r="O2256">
        <v>-41.5</v>
      </c>
      <c r="P2256" t="str">
        <f>VALUE(MID(K2256,1,4))&amp;VLOOKUP(VALUE(MID(K2256,6,2)),[1]Setup!$A$6:$B$17,2,FALSE)</f>
        <v>20223</v>
      </c>
    </row>
    <row r="2257" spans="1:16" x14ac:dyDescent="0.45">
      <c r="A2257" t="s">
        <v>551</v>
      </c>
      <c r="B2257" s="1" t="s">
        <v>697</v>
      </c>
      <c r="C2257" t="s">
        <v>553</v>
      </c>
      <c r="D2257" t="s">
        <v>698</v>
      </c>
      <c r="E2257" t="s">
        <v>363</v>
      </c>
      <c r="F2257" t="s">
        <v>555</v>
      </c>
      <c r="G2257" t="s">
        <v>556</v>
      </c>
      <c r="H2257" t="s">
        <v>557</v>
      </c>
      <c r="I2257" t="s">
        <v>558</v>
      </c>
      <c r="J2257" t="s">
        <v>559</v>
      </c>
      <c r="K2257" t="s">
        <v>613</v>
      </c>
      <c r="L2257" t="s">
        <v>561</v>
      </c>
      <c r="N2257" t="s">
        <v>562</v>
      </c>
      <c r="O2257">
        <v>-41.3</v>
      </c>
      <c r="P2257" t="str">
        <f>VALUE(MID(K2257,1,4))&amp;VLOOKUP(VALUE(MID(K2257,6,2)),[1]Setup!$A$6:$B$17,2,FALSE)</f>
        <v>20224</v>
      </c>
    </row>
    <row r="2258" spans="1:16" x14ac:dyDescent="0.45">
      <c r="A2258" t="s">
        <v>551</v>
      </c>
      <c r="B2258" s="1" t="s">
        <v>697</v>
      </c>
      <c r="C2258" t="s">
        <v>553</v>
      </c>
      <c r="D2258" t="s">
        <v>698</v>
      </c>
      <c r="E2258" t="s">
        <v>363</v>
      </c>
      <c r="F2258" t="s">
        <v>555</v>
      </c>
      <c r="G2258" t="s">
        <v>556</v>
      </c>
      <c r="H2258" t="s">
        <v>557</v>
      </c>
      <c r="I2258" t="s">
        <v>558</v>
      </c>
      <c r="J2258" t="s">
        <v>559</v>
      </c>
      <c r="K2258" t="s">
        <v>614</v>
      </c>
      <c r="L2258" t="s">
        <v>561</v>
      </c>
      <c r="N2258" t="s">
        <v>562</v>
      </c>
      <c r="O2258">
        <v>-43.4</v>
      </c>
      <c r="P2258" t="str">
        <f>VALUE(MID(K2258,1,4))&amp;VLOOKUP(VALUE(MID(K2258,6,2)),[1]Setup!$A$6:$B$17,2,FALSE)</f>
        <v>20231</v>
      </c>
    </row>
    <row r="2259" spans="1:16" x14ac:dyDescent="0.45">
      <c r="A2259" t="s">
        <v>551</v>
      </c>
      <c r="B2259" s="1" t="s">
        <v>697</v>
      </c>
      <c r="C2259" t="s">
        <v>553</v>
      </c>
      <c r="D2259" t="s">
        <v>698</v>
      </c>
      <c r="E2259" t="s">
        <v>363</v>
      </c>
      <c r="F2259" t="s">
        <v>555</v>
      </c>
      <c r="G2259" t="s">
        <v>556</v>
      </c>
      <c r="H2259" t="s">
        <v>557</v>
      </c>
      <c r="I2259" t="s">
        <v>558</v>
      </c>
      <c r="J2259" t="s">
        <v>559</v>
      </c>
      <c r="K2259" t="s">
        <v>615</v>
      </c>
      <c r="L2259" t="s">
        <v>561</v>
      </c>
      <c r="N2259" t="s">
        <v>562</v>
      </c>
      <c r="O2259">
        <v>-31.4</v>
      </c>
      <c r="P2259" t="str">
        <f>VALUE(MID(K2259,1,4))&amp;VLOOKUP(VALUE(MID(K2259,6,2)),[1]Setup!$A$6:$B$17,2,FALSE)</f>
        <v>20232</v>
      </c>
    </row>
    <row r="2260" spans="1:16" x14ac:dyDescent="0.45">
      <c r="A2260" t="s">
        <v>551</v>
      </c>
      <c r="B2260" s="1" t="s">
        <v>697</v>
      </c>
      <c r="C2260" t="s">
        <v>553</v>
      </c>
      <c r="D2260" t="s">
        <v>698</v>
      </c>
      <c r="E2260" t="s">
        <v>363</v>
      </c>
      <c r="F2260" t="s">
        <v>555</v>
      </c>
      <c r="G2260" t="s">
        <v>556</v>
      </c>
      <c r="H2260" t="s">
        <v>557</v>
      </c>
      <c r="I2260" t="s">
        <v>558</v>
      </c>
      <c r="J2260" t="s">
        <v>559</v>
      </c>
      <c r="K2260" t="s">
        <v>616</v>
      </c>
      <c r="L2260" t="s">
        <v>561</v>
      </c>
      <c r="N2260" t="s">
        <v>562</v>
      </c>
      <c r="O2260">
        <v>-31.3</v>
      </c>
      <c r="P2260" t="str">
        <f>VALUE(MID(K2260,1,4))&amp;VLOOKUP(VALUE(MID(K2260,6,2)),[1]Setup!$A$6:$B$17,2,FALSE)</f>
        <v>20233</v>
      </c>
    </row>
    <row r="2261" spans="1:16" x14ac:dyDescent="0.45">
      <c r="A2261" t="s">
        <v>551</v>
      </c>
      <c r="B2261" s="1" t="s">
        <v>697</v>
      </c>
      <c r="C2261" t="s">
        <v>553</v>
      </c>
      <c r="D2261" t="s">
        <v>698</v>
      </c>
      <c r="E2261" t="s">
        <v>363</v>
      </c>
      <c r="F2261" t="s">
        <v>555</v>
      </c>
      <c r="G2261" t="s">
        <v>556</v>
      </c>
      <c r="H2261" t="s">
        <v>557</v>
      </c>
      <c r="I2261" t="s">
        <v>558</v>
      </c>
      <c r="J2261" t="s">
        <v>559</v>
      </c>
      <c r="K2261" t="s">
        <v>617</v>
      </c>
      <c r="L2261" t="s">
        <v>561</v>
      </c>
      <c r="N2261" t="s">
        <v>562</v>
      </c>
      <c r="O2261">
        <v>-28.9</v>
      </c>
      <c r="P2261" t="str">
        <f>VALUE(MID(K2261,1,4))&amp;VLOOKUP(VALUE(MID(K2261,6,2)),[1]Setup!$A$6:$B$17,2,FALSE)</f>
        <v>20234</v>
      </c>
    </row>
    <row r="2262" spans="1:16" x14ac:dyDescent="0.45">
      <c r="A2262" t="s">
        <v>551</v>
      </c>
      <c r="B2262" s="1" t="s">
        <v>697</v>
      </c>
      <c r="C2262" t="s">
        <v>553</v>
      </c>
      <c r="D2262" t="s">
        <v>698</v>
      </c>
      <c r="E2262" t="s">
        <v>363</v>
      </c>
      <c r="F2262" t="s">
        <v>555</v>
      </c>
      <c r="G2262" t="s">
        <v>556</v>
      </c>
      <c r="H2262" t="s">
        <v>557</v>
      </c>
      <c r="I2262" t="s">
        <v>558</v>
      </c>
      <c r="J2262" t="s">
        <v>559</v>
      </c>
      <c r="K2262" t="s">
        <v>618</v>
      </c>
      <c r="L2262" t="s">
        <v>561</v>
      </c>
      <c r="N2262" t="s">
        <v>562</v>
      </c>
      <c r="O2262">
        <v>-31.4</v>
      </c>
      <c r="P2262" t="str">
        <f>VALUE(MID(K2262,1,4))&amp;VLOOKUP(VALUE(MID(K2262,6,2)),[1]Setup!$A$6:$B$17,2,FALSE)</f>
        <v>20241</v>
      </c>
    </row>
    <row r="2263" spans="1:16" x14ac:dyDescent="0.45">
      <c r="A2263" t="s">
        <v>551</v>
      </c>
      <c r="B2263" s="1" t="s">
        <v>697</v>
      </c>
      <c r="C2263" t="s">
        <v>553</v>
      </c>
      <c r="D2263" t="s">
        <v>698</v>
      </c>
      <c r="E2263" t="s">
        <v>363</v>
      </c>
      <c r="F2263" t="s">
        <v>555</v>
      </c>
      <c r="G2263" t="s">
        <v>556</v>
      </c>
      <c r="H2263" t="s">
        <v>557</v>
      </c>
      <c r="I2263" t="s">
        <v>558</v>
      </c>
      <c r="J2263" t="s">
        <v>559</v>
      </c>
      <c r="K2263" t="s">
        <v>619</v>
      </c>
      <c r="L2263" t="s">
        <v>561</v>
      </c>
      <c r="N2263" t="s">
        <v>562</v>
      </c>
      <c r="O2263">
        <v>-30</v>
      </c>
      <c r="P2263" t="str">
        <f>VALUE(MID(K2263,1,4))&amp;VLOOKUP(VALUE(MID(K2263,6,2)),[1]Setup!$A$6:$B$17,2,FALSE)</f>
        <v>20242</v>
      </c>
    </row>
    <row r="2264" spans="1:16" x14ac:dyDescent="0.45">
      <c r="A2264" t="s">
        <v>551</v>
      </c>
      <c r="B2264" s="1" t="s">
        <v>699</v>
      </c>
      <c r="C2264" t="s">
        <v>553</v>
      </c>
      <c r="D2264" t="s">
        <v>700</v>
      </c>
      <c r="E2264" t="s">
        <v>403</v>
      </c>
      <c r="F2264" t="s">
        <v>555</v>
      </c>
      <c r="G2264" t="s">
        <v>556</v>
      </c>
      <c r="H2264" t="s">
        <v>557</v>
      </c>
      <c r="I2264" t="s">
        <v>558</v>
      </c>
      <c r="J2264" t="s">
        <v>559</v>
      </c>
      <c r="K2264" t="s">
        <v>560</v>
      </c>
      <c r="L2264" t="s">
        <v>561</v>
      </c>
      <c r="N2264" t="s">
        <v>562</v>
      </c>
      <c r="O2264">
        <v>-16.3</v>
      </c>
      <c r="P2264" t="str">
        <f>VALUE(MID(K2264,1,4))&amp;VLOOKUP(VALUE(MID(K2264,6,2)),[1]Setup!$A$6:$B$17,2,FALSE)</f>
        <v>20101</v>
      </c>
    </row>
    <row r="2265" spans="1:16" x14ac:dyDescent="0.45">
      <c r="A2265" t="s">
        <v>551</v>
      </c>
      <c r="B2265" s="1" t="s">
        <v>699</v>
      </c>
      <c r="C2265" t="s">
        <v>553</v>
      </c>
      <c r="D2265" t="s">
        <v>700</v>
      </c>
      <c r="E2265" t="s">
        <v>403</v>
      </c>
      <c r="F2265" t="s">
        <v>555</v>
      </c>
      <c r="G2265" t="s">
        <v>556</v>
      </c>
      <c r="H2265" t="s">
        <v>557</v>
      </c>
      <c r="I2265" t="s">
        <v>558</v>
      </c>
      <c r="J2265" t="s">
        <v>559</v>
      </c>
      <c r="K2265" t="s">
        <v>563</v>
      </c>
      <c r="L2265" t="s">
        <v>561</v>
      </c>
      <c r="N2265" t="s">
        <v>562</v>
      </c>
      <c r="O2265">
        <v>-16.2</v>
      </c>
      <c r="P2265" t="str">
        <f>VALUE(MID(K2265,1,4))&amp;VLOOKUP(VALUE(MID(K2265,6,2)),[1]Setup!$A$6:$B$17,2,FALSE)</f>
        <v>20102</v>
      </c>
    </row>
    <row r="2266" spans="1:16" x14ac:dyDescent="0.45">
      <c r="A2266" t="s">
        <v>551</v>
      </c>
      <c r="B2266" s="1" t="s">
        <v>699</v>
      </c>
      <c r="C2266" t="s">
        <v>553</v>
      </c>
      <c r="D2266" t="s">
        <v>700</v>
      </c>
      <c r="E2266" t="s">
        <v>403</v>
      </c>
      <c r="F2266" t="s">
        <v>555</v>
      </c>
      <c r="G2266" t="s">
        <v>556</v>
      </c>
      <c r="H2266" t="s">
        <v>557</v>
      </c>
      <c r="I2266" t="s">
        <v>558</v>
      </c>
      <c r="J2266" t="s">
        <v>559</v>
      </c>
      <c r="K2266" t="s">
        <v>564</v>
      </c>
      <c r="L2266" t="s">
        <v>561</v>
      </c>
      <c r="N2266" t="s">
        <v>562</v>
      </c>
      <c r="O2266">
        <v>-16</v>
      </c>
      <c r="P2266" t="str">
        <f>VALUE(MID(K2266,1,4))&amp;VLOOKUP(VALUE(MID(K2266,6,2)),[1]Setup!$A$6:$B$17,2,FALSE)</f>
        <v>20103</v>
      </c>
    </row>
    <row r="2267" spans="1:16" x14ac:dyDescent="0.45">
      <c r="A2267" t="s">
        <v>551</v>
      </c>
      <c r="B2267" s="1" t="s">
        <v>699</v>
      </c>
      <c r="C2267" t="s">
        <v>553</v>
      </c>
      <c r="D2267" t="s">
        <v>700</v>
      </c>
      <c r="E2267" t="s">
        <v>403</v>
      </c>
      <c r="F2267" t="s">
        <v>555</v>
      </c>
      <c r="G2267" t="s">
        <v>556</v>
      </c>
      <c r="H2267" t="s">
        <v>557</v>
      </c>
      <c r="I2267" t="s">
        <v>558</v>
      </c>
      <c r="J2267" t="s">
        <v>559</v>
      </c>
      <c r="K2267" t="s">
        <v>565</v>
      </c>
      <c r="L2267" t="s">
        <v>561</v>
      </c>
      <c r="N2267" t="s">
        <v>562</v>
      </c>
      <c r="O2267">
        <v>-10.8</v>
      </c>
      <c r="P2267" t="str">
        <f>VALUE(MID(K2267,1,4))&amp;VLOOKUP(VALUE(MID(K2267,6,2)),[1]Setup!$A$6:$B$17,2,FALSE)</f>
        <v>20104</v>
      </c>
    </row>
    <row r="2268" spans="1:16" x14ac:dyDescent="0.45">
      <c r="A2268" t="s">
        <v>551</v>
      </c>
      <c r="B2268" s="1" t="s">
        <v>699</v>
      </c>
      <c r="C2268" t="s">
        <v>553</v>
      </c>
      <c r="D2268" t="s">
        <v>700</v>
      </c>
      <c r="E2268" t="s">
        <v>403</v>
      </c>
      <c r="F2268" t="s">
        <v>555</v>
      </c>
      <c r="G2268" t="s">
        <v>556</v>
      </c>
      <c r="H2268" t="s">
        <v>557</v>
      </c>
      <c r="I2268" t="s">
        <v>558</v>
      </c>
      <c r="J2268" t="s">
        <v>559</v>
      </c>
      <c r="K2268" t="s">
        <v>566</v>
      </c>
      <c r="L2268" t="s">
        <v>561</v>
      </c>
      <c r="N2268" t="s">
        <v>562</v>
      </c>
      <c r="O2268">
        <v>-8.3000000000000007</v>
      </c>
      <c r="P2268" t="str">
        <f>VALUE(MID(K2268,1,4))&amp;VLOOKUP(VALUE(MID(K2268,6,2)),[1]Setup!$A$6:$B$17,2,FALSE)</f>
        <v>20111</v>
      </c>
    </row>
    <row r="2269" spans="1:16" x14ac:dyDescent="0.45">
      <c r="A2269" t="s">
        <v>551</v>
      </c>
      <c r="B2269" s="1" t="s">
        <v>699</v>
      </c>
      <c r="C2269" t="s">
        <v>553</v>
      </c>
      <c r="D2269" t="s">
        <v>700</v>
      </c>
      <c r="E2269" t="s">
        <v>403</v>
      </c>
      <c r="F2269" t="s">
        <v>555</v>
      </c>
      <c r="G2269" t="s">
        <v>556</v>
      </c>
      <c r="H2269" t="s">
        <v>557</v>
      </c>
      <c r="I2269" t="s">
        <v>558</v>
      </c>
      <c r="J2269" t="s">
        <v>559</v>
      </c>
      <c r="K2269" t="s">
        <v>567</v>
      </c>
      <c r="L2269" t="s">
        <v>561</v>
      </c>
      <c r="N2269" t="s">
        <v>562</v>
      </c>
      <c r="O2269">
        <v>-5.5</v>
      </c>
      <c r="P2269" t="str">
        <f>VALUE(MID(K2269,1,4))&amp;VLOOKUP(VALUE(MID(K2269,6,2)),[1]Setup!$A$6:$B$17,2,FALSE)</f>
        <v>20112</v>
      </c>
    </row>
    <row r="2270" spans="1:16" x14ac:dyDescent="0.45">
      <c r="A2270" t="s">
        <v>551</v>
      </c>
      <c r="B2270" s="1" t="s">
        <v>699</v>
      </c>
      <c r="C2270" t="s">
        <v>553</v>
      </c>
      <c r="D2270" t="s">
        <v>700</v>
      </c>
      <c r="E2270" t="s">
        <v>403</v>
      </c>
      <c r="F2270" t="s">
        <v>555</v>
      </c>
      <c r="G2270" t="s">
        <v>556</v>
      </c>
      <c r="H2270" t="s">
        <v>557</v>
      </c>
      <c r="I2270" t="s">
        <v>558</v>
      </c>
      <c r="J2270" t="s">
        <v>559</v>
      </c>
      <c r="K2270" t="s">
        <v>568</v>
      </c>
      <c r="L2270" t="s">
        <v>561</v>
      </c>
      <c r="N2270" t="s">
        <v>562</v>
      </c>
      <c r="O2270">
        <v>-2.7</v>
      </c>
      <c r="P2270" t="str">
        <f>VALUE(MID(K2270,1,4))&amp;VLOOKUP(VALUE(MID(K2270,6,2)),[1]Setup!$A$6:$B$17,2,FALSE)</f>
        <v>20113</v>
      </c>
    </row>
    <row r="2271" spans="1:16" x14ac:dyDescent="0.45">
      <c r="A2271" t="s">
        <v>551</v>
      </c>
      <c r="B2271" s="1" t="s">
        <v>699</v>
      </c>
      <c r="C2271" t="s">
        <v>553</v>
      </c>
      <c r="D2271" t="s">
        <v>700</v>
      </c>
      <c r="E2271" t="s">
        <v>403</v>
      </c>
      <c r="F2271" t="s">
        <v>555</v>
      </c>
      <c r="G2271" t="s">
        <v>556</v>
      </c>
      <c r="H2271" t="s">
        <v>557</v>
      </c>
      <c r="I2271" t="s">
        <v>558</v>
      </c>
      <c r="J2271" t="s">
        <v>559</v>
      </c>
      <c r="K2271" t="s">
        <v>569</v>
      </c>
      <c r="L2271" t="s">
        <v>561</v>
      </c>
      <c r="N2271" t="s">
        <v>562</v>
      </c>
      <c r="O2271">
        <v>3.5</v>
      </c>
      <c r="P2271" t="str">
        <f>VALUE(MID(K2271,1,4))&amp;VLOOKUP(VALUE(MID(K2271,6,2)),[1]Setup!$A$6:$B$17,2,FALSE)</f>
        <v>20114</v>
      </c>
    </row>
    <row r="2272" spans="1:16" x14ac:dyDescent="0.45">
      <c r="A2272" t="s">
        <v>551</v>
      </c>
      <c r="B2272" s="1" t="s">
        <v>699</v>
      </c>
      <c r="C2272" t="s">
        <v>553</v>
      </c>
      <c r="D2272" t="s">
        <v>700</v>
      </c>
      <c r="E2272" t="s">
        <v>403</v>
      </c>
      <c r="F2272" t="s">
        <v>555</v>
      </c>
      <c r="G2272" t="s">
        <v>556</v>
      </c>
      <c r="H2272" t="s">
        <v>557</v>
      </c>
      <c r="I2272" t="s">
        <v>558</v>
      </c>
      <c r="J2272" t="s">
        <v>559</v>
      </c>
      <c r="K2272" t="s">
        <v>570</v>
      </c>
      <c r="L2272" t="s">
        <v>561</v>
      </c>
      <c r="N2272" t="s">
        <v>562</v>
      </c>
      <c r="O2272">
        <v>6</v>
      </c>
      <c r="P2272" t="str">
        <f>VALUE(MID(K2272,1,4))&amp;VLOOKUP(VALUE(MID(K2272,6,2)),[1]Setup!$A$6:$B$17,2,FALSE)</f>
        <v>20121</v>
      </c>
    </row>
    <row r="2273" spans="1:16" x14ac:dyDescent="0.45">
      <c r="A2273" t="s">
        <v>551</v>
      </c>
      <c r="B2273" s="1" t="s">
        <v>699</v>
      </c>
      <c r="C2273" t="s">
        <v>553</v>
      </c>
      <c r="D2273" t="s">
        <v>700</v>
      </c>
      <c r="E2273" t="s">
        <v>403</v>
      </c>
      <c r="F2273" t="s">
        <v>555</v>
      </c>
      <c r="G2273" t="s">
        <v>556</v>
      </c>
      <c r="H2273" t="s">
        <v>557</v>
      </c>
      <c r="I2273" t="s">
        <v>558</v>
      </c>
      <c r="J2273" t="s">
        <v>559</v>
      </c>
      <c r="K2273" t="s">
        <v>571</v>
      </c>
      <c r="L2273" t="s">
        <v>561</v>
      </c>
      <c r="N2273" t="s">
        <v>562</v>
      </c>
      <c r="O2273">
        <v>8.1</v>
      </c>
      <c r="P2273" t="str">
        <f>VALUE(MID(K2273,1,4))&amp;VLOOKUP(VALUE(MID(K2273,6,2)),[1]Setup!$A$6:$B$17,2,FALSE)</f>
        <v>20122</v>
      </c>
    </row>
    <row r="2274" spans="1:16" x14ac:dyDescent="0.45">
      <c r="A2274" t="s">
        <v>551</v>
      </c>
      <c r="B2274" s="1" t="s">
        <v>699</v>
      </c>
      <c r="C2274" t="s">
        <v>553</v>
      </c>
      <c r="D2274" t="s">
        <v>700</v>
      </c>
      <c r="E2274" t="s">
        <v>403</v>
      </c>
      <c r="F2274" t="s">
        <v>555</v>
      </c>
      <c r="G2274" t="s">
        <v>556</v>
      </c>
      <c r="H2274" t="s">
        <v>557</v>
      </c>
      <c r="I2274" t="s">
        <v>558</v>
      </c>
      <c r="J2274" t="s">
        <v>559</v>
      </c>
      <c r="K2274" t="s">
        <v>572</v>
      </c>
      <c r="L2274" t="s">
        <v>561</v>
      </c>
      <c r="N2274" t="s">
        <v>562</v>
      </c>
      <c r="O2274">
        <v>10.199999999999999</v>
      </c>
      <c r="P2274" t="str">
        <f>VALUE(MID(K2274,1,4))&amp;VLOOKUP(VALUE(MID(K2274,6,2)),[1]Setup!$A$6:$B$17,2,FALSE)</f>
        <v>20123</v>
      </c>
    </row>
    <row r="2275" spans="1:16" x14ac:dyDescent="0.45">
      <c r="A2275" t="s">
        <v>551</v>
      </c>
      <c r="B2275" s="1" t="s">
        <v>699</v>
      </c>
      <c r="C2275" t="s">
        <v>553</v>
      </c>
      <c r="D2275" t="s">
        <v>700</v>
      </c>
      <c r="E2275" t="s">
        <v>403</v>
      </c>
      <c r="F2275" t="s">
        <v>555</v>
      </c>
      <c r="G2275" t="s">
        <v>556</v>
      </c>
      <c r="H2275" t="s">
        <v>557</v>
      </c>
      <c r="I2275" t="s">
        <v>558</v>
      </c>
      <c r="J2275" t="s">
        <v>559</v>
      </c>
      <c r="K2275" t="s">
        <v>573</v>
      </c>
      <c r="L2275" t="s">
        <v>561</v>
      </c>
      <c r="N2275" t="s">
        <v>562</v>
      </c>
      <c r="O2275">
        <v>9.1</v>
      </c>
      <c r="P2275" t="str">
        <f>VALUE(MID(K2275,1,4))&amp;VLOOKUP(VALUE(MID(K2275,6,2)),[1]Setup!$A$6:$B$17,2,FALSE)</f>
        <v>20124</v>
      </c>
    </row>
    <row r="2276" spans="1:16" x14ac:dyDescent="0.45">
      <c r="A2276" t="s">
        <v>551</v>
      </c>
      <c r="B2276" s="1" t="s">
        <v>699</v>
      </c>
      <c r="C2276" t="s">
        <v>553</v>
      </c>
      <c r="D2276" t="s">
        <v>700</v>
      </c>
      <c r="E2276" t="s">
        <v>403</v>
      </c>
      <c r="F2276" t="s">
        <v>555</v>
      </c>
      <c r="G2276" t="s">
        <v>556</v>
      </c>
      <c r="H2276" t="s">
        <v>557</v>
      </c>
      <c r="I2276" t="s">
        <v>558</v>
      </c>
      <c r="J2276" t="s">
        <v>559</v>
      </c>
      <c r="K2276" t="s">
        <v>574</v>
      </c>
      <c r="L2276" t="s">
        <v>561</v>
      </c>
      <c r="N2276" t="s">
        <v>562</v>
      </c>
      <c r="O2276">
        <v>8.6999999999999993</v>
      </c>
      <c r="P2276" t="str">
        <f>VALUE(MID(K2276,1,4))&amp;VLOOKUP(VALUE(MID(K2276,6,2)),[1]Setup!$A$6:$B$17,2,FALSE)</f>
        <v>20131</v>
      </c>
    </row>
    <row r="2277" spans="1:16" x14ac:dyDescent="0.45">
      <c r="A2277" t="s">
        <v>551</v>
      </c>
      <c r="B2277" s="1" t="s">
        <v>699</v>
      </c>
      <c r="C2277" t="s">
        <v>553</v>
      </c>
      <c r="D2277" t="s">
        <v>700</v>
      </c>
      <c r="E2277" t="s">
        <v>403</v>
      </c>
      <c r="F2277" t="s">
        <v>555</v>
      </c>
      <c r="G2277" t="s">
        <v>556</v>
      </c>
      <c r="H2277" t="s">
        <v>557</v>
      </c>
      <c r="I2277" t="s">
        <v>558</v>
      </c>
      <c r="J2277" t="s">
        <v>559</v>
      </c>
      <c r="K2277" t="s">
        <v>575</v>
      </c>
      <c r="L2277" t="s">
        <v>561</v>
      </c>
      <c r="N2277" t="s">
        <v>562</v>
      </c>
      <c r="O2277">
        <v>11.6</v>
      </c>
      <c r="P2277" t="str">
        <f>VALUE(MID(K2277,1,4))&amp;VLOOKUP(VALUE(MID(K2277,6,2)),[1]Setup!$A$6:$B$17,2,FALSE)</f>
        <v>20132</v>
      </c>
    </row>
    <row r="2278" spans="1:16" x14ac:dyDescent="0.45">
      <c r="A2278" t="s">
        <v>551</v>
      </c>
      <c r="B2278" s="1" t="s">
        <v>699</v>
      </c>
      <c r="C2278" t="s">
        <v>553</v>
      </c>
      <c r="D2278" t="s">
        <v>700</v>
      </c>
      <c r="E2278" t="s">
        <v>403</v>
      </c>
      <c r="F2278" t="s">
        <v>555</v>
      </c>
      <c r="G2278" t="s">
        <v>556</v>
      </c>
      <c r="H2278" t="s">
        <v>557</v>
      </c>
      <c r="I2278" t="s">
        <v>558</v>
      </c>
      <c r="J2278" t="s">
        <v>559</v>
      </c>
      <c r="K2278" t="s">
        <v>576</v>
      </c>
      <c r="L2278" t="s">
        <v>561</v>
      </c>
      <c r="N2278" t="s">
        <v>562</v>
      </c>
      <c r="O2278">
        <v>11.5</v>
      </c>
      <c r="P2278" t="str">
        <f>VALUE(MID(K2278,1,4))&amp;VLOOKUP(VALUE(MID(K2278,6,2)),[1]Setup!$A$6:$B$17,2,FALSE)</f>
        <v>20133</v>
      </c>
    </row>
    <row r="2279" spans="1:16" x14ac:dyDescent="0.45">
      <c r="A2279" t="s">
        <v>551</v>
      </c>
      <c r="B2279" s="1" t="s">
        <v>699</v>
      </c>
      <c r="C2279" t="s">
        <v>553</v>
      </c>
      <c r="D2279" t="s">
        <v>700</v>
      </c>
      <c r="E2279" t="s">
        <v>403</v>
      </c>
      <c r="F2279" t="s">
        <v>555</v>
      </c>
      <c r="G2279" t="s">
        <v>556</v>
      </c>
      <c r="H2279" t="s">
        <v>557</v>
      </c>
      <c r="I2279" t="s">
        <v>558</v>
      </c>
      <c r="J2279" t="s">
        <v>559</v>
      </c>
      <c r="K2279" t="s">
        <v>577</v>
      </c>
      <c r="L2279" t="s">
        <v>561</v>
      </c>
      <c r="N2279" t="s">
        <v>562</v>
      </c>
      <c r="O2279">
        <v>15.1</v>
      </c>
      <c r="P2279" t="str">
        <f>VALUE(MID(K2279,1,4))&amp;VLOOKUP(VALUE(MID(K2279,6,2)),[1]Setup!$A$6:$B$17,2,FALSE)</f>
        <v>20134</v>
      </c>
    </row>
    <row r="2280" spans="1:16" x14ac:dyDescent="0.45">
      <c r="A2280" t="s">
        <v>551</v>
      </c>
      <c r="B2280" s="1" t="s">
        <v>699</v>
      </c>
      <c r="C2280" t="s">
        <v>553</v>
      </c>
      <c r="D2280" t="s">
        <v>700</v>
      </c>
      <c r="E2280" t="s">
        <v>403</v>
      </c>
      <c r="F2280" t="s">
        <v>555</v>
      </c>
      <c r="G2280" t="s">
        <v>556</v>
      </c>
      <c r="H2280" t="s">
        <v>557</v>
      </c>
      <c r="I2280" t="s">
        <v>558</v>
      </c>
      <c r="J2280" t="s">
        <v>559</v>
      </c>
      <c r="K2280" t="s">
        <v>578</v>
      </c>
      <c r="L2280" t="s">
        <v>561</v>
      </c>
      <c r="N2280" t="s">
        <v>562</v>
      </c>
      <c r="O2280">
        <v>15.2</v>
      </c>
      <c r="P2280" t="str">
        <f>VALUE(MID(K2280,1,4))&amp;VLOOKUP(VALUE(MID(K2280,6,2)),[1]Setup!$A$6:$B$17,2,FALSE)</f>
        <v>20141</v>
      </c>
    </row>
    <row r="2281" spans="1:16" x14ac:dyDescent="0.45">
      <c r="A2281" t="s">
        <v>551</v>
      </c>
      <c r="B2281" s="1" t="s">
        <v>699</v>
      </c>
      <c r="C2281" t="s">
        <v>553</v>
      </c>
      <c r="D2281" t="s">
        <v>700</v>
      </c>
      <c r="E2281" t="s">
        <v>403</v>
      </c>
      <c r="F2281" t="s">
        <v>555</v>
      </c>
      <c r="G2281" t="s">
        <v>556</v>
      </c>
      <c r="H2281" t="s">
        <v>557</v>
      </c>
      <c r="I2281" t="s">
        <v>558</v>
      </c>
      <c r="J2281" t="s">
        <v>559</v>
      </c>
      <c r="K2281" t="s">
        <v>579</v>
      </c>
      <c r="L2281" t="s">
        <v>561</v>
      </c>
      <c r="N2281" t="s">
        <v>562</v>
      </c>
      <c r="O2281">
        <v>15.6</v>
      </c>
      <c r="P2281" t="str">
        <f>VALUE(MID(K2281,1,4))&amp;VLOOKUP(VALUE(MID(K2281,6,2)),[1]Setup!$A$6:$B$17,2,FALSE)</f>
        <v>20142</v>
      </c>
    </row>
    <row r="2282" spans="1:16" x14ac:dyDescent="0.45">
      <c r="A2282" t="s">
        <v>551</v>
      </c>
      <c r="B2282" s="1" t="s">
        <v>699</v>
      </c>
      <c r="C2282" t="s">
        <v>553</v>
      </c>
      <c r="D2282" t="s">
        <v>700</v>
      </c>
      <c r="E2282" t="s">
        <v>403</v>
      </c>
      <c r="F2282" t="s">
        <v>555</v>
      </c>
      <c r="G2282" t="s">
        <v>556</v>
      </c>
      <c r="H2282" t="s">
        <v>557</v>
      </c>
      <c r="I2282" t="s">
        <v>558</v>
      </c>
      <c r="J2282" t="s">
        <v>559</v>
      </c>
      <c r="K2282" t="s">
        <v>580</v>
      </c>
      <c r="L2282" t="s">
        <v>561</v>
      </c>
      <c r="N2282" t="s">
        <v>562</v>
      </c>
      <c r="O2282">
        <v>15.6</v>
      </c>
      <c r="P2282" t="str">
        <f>VALUE(MID(K2282,1,4))&amp;VLOOKUP(VALUE(MID(K2282,6,2)),[1]Setup!$A$6:$B$17,2,FALSE)</f>
        <v>20143</v>
      </c>
    </row>
    <row r="2283" spans="1:16" x14ac:dyDescent="0.45">
      <c r="A2283" t="s">
        <v>551</v>
      </c>
      <c r="B2283" s="1" t="s">
        <v>699</v>
      </c>
      <c r="C2283" t="s">
        <v>553</v>
      </c>
      <c r="D2283" t="s">
        <v>700</v>
      </c>
      <c r="E2283" t="s">
        <v>403</v>
      </c>
      <c r="F2283" t="s">
        <v>555</v>
      </c>
      <c r="G2283" t="s">
        <v>556</v>
      </c>
      <c r="H2283" t="s">
        <v>557</v>
      </c>
      <c r="I2283" t="s">
        <v>558</v>
      </c>
      <c r="J2283" t="s">
        <v>559</v>
      </c>
      <c r="K2283" t="s">
        <v>581</v>
      </c>
      <c r="L2283" t="s">
        <v>561</v>
      </c>
      <c r="N2283" t="s">
        <v>562</v>
      </c>
      <c r="O2283">
        <v>17.3</v>
      </c>
      <c r="P2283" t="str">
        <f>VALUE(MID(K2283,1,4))&amp;VLOOKUP(VALUE(MID(K2283,6,2)),[1]Setup!$A$6:$B$17,2,FALSE)</f>
        <v>20144</v>
      </c>
    </row>
    <row r="2284" spans="1:16" x14ac:dyDescent="0.45">
      <c r="A2284" t="s">
        <v>551</v>
      </c>
      <c r="B2284" s="1" t="s">
        <v>699</v>
      </c>
      <c r="C2284" t="s">
        <v>553</v>
      </c>
      <c r="D2284" t="s">
        <v>700</v>
      </c>
      <c r="E2284" t="s">
        <v>403</v>
      </c>
      <c r="F2284" t="s">
        <v>555</v>
      </c>
      <c r="G2284" t="s">
        <v>556</v>
      </c>
      <c r="H2284" t="s">
        <v>557</v>
      </c>
      <c r="I2284" t="s">
        <v>558</v>
      </c>
      <c r="J2284" t="s">
        <v>559</v>
      </c>
      <c r="K2284" t="s">
        <v>582</v>
      </c>
      <c r="L2284" t="s">
        <v>561</v>
      </c>
      <c r="N2284" t="s">
        <v>562</v>
      </c>
      <c r="O2284">
        <v>16.5</v>
      </c>
      <c r="P2284" t="str">
        <f>VALUE(MID(K2284,1,4))&amp;VLOOKUP(VALUE(MID(K2284,6,2)),[1]Setup!$A$6:$B$17,2,FALSE)</f>
        <v>20151</v>
      </c>
    </row>
    <row r="2285" spans="1:16" x14ac:dyDescent="0.45">
      <c r="A2285" t="s">
        <v>551</v>
      </c>
      <c r="B2285" s="1" t="s">
        <v>699</v>
      </c>
      <c r="C2285" t="s">
        <v>553</v>
      </c>
      <c r="D2285" t="s">
        <v>700</v>
      </c>
      <c r="E2285" t="s">
        <v>403</v>
      </c>
      <c r="F2285" t="s">
        <v>555</v>
      </c>
      <c r="G2285" t="s">
        <v>556</v>
      </c>
      <c r="H2285" t="s">
        <v>557</v>
      </c>
      <c r="I2285" t="s">
        <v>558</v>
      </c>
      <c r="J2285" t="s">
        <v>559</v>
      </c>
      <c r="K2285" t="s">
        <v>583</v>
      </c>
      <c r="L2285" t="s">
        <v>561</v>
      </c>
      <c r="N2285" t="s">
        <v>562</v>
      </c>
      <c r="O2285">
        <v>17.100000000000001</v>
      </c>
      <c r="P2285" t="str">
        <f>VALUE(MID(K2285,1,4))&amp;VLOOKUP(VALUE(MID(K2285,6,2)),[1]Setup!$A$6:$B$17,2,FALSE)</f>
        <v>20152</v>
      </c>
    </row>
    <row r="2286" spans="1:16" x14ac:dyDescent="0.45">
      <c r="A2286" t="s">
        <v>551</v>
      </c>
      <c r="B2286" s="1" t="s">
        <v>699</v>
      </c>
      <c r="C2286" t="s">
        <v>553</v>
      </c>
      <c r="D2286" t="s">
        <v>700</v>
      </c>
      <c r="E2286" t="s">
        <v>403</v>
      </c>
      <c r="F2286" t="s">
        <v>555</v>
      </c>
      <c r="G2286" t="s">
        <v>556</v>
      </c>
      <c r="H2286" t="s">
        <v>557</v>
      </c>
      <c r="I2286" t="s">
        <v>558</v>
      </c>
      <c r="J2286" t="s">
        <v>559</v>
      </c>
      <c r="K2286" t="s">
        <v>584</v>
      </c>
      <c r="L2286" t="s">
        <v>561</v>
      </c>
      <c r="N2286" t="s">
        <v>562</v>
      </c>
      <c r="O2286">
        <v>17.600000000000001</v>
      </c>
      <c r="P2286" t="str">
        <f>VALUE(MID(K2286,1,4))&amp;VLOOKUP(VALUE(MID(K2286,6,2)),[1]Setup!$A$6:$B$17,2,FALSE)</f>
        <v>20153</v>
      </c>
    </row>
    <row r="2287" spans="1:16" x14ac:dyDescent="0.45">
      <c r="A2287" t="s">
        <v>551</v>
      </c>
      <c r="B2287" s="1" t="s">
        <v>699</v>
      </c>
      <c r="C2287" t="s">
        <v>553</v>
      </c>
      <c r="D2287" t="s">
        <v>700</v>
      </c>
      <c r="E2287" t="s">
        <v>403</v>
      </c>
      <c r="F2287" t="s">
        <v>555</v>
      </c>
      <c r="G2287" t="s">
        <v>556</v>
      </c>
      <c r="H2287" t="s">
        <v>557</v>
      </c>
      <c r="I2287" t="s">
        <v>558</v>
      </c>
      <c r="J2287" t="s">
        <v>559</v>
      </c>
      <c r="K2287" t="s">
        <v>585</v>
      </c>
      <c r="L2287" t="s">
        <v>561</v>
      </c>
      <c r="N2287" t="s">
        <v>562</v>
      </c>
      <c r="O2287">
        <v>18.100000000000001</v>
      </c>
      <c r="P2287" t="str">
        <f>VALUE(MID(K2287,1,4))&amp;VLOOKUP(VALUE(MID(K2287,6,2)),[1]Setup!$A$6:$B$17,2,FALSE)</f>
        <v>20154</v>
      </c>
    </row>
    <row r="2288" spans="1:16" x14ac:dyDescent="0.45">
      <c r="A2288" t="s">
        <v>551</v>
      </c>
      <c r="B2288" s="1" t="s">
        <v>699</v>
      </c>
      <c r="C2288" t="s">
        <v>553</v>
      </c>
      <c r="D2288" t="s">
        <v>700</v>
      </c>
      <c r="E2288" t="s">
        <v>403</v>
      </c>
      <c r="F2288" t="s">
        <v>555</v>
      </c>
      <c r="G2288" t="s">
        <v>556</v>
      </c>
      <c r="H2288" t="s">
        <v>557</v>
      </c>
      <c r="I2288" t="s">
        <v>558</v>
      </c>
      <c r="J2288" t="s">
        <v>559</v>
      </c>
      <c r="K2288" t="s">
        <v>586</v>
      </c>
      <c r="L2288" t="s">
        <v>561</v>
      </c>
      <c r="N2288" t="s">
        <v>562</v>
      </c>
      <c r="O2288">
        <v>19</v>
      </c>
      <c r="P2288" t="str">
        <f>VALUE(MID(K2288,1,4))&amp;VLOOKUP(VALUE(MID(K2288,6,2)),[1]Setup!$A$6:$B$17,2,FALSE)</f>
        <v>20161</v>
      </c>
    </row>
    <row r="2289" spans="1:16" x14ac:dyDescent="0.45">
      <c r="A2289" t="s">
        <v>551</v>
      </c>
      <c r="B2289" s="1" t="s">
        <v>699</v>
      </c>
      <c r="C2289" t="s">
        <v>553</v>
      </c>
      <c r="D2289" t="s">
        <v>700</v>
      </c>
      <c r="E2289" t="s">
        <v>403</v>
      </c>
      <c r="F2289" t="s">
        <v>555</v>
      </c>
      <c r="G2289" t="s">
        <v>556</v>
      </c>
      <c r="H2289" t="s">
        <v>557</v>
      </c>
      <c r="I2289" t="s">
        <v>558</v>
      </c>
      <c r="J2289" t="s">
        <v>559</v>
      </c>
      <c r="K2289" t="s">
        <v>587</v>
      </c>
      <c r="L2289" t="s">
        <v>561</v>
      </c>
      <c r="N2289" t="s">
        <v>562</v>
      </c>
      <c r="O2289">
        <v>17.5</v>
      </c>
      <c r="P2289" t="str">
        <f>VALUE(MID(K2289,1,4))&amp;VLOOKUP(VALUE(MID(K2289,6,2)),[1]Setup!$A$6:$B$17,2,FALSE)</f>
        <v>20162</v>
      </c>
    </row>
    <row r="2290" spans="1:16" x14ac:dyDescent="0.45">
      <c r="A2290" t="s">
        <v>551</v>
      </c>
      <c r="B2290" s="1" t="s">
        <v>699</v>
      </c>
      <c r="C2290" t="s">
        <v>553</v>
      </c>
      <c r="D2290" t="s">
        <v>700</v>
      </c>
      <c r="E2290" t="s">
        <v>403</v>
      </c>
      <c r="F2290" t="s">
        <v>555</v>
      </c>
      <c r="G2290" t="s">
        <v>556</v>
      </c>
      <c r="H2290" t="s">
        <v>557</v>
      </c>
      <c r="I2290" t="s">
        <v>558</v>
      </c>
      <c r="J2290" t="s">
        <v>559</v>
      </c>
      <c r="K2290" t="s">
        <v>588</v>
      </c>
      <c r="L2290" t="s">
        <v>561</v>
      </c>
      <c r="N2290" t="s">
        <v>562</v>
      </c>
      <c r="O2290">
        <v>14.7</v>
      </c>
      <c r="P2290" t="str">
        <f>VALUE(MID(K2290,1,4))&amp;VLOOKUP(VALUE(MID(K2290,6,2)),[1]Setup!$A$6:$B$17,2,FALSE)</f>
        <v>20163</v>
      </c>
    </row>
    <row r="2291" spans="1:16" x14ac:dyDescent="0.45">
      <c r="A2291" t="s">
        <v>551</v>
      </c>
      <c r="B2291" s="1" t="s">
        <v>699</v>
      </c>
      <c r="C2291" t="s">
        <v>553</v>
      </c>
      <c r="D2291" t="s">
        <v>700</v>
      </c>
      <c r="E2291" t="s">
        <v>403</v>
      </c>
      <c r="F2291" t="s">
        <v>555</v>
      </c>
      <c r="G2291" t="s">
        <v>556</v>
      </c>
      <c r="H2291" t="s">
        <v>557</v>
      </c>
      <c r="I2291" t="s">
        <v>558</v>
      </c>
      <c r="J2291" t="s">
        <v>559</v>
      </c>
      <c r="K2291" t="s">
        <v>589</v>
      </c>
      <c r="L2291" t="s">
        <v>561</v>
      </c>
      <c r="N2291" t="s">
        <v>562</v>
      </c>
      <c r="O2291">
        <v>12.6</v>
      </c>
      <c r="P2291" t="str">
        <f>VALUE(MID(K2291,1,4))&amp;VLOOKUP(VALUE(MID(K2291,6,2)),[1]Setup!$A$6:$B$17,2,FALSE)</f>
        <v>20164</v>
      </c>
    </row>
    <row r="2292" spans="1:16" x14ac:dyDescent="0.45">
      <c r="A2292" t="s">
        <v>551</v>
      </c>
      <c r="B2292" s="1" t="s">
        <v>699</v>
      </c>
      <c r="C2292" t="s">
        <v>553</v>
      </c>
      <c r="D2292" t="s">
        <v>700</v>
      </c>
      <c r="E2292" t="s">
        <v>403</v>
      </c>
      <c r="F2292" t="s">
        <v>555</v>
      </c>
      <c r="G2292" t="s">
        <v>556</v>
      </c>
      <c r="H2292" t="s">
        <v>557</v>
      </c>
      <c r="I2292" t="s">
        <v>558</v>
      </c>
      <c r="J2292" t="s">
        <v>559</v>
      </c>
      <c r="K2292" t="s">
        <v>590</v>
      </c>
      <c r="L2292" t="s">
        <v>561</v>
      </c>
      <c r="N2292" t="s">
        <v>562</v>
      </c>
      <c r="O2292">
        <v>9.8000000000000007</v>
      </c>
      <c r="P2292" t="str">
        <f>VALUE(MID(K2292,1,4))&amp;VLOOKUP(VALUE(MID(K2292,6,2)),[1]Setup!$A$6:$B$17,2,FALSE)</f>
        <v>20171</v>
      </c>
    </row>
    <row r="2293" spans="1:16" x14ac:dyDescent="0.45">
      <c r="A2293" t="s">
        <v>551</v>
      </c>
      <c r="B2293" s="1" t="s">
        <v>699</v>
      </c>
      <c r="C2293" t="s">
        <v>553</v>
      </c>
      <c r="D2293" t="s">
        <v>700</v>
      </c>
      <c r="E2293" t="s">
        <v>403</v>
      </c>
      <c r="F2293" t="s">
        <v>555</v>
      </c>
      <c r="G2293" t="s">
        <v>556</v>
      </c>
      <c r="H2293" t="s">
        <v>557</v>
      </c>
      <c r="I2293" t="s">
        <v>558</v>
      </c>
      <c r="J2293" t="s">
        <v>559</v>
      </c>
      <c r="K2293" t="s">
        <v>591</v>
      </c>
      <c r="L2293" t="s">
        <v>561</v>
      </c>
      <c r="N2293" t="s">
        <v>562</v>
      </c>
      <c r="O2293">
        <v>9.4</v>
      </c>
      <c r="P2293" t="str">
        <f>VALUE(MID(K2293,1,4))&amp;VLOOKUP(VALUE(MID(K2293,6,2)),[1]Setup!$A$6:$B$17,2,FALSE)</f>
        <v>20172</v>
      </c>
    </row>
    <row r="2294" spans="1:16" x14ac:dyDescent="0.45">
      <c r="A2294" t="s">
        <v>551</v>
      </c>
      <c r="B2294" s="1" t="s">
        <v>699</v>
      </c>
      <c r="C2294" t="s">
        <v>553</v>
      </c>
      <c r="D2294" t="s">
        <v>700</v>
      </c>
      <c r="E2294" t="s">
        <v>403</v>
      </c>
      <c r="F2294" t="s">
        <v>555</v>
      </c>
      <c r="G2294" t="s">
        <v>556</v>
      </c>
      <c r="H2294" t="s">
        <v>557</v>
      </c>
      <c r="I2294" t="s">
        <v>558</v>
      </c>
      <c r="J2294" t="s">
        <v>559</v>
      </c>
      <c r="K2294" t="s">
        <v>592</v>
      </c>
      <c r="L2294" t="s">
        <v>561</v>
      </c>
      <c r="N2294" t="s">
        <v>562</v>
      </c>
      <c r="O2294">
        <v>7.3</v>
      </c>
      <c r="P2294" t="str">
        <f>VALUE(MID(K2294,1,4))&amp;VLOOKUP(VALUE(MID(K2294,6,2)),[1]Setup!$A$6:$B$17,2,FALSE)</f>
        <v>20173</v>
      </c>
    </row>
    <row r="2295" spans="1:16" x14ac:dyDescent="0.45">
      <c r="A2295" t="s">
        <v>551</v>
      </c>
      <c r="B2295" s="1" t="s">
        <v>699</v>
      </c>
      <c r="C2295" t="s">
        <v>553</v>
      </c>
      <c r="D2295" t="s">
        <v>700</v>
      </c>
      <c r="E2295" t="s">
        <v>403</v>
      </c>
      <c r="F2295" t="s">
        <v>555</v>
      </c>
      <c r="G2295" t="s">
        <v>556</v>
      </c>
      <c r="H2295" t="s">
        <v>557</v>
      </c>
      <c r="I2295" t="s">
        <v>558</v>
      </c>
      <c r="J2295" t="s">
        <v>559</v>
      </c>
      <c r="K2295" t="s">
        <v>593</v>
      </c>
      <c r="L2295" t="s">
        <v>561</v>
      </c>
      <c r="N2295" t="s">
        <v>562</v>
      </c>
      <c r="O2295">
        <v>7.4</v>
      </c>
      <c r="P2295" t="str">
        <f>VALUE(MID(K2295,1,4))&amp;VLOOKUP(VALUE(MID(K2295,6,2)),[1]Setup!$A$6:$B$17,2,FALSE)</f>
        <v>20174</v>
      </c>
    </row>
    <row r="2296" spans="1:16" x14ac:dyDescent="0.45">
      <c r="A2296" t="s">
        <v>551</v>
      </c>
      <c r="B2296" s="1" t="s">
        <v>699</v>
      </c>
      <c r="C2296" t="s">
        <v>553</v>
      </c>
      <c r="D2296" t="s">
        <v>700</v>
      </c>
      <c r="E2296" t="s">
        <v>403</v>
      </c>
      <c r="F2296" t="s">
        <v>555</v>
      </c>
      <c r="G2296" t="s">
        <v>556</v>
      </c>
      <c r="H2296" t="s">
        <v>557</v>
      </c>
      <c r="I2296" t="s">
        <v>558</v>
      </c>
      <c r="J2296" t="s">
        <v>559</v>
      </c>
      <c r="K2296" t="s">
        <v>594</v>
      </c>
      <c r="L2296" t="s">
        <v>561</v>
      </c>
      <c r="N2296" t="s">
        <v>562</v>
      </c>
      <c r="O2296">
        <v>6</v>
      </c>
      <c r="P2296" t="str">
        <f>VALUE(MID(K2296,1,4))&amp;VLOOKUP(VALUE(MID(K2296,6,2)),[1]Setup!$A$6:$B$17,2,FALSE)</f>
        <v>20181</v>
      </c>
    </row>
    <row r="2297" spans="1:16" x14ac:dyDescent="0.45">
      <c r="A2297" t="s">
        <v>551</v>
      </c>
      <c r="B2297" s="1" t="s">
        <v>699</v>
      </c>
      <c r="C2297" t="s">
        <v>553</v>
      </c>
      <c r="D2297" t="s">
        <v>700</v>
      </c>
      <c r="E2297" t="s">
        <v>403</v>
      </c>
      <c r="F2297" t="s">
        <v>555</v>
      </c>
      <c r="G2297" t="s">
        <v>556</v>
      </c>
      <c r="H2297" t="s">
        <v>557</v>
      </c>
      <c r="I2297" t="s">
        <v>558</v>
      </c>
      <c r="J2297" t="s">
        <v>559</v>
      </c>
      <c r="K2297" t="s">
        <v>595</v>
      </c>
      <c r="L2297" t="s">
        <v>561</v>
      </c>
      <c r="N2297" t="s">
        <v>562</v>
      </c>
      <c r="O2297">
        <v>6.3</v>
      </c>
      <c r="P2297" t="str">
        <f>VALUE(MID(K2297,1,4))&amp;VLOOKUP(VALUE(MID(K2297,6,2)),[1]Setup!$A$6:$B$17,2,FALSE)</f>
        <v>20182</v>
      </c>
    </row>
    <row r="2298" spans="1:16" x14ac:dyDescent="0.45">
      <c r="A2298" t="s">
        <v>551</v>
      </c>
      <c r="B2298" s="1" t="s">
        <v>699</v>
      </c>
      <c r="C2298" t="s">
        <v>553</v>
      </c>
      <c r="D2298" t="s">
        <v>700</v>
      </c>
      <c r="E2298" t="s">
        <v>403</v>
      </c>
      <c r="F2298" t="s">
        <v>555</v>
      </c>
      <c r="G2298" t="s">
        <v>556</v>
      </c>
      <c r="H2298" t="s">
        <v>557</v>
      </c>
      <c r="I2298" t="s">
        <v>558</v>
      </c>
      <c r="J2298" t="s">
        <v>559</v>
      </c>
      <c r="K2298" t="s">
        <v>596</v>
      </c>
      <c r="L2298" t="s">
        <v>561</v>
      </c>
      <c r="N2298" t="s">
        <v>562</v>
      </c>
      <c r="O2298">
        <v>5.9</v>
      </c>
      <c r="P2298" t="str">
        <f>VALUE(MID(K2298,1,4))&amp;VLOOKUP(VALUE(MID(K2298,6,2)),[1]Setup!$A$6:$B$17,2,FALSE)</f>
        <v>20183</v>
      </c>
    </row>
    <row r="2299" spans="1:16" x14ac:dyDescent="0.45">
      <c r="A2299" t="s">
        <v>551</v>
      </c>
      <c r="B2299" s="1" t="s">
        <v>699</v>
      </c>
      <c r="C2299" t="s">
        <v>553</v>
      </c>
      <c r="D2299" t="s">
        <v>700</v>
      </c>
      <c r="E2299" t="s">
        <v>403</v>
      </c>
      <c r="F2299" t="s">
        <v>555</v>
      </c>
      <c r="G2299" t="s">
        <v>556</v>
      </c>
      <c r="H2299" t="s">
        <v>557</v>
      </c>
      <c r="I2299" t="s">
        <v>558</v>
      </c>
      <c r="J2299" t="s">
        <v>559</v>
      </c>
      <c r="K2299" t="s">
        <v>597</v>
      </c>
      <c r="L2299" t="s">
        <v>561</v>
      </c>
      <c r="N2299" t="s">
        <v>562</v>
      </c>
      <c r="O2299">
        <v>7.2</v>
      </c>
      <c r="P2299" t="str">
        <f>VALUE(MID(K2299,1,4))&amp;VLOOKUP(VALUE(MID(K2299,6,2)),[1]Setup!$A$6:$B$17,2,FALSE)</f>
        <v>20184</v>
      </c>
    </row>
    <row r="2300" spans="1:16" x14ac:dyDescent="0.45">
      <c r="A2300" t="s">
        <v>551</v>
      </c>
      <c r="B2300" s="1" t="s">
        <v>699</v>
      </c>
      <c r="C2300" t="s">
        <v>553</v>
      </c>
      <c r="D2300" t="s">
        <v>700</v>
      </c>
      <c r="E2300" t="s">
        <v>403</v>
      </c>
      <c r="F2300" t="s">
        <v>555</v>
      </c>
      <c r="G2300" t="s">
        <v>556</v>
      </c>
      <c r="H2300" t="s">
        <v>557</v>
      </c>
      <c r="I2300" t="s">
        <v>558</v>
      </c>
      <c r="J2300" t="s">
        <v>559</v>
      </c>
      <c r="K2300" t="s">
        <v>598</v>
      </c>
      <c r="L2300" t="s">
        <v>561</v>
      </c>
      <c r="N2300" t="s">
        <v>562</v>
      </c>
      <c r="O2300">
        <v>6.4</v>
      </c>
      <c r="P2300" t="str">
        <f>VALUE(MID(K2300,1,4))&amp;VLOOKUP(VALUE(MID(K2300,6,2)),[1]Setup!$A$6:$B$17,2,FALSE)</f>
        <v>20191</v>
      </c>
    </row>
    <row r="2301" spans="1:16" x14ac:dyDescent="0.45">
      <c r="A2301" t="s">
        <v>551</v>
      </c>
      <c r="B2301" s="1" t="s">
        <v>699</v>
      </c>
      <c r="C2301" t="s">
        <v>553</v>
      </c>
      <c r="D2301" t="s">
        <v>700</v>
      </c>
      <c r="E2301" t="s">
        <v>403</v>
      </c>
      <c r="F2301" t="s">
        <v>555</v>
      </c>
      <c r="G2301" t="s">
        <v>556</v>
      </c>
      <c r="H2301" t="s">
        <v>557</v>
      </c>
      <c r="I2301" t="s">
        <v>558</v>
      </c>
      <c r="J2301" t="s">
        <v>559</v>
      </c>
      <c r="K2301" t="s">
        <v>599</v>
      </c>
      <c r="L2301" t="s">
        <v>561</v>
      </c>
      <c r="N2301" t="s">
        <v>562</v>
      </c>
      <c r="O2301">
        <v>5.7</v>
      </c>
      <c r="P2301" t="str">
        <f>VALUE(MID(K2301,1,4))&amp;VLOOKUP(VALUE(MID(K2301,6,2)),[1]Setup!$A$6:$B$17,2,FALSE)</f>
        <v>20192</v>
      </c>
    </row>
    <row r="2302" spans="1:16" x14ac:dyDescent="0.45">
      <c r="A2302" t="s">
        <v>551</v>
      </c>
      <c r="B2302" s="1" t="s">
        <v>699</v>
      </c>
      <c r="C2302" t="s">
        <v>553</v>
      </c>
      <c r="D2302" t="s">
        <v>700</v>
      </c>
      <c r="E2302" t="s">
        <v>403</v>
      </c>
      <c r="F2302" t="s">
        <v>555</v>
      </c>
      <c r="G2302" t="s">
        <v>556</v>
      </c>
      <c r="H2302" t="s">
        <v>557</v>
      </c>
      <c r="I2302" t="s">
        <v>558</v>
      </c>
      <c r="J2302" t="s">
        <v>559</v>
      </c>
      <c r="K2302" t="s">
        <v>600</v>
      </c>
      <c r="L2302" t="s">
        <v>561</v>
      </c>
      <c r="N2302" t="s">
        <v>562</v>
      </c>
      <c r="O2302">
        <v>5.2</v>
      </c>
      <c r="P2302" t="str">
        <f>VALUE(MID(K2302,1,4))&amp;VLOOKUP(VALUE(MID(K2302,6,2)),[1]Setup!$A$6:$B$17,2,FALSE)</f>
        <v>20193</v>
      </c>
    </row>
    <row r="2303" spans="1:16" x14ac:dyDescent="0.45">
      <c r="A2303" t="s">
        <v>551</v>
      </c>
      <c r="B2303" s="1" t="s">
        <v>699</v>
      </c>
      <c r="C2303" t="s">
        <v>553</v>
      </c>
      <c r="D2303" t="s">
        <v>700</v>
      </c>
      <c r="E2303" t="s">
        <v>403</v>
      </c>
      <c r="F2303" t="s">
        <v>555</v>
      </c>
      <c r="G2303" t="s">
        <v>556</v>
      </c>
      <c r="H2303" t="s">
        <v>557</v>
      </c>
      <c r="I2303" t="s">
        <v>558</v>
      </c>
      <c r="J2303" t="s">
        <v>559</v>
      </c>
      <c r="K2303" t="s">
        <v>601</v>
      </c>
      <c r="L2303" t="s">
        <v>561</v>
      </c>
      <c r="N2303" t="s">
        <v>562</v>
      </c>
      <c r="O2303">
        <v>6.4</v>
      </c>
      <c r="P2303" t="str">
        <f>VALUE(MID(K2303,1,4))&amp;VLOOKUP(VALUE(MID(K2303,6,2)),[1]Setup!$A$6:$B$17,2,FALSE)</f>
        <v>20194</v>
      </c>
    </row>
    <row r="2304" spans="1:16" x14ac:dyDescent="0.45">
      <c r="A2304" t="s">
        <v>551</v>
      </c>
      <c r="B2304" s="1" t="s">
        <v>699</v>
      </c>
      <c r="C2304" t="s">
        <v>553</v>
      </c>
      <c r="D2304" t="s">
        <v>700</v>
      </c>
      <c r="E2304" t="s">
        <v>403</v>
      </c>
      <c r="F2304" t="s">
        <v>555</v>
      </c>
      <c r="G2304" t="s">
        <v>556</v>
      </c>
      <c r="H2304" t="s">
        <v>557</v>
      </c>
      <c r="I2304" t="s">
        <v>558</v>
      </c>
      <c r="J2304" t="s">
        <v>559</v>
      </c>
      <c r="K2304" t="s">
        <v>602</v>
      </c>
      <c r="L2304" t="s">
        <v>561</v>
      </c>
      <c r="N2304" t="s">
        <v>562</v>
      </c>
      <c r="O2304">
        <v>9.3000000000000007</v>
      </c>
      <c r="P2304" t="str">
        <f>VALUE(MID(K2304,1,4))&amp;VLOOKUP(VALUE(MID(K2304,6,2)),[1]Setup!$A$6:$B$17,2,FALSE)</f>
        <v>20201</v>
      </c>
    </row>
    <row r="2305" spans="1:16" x14ac:dyDescent="0.45">
      <c r="A2305" t="s">
        <v>551</v>
      </c>
      <c r="B2305" s="1" t="s">
        <v>699</v>
      </c>
      <c r="C2305" t="s">
        <v>553</v>
      </c>
      <c r="D2305" t="s">
        <v>700</v>
      </c>
      <c r="E2305" t="s">
        <v>403</v>
      </c>
      <c r="F2305" t="s">
        <v>555</v>
      </c>
      <c r="G2305" t="s">
        <v>556</v>
      </c>
      <c r="H2305" t="s">
        <v>557</v>
      </c>
      <c r="I2305" t="s">
        <v>558</v>
      </c>
      <c r="J2305" t="s">
        <v>559</v>
      </c>
      <c r="K2305" t="s">
        <v>603</v>
      </c>
      <c r="L2305" t="s">
        <v>561</v>
      </c>
      <c r="N2305" t="s">
        <v>562</v>
      </c>
      <c r="O2305">
        <v>15.7</v>
      </c>
      <c r="P2305" t="str">
        <f>VALUE(MID(K2305,1,4))&amp;VLOOKUP(VALUE(MID(K2305,6,2)),[1]Setup!$A$6:$B$17,2,FALSE)</f>
        <v>20202</v>
      </c>
    </row>
    <row r="2306" spans="1:16" x14ac:dyDescent="0.45">
      <c r="A2306" t="s">
        <v>551</v>
      </c>
      <c r="B2306" s="1" t="s">
        <v>699</v>
      </c>
      <c r="C2306" t="s">
        <v>553</v>
      </c>
      <c r="D2306" t="s">
        <v>700</v>
      </c>
      <c r="E2306" t="s">
        <v>403</v>
      </c>
      <c r="F2306" t="s">
        <v>555</v>
      </c>
      <c r="G2306" t="s">
        <v>556</v>
      </c>
      <c r="H2306" t="s">
        <v>557</v>
      </c>
      <c r="I2306" t="s">
        <v>558</v>
      </c>
      <c r="J2306" t="s">
        <v>559</v>
      </c>
      <c r="K2306" t="s">
        <v>604</v>
      </c>
      <c r="L2306" t="s">
        <v>561</v>
      </c>
      <c r="N2306" t="s">
        <v>562</v>
      </c>
      <c r="O2306">
        <v>19.8</v>
      </c>
      <c r="P2306" t="str">
        <f>VALUE(MID(K2306,1,4))&amp;VLOOKUP(VALUE(MID(K2306,6,2)),[1]Setup!$A$6:$B$17,2,FALSE)</f>
        <v>20203</v>
      </c>
    </row>
    <row r="2307" spans="1:16" x14ac:dyDescent="0.45">
      <c r="A2307" t="s">
        <v>551</v>
      </c>
      <c r="B2307" s="1" t="s">
        <v>699</v>
      </c>
      <c r="C2307" t="s">
        <v>553</v>
      </c>
      <c r="D2307" t="s">
        <v>700</v>
      </c>
      <c r="E2307" t="s">
        <v>403</v>
      </c>
      <c r="F2307" t="s">
        <v>555</v>
      </c>
      <c r="G2307" t="s">
        <v>556</v>
      </c>
      <c r="H2307" t="s">
        <v>557</v>
      </c>
      <c r="I2307" t="s">
        <v>558</v>
      </c>
      <c r="J2307" t="s">
        <v>559</v>
      </c>
      <c r="K2307" t="s">
        <v>605</v>
      </c>
      <c r="L2307" t="s">
        <v>561</v>
      </c>
      <c r="N2307" t="s">
        <v>562</v>
      </c>
      <c r="O2307">
        <v>23.9</v>
      </c>
      <c r="P2307" t="str">
        <f>VALUE(MID(K2307,1,4))&amp;VLOOKUP(VALUE(MID(K2307,6,2)),[1]Setup!$A$6:$B$17,2,FALSE)</f>
        <v>20204</v>
      </c>
    </row>
    <row r="2308" spans="1:16" x14ac:dyDescent="0.45">
      <c r="A2308" t="s">
        <v>551</v>
      </c>
      <c r="B2308" s="1" t="s">
        <v>699</v>
      </c>
      <c r="C2308" t="s">
        <v>553</v>
      </c>
      <c r="D2308" t="s">
        <v>700</v>
      </c>
      <c r="E2308" t="s">
        <v>403</v>
      </c>
      <c r="F2308" t="s">
        <v>555</v>
      </c>
      <c r="G2308" t="s">
        <v>556</v>
      </c>
      <c r="H2308" t="s">
        <v>557</v>
      </c>
      <c r="I2308" t="s">
        <v>558</v>
      </c>
      <c r="J2308" t="s">
        <v>559</v>
      </c>
      <c r="K2308" t="s">
        <v>606</v>
      </c>
      <c r="L2308" t="s">
        <v>561</v>
      </c>
      <c r="N2308" t="s">
        <v>562</v>
      </c>
      <c r="O2308">
        <v>25.3</v>
      </c>
      <c r="P2308" t="str">
        <f>VALUE(MID(K2308,1,4))&amp;VLOOKUP(VALUE(MID(K2308,6,2)),[1]Setup!$A$6:$B$17,2,FALSE)</f>
        <v>20211</v>
      </c>
    </row>
    <row r="2309" spans="1:16" x14ac:dyDescent="0.45">
      <c r="A2309" t="s">
        <v>551</v>
      </c>
      <c r="B2309" s="1" t="s">
        <v>699</v>
      </c>
      <c r="C2309" t="s">
        <v>553</v>
      </c>
      <c r="D2309" t="s">
        <v>700</v>
      </c>
      <c r="E2309" t="s">
        <v>403</v>
      </c>
      <c r="F2309" t="s">
        <v>555</v>
      </c>
      <c r="G2309" t="s">
        <v>556</v>
      </c>
      <c r="H2309" t="s">
        <v>557</v>
      </c>
      <c r="I2309" t="s">
        <v>558</v>
      </c>
      <c r="J2309" t="s">
        <v>559</v>
      </c>
      <c r="K2309" t="s">
        <v>607</v>
      </c>
      <c r="L2309" t="s">
        <v>561</v>
      </c>
      <c r="N2309" t="s">
        <v>562</v>
      </c>
      <c r="O2309">
        <v>21.5</v>
      </c>
      <c r="P2309" t="str">
        <f>VALUE(MID(K2309,1,4))&amp;VLOOKUP(VALUE(MID(K2309,6,2)),[1]Setup!$A$6:$B$17,2,FALSE)</f>
        <v>20212</v>
      </c>
    </row>
    <row r="2310" spans="1:16" x14ac:dyDescent="0.45">
      <c r="A2310" t="s">
        <v>551</v>
      </c>
      <c r="B2310" s="1" t="s">
        <v>699</v>
      </c>
      <c r="C2310" t="s">
        <v>553</v>
      </c>
      <c r="D2310" t="s">
        <v>700</v>
      </c>
      <c r="E2310" t="s">
        <v>403</v>
      </c>
      <c r="F2310" t="s">
        <v>555</v>
      </c>
      <c r="G2310" t="s">
        <v>556</v>
      </c>
      <c r="H2310" t="s">
        <v>557</v>
      </c>
      <c r="I2310" t="s">
        <v>558</v>
      </c>
      <c r="J2310" t="s">
        <v>559</v>
      </c>
      <c r="K2310" t="s">
        <v>608</v>
      </c>
      <c r="L2310" t="s">
        <v>561</v>
      </c>
      <c r="N2310" t="s">
        <v>562</v>
      </c>
      <c r="O2310">
        <v>22.4</v>
      </c>
      <c r="P2310" t="str">
        <f>VALUE(MID(K2310,1,4))&amp;VLOOKUP(VALUE(MID(K2310,6,2)),[1]Setup!$A$6:$B$17,2,FALSE)</f>
        <v>20213</v>
      </c>
    </row>
    <row r="2311" spans="1:16" x14ac:dyDescent="0.45">
      <c r="A2311" t="s">
        <v>551</v>
      </c>
      <c r="B2311" s="1" t="s">
        <v>699</v>
      </c>
      <c r="C2311" t="s">
        <v>553</v>
      </c>
      <c r="D2311" t="s">
        <v>700</v>
      </c>
      <c r="E2311" t="s">
        <v>403</v>
      </c>
      <c r="F2311" t="s">
        <v>555</v>
      </c>
      <c r="G2311" t="s">
        <v>556</v>
      </c>
      <c r="H2311" t="s">
        <v>557</v>
      </c>
      <c r="I2311" t="s">
        <v>558</v>
      </c>
      <c r="J2311" t="s">
        <v>559</v>
      </c>
      <c r="K2311" t="s">
        <v>609</v>
      </c>
      <c r="L2311" t="s">
        <v>561</v>
      </c>
      <c r="N2311" t="s">
        <v>562</v>
      </c>
      <c r="O2311">
        <v>21.2</v>
      </c>
      <c r="P2311" t="str">
        <f>VALUE(MID(K2311,1,4))&amp;VLOOKUP(VALUE(MID(K2311,6,2)),[1]Setup!$A$6:$B$17,2,FALSE)</f>
        <v>20214</v>
      </c>
    </row>
    <row r="2312" spans="1:16" x14ac:dyDescent="0.45">
      <c r="A2312" t="s">
        <v>551</v>
      </c>
      <c r="B2312" s="1" t="s">
        <v>699</v>
      </c>
      <c r="C2312" t="s">
        <v>553</v>
      </c>
      <c r="D2312" t="s">
        <v>700</v>
      </c>
      <c r="E2312" t="s">
        <v>403</v>
      </c>
      <c r="F2312" t="s">
        <v>555</v>
      </c>
      <c r="G2312" t="s">
        <v>556</v>
      </c>
      <c r="H2312" t="s">
        <v>557</v>
      </c>
      <c r="I2312" t="s">
        <v>558</v>
      </c>
      <c r="J2312" t="s">
        <v>559</v>
      </c>
      <c r="K2312" t="s">
        <v>610</v>
      </c>
      <c r="L2312" t="s">
        <v>561</v>
      </c>
      <c r="N2312" t="s">
        <v>562</v>
      </c>
      <c r="O2312">
        <v>19.100000000000001</v>
      </c>
      <c r="P2312" t="str">
        <f>VALUE(MID(K2312,1,4))&amp;VLOOKUP(VALUE(MID(K2312,6,2)),[1]Setup!$A$6:$B$17,2,FALSE)</f>
        <v>20221</v>
      </c>
    </row>
    <row r="2313" spans="1:16" x14ac:dyDescent="0.45">
      <c r="A2313" t="s">
        <v>551</v>
      </c>
      <c r="B2313" s="1" t="s">
        <v>699</v>
      </c>
      <c r="C2313" t="s">
        <v>553</v>
      </c>
      <c r="D2313" t="s">
        <v>700</v>
      </c>
      <c r="E2313" t="s">
        <v>403</v>
      </c>
      <c r="F2313" t="s">
        <v>555</v>
      </c>
      <c r="G2313" t="s">
        <v>556</v>
      </c>
      <c r="H2313" t="s">
        <v>557</v>
      </c>
      <c r="I2313" t="s">
        <v>558</v>
      </c>
      <c r="J2313" t="s">
        <v>559</v>
      </c>
      <c r="K2313" t="s">
        <v>611</v>
      </c>
      <c r="L2313" t="s">
        <v>561</v>
      </c>
      <c r="N2313" t="s">
        <v>562</v>
      </c>
      <c r="O2313">
        <v>16.8</v>
      </c>
      <c r="P2313" t="str">
        <f>VALUE(MID(K2313,1,4))&amp;VLOOKUP(VALUE(MID(K2313,6,2)),[1]Setup!$A$6:$B$17,2,FALSE)</f>
        <v>20222</v>
      </c>
    </row>
    <row r="2314" spans="1:16" x14ac:dyDescent="0.45">
      <c r="A2314" t="s">
        <v>551</v>
      </c>
      <c r="B2314" s="1" t="s">
        <v>699</v>
      </c>
      <c r="C2314" t="s">
        <v>553</v>
      </c>
      <c r="D2314" t="s">
        <v>700</v>
      </c>
      <c r="E2314" t="s">
        <v>403</v>
      </c>
      <c r="F2314" t="s">
        <v>555</v>
      </c>
      <c r="G2314" t="s">
        <v>556</v>
      </c>
      <c r="H2314" t="s">
        <v>557</v>
      </c>
      <c r="I2314" t="s">
        <v>558</v>
      </c>
      <c r="J2314" t="s">
        <v>559</v>
      </c>
      <c r="K2314" t="s">
        <v>612</v>
      </c>
      <c r="L2314" t="s">
        <v>561</v>
      </c>
      <c r="N2314" t="s">
        <v>562</v>
      </c>
      <c r="O2314">
        <v>13.6</v>
      </c>
      <c r="P2314" t="str">
        <f>VALUE(MID(K2314,1,4))&amp;VLOOKUP(VALUE(MID(K2314,6,2)),[1]Setup!$A$6:$B$17,2,FALSE)</f>
        <v>20223</v>
      </c>
    </row>
    <row r="2315" spans="1:16" x14ac:dyDescent="0.45">
      <c r="A2315" t="s">
        <v>551</v>
      </c>
      <c r="B2315" s="1" t="s">
        <v>699</v>
      </c>
      <c r="C2315" t="s">
        <v>553</v>
      </c>
      <c r="D2315" t="s">
        <v>700</v>
      </c>
      <c r="E2315" t="s">
        <v>403</v>
      </c>
      <c r="F2315" t="s">
        <v>555</v>
      </c>
      <c r="G2315" t="s">
        <v>556</v>
      </c>
      <c r="H2315" t="s">
        <v>557</v>
      </c>
      <c r="I2315" t="s">
        <v>558</v>
      </c>
      <c r="J2315" t="s">
        <v>559</v>
      </c>
      <c r="K2315" t="s">
        <v>613</v>
      </c>
      <c r="L2315" t="s">
        <v>561</v>
      </c>
      <c r="N2315" t="s">
        <v>562</v>
      </c>
      <c r="O2315">
        <v>11.2</v>
      </c>
      <c r="P2315" t="str">
        <f>VALUE(MID(K2315,1,4))&amp;VLOOKUP(VALUE(MID(K2315,6,2)),[1]Setup!$A$6:$B$17,2,FALSE)</f>
        <v>20224</v>
      </c>
    </row>
    <row r="2316" spans="1:16" x14ac:dyDescent="0.45">
      <c r="A2316" t="s">
        <v>551</v>
      </c>
      <c r="B2316" s="1" t="s">
        <v>699</v>
      </c>
      <c r="C2316" t="s">
        <v>553</v>
      </c>
      <c r="D2316" t="s">
        <v>700</v>
      </c>
      <c r="E2316" t="s">
        <v>403</v>
      </c>
      <c r="F2316" t="s">
        <v>555</v>
      </c>
      <c r="G2316" t="s">
        <v>556</v>
      </c>
      <c r="H2316" t="s">
        <v>557</v>
      </c>
      <c r="I2316" t="s">
        <v>558</v>
      </c>
      <c r="J2316" t="s">
        <v>559</v>
      </c>
      <c r="K2316" t="s">
        <v>614</v>
      </c>
      <c r="L2316" t="s">
        <v>561</v>
      </c>
      <c r="N2316" t="s">
        <v>562</v>
      </c>
      <c r="O2316">
        <v>9.1999999999999993</v>
      </c>
      <c r="P2316" t="str">
        <f>VALUE(MID(K2316,1,4))&amp;VLOOKUP(VALUE(MID(K2316,6,2)),[1]Setup!$A$6:$B$17,2,FALSE)</f>
        <v>20231</v>
      </c>
    </row>
    <row r="2317" spans="1:16" x14ac:dyDescent="0.45">
      <c r="A2317" t="s">
        <v>551</v>
      </c>
      <c r="B2317" s="1" t="s">
        <v>699</v>
      </c>
      <c r="C2317" t="s">
        <v>553</v>
      </c>
      <c r="D2317" t="s">
        <v>700</v>
      </c>
      <c r="E2317" t="s">
        <v>403</v>
      </c>
      <c r="F2317" t="s">
        <v>555</v>
      </c>
      <c r="G2317" t="s">
        <v>556</v>
      </c>
      <c r="H2317" t="s">
        <v>557</v>
      </c>
      <c r="I2317" t="s">
        <v>558</v>
      </c>
      <c r="J2317" t="s">
        <v>559</v>
      </c>
      <c r="K2317" t="s">
        <v>615</v>
      </c>
      <c r="L2317" t="s">
        <v>561</v>
      </c>
      <c r="N2317" t="s">
        <v>562</v>
      </c>
      <c r="O2317">
        <v>8.6999999999999993</v>
      </c>
      <c r="P2317" t="str">
        <f>VALUE(MID(K2317,1,4))&amp;VLOOKUP(VALUE(MID(K2317,6,2)),[1]Setup!$A$6:$B$17,2,FALSE)</f>
        <v>20232</v>
      </c>
    </row>
    <row r="2318" spans="1:16" x14ac:dyDescent="0.45">
      <c r="A2318" t="s">
        <v>551</v>
      </c>
      <c r="B2318" s="1" t="s">
        <v>699</v>
      </c>
      <c r="C2318" t="s">
        <v>553</v>
      </c>
      <c r="D2318" t="s">
        <v>700</v>
      </c>
      <c r="E2318" t="s">
        <v>403</v>
      </c>
      <c r="F2318" t="s">
        <v>555</v>
      </c>
      <c r="G2318" t="s">
        <v>556</v>
      </c>
      <c r="H2318" t="s">
        <v>557</v>
      </c>
      <c r="I2318" t="s">
        <v>558</v>
      </c>
      <c r="J2318" t="s">
        <v>559</v>
      </c>
      <c r="K2318" t="s">
        <v>616</v>
      </c>
      <c r="L2318" t="s">
        <v>561</v>
      </c>
      <c r="N2318" t="s">
        <v>562</v>
      </c>
      <c r="O2318">
        <v>8</v>
      </c>
      <c r="P2318" t="str">
        <f>VALUE(MID(K2318,1,4))&amp;VLOOKUP(VALUE(MID(K2318,6,2)),[1]Setup!$A$6:$B$17,2,FALSE)</f>
        <v>20233</v>
      </c>
    </row>
    <row r="2319" spans="1:16" x14ac:dyDescent="0.45">
      <c r="A2319" t="s">
        <v>551</v>
      </c>
      <c r="B2319" s="1" t="s">
        <v>699</v>
      </c>
      <c r="C2319" t="s">
        <v>553</v>
      </c>
      <c r="D2319" t="s">
        <v>700</v>
      </c>
      <c r="E2319" t="s">
        <v>403</v>
      </c>
      <c r="F2319" t="s">
        <v>555</v>
      </c>
      <c r="G2319" t="s">
        <v>556</v>
      </c>
      <c r="H2319" t="s">
        <v>557</v>
      </c>
      <c r="I2319" t="s">
        <v>558</v>
      </c>
      <c r="J2319" t="s">
        <v>559</v>
      </c>
      <c r="K2319" t="s">
        <v>617</v>
      </c>
      <c r="L2319" t="s">
        <v>561</v>
      </c>
      <c r="N2319" t="s">
        <v>562</v>
      </c>
      <c r="O2319">
        <v>7.4</v>
      </c>
      <c r="P2319" t="str">
        <f>VALUE(MID(K2319,1,4))&amp;VLOOKUP(VALUE(MID(K2319,6,2)),[1]Setup!$A$6:$B$17,2,FALSE)</f>
        <v>20234</v>
      </c>
    </row>
    <row r="2320" spans="1:16" x14ac:dyDescent="0.45">
      <c r="A2320" t="s">
        <v>551</v>
      </c>
      <c r="B2320" s="1" t="s">
        <v>699</v>
      </c>
      <c r="C2320" t="s">
        <v>553</v>
      </c>
      <c r="D2320" t="s">
        <v>700</v>
      </c>
      <c r="E2320" t="s">
        <v>403</v>
      </c>
      <c r="F2320" t="s">
        <v>555</v>
      </c>
      <c r="G2320" t="s">
        <v>556</v>
      </c>
      <c r="H2320" t="s">
        <v>557</v>
      </c>
      <c r="I2320" t="s">
        <v>558</v>
      </c>
      <c r="J2320" t="s">
        <v>559</v>
      </c>
      <c r="K2320" t="s">
        <v>618</v>
      </c>
      <c r="L2320" t="s">
        <v>561</v>
      </c>
      <c r="N2320" t="s">
        <v>562</v>
      </c>
      <c r="O2320">
        <v>6.1</v>
      </c>
      <c r="P2320" t="str">
        <f>VALUE(MID(K2320,1,4))&amp;VLOOKUP(VALUE(MID(K2320,6,2)),[1]Setup!$A$6:$B$17,2,FALSE)</f>
        <v>20241</v>
      </c>
    </row>
    <row r="2321" spans="1:16" x14ac:dyDescent="0.45">
      <c r="A2321" t="s">
        <v>551</v>
      </c>
      <c r="B2321" s="1" t="s">
        <v>699</v>
      </c>
      <c r="C2321" t="s">
        <v>553</v>
      </c>
      <c r="D2321" t="s">
        <v>700</v>
      </c>
      <c r="E2321" t="s">
        <v>403</v>
      </c>
      <c r="F2321" t="s">
        <v>555</v>
      </c>
      <c r="G2321" t="s">
        <v>556</v>
      </c>
      <c r="H2321" t="s">
        <v>557</v>
      </c>
      <c r="I2321" t="s">
        <v>558</v>
      </c>
      <c r="J2321" t="s">
        <v>559</v>
      </c>
      <c r="K2321" t="s">
        <v>619</v>
      </c>
      <c r="L2321" t="s">
        <v>561</v>
      </c>
      <c r="N2321" t="s">
        <v>562</v>
      </c>
      <c r="O2321">
        <v>3.1</v>
      </c>
      <c r="P2321" t="str">
        <f>VALUE(MID(K2321,1,4))&amp;VLOOKUP(VALUE(MID(K2321,6,2)),[1]Setup!$A$6:$B$17,2,FALSE)</f>
        <v>20242</v>
      </c>
    </row>
    <row r="2322" spans="1:16" x14ac:dyDescent="0.45">
      <c r="A2322" t="s">
        <v>551</v>
      </c>
      <c r="B2322" s="1" t="s">
        <v>701</v>
      </c>
      <c r="C2322" t="s">
        <v>553</v>
      </c>
      <c r="D2322" t="s">
        <v>702</v>
      </c>
      <c r="E2322" t="s">
        <v>459</v>
      </c>
      <c r="F2322" t="s">
        <v>555</v>
      </c>
      <c r="G2322" t="s">
        <v>556</v>
      </c>
      <c r="H2322" t="s">
        <v>557</v>
      </c>
      <c r="I2322" t="s">
        <v>558</v>
      </c>
      <c r="J2322" t="s">
        <v>559</v>
      </c>
      <c r="K2322" t="s">
        <v>560</v>
      </c>
      <c r="L2322" t="s">
        <v>561</v>
      </c>
      <c r="N2322" t="s">
        <v>562</v>
      </c>
      <c r="O2322">
        <v>10.4</v>
      </c>
      <c r="P2322" t="str">
        <f>VALUE(MID(K2322,1,4))&amp;VLOOKUP(VALUE(MID(K2322,6,2)),[1]Setup!$A$6:$B$17,2,FALSE)</f>
        <v>20101</v>
      </c>
    </row>
    <row r="2323" spans="1:16" x14ac:dyDescent="0.45">
      <c r="A2323" t="s">
        <v>551</v>
      </c>
      <c r="B2323" s="1" t="s">
        <v>701</v>
      </c>
      <c r="C2323" t="s">
        <v>553</v>
      </c>
      <c r="D2323" t="s">
        <v>702</v>
      </c>
      <c r="E2323" t="s">
        <v>459</v>
      </c>
      <c r="F2323" t="s">
        <v>555</v>
      </c>
      <c r="G2323" t="s">
        <v>556</v>
      </c>
      <c r="H2323" t="s">
        <v>557</v>
      </c>
      <c r="I2323" t="s">
        <v>558</v>
      </c>
      <c r="J2323" t="s">
        <v>559</v>
      </c>
      <c r="K2323" t="s">
        <v>563</v>
      </c>
      <c r="L2323" t="s">
        <v>561</v>
      </c>
      <c r="N2323" t="s">
        <v>562</v>
      </c>
      <c r="O2323">
        <v>12</v>
      </c>
      <c r="P2323" t="str">
        <f>VALUE(MID(K2323,1,4))&amp;VLOOKUP(VALUE(MID(K2323,6,2)),[1]Setup!$A$6:$B$17,2,FALSE)</f>
        <v>20102</v>
      </c>
    </row>
    <row r="2324" spans="1:16" x14ac:dyDescent="0.45">
      <c r="A2324" t="s">
        <v>551</v>
      </c>
      <c r="B2324" s="1" t="s">
        <v>701</v>
      </c>
      <c r="C2324" t="s">
        <v>553</v>
      </c>
      <c r="D2324" t="s">
        <v>702</v>
      </c>
      <c r="E2324" t="s">
        <v>459</v>
      </c>
      <c r="F2324" t="s">
        <v>555</v>
      </c>
      <c r="G2324" t="s">
        <v>556</v>
      </c>
      <c r="H2324" t="s">
        <v>557</v>
      </c>
      <c r="I2324" t="s">
        <v>558</v>
      </c>
      <c r="J2324" t="s">
        <v>559</v>
      </c>
      <c r="K2324" t="s">
        <v>564</v>
      </c>
      <c r="L2324" t="s">
        <v>561</v>
      </c>
      <c r="N2324" t="s">
        <v>562</v>
      </c>
      <c r="O2324">
        <v>11.1</v>
      </c>
      <c r="P2324" t="str">
        <f>VALUE(MID(K2324,1,4))&amp;VLOOKUP(VALUE(MID(K2324,6,2)),[1]Setup!$A$6:$B$17,2,FALSE)</f>
        <v>20103</v>
      </c>
    </row>
    <row r="2325" spans="1:16" x14ac:dyDescent="0.45">
      <c r="A2325" t="s">
        <v>551</v>
      </c>
      <c r="B2325" s="1" t="s">
        <v>701</v>
      </c>
      <c r="C2325" t="s">
        <v>553</v>
      </c>
      <c r="D2325" t="s">
        <v>702</v>
      </c>
      <c r="E2325" t="s">
        <v>459</v>
      </c>
      <c r="F2325" t="s">
        <v>555</v>
      </c>
      <c r="G2325" t="s">
        <v>556</v>
      </c>
      <c r="H2325" t="s">
        <v>557</v>
      </c>
      <c r="I2325" t="s">
        <v>558</v>
      </c>
      <c r="J2325" t="s">
        <v>559</v>
      </c>
      <c r="K2325" t="s">
        <v>565</v>
      </c>
      <c r="L2325" t="s">
        <v>561</v>
      </c>
      <c r="N2325" t="s">
        <v>562</v>
      </c>
      <c r="O2325">
        <v>12.8</v>
      </c>
      <c r="P2325" t="str">
        <f>VALUE(MID(K2325,1,4))&amp;VLOOKUP(VALUE(MID(K2325,6,2)),[1]Setup!$A$6:$B$17,2,FALSE)</f>
        <v>20104</v>
      </c>
    </row>
    <row r="2326" spans="1:16" x14ac:dyDescent="0.45">
      <c r="A2326" t="s">
        <v>551</v>
      </c>
      <c r="B2326" s="1" t="s">
        <v>701</v>
      </c>
      <c r="C2326" t="s">
        <v>553</v>
      </c>
      <c r="D2326" t="s">
        <v>702</v>
      </c>
      <c r="E2326" t="s">
        <v>459</v>
      </c>
      <c r="F2326" t="s">
        <v>555</v>
      </c>
      <c r="G2326" t="s">
        <v>556</v>
      </c>
      <c r="H2326" t="s">
        <v>557</v>
      </c>
      <c r="I2326" t="s">
        <v>558</v>
      </c>
      <c r="J2326" t="s">
        <v>559</v>
      </c>
      <c r="K2326" t="s">
        <v>566</v>
      </c>
      <c r="L2326" t="s">
        <v>561</v>
      </c>
      <c r="N2326" t="s">
        <v>562</v>
      </c>
      <c r="O2326">
        <v>13.3</v>
      </c>
      <c r="P2326" t="str">
        <f>VALUE(MID(K2326,1,4))&amp;VLOOKUP(VALUE(MID(K2326,6,2)),[1]Setup!$A$6:$B$17,2,FALSE)</f>
        <v>20111</v>
      </c>
    </row>
    <row r="2327" spans="1:16" x14ac:dyDescent="0.45">
      <c r="A2327" t="s">
        <v>551</v>
      </c>
      <c r="B2327" s="1" t="s">
        <v>701</v>
      </c>
      <c r="C2327" t="s">
        <v>553</v>
      </c>
      <c r="D2327" t="s">
        <v>702</v>
      </c>
      <c r="E2327" t="s">
        <v>459</v>
      </c>
      <c r="F2327" t="s">
        <v>555</v>
      </c>
      <c r="G2327" t="s">
        <v>556</v>
      </c>
      <c r="H2327" t="s">
        <v>557</v>
      </c>
      <c r="I2327" t="s">
        <v>558</v>
      </c>
      <c r="J2327" t="s">
        <v>559</v>
      </c>
      <c r="K2327" t="s">
        <v>567</v>
      </c>
      <c r="L2327" t="s">
        <v>561</v>
      </c>
      <c r="N2327" t="s">
        <v>562</v>
      </c>
      <c r="O2327">
        <v>15.4</v>
      </c>
      <c r="P2327" t="str">
        <f>VALUE(MID(K2327,1,4))&amp;VLOOKUP(VALUE(MID(K2327,6,2)),[1]Setup!$A$6:$B$17,2,FALSE)</f>
        <v>20112</v>
      </c>
    </row>
    <row r="2328" spans="1:16" x14ac:dyDescent="0.45">
      <c r="A2328" t="s">
        <v>551</v>
      </c>
      <c r="B2328" s="1" t="s">
        <v>701</v>
      </c>
      <c r="C2328" t="s">
        <v>553</v>
      </c>
      <c r="D2328" t="s">
        <v>702</v>
      </c>
      <c r="E2328" t="s">
        <v>459</v>
      </c>
      <c r="F2328" t="s">
        <v>555</v>
      </c>
      <c r="G2328" t="s">
        <v>556</v>
      </c>
      <c r="H2328" t="s">
        <v>557</v>
      </c>
      <c r="I2328" t="s">
        <v>558</v>
      </c>
      <c r="J2328" t="s">
        <v>559</v>
      </c>
      <c r="K2328" t="s">
        <v>568</v>
      </c>
      <c r="L2328" t="s">
        <v>561</v>
      </c>
      <c r="N2328" t="s">
        <v>562</v>
      </c>
      <c r="O2328">
        <v>15</v>
      </c>
      <c r="P2328" t="str">
        <f>VALUE(MID(K2328,1,4))&amp;VLOOKUP(VALUE(MID(K2328,6,2)),[1]Setup!$A$6:$B$17,2,FALSE)</f>
        <v>20113</v>
      </c>
    </row>
    <row r="2329" spans="1:16" x14ac:dyDescent="0.45">
      <c r="A2329" t="s">
        <v>551</v>
      </c>
      <c r="B2329" s="1" t="s">
        <v>701</v>
      </c>
      <c r="C2329" t="s">
        <v>553</v>
      </c>
      <c r="D2329" t="s">
        <v>702</v>
      </c>
      <c r="E2329" t="s">
        <v>459</v>
      </c>
      <c r="F2329" t="s">
        <v>555</v>
      </c>
      <c r="G2329" t="s">
        <v>556</v>
      </c>
      <c r="H2329" t="s">
        <v>557</v>
      </c>
      <c r="I2329" t="s">
        <v>558</v>
      </c>
      <c r="J2329" t="s">
        <v>559</v>
      </c>
      <c r="K2329" t="s">
        <v>569</v>
      </c>
      <c r="L2329" t="s">
        <v>561</v>
      </c>
      <c r="N2329" t="s">
        <v>562</v>
      </c>
      <c r="O2329">
        <v>12.9</v>
      </c>
      <c r="P2329" t="str">
        <f>VALUE(MID(K2329,1,4))&amp;VLOOKUP(VALUE(MID(K2329,6,2)),[1]Setup!$A$6:$B$17,2,FALSE)</f>
        <v>20114</v>
      </c>
    </row>
    <row r="2330" spans="1:16" x14ac:dyDescent="0.45">
      <c r="A2330" t="s">
        <v>551</v>
      </c>
      <c r="B2330" s="1" t="s">
        <v>701</v>
      </c>
      <c r="C2330" t="s">
        <v>553</v>
      </c>
      <c r="D2330" t="s">
        <v>702</v>
      </c>
      <c r="E2330" t="s">
        <v>459</v>
      </c>
      <c r="F2330" t="s">
        <v>555</v>
      </c>
      <c r="G2330" t="s">
        <v>556</v>
      </c>
      <c r="H2330" t="s">
        <v>557</v>
      </c>
      <c r="I2330" t="s">
        <v>558</v>
      </c>
      <c r="J2330" t="s">
        <v>559</v>
      </c>
      <c r="K2330" t="s">
        <v>570</v>
      </c>
      <c r="L2330" t="s">
        <v>561</v>
      </c>
      <c r="N2330" t="s">
        <v>562</v>
      </c>
      <c r="O2330">
        <v>11.1</v>
      </c>
      <c r="P2330" t="str">
        <f>VALUE(MID(K2330,1,4))&amp;VLOOKUP(VALUE(MID(K2330,6,2)),[1]Setup!$A$6:$B$17,2,FALSE)</f>
        <v>20121</v>
      </c>
    </row>
    <row r="2331" spans="1:16" x14ac:dyDescent="0.45">
      <c r="A2331" t="s">
        <v>551</v>
      </c>
      <c r="B2331" s="1" t="s">
        <v>701</v>
      </c>
      <c r="C2331" t="s">
        <v>553</v>
      </c>
      <c r="D2331" t="s">
        <v>702</v>
      </c>
      <c r="E2331" t="s">
        <v>459</v>
      </c>
      <c r="F2331" t="s">
        <v>555</v>
      </c>
      <c r="G2331" t="s">
        <v>556</v>
      </c>
      <c r="H2331" t="s">
        <v>557</v>
      </c>
      <c r="I2331" t="s">
        <v>558</v>
      </c>
      <c r="J2331" t="s">
        <v>559</v>
      </c>
      <c r="K2331" t="s">
        <v>571</v>
      </c>
      <c r="L2331" t="s">
        <v>561</v>
      </c>
      <c r="N2331" t="s">
        <v>562</v>
      </c>
      <c r="O2331">
        <v>11.1</v>
      </c>
      <c r="P2331" t="str">
        <f>VALUE(MID(K2331,1,4))&amp;VLOOKUP(VALUE(MID(K2331,6,2)),[1]Setup!$A$6:$B$17,2,FALSE)</f>
        <v>20122</v>
      </c>
    </row>
    <row r="2332" spans="1:16" x14ac:dyDescent="0.45">
      <c r="A2332" t="s">
        <v>551</v>
      </c>
      <c r="B2332" s="1" t="s">
        <v>701</v>
      </c>
      <c r="C2332" t="s">
        <v>553</v>
      </c>
      <c r="D2332" t="s">
        <v>702</v>
      </c>
      <c r="E2332" t="s">
        <v>459</v>
      </c>
      <c r="F2332" t="s">
        <v>555</v>
      </c>
      <c r="G2332" t="s">
        <v>556</v>
      </c>
      <c r="H2332" t="s">
        <v>557</v>
      </c>
      <c r="I2332" t="s">
        <v>558</v>
      </c>
      <c r="J2332" t="s">
        <v>559</v>
      </c>
      <c r="K2332" t="s">
        <v>572</v>
      </c>
      <c r="L2332" t="s">
        <v>561</v>
      </c>
      <c r="N2332" t="s">
        <v>562</v>
      </c>
      <c r="O2332">
        <v>9.8000000000000007</v>
      </c>
      <c r="P2332" t="str">
        <f>VALUE(MID(K2332,1,4))&amp;VLOOKUP(VALUE(MID(K2332,6,2)),[1]Setup!$A$6:$B$17,2,FALSE)</f>
        <v>20123</v>
      </c>
    </row>
    <row r="2333" spans="1:16" x14ac:dyDescent="0.45">
      <c r="A2333" t="s">
        <v>551</v>
      </c>
      <c r="B2333" s="1" t="s">
        <v>701</v>
      </c>
      <c r="C2333" t="s">
        <v>553</v>
      </c>
      <c r="D2333" t="s">
        <v>702</v>
      </c>
      <c r="E2333" t="s">
        <v>459</v>
      </c>
      <c r="F2333" t="s">
        <v>555</v>
      </c>
      <c r="G2333" t="s">
        <v>556</v>
      </c>
      <c r="H2333" t="s">
        <v>557</v>
      </c>
      <c r="I2333" t="s">
        <v>558</v>
      </c>
      <c r="J2333" t="s">
        <v>559</v>
      </c>
      <c r="K2333" t="s">
        <v>573</v>
      </c>
      <c r="L2333" t="s">
        <v>561</v>
      </c>
      <c r="N2333" t="s">
        <v>562</v>
      </c>
      <c r="O2333">
        <v>9.6999999999999993</v>
      </c>
      <c r="P2333" t="str">
        <f>VALUE(MID(K2333,1,4))&amp;VLOOKUP(VALUE(MID(K2333,6,2)),[1]Setup!$A$6:$B$17,2,FALSE)</f>
        <v>20124</v>
      </c>
    </row>
    <row r="2334" spans="1:16" x14ac:dyDescent="0.45">
      <c r="A2334" t="s">
        <v>551</v>
      </c>
      <c r="B2334" s="1" t="s">
        <v>701</v>
      </c>
      <c r="C2334" t="s">
        <v>553</v>
      </c>
      <c r="D2334" t="s">
        <v>702</v>
      </c>
      <c r="E2334" t="s">
        <v>459</v>
      </c>
      <c r="F2334" t="s">
        <v>555</v>
      </c>
      <c r="G2334" t="s">
        <v>556</v>
      </c>
      <c r="H2334" t="s">
        <v>557</v>
      </c>
      <c r="I2334" t="s">
        <v>558</v>
      </c>
      <c r="J2334" t="s">
        <v>559</v>
      </c>
      <c r="K2334" t="s">
        <v>574</v>
      </c>
      <c r="L2334" t="s">
        <v>561</v>
      </c>
      <c r="N2334" t="s">
        <v>562</v>
      </c>
      <c r="O2334">
        <v>9.5</v>
      </c>
      <c r="P2334" t="str">
        <f>VALUE(MID(K2334,1,4))&amp;VLOOKUP(VALUE(MID(K2334,6,2)),[1]Setup!$A$6:$B$17,2,FALSE)</f>
        <v>20131</v>
      </c>
    </row>
    <row r="2335" spans="1:16" x14ac:dyDescent="0.45">
      <c r="A2335" t="s">
        <v>551</v>
      </c>
      <c r="B2335" s="1" t="s">
        <v>701</v>
      </c>
      <c r="C2335" t="s">
        <v>553</v>
      </c>
      <c r="D2335" t="s">
        <v>702</v>
      </c>
      <c r="E2335" t="s">
        <v>459</v>
      </c>
      <c r="F2335" t="s">
        <v>555</v>
      </c>
      <c r="G2335" t="s">
        <v>556</v>
      </c>
      <c r="H2335" t="s">
        <v>557</v>
      </c>
      <c r="I2335" t="s">
        <v>558</v>
      </c>
      <c r="J2335" t="s">
        <v>559</v>
      </c>
      <c r="K2335" t="s">
        <v>575</v>
      </c>
      <c r="L2335" t="s">
        <v>561</v>
      </c>
      <c r="N2335" t="s">
        <v>562</v>
      </c>
      <c r="O2335">
        <v>12.5</v>
      </c>
      <c r="P2335" t="str">
        <f>VALUE(MID(K2335,1,4))&amp;VLOOKUP(VALUE(MID(K2335,6,2)),[1]Setup!$A$6:$B$17,2,FALSE)</f>
        <v>20132</v>
      </c>
    </row>
    <row r="2336" spans="1:16" x14ac:dyDescent="0.45">
      <c r="A2336" t="s">
        <v>551</v>
      </c>
      <c r="B2336" s="1" t="s">
        <v>701</v>
      </c>
      <c r="C2336" t="s">
        <v>553</v>
      </c>
      <c r="D2336" t="s">
        <v>702</v>
      </c>
      <c r="E2336" t="s">
        <v>459</v>
      </c>
      <c r="F2336" t="s">
        <v>555</v>
      </c>
      <c r="G2336" t="s">
        <v>556</v>
      </c>
      <c r="H2336" t="s">
        <v>557</v>
      </c>
      <c r="I2336" t="s">
        <v>558</v>
      </c>
      <c r="J2336" t="s">
        <v>559</v>
      </c>
      <c r="K2336" t="s">
        <v>576</v>
      </c>
      <c r="L2336" t="s">
        <v>561</v>
      </c>
      <c r="N2336" t="s">
        <v>562</v>
      </c>
      <c r="O2336">
        <v>13.4</v>
      </c>
      <c r="P2336" t="str">
        <f>VALUE(MID(K2336,1,4))&amp;VLOOKUP(VALUE(MID(K2336,6,2)),[1]Setup!$A$6:$B$17,2,FALSE)</f>
        <v>20133</v>
      </c>
    </row>
    <row r="2337" spans="1:16" x14ac:dyDescent="0.45">
      <c r="A2337" t="s">
        <v>551</v>
      </c>
      <c r="B2337" s="1" t="s">
        <v>701</v>
      </c>
      <c r="C2337" t="s">
        <v>553</v>
      </c>
      <c r="D2337" t="s">
        <v>702</v>
      </c>
      <c r="E2337" t="s">
        <v>459</v>
      </c>
      <c r="F2337" t="s">
        <v>555</v>
      </c>
      <c r="G2337" t="s">
        <v>556</v>
      </c>
      <c r="H2337" t="s">
        <v>557</v>
      </c>
      <c r="I2337" t="s">
        <v>558</v>
      </c>
      <c r="J2337" t="s">
        <v>559</v>
      </c>
      <c r="K2337" t="s">
        <v>577</v>
      </c>
      <c r="L2337" t="s">
        <v>561</v>
      </c>
      <c r="N2337" t="s">
        <v>562</v>
      </c>
      <c r="O2337">
        <v>13.2</v>
      </c>
      <c r="P2337" t="str">
        <f>VALUE(MID(K2337,1,4))&amp;VLOOKUP(VALUE(MID(K2337,6,2)),[1]Setup!$A$6:$B$17,2,FALSE)</f>
        <v>20134</v>
      </c>
    </row>
    <row r="2338" spans="1:16" x14ac:dyDescent="0.45">
      <c r="A2338" t="s">
        <v>551</v>
      </c>
      <c r="B2338" s="1" t="s">
        <v>701</v>
      </c>
      <c r="C2338" t="s">
        <v>553</v>
      </c>
      <c r="D2338" t="s">
        <v>702</v>
      </c>
      <c r="E2338" t="s">
        <v>459</v>
      </c>
      <c r="F2338" t="s">
        <v>555</v>
      </c>
      <c r="G2338" t="s">
        <v>556</v>
      </c>
      <c r="H2338" t="s">
        <v>557</v>
      </c>
      <c r="I2338" t="s">
        <v>558</v>
      </c>
      <c r="J2338" t="s">
        <v>559</v>
      </c>
      <c r="K2338" t="s">
        <v>578</v>
      </c>
      <c r="L2338" t="s">
        <v>561</v>
      </c>
      <c r="N2338" t="s">
        <v>562</v>
      </c>
      <c r="O2338">
        <v>11.3</v>
      </c>
      <c r="P2338" t="str">
        <f>VALUE(MID(K2338,1,4))&amp;VLOOKUP(VALUE(MID(K2338,6,2)),[1]Setup!$A$6:$B$17,2,FALSE)</f>
        <v>20141</v>
      </c>
    </row>
    <row r="2339" spans="1:16" x14ac:dyDescent="0.45">
      <c r="A2339" t="s">
        <v>551</v>
      </c>
      <c r="B2339" s="1" t="s">
        <v>701</v>
      </c>
      <c r="C2339" t="s">
        <v>553</v>
      </c>
      <c r="D2339" t="s">
        <v>702</v>
      </c>
      <c r="E2339" t="s">
        <v>459</v>
      </c>
      <c r="F2339" t="s">
        <v>555</v>
      </c>
      <c r="G2339" t="s">
        <v>556</v>
      </c>
      <c r="H2339" t="s">
        <v>557</v>
      </c>
      <c r="I2339" t="s">
        <v>558</v>
      </c>
      <c r="J2339" t="s">
        <v>559</v>
      </c>
      <c r="K2339" t="s">
        <v>579</v>
      </c>
      <c r="L2339" t="s">
        <v>561</v>
      </c>
      <c r="N2339" t="s">
        <v>562</v>
      </c>
      <c r="O2339">
        <v>10.7</v>
      </c>
      <c r="P2339" t="str">
        <f>VALUE(MID(K2339,1,4))&amp;VLOOKUP(VALUE(MID(K2339,6,2)),[1]Setup!$A$6:$B$17,2,FALSE)</f>
        <v>20142</v>
      </c>
    </row>
    <row r="2340" spans="1:16" x14ac:dyDescent="0.45">
      <c r="A2340" t="s">
        <v>551</v>
      </c>
      <c r="B2340" s="1" t="s">
        <v>701</v>
      </c>
      <c r="C2340" t="s">
        <v>553</v>
      </c>
      <c r="D2340" t="s">
        <v>702</v>
      </c>
      <c r="E2340" t="s">
        <v>459</v>
      </c>
      <c r="F2340" t="s">
        <v>555</v>
      </c>
      <c r="G2340" t="s">
        <v>556</v>
      </c>
      <c r="H2340" t="s">
        <v>557</v>
      </c>
      <c r="I2340" t="s">
        <v>558</v>
      </c>
      <c r="J2340" t="s">
        <v>559</v>
      </c>
      <c r="K2340" t="s">
        <v>580</v>
      </c>
      <c r="L2340" t="s">
        <v>561</v>
      </c>
      <c r="N2340" t="s">
        <v>562</v>
      </c>
      <c r="O2340">
        <v>11.2</v>
      </c>
      <c r="P2340" t="str">
        <f>VALUE(MID(K2340,1,4))&amp;VLOOKUP(VALUE(MID(K2340,6,2)),[1]Setup!$A$6:$B$17,2,FALSE)</f>
        <v>20143</v>
      </c>
    </row>
    <row r="2341" spans="1:16" x14ac:dyDescent="0.45">
      <c r="A2341" t="s">
        <v>551</v>
      </c>
      <c r="B2341" s="1" t="s">
        <v>701</v>
      </c>
      <c r="C2341" t="s">
        <v>553</v>
      </c>
      <c r="D2341" t="s">
        <v>702</v>
      </c>
      <c r="E2341" t="s">
        <v>459</v>
      </c>
      <c r="F2341" t="s">
        <v>555</v>
      </c>
      <c r="G2341" t="s">
        <v>556</v>
      </c>
      <c r="H2341" t="s">
        <v>557</v>
      </c>
      <c r="I2341" t="s">
        <v>558</v>
      </c>
      <c r="J2341" t="s">
        <v>559</v>
      </c>
      <c r="K2341" t="s">
        <v>581</v>
      </c>
      <c r="L2341" t="s">
        <v>561</v>
      </c>
      <c r="N2341" t="s">
        <v>562</v>
      </c>
      <c r="O2341">
        <v>10.9</v>
      </c>
      <c r="P2341" t="str">
        <f>VALUE(MID(K2341,1,4))&amp;VLOOKUP(VALUE(MID(K2341,6,2)),[1]Setup!$A$6:$B$17,2,FALSE)</f>
        <v>20144</v>
      </c>
    </row>
    <row r="2342" spans="1:16" x14ac:dyDescent="0.45">
      <c r="A2342" t="s">
        <v>551</v>
      </c>
      <c r="B2342" s="1" t="s">
        <v>701</v>
      </c>
      <c r="C2342" t="s">
        <v>553</v>
      </c>
      <c r="D2342" t="s">
        <v>702</v>
      </c>
      <c r="E2342" t="s">
        <v>459</v>
      </c>
      <c r="F2342" t="s">
        <v>555</v>
      </c>
      <c r="G2342" t="s">
        <v>556</v>
      </c>
      <c r="H2342" t="s">
        <v>557</v>
      </c>
      <c r="I2342" t="s">
        <v>558</v>
      </c>
      <c r="J2342" t="s">
        <v>559</v>
      </c>
      <c r="K2342" t="s">
        <v>582</v>
      </c>
      <c r="L2342" t="s">
        <v>561</v>
      </c>
      <c r="N2342" t="s">
        <v>562</v>
      </c>
      <c r="O2342">
        <v>12</v>
      </c>
      <c r="P2342" t="str">
        <f>VALUE(MID(K2342,1,4))&amp;VLOOKUP(VALUE(MID(K2342,6,2)),[1]Setup!$A$6:$B$17,2,FALSE)</f>
        <v>20151</v>
      </c>
    </row>
    <row r="2343" spans="1:16" x14ac:dyDescent="0.45">
      <c r="A2343" t="s">
        <v>551</v>
      </c>
      <c r="B2343" s="1" t="s">
        <v>701</v>
      </c>
      <c r="C2343" t="s">
        <v>553</v>
      </c>
      <c r="D2343" t="s">
        <v>702</v>
      </c>
      <c r="E2343" t="s">
        <v>459</v>
      </c>
      <c r="F2343" t="s">
        <v>555</v>
      </c>
      <c r="G2343" t="s">
        <v>556</v>
      </c>
      <c r="H2343" t="s">
        <v>557</v>
      </c>
      <c r="I2343" t="s">
        <v>558</v>
      </c>
      <c r="J2343" t="s">
        <v>559</v>
      </c>
      <c r="K2343" t="s">
        <v>583</v>
      </c>
      <c r="L2343" t="s">
        <v>561</v>
      </c>
      <c r="N2343" t="s">
        <v>562</v>
      </c>
      <c r="O2343">
        <v>12.8</v>
      </c>
      <c r="P2343" t="str">
        <f>VALUE(MID(K2343,1,4))&amp;VLOOKUP(VALUE(MID(K2343,6,2)),[1]Setup!$A$6:$B$17,2,FALSE)</f>
        <v>20152</v>
      </c>
    </row>
    <row r="2344" spans="1:16" x14ac:dyDescent="0.45">
      <c r="A2344" t="s">
        <v>551</v>
      </c>
      <c r="B2344" s="1" t="s">
        <v>701</v>
      </c>
      <c r="C2344" t="s">
        <v>553</v>
      </c>
      <c r="D2344" t="s">
        <v>702</v>
      </c>
      <c r="E2344" t="s">
        <v>459</v>
      </c>
      <c r="F2344" t="s">
        <v>555</v>
      </c>
      <c r="G2344" t="s">
        <v>556</v>
      </c>
      <c r="H2344" t="s">
        <v>557</v>
      </c>
      <c r="I2344" t="s">
        <v>558</v>
      </c>
      <c r="J2344" t="s">
        <v>559</v>
      </c>
      <c r="K2344" t="s">
        <v>584</v>
      </c>
      <c r="L2344" t="s">
        <v>561</v>
      </c>
      <c r="N2344" t="s">
        <v>562</v>
      </c>
      <c r="O2344">
        <v>13.7</v>
      </c>
      <c r="P2344" t="str">
        <f>VALUE(MID(K2344,1,4))&amp;VLOOKUP(VALUE(MID(K2344,6,2)),[1]Setup!$A$6:$B$17,2,FALSE)</f>
        <v>20153</v>
      </c>
    </row>
    <row r="2345" spans="1:16" x14ac:dyDescent="0.45">
      <c r="A2345" t="s">
        <v>551</v>
      </c>
      <c r="B2345" s="1" t="s">
        <v>701</v>
      </c>
      <c r="C2345" t="s">
        <v>553</v>
      </c>
      <c r="D2345" t="s">
        <v>702</v>
      </c>
      <c r="E2345" t="s">
        <v>459</v>
      </c>
      <c r="F2345" t="s">
        <v>555</v>
      </c>
      <c r="G2345" t="s">
        <v>556</v>
      </c>
      <c r="H2345" t="s">
        <v>557</v>
      </c>
      <c r="I2345" t="s">
        <v>558</v>
      </c>
      <c r="J2345" t="s">
        <v>559</v>
      </c>
      <c r="K2345" t="s">
        <v>585</v>
      </c>
      <c r="L2345" t="s">
        <v>561</v>
      </c>
      <c r="N2345" t="s">
        <v>562</v>
      </c>
      <c r="O2345">
        <v>9.8000000000000007</v>
      </c>
      <c r="P2345" t="str">
        <f>VALUE(MID(K2345,1,4))&amp;VLOOKUP(VALUE(MID(K2345,6,2)),[1]Setup!$A$6:$B$17,2,FALSE)</f>
        <v>20154</v>
      </c>
    </row>
    <row r="2346" spans="1:16" x14ac:dyDescent="0.45">
      <c r="A2346" t="s">
        <v>551</v>
      </c>
      <c r="B2346" s="1" t="s">
        <v>701</v>
      </c>
      <c r="C2346" t="s">
        <v>553</v>
      </c>
      <c r="D2346" t="s">
        <v>702</v>
      </c>
      <c r="E2346" t="s">
        <v>459</v>
      </c>
      <c r="F2346" t="s">
        <v>555</v>
      </c>
      <c r="G2346" t="s">
        <v>556</v>
      </c>
      <c r="H2346" t="s">
        <v>557</v>
      </c>
      <c r="I2346" t="s">
        <v>558</v>
      </c>
      <c r="J2346" t="s">
        <v>559</v>
      </c>
      <c r="K2346" t="s">
        <v>586</v>
      </c>
      <c r="L2346" t="s">
        <v>561</v>
      </c>
      <c r="N2346" t="s">
        <v>562</v>
      </c>
      <c r="O2346">
        <v>7.6</v>
      </c>
      <c r="P2346" t="str">
        <f>VALUE(MID(K2346,1,4))&amp;VLOOKUP(VALUE(MID(K2346,6,2)),[1]Setup!$A$6:$B$17,2,FALSE)</f>
        <v>20161</v>
      </c>
    </row>
    <row r="2347" spans="1:16" x14ac:dyDescent="0.45">
      <c r="A2347" t="s">
        <v>551</v>
      </c>
      <c r="B2347" s="1" t="s">
        <v>701</v>
      </c>
      <c r="C2347" t="s">
        <v>553</v>
      </c>
      <c r="D2347" t="s">
        <v>702</v>
      </c>
      <c r="E2347" t="s">
        <v>459</v>
      </c>
      <c r="F2347" t="s">
        <v>555</v>
      </c>
      <c r="G2347" t="s">
        <v>556</v>
      </c>
      <c r="H2347" t="s">
        <v>557</v>
      </c>
      <c r="I2347" t="s">
        <v>558</v>
      </c>
      <c r="J2347" t="s">
        <v>559</v>
      </c>
      <c r="K2347" t="s">
        <v>587</v>
      </c>
      <c r="L2347" t="s">
        <v>561</v>
      </c>
      <c r="N2347" t="s">
        <v>562</v>
      </c>
      <c r="O2347">
        <v>7.1</v>
      </c>
      <c r="P2347" t="str">
        <f>VALUE(MID(K2347,1,4))&amp;VLOOKUP(VALUE(MID(K2347,6,2)),[1]Setup!$A$6:$B$17,2,FALSE)</f>
        <v>20162</v>
      </c>
    </row>
    <row r="2348" spans="1:16" x14ac:dyDescent="0.45">
      <c r="A2348" t="s">
        <v>551</v>
      </c>
      <c r="B2348" s="1" t="s">
        <v>701</v>
      </c>
      <c r="C2348" t="s">
        <v>553</v>
      </c>
      <c r="D2348" t="s">
        <v>702</v>
      </c>
      <c r="E2348" t="s">
        <v>459</v>
      </c>
      <c r="F2348" t="s">
        <v>555</v>
      </c>
      <c r="G2348" t="s">
        <v>556</v>
      </c>
      <c r="H2348" t="s">
        <v>557</v>
      </c>
      <c r="I2348" t="s">
        <v>558</v>
      </c>
      <c r="J2348" t="s">
        <v>559</v>
      </c>
      <c r="K2348" t="s">
        <v>588</v>
      </c>
      <c r="L2348" t="s">
        <v>561</v>
      </c>
      <c r="N2348" t="s">
        <v>562</v>
      </c>
      <c r="O2348">
        <v>7</v>
      </c>
      <c r="P2348" t="str">
        <f>VALUE(MID(K2348,1,4))&amp;VLOOKUP(VALUE(MID(K2348,6,2)),[1]Setup!$A$6:$B$17,2,FALSE)</f>
        <v>20163</v>
      </c>
    </row>
    <row r="2349" spans="1:16" x14ac:dyDescent="0.45">
      <c r="A2349" t="s">
        <v>551</v>
      </c>
      <c r="B2349" s="1" t="s">
        <v>701</v>
      </c>
      <c r="C2349" t="s">
        <v>553</v>
      </c>
      <c r="D2349" t="s">
        <v>702</v>
      </c>
      <c r="E2349" t="s">
        <v>459</v>
      </c>
      <c r="F2349" t="s">
        <v>555</v>
      </c>
      <c r="G2349" t="s">
        <v>556</v>
      </c>
      <c r="H2349" t="s">
        <v>557</v>
      </c>
      <c r="I2349" t="s">
        <v>558</v>
      </c>
      <c r="J2349" t="s">
        <v>559</v>
      </c>
      <c r="K2349" t="s">
        <v>589</v>
      </c>
      <c r="L2349" t="s">
        <v>561</v>
      </c>
      <c r="N2349" t="s">
        <v>562</v>
      </c>
      <c r="O2349">
        <v>9.8000000000000007</v>
      </c>
      <c r="P2349" t="str">
        <f>VALUE(MID(K2349,1,4))&amp;VLOOKUP(VALUE(MID(K2349,6,2)),[1]Setup!$A$6:$B$17,2,FALSE)</f>
        <v>20164</v>
      </c>
    </row>
    <row r="2350" spans="1:16" x14ac:dyDescent="0.45">
      <c r="A2350" t="s">
        <v>551</v>
      </c>
      <c r="B2350" s="1" t="s">
        <v>701</v>
      </c>
      <c r="C2350" t="s">
        <v>553</v>
      </c>
      <c r="D2350" t="s">
        <v>702</v>
      </c>
      <c r="E2350" t="s">
        <v>459</v>
      </c>
      <c r="F2350" t="s">
        <v>555</v>
      </c>
      <c r="G2350" t="s">
        <v>556</v>
      </c>
      <c r="H2350" t="s">
        <v>557</v>
      </c>
      <c r="I2350" t="s">
        <v>558</v>
      </c>
      <c r="J2350" t="s">
        <v>559</v>
      </c>
      <c r="K2350" t="s">
        <v>590</v>
      </c>
      <c r="L2350" t="s">
        <v>561</v>
      </c>
      <c r="N2350" t="s">
        <v>562</v>
      </c>
      <c r="O2350">
        <v>8.5</v>
      </c>
      <c r="P2350" t="str">
        <f>VALUE(MID(K2350,1,4))&amp;VLOOKUP(VALUE(MID(K2350,6,2)),[1]Setup!$A$6:$B$17,2,FALSE)</f>
        <v>20171</v>
      </c>
    </row>
    <row r="2351" spans="1:16" x14ac:dyDescent="0.45">
      <c r="A2351" t="s">
        <v>551</v>
      </c>
      <c r="B2351" s="1" t="s">
        <v>701</v>
      </c>
      <c r="C2351" t="s">
        <v>553</v>
      </c>
      <c r="D2351" t="s">
        <v>702</v>
      </c>
      <c r="E2351" t="s">
        <v>459</v>
      </c>
      <c r="F2351" t="s">
        <v>555</v>
      </c>
      <c r="G2351" t="s">
        <v>556</v>
      </c>
      <c r="H2351" t="s">
        <v>557</v>
      </c>
      <c r="I2351" t="s">
        <v>558</v>
      </c>
      <c r="J2351" t="s">
        <v>559</v>
      </c>
      <c r="K2351" t="s">
        <v>591</v>
      </c>
      <c r="L2351" t="s">
        <v>561</v>
      </c>
      <c r="N2351" t="s">
        <v>562</v>
      </c>
      <c r="O2351">
        <v>7.1</v>
      </c>
      <c r="P2351" t="str">
        <f>VALUE(MID(K2351,1,4))&amp;VLOOKUP(VALUE(MID(K2351,6,2)),[1]Setup!$A$6:$B$17,2,FALSE)</f>
        <v>20172</v>
      </c>
    </row>
    <row r="2352" spans="1:16" x14ac:dyDescent="0.45">
      <c r="A2352" t="s">
        <v>551</v>
      </c>
      <c r="B2352" s="1" t="s">
        <v>701</v>
      </c>
      <c r="C2352" t="s">
        <v>553</v>
      </c>
      <c r="D2352" t="s">
        <v>702</v>
      </c>
      <c r="E2352" t="s">
        <v>459</v>
      </c>
      <c r="F2352" t="s">
        <v>555</v>
      </c>
      <c r="G2352" t="s">
        <v>556</v>
      </c>
      <c r="H2352" t="s">
        <v>557</v>
      </c>
      <c r="I2352" t="s">
        <v>558</v>
      </c>
      <c r="J2352" t="s">
        <v>559</v>
      </c>
      <c r="K2352" t="s">
        <v>592</v>
      </c>
      <c r="L2352" t="s">
        <v>561</v>
      </c>
      <c r="N2352" t="s">
        <v>562</v>
      </c>
      <c r="O2352">
        <v>4.5</v>
      </c>
      <c r="P2352" t="str">
        <f>VALUE(MID(K2352,1,4))&amp;VLOOKUP(VALUE(MID(K2352,6,2)),[1]Setup!$A$6:$B$17,2,FALSE)</f>
        <v>20173</v>
      </c>
    </row>
    <row r="2353" spans="1:16" x14ac:dyDescent="0.45">
      <c r="A2353" t="s">
        <v>551</v>
      </c>
      <c r="B2353" s="1" t="s">
        <v>701</v>
      </c>
      <c r="C2353" t="s">
        <v>553</v>
      </c>
      <c r="D2353" t="s">
        <v>702</v>
      </c>
      <c r="E2353" t="s">
        <v>459</v>
      </c>
      <c r="F2353" t="s">
        <v>555</v>
      </c>
      <c r="G2353" t="s">
        <v>556</v>
      </c>
      <c r="H2353" t="s">
        <v>557</v>
      </c>
      <c r="I2353" t="s">
        <v>558</v>
      </c>
      <c r="J2353" t="s">
        <v>559</v>
      </c>
      <c r="K2353" t="s">
        <v>593</v>
      </c>
      <c r="L2353" t="s">
        <v>561</v>
      </c>
      <c r="N2353" t="s">
        <v>562</v>
      </c>
      <c r="O2353">
        <v>4.2</v>
      </c>
      <c r="P2353" t="str">
        <f>VALUE(MID(K2353,1,4))&amp;VLOOKUP(VALUE(MID(K2353,6,2)),[1]Setup!$A$6:$B$17,2,FALSE)</f>
        <v>20174</v>
      </c>
    </row>
    <row r="2354" spans="1:16" x14ac:dyDescent="0.45">
      <c r="A2354" t="s">
        <v>551</v>
      </c>
      <c r="B2354" s="1" t="s">
        <v>701</v>
      </c>
      <c r="C2354" t="s">
        <v>553</v>
      </c>
      <c r="D2354" t="s">
        <v>702</v>
      </c>
      <c r="E2354" t="s">
        <v>459</v>
      </c>
      <c r="F2354" t="s">
        <v>555</v>
      </c>
      <c r="G2354" t="s">
        <v>556</v>
      </c>
      <c r="H2354" t="s">
        <v>557</v>
      </c>
      <c r="I2354" t="s">
        <v>558</v>
      </c>
      <c r="J2354" t="s">
        <v>559</v>
      </c>
      <c r="K2354" t="s">
        <v>594</v>
      </c>
      <c r="L2354" t="s">
        <v>561</v>
      </c>
      <c r="N2354" t="s">
        <v>562</v>
      </c>
      <c r="O2354">
        <v>3.3</v>
      </c>
      <c r="P2354" t="str">
        <f>VALUE(MID(K2354,1,4))&amp;VLOOKUP(VALUE(MID(K2354,6,2)),[1]Setup!$A$6:$B$17,2,FALSE)</f>
        <v>20181</v>
      </c>
    </row>
    <row r="2355" spans="1:16" x14ac:dyDescent="0.45">
      <c r="A2355" t="s">
        <v>551</v>
      </c>
      <c r="B2355" s="1" t="s">
        <v>701</v>
      </c>
      <c r="C2355" t="s">
        <v>553</v>
      </c>
      <c r="D2355" t="s">
        <v>702</v>
      </c>
      <c r="E2355" t="s">
        <v>459</v>
      </c>
      <c r="F2355" t="s">
        <v>555</v>
      </c>
      <c r="G2355" t="s">
        <v>556</v>
      </c>
      <c r="H2355" t="s">
        <v>557</v>
      </c>
      <c r="I2355" t="s">
        <v>558</v>
      </c>
      <c r="J2355" t="s">
        <v>559</v>
      </c>
      <c r="K2355" t="s">
        <v>595</v>
      </c>
      <c r="L2355" t="s">
        <v>561</v>
      </c>
      <c r="N2355" t="s">
        <v>562</v>
      </c>
      <c r="O2355">
        <v>4.5</v>
      </c>
      <c r="P2355" t="str">
        <f>VALUE(MID(K2355,1,4))&amp;VLOOKUP(VALUE(MID(K2355,6,2)),[1]Setup!$A$6:$B$17,2,FALSE)</f>
        <v>20182</v>
      </c>
    </row>
    <row r="2356" spans="1:16" x14ac:dyDescent="0.45">
      <c r="A2356" t="s">
        <v>551</v>
      </c>
      <c r="B2356" s="1" t="s">
        <v>701</v>
      </c>
      <c r="C2356" t="s">
        <v>553</v>
      </c>
      <c r="D2356" t="s">
        <v>702</v>
      </c>
      <c r="E2356" t="s">
        <v>459</v>
      </c>
      <c r="F2356" t="s">
        <v>555</v>
      </c>
      <c r="G2356" t="s">
        <v>556</v>
      </c>
      <c r="H2356" t="s">
        <v>557</v>
      </c>
      <c r="I2356" t="s">
        <v>558</v>
      </c>
      <c r="J2356" t="s">
        <v>559</v>
      </c>
      <c r="K2356" t="s">
        <v>596</v>
      </c>
      <c r="L2356" t="s">
        <v>561</v>
      </c>
      <c r="N2356" t="s">
        <v>562</v>
      </c>
      <c r="O2356">
        <v>9.8000000000000007</v>
      </c>
      <c r="P2356" t="str">
        <f>VALUE(MID(K2356,1,4))&amp;VLOOKUP(VALUE(MID(K2356,6,2)),[1]Setup!$A$6:$B$17,2,FALSE)</f>
        <v>20183</v>
      </c>
    </row>
    <row r="2357" spans="1:16" x14ac:dyDescent="0.45">
      <c r="A2357" t="s">
        <v>551</v>
      </c>
      <c r="B2357" s="1" t="s">
        <v>701</v>
      </c>
      <c r="C2357" t="s">
        <v>553</v>
      </c>
      <c r="D2357" t="s">
        <v>702</v>
      </c>
      <c r="E2357" t="s">
        <v>459</v>
      </c>
      <c r="F2357" t="s">
        <v>555</v>
      </c>
      <c r="G2357" t="s">
        <v>556</v>
      </c>
      <c r="H2357" t="s">
        <v>557</v>
      </c>
      <c r="I2357" t="s">
        <v>558</v>
      </c>
      <c r="J2357" t="s">
        <v>559</v>
      </c>
      <c r="K2357" t="s">
        <v>597</v>
      </c>
      <c r="L2357" t="s">
        <v>561</v>
      </c>
      <c r="N2357" t="s">
        <v>562</v>
      </c>
      <c r="O2357">
        <v>-2</v>
      </c>
      <c r="P2357" t="str">
        <f>VALUE(MID(K2357,1,4))&amp;VLOOKUP(VALUE(MID(K2357,6,2)),[1]Setup!$A$6:$B$17,2,FALSE)</f>
        <v>20184</v>
      </c>
    </row>
    <row r="2358" spans="1:16" x14ac:dyDescent="0.45">
      <c r="A2358" t="s">
        <v>551</v>
      </c>
      <c r="B2358" s="1" t="s">
        <v>701</v>
      </c>
      <c r="C2358" t="s">
        <v>553</v>
      </c>
      <c r="D2358" t="s">
        <v>702</v>
      </c>
      <c r="E2358" t="s">
        <v>459</v>
      </c>
      <c r="F2358" t="s">
        <v>555</v>
      </c>
      <c r="G2358" t="s">
        <v>556</v>
      </c>
      <c r="H2358" t="s">
        <v>557</v>
      </c>
      <c r="I2358" t="s">
        <v>558</v>
      </c>
      <c r="J2358" t="s">
        <v>559</v>
      </c>
      <c r="K2358" t="s">
        <v>598</v>
      </c>
      <c r="L2358" t="s">
        <v>561</v>
      </c>
      <c r="N2358" t="s">
        <v>562</v>
      </c>
      <c r="O2358">
        <v>-1.9</v>
      </c>
      <c r="P2358" t="str">
        <f>VALUE(MID(K2358,1,4))&amp;VLOOKUP(VALUE(MID(K2358,6,2)),[1]Setup!$A$6:$B$17,2,FALSE)</f>
        <v>20191</v>
      </c>
    </row>
    <row r="2359" spans="1:16" x14ac:dyDescent="0.45">
      <c r="A2359" t="s">
        <v>551</v>
      </c>
      <c r="B2359" s="1" t="s">
        <v>701</v>
      </c>
      <c r="C2359" t="s">
        <v>553</v>
      </c>
      <c r="D2359" t="s">
        <v>702</v>
      </c>
      <c r="E2359" t="s">
        <v>459</v>
      </c>
      <c r="F2359" t="s">
        <v>555</v>
      </c>
      <c r="G2359" t="s">
        <v>556</v>
      </c>
      <c r="H2359" t="s">
        <v>557</v>
      </c>
      <c r="I2359" t="s">
        <v>558</v>
      </c>
      <c r="J2359" t="s">
        <v>559</v>
      </c>
      <c r="K2359" t="s">
        <v>599</v>
      </c>
      <c r="L2359" t="s">
        <v>561</v>
      </c>
      <c r="N2359" t="s">
        <v>562</v>
      </c>
      <c r="O2359">
        <v>-4.2</v>
      </c>
      <c r="P2359" t="str">
        <f>VALUE(MID(K2359,1,4))&amp;VLOOKUP(VALUE(MID(K2359,6,2)),[1]Setup!$A$6:$B$17,2,FALSE)</f>
        <v>20192</v>
      </c>
    </row>
    <row r="2360" spans="1:16" x14ac:dyDescent="0.45">
      <c r="A2360" t="s">
        <v>551</v>
      </c>
      <c r="B2360" s="1" t="s">
        <v>701</v>
      </c>
      <c r="C2360" t="s">
        <v>553</v>
      </c>
      <c r="D2360" t="s">
        <v>702</v>
      </c>
      <c r="E2360" t="s">
        <v>459</v>
      </c>
      <c r="F2360" t="s">
        <v>555</v>
      </c>
      <c r="G2360" t="s">
        <v>556</v>
      </c>
      <c r="H2360" t="s">
        <v>557</v>
      </c>
      <c r="I2360" t="s">
        <v>558</v>
      </c>
      <c r="J2360" t="s">
        <v>559</v>
      </c>
      <c r="K2360" t="s">
        <v>600</v>
      </c>
      <c r="L2360" t="s">
        <v>561</v>
      </c>
      <c r="N2360" t="s">
        <v>562</v>
      </c>
      <c r="O2360">
        <v>-7.4</v>
      </c>
      <c r="P2360" t="str">
        <f>VALUE(MID(K2360,1,4))&amp;VLOOKUP(VALUE(MID(K2360,6,2)),[1]Setup!$A$6:$B$17,2,FALSE)</f>
        <v>20193</v>
      </c>
    </row>
    <row r="2361" spans="1:16" x14ac:dyDescent="0.45">
      <c r="A2361" t="s">
        <v>551</v>
      </c>
      <c r="B2361" s="1" t="s">
        <v>701</v>
      </c>
      <c r="C2361" t="s">
        <v>553</v>
      </c>
      <c r="D2361" t="s">
        <v>702</v>
      </c>
      <c r="E2361" t="s">
        <v>459</v>
      </c>
      <c r="F2361" t="s">
        <v>555</v>
      </c>
      <c r="G2361" t="s">
        <v>556</v>
      </c>
      <c r="H2361" t="s">
        <v>557</v>
      </c>
      <c r="I2361" t="s">
        <v>558</v>
      </c>
      <c r="J2361" t="s">
        <v>559</v>
      </c>
      <c r="K2361" t="s">
        <v>601</v>
      </c>
      <c r="L2361" t="s">
        <v>561</v>
      </c>
      <c r="N2361" t="s">
        <v>562</v>
      </c>
      <c r="O2361">
        <v>-7.4</v>
      </c>
      <c r="P2361" t="str">
        <f>VALUE(MID(K2361,1,4))&amp;VLOOKUP(VALUE(MID(K2361,6,2)),[1]Setup!$A$6:$B$17,2,FALSE)</f>
        <v>20194</v>
      </c>
    </row>
    <row r="2362" spans="1:16" x14ac:dyDescent="0.45">
      <c r="A2362" t="s">
        <v>551</v>
      </c>
      <c r="B2362" s="1" t="s">
        <v>701</v>
      </c>
      <c r="C2362" t="s">
        <v>553</v>
      </c>
      <c r="D2362" t="s">
        <v>702</v>
      </c>
      <c r="E2362" t="s">
        <v>459</v>
      </c>
      <c r="F2362" t="s">
        <v>555</v>
      </c>
      <c r="G2362" t="s">
        <v>556</v>
      </c>
      <c r="H2362" t="s">
        <v>557</v>
      </c>
      <c r="I2362" t="s">
        <v>558</v>
      </c>
      <c r="J2362" t="s">
        <v>559</v>
      </c>
      <c r="K2362" t="s">
        <v>602</v>
      </c>
      <c r="L2362" t="s">
        <v>561</v>
      </c>
      <c r="N2362" t="s">
        <v>562</v>
      </c>
      <c r="O2362">
        <v>-4.4000000000000004</v>
      </c>
      <c r="P2362" t="str">
        <f>VALUE(MID(K2362,1,4))&amp;VLOOKUP(VALUE(MID(K2362,6,2)),[1]Setup!$A$6:$B$17,2,FALSE)</f>
        <v>20201</v>
      </c>
    </row>
    <row r="2363" spans="1:16" x14ac:dyDescent="0.45">
      <c r="A2363" t="s">
        <v>551</v>
      </c>
      <c r="B2363" s="1" t="s">
        <v>701</v>
      </c>
      <c r="C2363" t="s">
        <v>553</v>
      </c>
      <c r="D2363" t="s">
        <v>702</v>
      </c>
      <c r="E2363" t="s">
        <v>459</v>
      </c>
      <c r="F2363" t="s">
        <v>555</v>
      </c>
      <c r="G2363" t="s">
        <v>556</v>
      </c>
      <c r="H2363" t="s">
        <v>557</v>
      </c>
      <c r="I2363" t="s">
        <v>558</v>
      </c>
      <c r="J2363" t="s">
        <v>559</v>
      </c>
      <c r="K2363" t="s">
        <v>603</v>
      </c>
      <c r="L2363" t="s">
        <v>561</v>
      </c>
      <c r="N2363" t="s">
        <v>562</v>
      </c>
      <c r="O2363">
        <v>2.7</v>
      </c>
      <c r="P2363" t="str">
        <f>VALUE(MID(K2363,1,4))&amp;VLOOKUP(VALUE(MID(K2363,6,2)),[1]Setup!$A$6:$B$17,2,FALSE)</f>
        <v>20202</v>
      </c>
    </row>
    <row r="2364" spans="1:16" x14ac:dyDescent="0.45">
      <c r="A2364" t="s">
        <v>551</v>
      </c>
      <c r="B2364" s="1" t="s">
        <v>701</v>
      </c>
      <c r="C2364" t="s">
        <v>553</v>
      </c>
      <c r="D2364" t="s">
        <v>702</v>
      </c>
      <c r="E2364" t="s">
        <v>459</v>
      </c>
      <c r="F2364" t="s">
        <v>555</v>
      </c>
      <c r="G2364" t="s">
        <v>556</v>
      </c>
      <c r="H2364" t="s">
        <v>557</v>
      </c>
      <c r="I2364" t="s">
        <v>558</v>
      </c>
      <c r="J2364" t="s">
        <v>559</v>
      </c>
      <c r="K2364" t="s">
        <v>604</v>
      </c>
      <c r="L2364" t="s">
        <v>561</v>
      </c>
      <c r="N2364" t="s">
        <v>562</v>
      </c>
      <c r="O2364">
        <v>4.8</v>
      </c>
      <c r="P2364" t="str">
        <f>VALUE(MID(K2364,1,4))&amp;VLOOKUP(VALUE(MID(K2364,6,2)),[1]Setup!$A$6:$B$17,2,FALSE)</f>
        <v>20203</v>
      </c>
    </row>
    <row r="2365" spans="1:16" x14ac:dyDescent="0.45">
      <c r="A2365" t="s">
        <v>551</v>
      </c>
      <c r="B2365" s="1" t="s">
        <v>701</v>
      </c>
      <c r="C2365" t="s">
        <v>553</v>
      </c>
      <c r="D2365" t="s">
        <v>702</v>
      </c>
      <c r="E2365" t="s">
        <v>459</v>
      </c>
      <c r="F2365" t="s">
        <v>555</v>
      </c>
      <c r="G2365" t="s">
        <v>556</v>
      </c>
      <c r="H2365" t="s">
        <v>557</v>
      </c>
      <c r="I2365" t="s">
        <v>558</v>
      </c>
      <c r="J2365" t="s">
        <v>559</v>
      </c>
      <c r="K2365" t="s">
        <v>605</v>
      </c>
      <c r="L2365" t="s">
        <v>561</v>
      </c>
      <c r="N2365" t="s">
        <v>562</v>
      </c>
      <c r="O2365">
        <v>-1.5</v>
      </c>
      <c r="P2365" t="str">
        <f>VALUE(MID(K2365,1,4))&amp;VLOOKUP(VALUE(MID(K2365,6,2)),[1]Setup!$A$6:$B$17,2,FALSE)</f>
        <v>20204</v>
      </c>
    </row>
    <row r="2366" spans="1:16" x14ac:dyDescent="0.45">
      <c r="A2366" t="s">
        <v>551</v>
      </c>
      <c r="B2366" s="1" t="s">
        <v>701</v>
      </c>
      <c r="C2366" t="s">
        <v>553</v>
      </c>
      <c r="D2366" t="s">
        <v>702</v>
      </c>
      <c r="E2366" t="s">
        <v>459</v>
      </c>
      <c r="F2366" t="s">
        <v>555</v>
      </c>
      <c r="G2366" t="s">
        <v>556</v>
      </c>
      <c r="H2366" t="s">
        <v>557</v>
      </c>
      <c r="I2366" t="s">
        <v>558</v>
      </c>
      <c r="J2366" t="s">
        <v>559</v>
      </c>
      <c r="K2366" t="s">
        <v>606</v>
      </c>
      <c r="L2366" t="s">
        <v>561</v>
      </c>
      <c r="N2366" t="s">
        <v>562</v>
      </c>
      <c r="O2366">
        <v>-2.4</v>
      </c>
      <c r="P2366" t="str">
        <f>VALUE(MID(K2366,1,4))&amp;VLOOKUP(VALUE(MID(K2366,6,2)),[1]Setup!$A$6:$B$17,2,FALSE)</f>
        <v>20211</v>
      </c>
    </row>
    <row r="2367" spans="1:16" x14ac:dyDescent="0.45">
      <c r="A2367" t="s">
        <v>551</v>
      </c>
      <c r="B2367" s="1" t="s">
        <v>701</v>
      </c>
      <c r="C2367" t="s">
        <v>553</v>
      </c>
      <c r="D2367" t="s">
        <v>702</v>
      </c>
      <c r="E2367" t="s">
        <v>459</v>
      </c>
      <c r="F2367" t="s">
        <v>555</v>
      </c>
      <c r="G2367" t="s">
        <v>556</v>
      </c>
      <c r="H2367" t="s">
        <v>557</v>
      </c>
      <c r="I2367" t="s">
        <v>558</v>
      </c>
      <c r="J2367" t="s">
        <v>559</v>
      </c>
      <c r="K2367" t="s">
        <v>607</v>
      </c>
      <c r="L2367" t="s">
        <v>561</v>
      </c>
      <c r="N2367" t="s">
        <v>562</v>
      </c>
      <c r="O2367">
        <v>-7.9</v>
      </c>
      <c r="P2367" t="str">
        <f>VALUE(MID(K2367,1,4))&amp;VLOOKUP(VALUE(MID(K2367,6,2)),[1]Setup!$A$6:$B$17,2,FALSE)</f>
        <v>20212</v>
      </c>
    </row>
    <row r="2368" spans="1:16" x14ac:dyDescent="0.45">
      <c r="A2368" t="s">
        <v>551</v>
      </c>
      <c r="B2368" s="1" t="s">
        <v>701</v>
      </c>
      <c r="C2368" t="s">
        <v>553</v>
      </c>
      <c r="D2368" t="s">
        <v>702</v>
      </c>
      <c r="E2368" t="s">
        <v>459</v>
      </c>
      <c r="F2368" t="s">
        <v>555</v>
      </c>
      <c r="G2368" t="s">
        <v>556</v>
      </c>
      <c r="H2368" t="s">
        <v>557</v>
      </c>
      <c r="I2368" t="s">
        <v>558</v>
      </c>
      <c r="J2368" t="s">
        <v>559</v>
      </c>
      <c r="K2368" t="s">
        <v>608</v>
      </c>
      <c r="L2368" t="s">
        <v>561</v>
      </c>
      <c r="N2368" t="s">
        <v>562</v>
      </c>
      <c r="O2368">
        <v>-12.2</v>
      </c>
      <c r="P2368" t="str">
        <f>VALUE(MID(K2368,1,4))&amp;VLOOKUP(VALUE(MID(K2368,6,2)),[1]Setup!$A$6:$B$17,2,FALSE)</f>
        <v>20213</v>
      </c>
    </row>
    <row r="2369" spans="1:16" x14ac:dyDescent="0.45">
      <c r="A2369" t="s">
        <v>551</v>
      </c>
      <c r="B2369" s="1" t="s">
        <v>701</v>
      </c>
      <c r="C2369" t="s">
        <v>553</v>
      </c>
      <c r="D2369" t="s">
        <v>702</v>
      </c>
      <c r="E2369" t="s">
        <v>459</v>
      </c>
      <c r="F2369" t="s">
        <v>555</v>
      </c>
      <c r="G2369" t="s">
        <v>556</v>
      </c>
      <c r="H2369" t="s">
        <v>557</v>
      </c>
      <c r="I2369" t="s">
        <v>558</v>
      </c>
      <c r="J2369" t="s">
        <v>559</v>
      </c>
      <c r="K2369" t="s">
        <v>609</v>
      </c>
      <c r="L2369" t="s">
        <v>561</v>
      </c>
      <c r="N2369" t="s">
        <v>562</v>
      </c>
      <c r="O2369">
        <v>-3.7</v>
      </c>
      <c r="P2369" t="str">
        <f>VALUE(MID(K2369,1,4))&amp;VLOOKUP(VALUE(MID(K2369,6,2)),[1]Setup!$A$6:$B$17,2,FALSE)</f>
        <v>20214</v>
      </c>
    </row>
    <row r="2370" spans="1:16" x14ac:dyDescent="0.45">
      <c r="A2370" t="s">
        <v>551</v>
      </c>
      <c r="B2370" s="1" t="s">
        <v>701</v>
      </c>
      <c r="C2370" t="s">
        <v>553</v>
      </c>
      <c r="D2370" t="s">
        <v>702</v>
      </c>
      <c r="E2370" t="s">
        <v>459</v>
      </c>
      <c r="F2370" t="s">
        <v>555</v>
      </c>
      <c r="G2370" t="s">
        <v>556</v>
      </c>
      <c r="H2370" t="s">
        <v>557</v>
      </c>
      <c r="I2370" t="s">
        <v>558</v>
      </c>
      <c r="J2370" t="s">
        <v>559</v>
      </c>
      <c r="K2370" t="s">
        <v>610</v>
      </c>
      <c r="L2370" t="s">
        <v>561</v>
      </c>
      <c r="N2370" t="s">
        <v>562</v>
      </c>
      <c r="O2370">
        <v>-7.6</v>
      </c>
      <c r="P2370" t="str">
        <f>VALUE(MID(K2370,1,4))&amp;VLOOKUP(VALUE(MID(K2370,6,2)),[1]Setup!$A$6:$B$17,2,FALSE)</f>
        <v>20221</v>
      </c>
    </row>
    <row r="2371" spans="1:16" x14ac:dyDescent="0.45">
      <c r="A2371" t="s">
        <v>551</v>
      </c>
      <c r="B2371" s="1" t="s">
        <v>701</v>
      </c>
      <c r="C2371" t="s">
        <v>553</v>
      </c>
      <c r="D2371" t="s">
        <v>702</v>
      </c>
      <c r="E2371" t="s">
        <v>459</v>
      </c>
      <c r="F2371" t="s">
        <v>555</v>
      </c>
      <c r="G2371" t="s">
        <v>556</v>
      </c>
      <c r="H2371" t="s">
        <v>557</v>
      </c>
      <c r="I2371" t="s">
        <v>558</v>
      </c>
      <c r="J2371" t="s">
        <v>559</v>
      </c>
      <c r="K2371" t="s">
        <v>611</v>
      </c>
      <c r="L2371" t="s">
        <v>561</v>
      </c>
      <c r="N2371" t="s">
        <v>562</v>
      </c>
      <c r="O2371">
        <v>-14.7</v>
      </c>
      <c r="P2371" t="str">
        <f>VALUE(MID(K2371,1,4))&amp;VLOOKUP(VALUE(MID(K2371,6,2)),[1]Setup!$A$6:$B$17,2,FALSE)</f>
        <v>20222</v>
      </c>
    </row>
    <row r="2372" spans="1:16" x14ac:dyDescent="0.45">
      <c r="A2372" t="s">
        <v>551</v>
      </c>
      <c r="B2372" s="1" t="s">
        <v>701</v>
      </c>
      <c r="C2372" t="s">
        <v>553</v>
      </c>
      <c r="D2372" t="s">
        <v>702</v>
      </c>
      <c r="E2372" t="s">
        <v>459</v>
      </c>
      <c r="F2372" t="s">
        <v>555</v>
      </c>
      <c r="G2372" t="s">
        <v>556</v>
      </c>
      <c r="H2372" t="s">
        <v>557</v>
      </c>
      <c r="I2372" t="s">
        <v>558</v>
      </c>
      <c r="J2372" t="s">
        <v>559</v>
      </c>
      <c r="K2372" t="s">
        <v>612</v>
      </c>
      <c r="L2372" t="s">
        <v>561</v>
      </c>
      <c r="N2372" t="s">
        <v>562</v>
      </c>
      <c r="O2372">
        <v>-21.8</v>
      </c>
      <c r="P2372" t="str">
        <f>VALUE(MID(K2372,1,4))&amp;VLOOKUP(VALUE(MID(K2372,6,2)),[1]Setup!$A$6:$B$17,2,FALSE)</f>
        <v>20223</v>
      </c>
    </row>
    <row r="2373" spans="1:16" x14ac:dyDescent="0.45">
      <c r="A2373" t="s">
        <v>551</v>
      </c>
      <c r="B2373" s="1" t="s">
        <v>701</v>
      </c>
      <c r="C2373" t="s">
        <v>553</v>
      </c>
      <c r="D2373" t="s">
        <v>702</v>
      </c>
      <c r="E2373" t="s">
        <v>459</v>
      </c>
      <c r="F2373" t="s">
        <v>555</v>
      </c>
      <c r="G2373" t="s">
        <v>556</v>
      </c>
      <c r="H2373" t="s">
        <v>557</v>
      </c>
      <c r="I2373" t="s">
        <v>558</v>
      </c>
      <c r="J2373" t="s">
        <v>559</v>
      </c>
      <c r="K2373" t="s">
        <v>613</v>
      </c>
      <c r="L2373" t="s">
        <v>561</v>
      </c>
      <c r="N2373" t="s">
        <v>562</v>
      </c>
      <c r="O2373">
        <v>-26</v>
      </c>
      <c r="P2373" t="str">
        <f>VALUE(MID(K2373,1,4))&amp;VLOOKUP(VALUE(MID(K2373,6,2)),[1]Setup!$A$6:$B$17,2,FALSE)</f>
        <v>20224</v>
      </c>
    </row>
    <row r="2374" spans="1:16" x14ac:dyDescent="0.45">
      <c r="A2374" t="s">
        <v>551</v>
      </c>
      <c r="B2374" s="1" t="s">
        <v>701</v>
      </c>
      <c r="C2374" t="s">
        <v>553</v>
      </c>
      <c r="D2374" t="s">
        <v>702</v>
      </c>
      <c r="E2374" t="s">
        <v>459</v>
      </c>
      <c r="F2374" t="s">
        <v>555</v>
      </c>
      <c r="G2374" t="s">
        <v>556</v>
      </c>
      <c r="H2374" t="s">
        <v>557</v>
      </c>
      <c r="I2374" t="s">
        <v>558</v>
      </c>
      <c r="J2374" t="s">
        <v>559</v>
      </c>
      <c r="K2374" t="s">
        <v>614</v>
      </c>
      <c r="L2374" t="s">
        <v>561</v>
      </c>
      <c r="N2374" t="s">
        <v>562</v>
      </c>
      <c r="O2374">
        <v>-28.1</v>
      </c>
      <c r="P2374" t="str">
        <f>VALUE(MID(K2374,1,4))&amp;VLOOKUP(VALUE(MID(K2374,6,2)),[1]Setup!$A$6:$B$17,2,FALSE)</f>
        <v>20231</v>
      </c>
    </row>
    <row r="2375" spans="1:16" x14ac:dyDescent="0.45">
      <c r="A2375" t="s">
        <v>551</v>
      </c>
      <c r="B2375" s="1" t="s">
        <v>701</v>
      </c>
      <c r="C2375" t="s">
        <v>553</v>
      </c>
      <c r="D2375" t="s">
        <v>702</v>
      </c>
      <c r="E2375" t="s">
        <v>459</v>
      </c>
      <c r="F2375" t="s">
        <v>555</v>
      </c>
      <c r="G2375" t="s">
        <v>556</v>
      </c>
      <c r="H2375" t="s">
        <v>557</v>
      </c>
      <c r="I2375" t="s">
        <v>558</v>
      </c>
      <c r="J2375" t="s">
        <v>559</v>
      </c>
      <c r="K2375" t="s">
        <v>615</v>
      </c>
      <c r="L2375" t="s">
        <v>561</v>
      </c>
      <c r="N2375" t="s">
        <v>562</v>
      </c>
      <c r="O2375">
        <v>-23.9</v>
      </c>
      <c r="P2375" t="str">
        <f>VALUE(MID(K2375,1,4))&amp;VLOOKUP(VALUE(MID(K2375,6,2)),[1]Setup!$A$6:$B$17,2,FALSE)</f>
        <v>20232</v>
      </c>
    </row>
    <row r="2376" spans="1:16" x14ac:dyDescent="0.45">
      <c r="A2376" t="s">
        <v>551</v>
      </c>
      <c r="B2376" s="1" t="s">
        <v>701</v>
      </c>
      <c r="C2376" t="s">
        <v>553</v>
      </c>
      <c r="D2376" t="s">
        <v>702</v>
      </c>
      <c r="E2376" t="s">
        <v>459</v>
      </c>
      <c r="F2376" t="s">
        <v>555</v>
      </c>
      <c r="G2376" t="s">
        <v>556</v>
      </c>
      <c r="H2376" t="s">
        <v>557</v>
      </c>
      <c r="I2376" t="s">
        <v>558</v>
      </c>
      <c r="J2376" t="s">
        <v>559</v>
      </c>
      <c r="K2376" t="s">
        <v>616</v>
      </c>
      <c r="L2376" t="s">
        <v>561</v>
      </c>
      <c r="N2376" t="s">
        <v>562</v>
      </c>
      <c r="O2376">
        <v>-28.1</v>
      </c>
      <c r="P2376" t="str">
        <f>VALUE(MID(K2376,1,4))&amp;VLOOKUP(VALUE(MID(K2376,6,2)),[1]Setup!$A$6:$B$17,2,FALSE)</f>
        <v>20233</v>
      </c>
    </row>
    <row r="2377" spans="1:16" x14ac:dyDescent="0.45">
      <c r="A2377" t="s">
        <v>551</v>
      </c>
      <c r="B2377" s="1" t="s">
        <v>701</v>
      </c>
      <c r="C2377" t="s">
        <v>553</v>
      </c>
      <c r="D2377" t="s">
        <v>702</v>
      </c>
      <c r="E2377" t="s">
        <v>459</v>
      </c>
      <c r="F2377" t="s">
        <v>555</v>
      </c>
      <c r="G2377" t="s">
        <v>556</v>
      </c>
      <c r="H2377" t="s">
        <v>557</v>
      </c>
      <c r="I2377" t="s">
        <v>558</v>
      </c>
      <c r="J2377" t="s">
        <v>559</v>
      </c>
      <c r="K2377" t="s">
        <v>617</v>
      </c>
      <c r="L2377" t="s">
        <v>561</v>
      </c>
      <c r="N2377" t="s">
        <v>562</v>
      </c>
      <c r="O2377">
        <v>-29.8</v>
      </c>
      <c r="P2377" t="str">
        <f>VALUE(MID(K2377,1,4))&amp;VLOOKUP(VALUE(MID(K2377,6,2)),[1]Setup!$A$6:$B$17,2,FALSE)</f>
        <v>20234</v>
      </c>
    </row>
    <row r="2378" spans="1:16" x14ac:dyDescent="0.45">
      <c r="A2378" t="s">
        <v>551</v>
      </c>
      <c r="B2378" s="1" t="s">
        <v>701</v>
      </c>
      <c r="C2378" t="s">
        <v>553</v>
      </c>
      <c r="D2378" t="s">
        <v>702</v>
      </c>
      <c r="E2378" t="s">
        <v>459</v>
      </c>
      <c r="F2378" t="s">
        <v>555</v>
      </c>
      <c r="G2378" t="s">
        <v>556</v>
      </c>
      <c r="H2378" t="s">
        <v>557</v>
      </c>
      <c r="I2378" t="s">
        <v>558</v>
      </c>
      <c r="J2378" t="s">
        <v>559</v>
      </c>
      <c r="K2378" t="s">
        <v>618</v>
      </c>
      <c r="L2378" t="s">
        <v>561</v>
      </c>
      <c r="N2378" t="s">
        <v>562</v>
      </c>
      <c r="O2378">
        <v>-31.6</v>
      </c>
      <c r="P2378" t="str">
        <f>VALUE(MID(K2378,1,4))&amp;VLOOKUP(VALUE(MID(K2378,6,2)),[1]Setup!$A$6:$B$17,2,FALSE)</f>
        <v>20241</v>
      </c>
    </row>
    <row r="2379" spans="1:16" x14ac:dyDescent="0.45">
      <c r="A2379" t="s">
        <v>551</v>
      </c>
      <c r="B2379" s="1" t="s">
        <v>701</v>
      </c>
      <c r="C2379" t="s">
        <v>553</v>
      </c>
      <c r="D2379" t="s">
        <v>702</v>
      </c>
      <c r="E2379" t="s">
        <v>459</v>
      </c>
      <c r="F2379" t="s">
        <v>555</v>
      </c>
      <c r="G2379" t="s">
        <v>556</v>
      </c>
      <c r="H2379" t="s">
        <v>557</v>
      </c>
      <c r="I2379" t="s">
        <v>558</v>
      </c>
      <c r="J2379" t="s">
        <v>559</v>
      </c>
      <c r="K2379" t="s">
        <v>619</v>
      </c>
      <c r="L2379" t="s">
        <v>561</v>
      </c>
      <c r="N2379" t="s">
        <v>562</v>
      </c>
      <c r="O2379">
        <v>-34.299999999999997</v>
      </c>
      <c r="P2379" t="str">
        <f>VALUE(MID(K2379,1,4))&amp;VLOOKUP(VALUE(MID(K2379,6,2)),[1]Setup!$A$6:$B$17,2,FALSE)</f>
        <v>20242</v>
      </c>
    </row>
    <row r="2380" spans="1:16" x14ac:dyDescent="0.45">
      <c r="A2380" t="s">
        <v>551</v>
      </c>
      <c r="B2380" s="1" t="s">
        <v>703</v>
      </c>
      <c r="C2380" t="s">
        <v>553</v>
      </c>
      <c r="D2380" t="s">
        <v>704</v>
      </c>
      <c r="E2380" t="s">
        <v>286</v>
      </c>
      <c r="F2380" t="s">
        <v>555</v>
      </c>
      <c r="G2380" t="s">
        <v>556</v>
      </c>
      <c r="H2380" t="s">
        <v>557</v>
      </c>
      <c r="I2380" t="s">
        <v>558</v>
      </c>
      <c r="J2380" t="s">
        <v>559</v>
      </c>
      <c r="K2380" t="s">
        <v>560</v>
      </c>
      <c r="L2380" t="s">
        <v>561</v>
      </c>
      <c r="N2380" t="s">
        <v>562</v>
      </c>
      <c r="O2380">
        <v>-1.2</v>
      </c>
      <c r="P2380" t="str">
        <f>VALUE(MID(K2380,1,4))&amp;VLOOKUP(VALUE(MID(K2380,6,2)),[1]Setup!$A$6:$B$17,2,FALSE)</f>
        <v>20101</v>
      </c>
    </row>
    <row r="2381" spans="1:16" x14ac:dyDescent="0.45">
      <c r="A2381" t="s">
        <v>551</v>
      </c>
      <c r="B2381" s="1" t="s">
        <v>703</v>
      </c>
      <c r="C2381" t="s">
        <v>553</v>
      </c>
      <c r="D2381" t="s">
        <v>704</v>
      </c>
      <c r="E2381" t="s">
        <v>286</v>
      </c>
      <c r="F2381" t="s">
        <v>555</v>
      </c>
      <c r="G2381" t="s">
        <v>556</v>
      </c>
      <c r="H2381" t="s">
        <v>557</v>
      </c>
      <c r="I2381" t="s">
        <v>558</v>
      </c>
      <c r="J2381" t="s">
        <v>559</v>
      </c>
      <c r="K2381" t="s">
        <v>563</v>
      </c>
      <c r="L2381" t="s">
        <v>561</v>
      </c>
      <c r="N2381" t="s">
        <v>562</v>
      </c>
      <c r="O2381">
        <v>-4.4000000000000004</v>
      </c>
      <c r="P2381" t="str">
        <f>VALUE(MID(K2381,1,4))&amp;VLOOKUP(VALUE(MID(K2381,6,2)),[1]Setup!$A$6:$B$17,2,FALSE)</f>
        <v>20102</v>
      </c>
    </row>
    <row r="2382" spans="1:16" x14ac:dyDescent="0.45">
      <c r="A2382" t="s">
        <v>551</v>
      </c>
      <c r="B2382" s="1" t="s">
        <v>703</v>
      </c>
      <c r="C2382" t="s">
        <v>553</v>
      </c>
      <c r="D2382" t="s">
        <v>704</v>
      </c>
      <c r="E2382" t="s">
        <v>286</v>
      </c>
      <c r="F2382" t="s">
        <v>555</v>
      </c>
      <c r="G2382" t="s">
        <v>556</v>
      </c>
      <c r="H2382" t="s">
        <v>557</v>
      </c>
      <c r="I2382" t="s">
        <v>558</v>
      </c>
      <c r="J2382" t="s">
        <v>559</v>
      </c>
      <c r="K2382" t="s">
        <v>564</v>
      </c>
      <c r="L2382" t="s">
        <v>561</v>
      </c>
      <c r="N2382" t="s">
        <v>562</v>
      </c>
      <c r="O2382">
        <v>-6.8</v>
      </c>
      <c r="P2382" t="str">
        <f>VALUE(MID(K2382,1,4))&amp;VLOOKUP(VALUE(MID(K2382,6,2)),[1]Setup!$A$6:$B$17,2,FALSE)</f>
        <v>20103</v>
      </c>
    </row>
    <row r="2383" spans="1:16" x14ac:dyDescent="0.45">
      <c r="A2383" t="s">
        <v>551</v>
      </c>
      <c r="B2383" s="1" t="s">
        <v>703</v>
      </c>
      <c r="C2383" t="s">
        <v>553</v>
      </c>
      <c r="D2383" t="s">
        <v>704</v>
      </c>
      <c r="E2383" t="s">
        <v>286</v>
      </c>
      <c r="F2383" t="s">
        <v>555</v>
      </c>
      <c r="G2383" t="s">
        <v>556</v>
      </c>
      <c r="H2383" t="s">
        <v>557</v>
      </c>
      <c r="I2383" t="s">
        <v>558</v>
      </c>
      <c r="J2383" t="s">
        <v>559</v>
      </c>
      <c r="K2383" t="s">
        <v>565</v>
      </c>
      <c r="L2383" t="s">
        <v>561</v>
      </c>
      <c r="N2383" t="s">
        <v>562</v>
      </c>
      <c r="O2383">
        <v>-9.3000000000000007</v>
      </c>
      <c r="P2383" t="str">
        <f>VALUE(MID(K2383,1,4))&amp;VLOOKUP(VALUE(MID(K2383,6,2)),[1]Setup!$A$6:$B$17,2,FALSE)</f>
        <v>20104</v>
      </c>
    </row>
    <row r="2384" spans="1:16" x14ac:dyDescent="0.45">
      <c r="A2384" t="s">
        <v>551</v>
      </c>
      <c r="B2384" s="1" t="s">
        <v>703</v>
      </c>
      <c r="C2384" t="s">
        <v>553</v>
      </c>
      <c r="D2384" t="s">
        <v>704</v>
      </c>
      <c r="E2384" t="s">
        <v>286</v>
      </c>
      <c r="F2384" t="s">
        <v>555</v>
      </c>
      <c r="G2384" t="s">
        <v>556</v>
      </c>
      <c r="H2384" t="s">
        <v>557</v>
      </c>
      <c r="I2384" t="s">
        <v>558</v>
      </c>
      <c r="J2384" t="s">
        <v>559</v>
      </c>
      <c r="K2384" t="s">
        <v>566</v>
      </c>
      <c r="L2384" t="s">
        <v>561</v>
      </c>
      <c r="N2384" t="s">
        <v>562</v>
      </c>
      <c r="O2384">
        <v>-11.1</v>
      </c>
      <c r="P2384" t="str">
        <f>VALUE(MID(K2384,1,4))&amp;VLOOKUP(VALUE(MID(K2384,6,2)),[1]Setup!$A$6:$B$17,2,FALSE)</f>
        <v>20111</v>
      </c>
    </row>
    <row r="2385" spans="1:16" x14ac:dyDescent="0.45">
      <c r="A2385" t="s">
        <v>551</v>
      </c>
      <c r="B2385" s="1" t="s">
        <v>703</v>
      </c>
      <c r="C2385" t="s">
        <v>553</v>
      </c>
      <c r="D2385" t="s">
        <v>704</v>
      </c>
      <c r="E2385" t="s">
        <v>286</v>
      </c>
      <c r="F2385" t="s">
        <v>555</v>
      </c>
      <c r="G2385" t="s">
        <v>556</v>
      </c>
      <c r="H2385" t="s">
        <v>557</v>
      </c>
      <c r="I2385" t="s">
        <v>558</v>
      </c>
      <c r="J2385" t="s">
        <v>559</v>
      </c>
      <c r="K2385" t="s">
        <v>567</v>
      </c>
      <c r="L2385" t="s">
        <v>561</v>
      </c>
      <c r="N2385" t="s">
        <v>562</v>
      </c>
      <c r="O2385">
        <v>-12.5</v>
      </c>
      <c r="P2385" t="str">
        <f>VALUE(MID(K2385,1,4))&amp;VLOOKUP(VALUE(MID(K2385,6,2)),[1]Setup!$A$6:$B$17,2,FALSE)</f>
        <v>20112</v>
      </c>
    </row>
    <row r="2386" spans="1:16" x14ac:dyDescent="0.45">
      <c r="A2386" t="s">
        <v>551</v>
      </c>
      <c r="B2386" s="1" t="s">
        <v>703</v>
      </c>
      <c r="C2386" t="s">
        <v>553</v>
      </c>
      <c r="D2386" t="s">
        <v>704</v>
      </c>
      <c r="E2386" t="s">
        <v>286</v>
      </c>
      <c r="F2386" t="s">
        <v>555</v>
      </c>
      <c r="G2386" t="s">
        <v>556</v>
      </c>
      <c r="H2386" t="s">
        <v>557</v>
      </c>
      <c r="I2386" t="s">
        <v>558</v>
      </c>
      <c r="J2386" t="s">
        <v>559</v>
      </c>
      <c r="K2386" t="s">
        <v>568</v>
      </c>
      <c r="L2386" t="s">
        <v>561</v>
      </c>
      <c r="N2386" t="s">
        <v>562</v>
      </c>
      <c r="O2386">
        <v>-13.3</v>
      </c>
      <c r="P2386" t="str">
        <f>VALUE(MID(K2386,1,4))&amp;VLOOKUP(VALUE(MID(K2386,6,2)),[1]Setup!$A$6:$B$17,2,FALSE)</f>
        <v>20113</v>
      </c>
    </row>
    <row r="2387" spans="1:16" x14ac:dyDescent="0.45">
      <c r="A2387" t="s">
        <v>551</v>
      </c>
      <c r="B2387" s="1" t="s">
        <v>703</v>
      </c>
      <c r="C2387" t="s">
        <v>553</v>
      </c>
      <c r="D2387" t="s">
        <v>704</v>
      </c>
      <c r="E2387" t="s">
        <v>286</v>
      </c>
      <c r="F2387" t="s">
        <v>555</v>
      </c>
      <c r="G2387" t="s">
        <v>556</v>
      </c>
      <c r="H2387" t="s">
        <v>557</v>
      </c>
      <c r="I2387" t="s">
        <v>558</v>
      </c>
      <c r="J2387" t="s">
        <v>559</v>
      </c>
      <c r="K2387" t="s">
        <v>569</v>
      </c>
      <c r="L2387" t="s">
        <v>561</v>
      </c>
      <c r="N2387" t="s">
        <v>562</v>
      </c>
      <c r="O2387">
        <v>-14</v>
      </c>
      <c r="P2387" t="str">
        <f>VALUE(MID(K2387,1,4))&amp;VLOOKUP(VALUE(MID(K2387,6,2)),[1]Setup!$A$6:$B$17,2,FALSE)</f>
        <v>20114</v>
      </c>
    </row>
    <row r="2388" spans="1:16" x14ac:dyDescent="0.45">
      <c r="A2388" t="s">
        <v>551</v>
      </c>
      <c r="B2388" s="1" t="s">
        <v>703</v>
      </c>
      <c r="C2388" t="s">
        <v>553</v>
      </c>
      <c r="D2388" t="s">
        <v>704</v>
      </c>
      <c r="E2388" t="s">
        <v>286</v>
      </c>
      <c r="F2388" t="s">
        <v>555</v>
      </c>
      <c r="G2388" t="s">
        <v>556</v>
      </c>
      <c r="H2388" t="s">
        <v>557</v>
      </c>
      <c r="I2388" t="s">
        <v>558</v>
      </c>
      <c r="J2388" t="s">
        <v>559</v>
      </c>
      <c r="K2388" t="s">
        <v>570</v>
      </c>
      <c r="L2388" t="s">
        <v>561</v>
      </c>
      <c r="N2388" t="s">
        <v>562</v>
      </c>
      <c r="O2388">
        <v>-15.4</v>
      </c>
      <c r="P2388" t="str">
        <f>VALUE(MID(K2388,1,4))&amp;VLOOKUP(VALUE(MID(K2388,6,2)),[1]Setup!$A$6:$B$17,2,FALSE)</f>
        <v>20121</v>
      </c>
    </row>
    <row r="2389" spans="1:16" x14ac:dyDescent="0.45">
      <c r="A2389" t="s">
        <v>551</v>
      </c>
      <c r="B2389" s="1" t="s">
        <v>703</v>
      </c>
      <c r="C2389" t="s">
        <v>553</v>
      </c>
      <c r="D2389" t="s">
        <v>704</v>
      </c>
      <c r="E2389" t="s">
        <v>286</v>
      </c>
      <c r="F2389" t="s">
        <v>555</v>
      </c>
      <c r="G2389" t="s">
        <v>556</v>
      </c>
      <c r="H2389" t="s">
        <v>557</v>
      </c>
      <c r="I2389" t="s">
        <v>558</v>
      </c>
      <c r="J2389" t="s">
        <v>559</v>
      </c>
      <c r="K2389" t="s">
        <v>571</v>
      </c>
      <c r="L2389" t="s">
        <v>561</v>
      </c>
      <c r="N2389" t="s">
        <v>562</v>
      </c>
      <c r="O2389">
        <v>-16.100000000000001</v>
      </c>
      <c r="P2389" t="str">
        <f>VALUE(MID(K2389,1,4))&amp;VLOOKUP(VALUE(MID(K2389,6,2)),[1]Setup!$A$6:$B$17,2,FALSE)</f>
        <v>20122</v>
      </c>
    </row>
    <row r="2390" spans="1:16" x14ac:dyDescent="0.45">
      <c r="A2390" t="s">
        <v>551</v>
      </c>
      <c r="B2390" s="1" t="s">
        <v>703</v>
      </c>
      <c r="C2390" t="s">
        <v>553</v>
      </c>
      <c r="D2390" t="s">
        <v>704</v>
      </c>
      <c r="E2390" t="s">
        <v>286</v>
      </c>
      <c r="F2390" t="s">
        <v>555</v>
      </c>
      <c r="G2390" t="s">
        <v>556</v>
      </c>
      <c r="H2390" t="s">
        <v>557</v>
      </c>
      <c r="I2390" t="s">
        <v>558</v>
      </c>
      <c r="J2390" t="s">
        <v>559</v>
      </c>
      <c r="K2390" t="s">
        <v>572</v>
      </c>
      <c r="L2390" t="s">
        <v>561</v>
      </c>
      <c r="N2390" t="s">
        <v>562</v>
      </c>
      <c r="O2390">
        <v>-16.2</v>
      </c>
      <c r="P2390" t="str">
        <f>VALUE(MID(K2390,1,4))&amp;VLOOKUP(VALUE(MID(K2390,6,2)),[1]Setup!$A$6:$B$17,2,FALSE)</f>
        <v>20123</v>
      </c>
    </row>
    <row r="2391" spans="1:16" x14ac:dyDescent="0.45">
      <c r="A2391" t="s">
        <v>551</v>
      </c>
      <c r="B2391" s="1" t="s">
        <v>703</v>
      </c>
      <c r="C2391" t="s">
        <v>553</v>
      </c>
      <c r="D2391" t="s">
        <v>704</v>
      </c>
      <c r="E2391" t="s">
        <v>286</v>
      </c>
      <c r="F2391" t="s">
        <v>555</v>
      </c>
      <c r="G2391" t="s">
        <v>556</v>
      </c>
      <c r="H2391" t="s">
        <v>557</v>
      </c>
      <c r="I2391" t="s">
        <v>558</v>
      </c>
      <c r="J2391" t="s">
        <v>559</v>
      </c>
      <c r="K2391" t="s">
        <v>573</v>
      </c>
      <c r="L2391" t="s">
        <v>561</v>
      </c>
      <c r="N2391" t="s">
        <v>562</v>
      </c>
      <c r="O2391">
        <v>-16.2</v>
      </c>
      <c r="P2391" t="str">
        <f>VALUE(MID(K2391,1,4))&amp;VLOOKUP(VALUE(MID(K2391,6,2)),[1]Setup!$A$6:$B$17,2,FALSE)</f>
        <v>20124</v>
      </c>
    </row>
    <row r="2392" spans="1:16" x14ac:dyDescent="0.45">
      <c r="A2392" t="s">
        <v>551</v>
      </c>
      <c r="B2392" s="1" t="s">
        <v>703</v>
      </c>
      <c r="C2392" t="s">
        <v>553</v>
      </c>
      <c r="D2392" t="s">
        <v>704</v>
      </c>
      <c r="E2392" t="s">
        <v>286</v>
      </c>
      <c r="F2392" t="s">
        <v>555</v>
      </c>
      <c r="G2392" t="s">
        <v>556</v>
      </c>
      <c r="H2392" t="s">
        <v>557</v>
      </c>
      <c r="I2392" t="s">
        <v>558</v>
      </c>
      <c r="J2392" t="s">
        <v>559</v>
      </c>
      <c r="K2392" t="s">
        <v>574</v>
      </c>
      <c r="L2392" t="s">
        <v>561</v>
      </c>
      <c r="N2392" t="s">
        <v>562</v>
      </c>
      <c r="O2392">
        <v>-16.899999999999999</v>
      </c>
      <c r="P2392" t="str">
        <f>VALUE(MID(K2392,1,4))&amp;VLOOKUP(VALUE(MID(K2392,6,2)),[1]Setup!$A$6:$B$17,2,FALSE)</f>
        <v>20131</v>
      </c>
    </row>
    <row r="2393" spans="1:16" x14ac:dyDescent="0.45">
      <c r="A2393" t="s">
        <v>551</v>
      </c>
      <c r="B2393" s="1" t="s">
        <v>703</v>
      </c>
      <c r="C2393" t="s">
        <v>553</v>
      </c>
      <c r="D2393" t="s">
        <v>704</v>
      </c>
      <c r="E2393" t="s">
        <v>286</v>
      </c>
      <c r="F2393" t="s">
        <v>555</v>
      </c>
      <c r="G2393" t="s">
        <v>556</v>
      </c>
      <c r="H2393" t="s">
        <v>557</v>
      </c>
      <c r="I2393" t="s">
        <v>558</v>
      </c>
      <c r="J2393" t="s">
        <v>559</v>
      </c>
      <c r="K2393" t="s">
        <v>575</v>
      </c>
      <c r="L2393" t="s">
        <v>561</v>
      </c>
      <c r="N2393" t="s">
        <v>562</v>
      </c>
      <c r="O2393">
        <v>-16.5</v>
      </c>
      <c r="P2393" t="str">
        <f>VALUE(MID(K2393,1,4))&amp;VLOOKUP(VALUE(MID(K2393,6,2)),[1]Setup!$A$6:$B$17,2,FALSE)</f>
        <v>20132</v>
      </c>
    </row>
    <row r="2394" spans="1:16" x14ac:dyDescent="0.45">
      <c r="A2394" t="s">
        <v>551</v>
      </c>
      <c r="B2394" s="1" t="s">
        <v>703</v>
      </c>
      <c r="C2394" t="s">
        <v>553</v>
      </c>
      <c r="D2394" t="s">
        <v>704</v>
      </c>
      <c r="E2394" t="s">
        <v>286</v>
      </c>
      <c r="F2394" t="s">
        <v>555</v>
      </c>
      <c r="G2394" t="s">
        <v>556</v>
      </c>
      <c r="H2394" t="s">
        <v>557</v>
      </c>
      <c r="I2394" t="s">
        <v>558</v>
      </c>
      <c r="J2394" t="s">
        <v>559</v>
      </c>
      <c r="K2394" t="s">
        <v>576</v>
      </c>
      <c r="L2394" t="s">
        <v>561</v>
      </c>
      <c r="N2394" t="s">
        <v>562</v>
      </c>
      <c r="O2394">
        <v>-16.100000000000001</v>
      </c>
      <c r="P2394" t="str">
        <f>VALUE(MID(K2394,1,4))&amp;VLOOKUP(VALUE(MID(K2394,6,2)),[1]Setup!$A$6:$B$17,2,FALSE)</f>
        <v>20133</v>
      </c>
    </row>
    <row r="2395" spans="1:16" x14ac:dyDescent="0.45">
      <c r="A2395" t="s">
        <v>551</v>
      </c>
      <c r="B2395" s="1" t="s">
        <v>703</v>
      </c>
      <c r="C2395" t="s">
        <v>553</v>
      </c>
      <c r="D2395" t="s">
        <v>704</v>
      </c>
      <c r="E2395" t="s">
        <v>286</v>
      </c>
      <c r="F2395" t="s">
        <v>555</v>
      </c>
      <c r="G2395" t="s">
        <v>556</v>
      </c>
      <c r="H2395" t="s">
        <v>557</v>
      </c>
      <c r="I2395" t="s">
        <v>558</v>
      </c>
      <c r="J2395" t="s">
        <v>559</v>
      </c>
      <c r="K2395" t="s">
        <v>577</v>
      </c>
      <c r="L2395" t="s">
        <v>561</v>
      </c>
      <c r="N2395" t="s">
        <v>562</v>
      </c>
      <c r="O2395">
        <v>-15.6</v>
      </c>
      <c r="P2395" t="str">
        <f>VALUE(MID(K2395,1,4))&amp;VLOOKUP(VALUE(MID(K2395,6,2)),[1]Setup!$A$6:$B$17,2,FALSE)</f>
        <v>20134</v>
      </c>
    </row>
    <row r="2396" spans="1:16" x14ac:dyDescent="0.45">
      <c r="A2396" t="s">
        <v>551</v>
      </c>
      <c r="B2396" s="1" t="s">
        <v>703</v>
      </c>
      <c r="C2396" t="s">
        <v>553</v>
      </c>
      <c r="D2396" t="s">
        <v>704</v>
      </c>
      <c r="E2396" t="s">
        <v>286</v>
      </c>
      <c r="F2396" t="s">
        <v>555</v>
      </c>
      <c r="G2396" t="s">
        <v>556</v>
      </c>
      <c r="H2396" t="s">
        <v>557</v>
      </c>
      <c r="I2396" t="s">
        <v>558</v>
      </c>
      <c r="J2396" t="s">
        <v>559</v>
      </c>
      <c r="K2396" t="s">
        <v>578</v>
      </c>
      <c r="L2396" t="s">
        <v>561</v>
      </c>
      <c r="N2396" t="s">
        <v>562</v>
      </c>
      <c r="O2396">
        <v>-15.3</v>
      </c>
      <c r="P2396" t="str">
        <f>VALUE(MID(K2396,1,4))&amp;VLOOKUP(VALUE(MID(K2396,6,2)),[1]Setup!$A$6:$B$17,2,FALSE)</f>
        <v>20141</v>
      </c>
    </row>
    <row r="2397" spans="1:16" x14ac:dyDescent="0.45">
      <c r="A2397" t="s">
        <v>551</v>
      </c>
      <c r="B2397" s="1" t="s">
        <v>703</v>
      </c>
      <c r="C2397" t="s">
        <v>553</v>
      </c>
      <c r="D2397" t="s">
        <v>704</v>
      </c>
      <c r="E2397" t="s">
        <v>286</v>
      </c>
      <c r="F2397" t="s">
        <v>555</v>
      </c>
      <c r="G2397" t="s">
        <v>556</v>
      </c>
      <c r="H2397" t="s">
        <v>557</v>
      </c>
      <c r="I2397" t="s">
        <v>558</v>
      </c>
      <c r="J2397" t="s">
        <v>559</v>
      </c>
      <c r="K2397" t="s">
        <v>579</v>
      </c>
      <c r="L2397" t="s">
        <v>561</v>
      </c>
      <c r="N2397" t="s">
        <v>562</v>
      </c>
      <c r="O2397">
        <v>-15.1</v>
      </c>
      <c r="P2397" t="str">
        <f>VALUE(MID(K2397,1,4))&amp;VLOOKUP(VALUE(MID(K2397,6,2)),[1]Setup!$A$6:$B$17,2,FALSE)</f>
        <v>20142</v>
      </c>
    </row>
    <row r="2398" spans="1:16" x14ac:dyDescent="0.45">
      <c r="A2398" t="s">
        <v>551</v>
      </c>
      <c r="B2398" s="1" t="s">
        <v>703</v>
      </c>
      <c r="C2398" t="s">
        <v>553</v>
      </c>
      <c r="D2398" t="s">
        <v>704</v>
      </c>
      <c r="E2398" t="s">
        <v>286</v>
      </c>
      <c r="F2398" t="s">
        <v>555</v>
      </c>
      <c r="G2398" t="s">
        <v>556</v>
      </c>
      <c r="H2398" t="s">
        <v>557</v>
      </c>
      <c r="I2398" t="s">
        <v>558</v>
      </c>
      <c r="J2398" t="s">
        <v>559</v>
      </c>
      <c r="K2398" t="s">
        <v>580</v>
      </c>
      <c r="L2398" t="s">
        <v>561</v>
      </c>
      <c r="N2398" t="s">
        <v>562</v>
      </c>
      <c r="O2398">
        <v>-15.5</v>
      </c>
      <c r="P2398" t="str">
        <f>VALUE(MID(K2398,1,4))&amp;VLOOKUP(VALUE(MID(K2398,6,2)),[1]Setup!$A$6:$B$17,2,FALSE)</f>
        <v>20143</v>
      </c>
    </row>
    <row r="2399" spans="1:16" x14ac:dyDescent="0.45">
      <c r="A2399" t="s">
        <v>551</v>
      </c>
      <c r="B2399" s="1" t="s">
        <v>703</v>
      </c>
      <c r="C2399" t="s">
        <v>553</v>
      </c>
      <c r="D2399" t="s">
        <v>704</v>
      </c>
      <c r="E2399" t="s">
        <v>286</v>
      </c>
      <c r="F2399" t="s">
        <v>555</v>
      </c>
      <c r="G2399" t="s">
        <v>556</v>
      </c>
      <c r="H2399" t="s">
        <v>557</v>
      </c>
      <c r="I2399" t="s">
        <v>558</v>
      </c>
      <c r="J2399" t="s">
        <v>559</v>
      </c>
      <c r="K2399" t="s">
        <v>581</v>
      </c>
      <c r="L2399" t="s">
        <v>561</v>
      </c>
      <c r="N2399" t="s">
        <v>562</v>
      </c>
      <c r="O2399">
        <v>-14.8</v>
      </c>
      <c r="P2399" t="str">
        <f>VALUE(MID(K2399,1,4))&amp;VLOOKUP(VALUE(MID(K2399,6,2)),[1]Setup!$A$6:$B$17,2,FALSE)</f>
        <v>20144</v>
      </c>
    </row>
    <row r="2400" spans="1:16" x14ac:dyDescent="0.45">
      <c r="A2400" t="s">
        <v>551</v>
      </c>
      <c r="B2400" s="1" t="s">
        <v>703</v>
      </c>
      <c r="C2400" t="s">
        <v>553</v>
      </c>
      <c r="D2400" t="s">
        <v>704</v>
      </c>
      <c r="E2400" t="s">
        <v>286</v>
      </c>
      <c r="F2400" t="s">
        <v>555</v>
      </c>
      <c r="G2400" t="s">
        <v>556</v>
      </c>
      <c r="H2400" t="s">
        <v>557</v>
      </c>
      <c r="I2400" t="s">
        <v>558</v>
      </c>
      <c r="J2400" t="s">
        <v>559</v>
      </c>
      <c r="K2400" t="s">
        <v>582</v>
      </c>
      <c r="L2400" t="s">
        <v>561</v>
      </c>
      <c r="N2400" t="s">
        <v>562</v>
      </c>
      <c r="O2400">
        <v>-14.9</v>
      </c>
      <c r="P2400" t="str">
        <f>VALUE(MID(K2400,1,4))&amp;VLOOKUP(VALUE(MID(K2400,6,2)),[1]Setup!$A$6:$B$17,2,FALSE)</f>
        <v>20151</v>
      </c>
    </row>
    <row r="2401" spans="1:16" x14ac:dyDescent="0.45">
      <c r="A2401" t="s">
        <v>551</v>
      </c>
      <c r="B2401" s="1" t="s">
        <v>703</v>
      </c>
      <c r="C2401" t="s">
        <v>553</v>
      </c>
      <c r="D2401" t="s">
        <v>704</v>
      </c>
      <c r="E2401" t="s">
        <v>286</v>
      </c>
      <c r="F2401" t="s">
        <v>555</v>
      </c>
      <c r="G2401" t="s">
        <v>556</v>
      </c>
      <c r="H2401" t="s">
        <v>557</v>
      </c>
      <c r="I2401" t="s">
        <v>558</v>
      </c>
      <c r="J2401" t="s">
        <v>559</v>
      </c>
      <c r="K2401" t="s">
        <v>583</v>
      </c>
      <c r="L2401" t="s">
        <v>561</v>
      </c>
      <c r="N2401" t="s">
        <v>562</v>
      </c>
      <c r="O2401">
        <v>-13.8</v>
      </c>
      <c r="P2401" t="str">
        <f>VALUE(MID(K2401,1,4))&amp;VLOOKUP(VALUE(MID(K2401,6,2)),[1]Setup!$A$6:$B$17,2,FALSE)</f>
        <v>20152</v>
      </c>
    </row>
    <row r="2402" spans="1:16" x14ac:dyDescent="0.45">
      <c r="A2402" t="s">
        <v>551</v>
      </c>
      <c r="B2402" s="1" t="s">
        <v>703</v>
      </c>
      <c r="C2402" t="s">
        <v>553</v>
      </c>
      <c r="D2402" t="s">
        <v>704</v>
      </c>
      <c r="E2402" t="s">
        <v>286</v>
      </c>
      <c r="F2402" t="s">
        <v>555</v>
      </c>
      <c r="G2402" t="s">
        <v>556</v>
      </c>
      <c r="H2402" t="s">
        <v>557</v>
      </c>
      <c r="I2402" t="s">
        <v>558</v>
      </c>
      <c r="J2402" t="s">
        <v>559</v>
      </c>
      <c r="K2402" t="s">
        <v>584</v>
      </c>
      <c r="L2402" t="s">
        <v>561</v>
      </c>
      <c r="N2402" t="s">
        <v>562</v>
      </c>
      <c r="O2402">
        <v>-13</v>
      </c>
      <c r="P2402" t="str">
        <f>VALUE(MID(K2402,1,4))&amp;VLOOKUP(VALUE(MID(K2402,6,2)),[1]Setup!$A$6:$B$17,2,FALSE)</f>
        <v>20153</v>
      </c>
    </row>
    <row r="2403" spans="1:16" x14ac:dyDescent="0.45">
      <c r="A2403" t="s">
        <v>551</v>
      </c>
      <c r="B2403" s="1" t="s">
        <v>703</v>
      </c>
      <c r="C2403" t="s">
        <v>553</v>
      </c>
      <c r="D2403" t="s">
        <v>704</v>
      </c>
      <c r="E2403" t="s">
        <v>286</v>
      </c>
      <c r="F2403" t="s">
        <v>555</v>
      </c>
      <c r="G2403" t="s">
        <v>556</v>
      </c>
      <c r="H2403" t="s">
        <v>557</v>
      </c>
      <c r="I2403" t="s">
        <v>558</v>
      </c>
      <c r="J2403" t="s">
        <v>559</v>
      </c>
      <c r="K2403" t="s">
        <v>585</v>
      </c>
      <c r="L2403" t="s">
        <v>561</v>
      </c>
      <c r="N2403" t="s">
        <v>562</v>
      </c>
      <c r="O2403">
        <v>-12.8</v>
      </c>
      <c r="P2403" t="str">
        <f>VALUE(MID(K2403,1,4))&amp;VLOOKUP(VALUE(MID(K2403,6,2)),[1]Setup!$A$6:$B$17,2,FALSE)</f>
        <v>20154</v>
      </c>
    </row>
    <row r="2404" spans="1:16" x14ac:dyDescent="0.45">
      <c r="A2404" t="s">
        <v>551</v>
      </c>
      <c r="B2404" s="1" t="s">
        <v>703</v>
      </c>
      <c r="C2404" t="s">
        <v>553</v>
      </c>
      <c r="D2404" t="s">
        <v>704</v>
      </c>
      <c r="E2404" t="s">
        <v>286</v>
      </c>
      <c r="F2404" t="s">
        <v>555</v>
      </c>
      <c r="G2404" t="s">
        <v>556</v>
      </c>
      <c r="H2404" t="s">
        <v>557</v>
      </c>
      <c r="I2404" t="s">
        <v>558</v>
      </c>
      <c r="J2404" t="s">
        <v>559</v>
      </c>
      <c r="K2404" t="s">
        <v>586</v>
      </c>
      <c r="L2404" t="s">
        <v>561</v>
      </c>
      <c r="N2404" t="s">
        <v>562</v>
      </c>
      <c r="O2404">
        <v>-11.8</v>
      </c>
      <c r="P2404" t="str">
        <f>VALUE(MID(K2404,1,4))&amp;VLOOKUP(VALUE(MID(K2404,6,2)),[1]Setup!$A$6:$B$17,2,FALSE)</f>
        <v>20161</v>
      </c>
    </row>
    <row r="2405" spans="1:16" x14ac:dyDescent="0.45">
      <c r="A2405" t="s">
        <v>551</v>
      </c>
      <c r="B2405" s="1" t="s">
        <v>703</v>
      </c>
      <c r="C2405" t="s">
        <v>553</v>
      </c>
      <c r="D2405" t="s">
        <v>704</v>
      </c>
      <c r="E2405" t="s">
        <v>286</v>
      </c>
      <c r="F2405" t="s">
        <v>555</v>
      </c>
      <c r="G2405" t="s">
        <v>556</v>
      </c>
      <c r="H2405" t="s">
        <v>557</v>
      </c>
      <c r="I2405" t="s">
        <v>558</v>
      </c>
      <c r="J2405" t="s">
        <v>559</v>
      </c>
      <c r="K2405" t="s">
        <v>587</v>
      </c>
      <c r="L2405" t="s">
        <v>561</v>
      </c>
      <c r="N2405" t="s">
        <v>562</v>
      </c>
      <c r="O2405">
        <v>-10.8</v>
      </c>
      <c r="P2405" t="str">
        <f>VALUE(MID(K2405,1,4))&amp;VLOOKUP(VALUE(MID(K2405,6,2)),[1]Setup!$A$6:$B$17,2,FALSE)</f>
        <v>20162</v>
      </c>
    </row>
    <row r="2406" spans="1:16" x14ac:dyDescent="0.45">
      <c r="A2406" t="s">
        <v>551</v>
      </c>
      <c r="B2406" s="1" t="s">
        <v>703</v>
      </c>
      <c r="C2406" t="s">
        <v>553</v>
      </c>
      <c r="D2406" t="s">
        <v>704</v>
      </c>
      <c r="E2406" t="s">
        <v>286</v>
      </c>
      <c r="F2406" t="s">
        <v>555</v>
      </c>
      <c r="G2406" t="s">
        <v>556</v>
      </c>
      <c r="H2406" t="s">
        <v>557</v>
      </c>
      <c r="I2406" t="s">
        <v>558</v>
      </c>
      <c r="J2406" t="s">
        <v>559</v>
      </c>
      <c r="K2406" t="s">
        <v>588</v>
      </c>
      <c r="L2406" t="s">
        <v>561</v>
      </c>
      <c r="N2406" t="s">
        <v>562</v>
      </c>
      <c r="O2406">
        <v>-9.5</v>
      </c>
      <c r="P2406" t="str">
        <f>VALUE(MID(K2406,1,4))&amp;VLOOKUP(VALUE(MID(K2406,6,2)),[1]Setup!$A$6:$B$17,2,FALSE)</f>
        <v>20163</v>
      </c>
    </row>
    <row r="2407" spans="1:16" x14ac:dyDescent="0.45">
      <c r="A2407" t="s">
        <v>551</v>
      </c>
      <c r="B2407" s="1" t="s">
        <v>703</v>
      </c>
      <c r="C2407" t="s">
        <v>553</v>
      </c>
      <c r="D2407" t="s">
        <v>704</v>
      </c>
      <c r="E2407" t="s">
        <v>286</v>
      </c>
      <c r="F2407" t="s">
        <v>555</v>
      </c>
      <c r="G2407" t="s">
        <v>556</v>
      </c>
      <c r="H2407" t="s">
        <v>557</v>
      </c>
      <c r="I2407" t="s">
        <v>558</v>
      </c>
      <c r="J2407" t="s">
        <v>559</v>
      </c>
      <c r="K2407" t="s">
        <v>589</v>
      </c>
      <c r="L2407" t="s">
        <v>561</v>
      </c>
      <c r="N2407" t="s">
        <v>562</v>
      </c>
      <c r="O2407">
        <v>-9.6999999999999993</v>
      </c>
      <c r="P2407" t="str">
        <f>VALUE(MID(K2407,1,4))&amp;VLOOKUP(VALUE(MID(K2407,6,2)),[1]Setup!$A$6:$B$17,2,FALSE)</f>
        <v>20164</v>
      </c>
    </row>
    <row r="2408" spans="1:16" x14ac:dyDescent="0.45">
      <c r="A2408" t="s">
        <v>551</v>
      </c>
      <c r="B2408" s="1" t="s">
        <v>703</v>
      </c>
      <c r="C2408" t="s">
        <v>553</v>
      </c>
      <c r="D2408" t="s">
        <v>704</v>
      </c>
      <c r="E2408" t="s">
        <v>286</v>
      </c>
      <c r="F2408" t="s">
        <v>555</v>
      </c>
      <c r="G2408" t="s">
        <v>556</v>
      </c>
      <c r="H2408" t="s">
        <v>557</v>
      </c>
      <c r="I2408" t="s">
        <v>558</v>
      </c>
      <c r="J2408" t="s">
        <v>559</v>
      </c>
      <c r="K2408" t="s">
        <v>590</v>
      </c>
      <c r="L2408" t="s">
        <v>561</v>
      </c>
      <c r="N2408" t="s">
        <v>562</v>
      </c>
      <c r="O2408">
        <v>-9.1</v>
      </c>
      <c r="P2408" t="str">
        <f>VALUE(MID(K2408,1,4))&amp;VLOOKUP(VALUE(MID(K2408,6,2)),[1]Setup!$A$6:$B$17,2,FALSE)</f>
        <v>20171</v>
      </c>
    </row>
    <row r="2409" spans="1:16" x14ac:dyDescent="0.45">
      <c r="A2409" t="s">
        <v>551</v>
      </c>
      <c r="B2409" s="1" t="s">
        <v>703</v>
      </c>
      <c r="C2409" t="s">
        <v>553</v>
      </c>
      <c r="D2409" t="s">
        <v>704</v>
      </c>
      <c r="E2409" t="s">
        <v>286</v>
      </c>
      <c r="F2409" t="s">
        <v>555</v>
      </c>
      <c r="G2409" t="s">
        <v>556</v>
      </c>
      <c r="H2409" t="s">
        <v>557</v>
      </c>
      <c r="I2409" t="s">
        <v>558</v>
      </c>
      <c r="J2409" t="s">
        <v>559</v>
      </c>
      <c r="K2409" t="s">
        <v>591</v>
      </c>
      <c r="L2409" t="s">
        <v>561</v>
      </c>
      <c r="N2409" t="s">
        <v>562</v>
      </c>
      <c r="O2409">
        <v>-8.1999999999999993</v>
      </c>
      <c r="P2409" t="str">
        <f>VALUE(MID(K2409,1,4))&amp;VLOOKUP(VALUE(MID(K2409,6,2)),[1]Setup!$A$6:$B$17,2,FALSE)</f>
        <v>20172</v>
      </c>
    </row>
    <row r="2410" spans="1:16" x14ac:dyDescent="0.45">
      <c r="A2410" t="s">
        <v>551</v>
      </c>
      <c r="B2410" s="1" t="s">
        <v>703</v>
      </c>
      <c r="C2410" t="s">
        <v>553</v>
      </c>
      <c r="D2410" t="s">
        <v>704</v>
      </c>
      <c r="E2410" t="s">
        <v>286</v>
      </c>
      <c r="F2410" t="s">
        <v>555</v>
      </c>
      <c r="G2410" t="s">
        <v>556</v>
      </c>
      <c r="H2410" t="s">
        <v>557</v>
      </c>
      <c r="I2410" t="s">
        <v>558</v>
      </c>
      <c r="J2410" t="s">
        <v>559</v>
      </c>
      <c r="K2410" t="s">
        <v>592</v>
      </c>
      <c r="L2410" t="s">
        <v>561</v>
      </c>
      <c r="N2410" t="s">
        <v>562</v>
      </c>
      <c r="O2410">
        <v>-7.9</v>
      </c>
      <c r="P2410" t="str">
        <f>VALUE(MID(K2410,1,4))&amp;VLOOKUP(VALUE(MID(K2410,6,2)),[1]Setup!$A$6:$B$17,2,FALSE)</f>
        <v>20173</v>
      </c>
    </row>
    <row r="2411" spans="1:16" x14ac:dyDescent="0.45">
      <c r="A2411" t="s">
        <v>551</v>
      </c>
      <c r="B2411" s="1" t="s">
        <v>703</v>
      </c>
      <c r="C2411" t="s">
        <v>553</v>
      </c>
      <c r="D2411" t="s">
        <v>704</v>
      </c>
      <c r="E2411" t="s">
        <v>286</v>
      </c>
      <c r="F2411" t="s">
        <v>555</v>
      </c>
      <c r="G2411" t="s">
        <v>556</v>
      </c>
      <c r="H2411" t="s">
        <v>557</v>
      </c>
      <c r="I2411" t="s">
        <v>558</v>
      </c>
      <c r="J2411" t="s">
        <v>559</v>
      </c>
      <c r="K2411" t="s">
        <v>593</v>
      </c>
      <c r="L2411" t="s">
        <v>561</v>
      </c>
      <c r="N2411" t="s">
        <v>562</v>
      </c>
      <c r="O2411">
        <v>-6.9</v>
      </c>
      <c r="P2411" t="str">
        <f>VALUE(MID(K2411,1,4))&amp;VLOOKUP(VALUE(MID(K2411,6,2)),[1]Setup!$A$6:$B$17,2,FALSE)</f>
        <v>20174</v>
      </c>
    </row>
    <row r="2412" spans="1:16" x14ac:dyDescent="0.45">
      <c r="A2412" t="s">
        <v>551</v>
      </c>
      <c r="B2412" s="1" t="s">
        <v>703</v>
      </c>
      <c r="C2412" t="s">
        <v>553</v>
      </c>
      <c r="D2412" t="s">
        <v>704</v>
      </c>
      <c r="E2412" t="s">
        <v>286</v>
      </c>
      <c r="F2412" t="s">
        <v>555</v>
      </c>
      <c r="G2412" t="s">
        <v>556</v>
      </c>
      <c r="H2412" t="s">
        <v>557</v>
      </c>
      <c r="I2412" t="s">
        <v>558</v>
      </c>
      <c r="J2412" t="s">
        <v>559</v>
      </c>
      <c r="K2412" t="s">
        <v>594</v>
      </c>
      <c r="L2412" t="s">
        <v>561</v>
      </c>
      <c r="N2412" t="s">
        <v>562</v>
      </c>
      <c r="O2412">
        <v>-7.6</v>
      </c>
      <c r="P2412" t="str">
        <f>VALUE(MID(K2412,1,4))&amp;VLOOKUP(VALUE(MID(K2412,6,2)),[1]Setup!$A$6:$B$17,2,FALSE)</f>
        <v>20181</v>
      </c>
    </row>
    <row r="2413" spans="1:16" x14ac:dyDescent="0.45">
      <c r="A2413" t="s">
        <v>551</v>
      </c>
      <c r="B2413" s="1" t="s">
        <v>703</v>
      </c>
      <c r="C2413" t="s">
        <v>553</v>
      </c>
      <c r="D2413" t="s">
        <v>704</v>
      </c>
      <c r="E2413" t="s">
        <v>286</v>
      </c>
      <c r="F2413" t="s">
        <v>555</v>
      </c>
      <c r="G2413" t="s">
        <v>556</v>
      </c>
      <c r="H2413" t="s">
        <v>557</v>
      </c>
      <c r="I2413" t="s">
        <v>558</v>
      </c>
      <c r="J2413" t="s">
        <v>559</v>
      </c>
      <c r="K2413" t="s">
        <v>595</v>
      </c>
      <c r="L2413" t="s">
        <v>561</v>
      </c>
      <c r="N2413" t="s">
        <v>562</v>
      </c>
      <c r="O2413">
        <v>-6.7</v>
      </c>
      <c r="P2413" t="str">
        <f>VALUE(MID(K2413,1,4))&amp;VLOOKUP(VALUE(MID(K2413,6,2)),[1]Setup!$A$6:$B$17,2,FALSE)</f>
        <v>20182</v>
      </c>
    </row>
    <row r="2414" spans="1:16" x14ac:dyDescent="0.45">
      <c r="A2414" t="s">
        <v>551</v>
      </c>
      <c r="B2414" s="1" t="s">
        <v>703</v>
      </c>
      <c r="C2414" t="s">
        <v>553</v>
      </c>
      <c r="D2414" t="s">
        <v>704</v>
      </c>
      <c r="E2414" t="s">
        <v>286</v>
      </c>
      <c r="F2414" t="s">
        <v>555</v>
      </c>
      <c r="G2414" t="s">
        <v>556</v>
      </c>
      <c r="H2414" t="s">
        <v>557</v>
      </c>
      <c r="I2414" t="s">
        <v>558</v>
      </c>
      <c r="J2414" t="s">
        <v>559</v>
      </c>
      <c r="K2414" t="s">
        <v>596</v>
      </c>
      <c r="L2414" t="s">
        <v>561</v>
      </c>
      <c r="N2414" t="s">
        <v>562</v>
      </c>
      <c r="O2414">
        <v>-6.9</v>
      </c>
      <c r="P2414" t="str">
        <f>VALUE(MID(K2414,1,4))&amp;VLOOKUP(VALUE(MID(K2414,6,2)),[1]Setup!$A$6:$B$17,2,FALSE)</f>
        <v>20183</v>
      </c>
    </row>
    <row r="2415" spans="1:16" x14ac:dyDescent="0.45">
      <c r="A2415" t="s">
        <v>551</v>
      </c>
      <c r="B2415" s="1" t="s">
        <v>703</v>
      </c>
      <c r="C2415" t="s">
        <v>553</v>
      </c>
      <c r="D2415" t="s">
        <v>704</v>
      </c>
      <c r="E2415" t="s">
        <v>286</v>
      </c>
      <c r="F2415" t="s">
        <v>555</v>
      </c>
      <c r="G2415" t="s">
        <v>556</v>
      </c>
      <c r="H2415" t="s">
        <v>557</v>
      </c>
      <c r="I2415" t="s">
        <v>558</v>
      </c>
      <c r="J2415" t="s">
        <v>559</v>
      </c>
      <c r="K2415" t="s">
        <v>597</v>
      </c>
      <c r="L2415" t="s">
        <v>561</v>
      </c>
      <c r="N2415" t="s">
        <v>562</v>
      </c>
      <c r="O2415">
        <v>-6.6</v>
      </c>
      <c r="P2415" t="str">
        <f>VALUE(MID(K2415,1,4))&amp;VLOOKUP(VALUE(MID(K2415,6,2)),[1]Setup!$A$6:$B$17,2,FALSE)</f>
        <v>20184</v>
      </c>
    </row>
    <row r="2416" spans="1:16" x14ac:dyDescent="0.45">
      <c r="A2416" t="s">
        <v>551</v>
      </c>
      <c r="B2416" s="1" t="s">
        <v>703</v>
      </c>
      <c r="C2416" t="s">
        <v>553</v>
      </c>
      <c r="D2416" t="s">
        <v>704</v>
      </c>
      <c r="E2416" t="s">
        <v>286</v>
      </c>
      <c r="F2416" t="s">
        <v>555</v>
      </c>
      <c r="G2416" t="s">
        <v>556</v>
      </c>
      <c r="H2416" t="s">
        <v>557</v>
      </c>
      <c r="I2416" t="s">
        <v>558</v>
      </c>
      <c r="J2416" t="s">
        <v>559</v>
      </c>
      <c r="K2416" t="s">
        <v>598</v>
      </c>
      <c r="L2416" t="s">
        <v>561</v>
      </c>
      <c r="N2416" t="s">
        <v>562</v>
      </c>
      <c r="O2416">
        <v>-6.4</v>
      </c>
      <c r="P2416" t="str">
        <f>VALUE(MID(K2416,1,4))&amp;VLOOKUP(VALUE(MID(K2416,6,2)),[1]Setup!$A$6:$B$17,2,FALSE)</f>
        <v>20191</v>
      </c>
    </row>
    <row r="2417" spans="1:16" x14ac:dyDescent="0.45">
      <c r="A2417" t="s">
        <v>551</v>
      </c>
      <c r="B2417" s="1" t="s">
        <v>703</v>
      </c>
      <c r="C2417" t="s">
        <v>553</v>
      </c>
      <c r="D2417" t="s">
        <v>704</v>
      </c>
      <c r="E2417" t="s">
        <v>286</v>
      </c>
      <c r="F2417" t="s">
        <v>555</v>
      </c>
      <c r="G2417" t="s">
        <v>556</v>
      </c>
      <c r="H2417" t="s">
        <v>557</v>
      </c>
      <c r="I2417" t="s">
        <v>558</v>
      </c>
      <c r="J2417" t="s">
        <v>559</v>
      </c>
      <c r="K2417" t="s">
        <v>599</v>
      </c>
      <c r="L2417" t="s">
        <v>561</v>
      </c>
      <c r="N2417" t="s">
        <v>562</v>
      </c>
      <c r="O2417">
        <v>-6</v>
      </c>
      <c r="P2417" t="str">
        <f>VALUE(MID(K2417,1,4))&amp;VLOOKUP(VALUE(MID(K2417,6,2)),[1]Setup!$A$6:$B$17,2,FALSE)</f>
        <v>20192</v>
      </c>
    </row>
    <row r="2418" spans="1:16" x14ac:dyDescent="0.45">
      <c r="A2418" t="s">
        <v>551</v>
      </c>
      <c r="B2418" s="1" t="s">
        <v>703</v>
      </c>
      <c r="C2418" t="s">
        <v>553</v>
      </c>
      <c r="D2418" t="s">
        <v>704</v>
      </c>
      <c r="E2418" t="s">
        <v>286</v>
      </c>
      <c r="F2418" t="s">
        <v>555</v>
      </c>
      <c r="G2418" t="s">
        <v>556</v>
      </c>
      <c r="H2418" t="s">
        <v>557</v>
      </c>
      <c r="I2418" t="s">
        <v>558</v>
      </c>
      <c r="J2418" t="s">
        <v>559</v>
      </c>
      <c r="K2418" t="s">
        <v>600</v>
      </c>
      <c r="L2418" t="s">
        <v>561</v>
      </c>
      <c r="N2418" t="s">
        <v>562</v>
      </c>
      <c r="O2418">
        <v>-5.7</v>
      </c>
      <c r="P2418" t="str">
        <f>VALUE(MID(K2418,1,4))&amp;VLOOKUP(VALUE(MID(K2418,6,2)),[1]Setup!$A$6:$B$17,2,FALSE)</f>
        <v>20193</v>
      </c>
    </row>
    <row r="2419" spans="1:16" x14ac:dyDescent="0.45">
      <c r="A2419" t="s">
        <v>551</v>
      </c>
      <c r="B2419" s="1" t="s">
        <v>703</v>
      </c>
      <c r="C2419" t="s">
        <v>553</v>
      </c>
      <c r="D2419" t="s">
        <v>704</v>
      </c>
      <c r="E2419" t="s">
        <v>286</v>
      </c>
      <c r="F2419" t="s">
        <v>555</v>
      </c>
      <c r="G2419" t="s">
        <v>556</v>
      </c>
      <c r="H2419" t="s">
        <v>557</v>
      </c>
      <c r="I2419" t="s">
        <v>558</v>
      </c>
      <c r="J2419" t="s">
        <v>559</v>
      </c>
      <c r="K2419" t="s">
        <v>601</v>
      </c>
      <c r="L2419" t="s">
        <v>561</v>
      </c>
      <c r="N2419" t="s">
        <v>562</v>
      </c>
      <c r="O2419">
        <v>-6</v>
      </c>
      <c r="P2419" t="str">
        <f>VALUE(MID(K2419,1,4))&amp;VLOOKUP(VALUE(MID(K2419,6,2)),[1]Setup!$A$6:$B$17,2,FALSE)</f>
        <v>20194</v>
      </c>
    </row>
    <row r="2420" spans="1:16" x14ac:dyDescent="0.45">
      <c r="A2420" t="s">
        <v>551</v>
      </c>
      <c r="B2420" s="1" t="s">
        <v>703</v>
      </c>
      <c r="C2420" t="s">
        <v>553</v>
      </c>
      <c r="D2420" t="s">
        <v>704</v>
      </c>
      <c r="E2420" t="s">
        <v>286</v>
      </c>
      <c r="F2420" t="s">
        <v>555</v>
      </c>
      <c r="G2420" t="s">
        <v>556</v>
      </c>
      <c r="H2420" t="s">
        <v>557</v>
      </c>
      <c r="I2420" t="s">
        <v>558</v>
      </c>
      <c r="J2420" t="s">
        <v>559</v>
      </c>
      <c r="K2420" t="s">
        <v>602</v>
      </c>
      <c r="L2420" t="s">
        <v>561</v>
      </c>
      <c r="N2420" t="s">
        <v>562</v>
      </c>
      <c r="O2420">
        <v>-2.7</v>
      </c>
      <c r="P2420" t="str">
        <f>VALUE(MID(K2420,1,4))&amp;VLOOKUP(VALUE(MID(K2420,6,2)),[1]Setup!$A$6:$B$17,2,FALSE)</f>
        <v>20201</v>
      </c>
    </row>
    <row r="2421" spans="1:16" x14ac:dyDescent="0.45">
      <c r="A2421" t="s">
        <v>551</v>
      </c>
      <c r="B2421" s="1" t="s">
        <v>703</v>
      </c>
      <c r="C2421" t="s">
        <v>553</v>
      </c>
      <c r="D2421" t="s">
        <v>704</v>
      </c>
      <c r="E2421" t="s">
        <v>286</v>
      </c>
      <c r="F2421" t="s">
        <v>555</v>
      </c>
      <c r="G2421" t="s">
        <v>556</v>
      </c>
      <c r="H2421" t="s">
        <v>557</v>
      </c>
      <c r="I2421" t="s">
        <v>558</v>
      </c>
      <c r="J2421" t="s">
        <v>559</v>
      </c>
      <c r="K2421" t="s">
        <v>603</v>
      </c>
      <c r="L2421" t="s">
        <v>561</v>
      </c>
      <c r="N2421" t="s">
        <v>562</v>
      </c>
      <c r="O2421">
        <v>2.8</v>
      </c>
      <c r="P2421" t="str">
        <f>VALUE(MID(K2421,1,4))&amp;VLOOKUP(VALUE(MID(K2421,6,2)),[1]Setup!$A$6:$B$17,2,FALSE)</f>
        <v>20202</v>
      </c>
    </row>
    <row r="2422" spans="1:16" x14ac:dyDescent="0.45">
      <c r="A2422" t="s">
        <v>551</v>
      </c>
      <c r="B2422" s="1" t="s">
        <v>703</v>
      </c>
      <c r="C2422" t="s">
        <v>553</v>
      </c>
      <c r="D2422" t="s">
        <v>704</v>
      </c>
      <c r="E2422" t="s">
        <v>286</v>
      </c>
      <c r="F2422" t="s">
        <v>555</v>
      </c>
      <c r="G2422" t="s">
        <v>556</v>
      </c>
      <c r="H2422" t="s">
        <v>557</v>
      </c>
      <c r="I2422" t="s">
        <v>558</v>
      </c>
      <c r="J2422" t="s">
        <v>559</v>
      </c>
      <c r="K2422" t="s">
        <v>604</v>
      </c>
      <c r="L2422" t="s">
        <v>561</v>
      </c>
      <c r="N2422" t="s">
        <v>562</v>
      </c>
      <c r="O2422">
        <v>3.6</v>
      </c>
      <c r="P2422" t="str">
        <f>VALUE(MID(K2422,1,4))&amp;VLOOKUP(VALUE(MID(K2422,6,2)),[1]Setup!$A$6:$B$17,2,FALSE)</f>
        <v>20203</v>
      </c>
    </row>
    <row r="2423" spans="1:16" x14ac:dyDescent="0.45">
      <c r="A2423" t="s">
        <v>551</v>
      </c>
      <c r="B2423" s="1" t="s">
        <v>703</v>
      </c>
      <c r="C2423" t="s">
        <v>553</v>
      </c>
      <c r="D2423" t="s">
        <v>704</v>
      </c>
      <c r="E2423" t="s">
        <v>286</v>
      </c>
      <c r="F2423" t="s">
        <v>555</v>
      </c>
      <c r="G2423" t="s">
        <v>556</v>
      </c>
      <c r="H2423" t="s">
        <v>557</v>
      </c>
      <c r="I2423" t="s">
        <v>558</v>
      </c>
      <c r="J2423" t="s">
        <v>559</v>
      </c>
      <c r="K2423" t="s">
        <v>605</v>
      </c>
      <c r="L2423" t="s">
        <v>561</v>
      </c>
      <c r="N2423" t="s">
        <v>562</v>
      </c>
      <c r="O2423">
        <v>4.5</v>
      </c>
      <c r="P2423" t="str">
        <f>VALUE(MID(K2423,1,4))&amp;VLOOKUP(VALUE(MID(K2423,6,2)),[1]Setup!$A$6:$B$17,2,FALSE)</f>
        <v>20204</v>
      </c>
    </row>
    <row r="2424" spans="1:16" x14ac:dyDescent="0.45">
      <c r="A2424" t="s">
        <v>551</v>
      </c>
      <c r="B2424" s="1" t="s">
        <v>703</v>
      </c>
      <c r="C2424" t="s">
        <v>553</v>
      </c>
      <c r="D2424" t="s">
        <v>704</v>
      </c>
      <c r="E2424" t="s">
        <v>286</v>
      </c>
      <c r="F2424" t="s">
        <v>555</v>
      </c>
      <c r="G2424" t="s">
        <v>556</v>
      </c>
      <c r="H2424" t="s">
        <v>557</v>
      </c>
      <c r="I2424" t="s">
        <v>558</v>
      </c>
      <c r="J2424" t="s">
        <v>559</v>
      </c>
      <c r="K2424" t="s">
        <v>606</v>
      </c>
      <c r="L2424" t="s">
        <v>561</v>
      </c>
      <c r="N2424" t="s">
        <v>562</v>
      </c>
      <c r="O2424">
        <v>4.5</v>
      </c>
      <c r="P2424" t="str">
        <f>VALUE(MID(K2424,1,4))&amp;VLOOKUP(VALUE(MID(K2424,6,2)),[1]Setup!$A$6:$B$17,2,FALSE)</f>
        <v>20211</v>
      </c>
    </row>
    <row r="2425" spans="1:16" x14ac:dyDescent="0.45">
      <c r="A2425" t="s">
        <v>551</v>
      </c>
      <c r="B2425" s="1" t="s">
        <v>703</v>
      </c>
      <c r="C2425" t="s">
        <v>553</v>
      </c>
      <c r="D2425" t="s">
        <v>704</v>
      </c>
      <c r="E2425" t="s">
        <v>286</v>
      </c>
      <c r="F2425" t="s">
        <v>555</v>
      </c>
      <c r="G2425" t="s">
        <v>556</v>
      </c>
      <c r="H2425" t="s">
        <v>557</v>
      </c>
      <c r="I2425" t="s">
        <v>558</v>
      </c>
      <c r="J2425" t="s">
        <v>559</v>
      </c>
      <c r="K2425" t="s">
        <v>607</v>
      </c>
      <c r="L2425" t="s">
        <v>561</v>
      </c>
      <c r="N2425" t="s">
        <v>562</v>
      </c>
      <c r="O2425">
        <v>2.2999999999999998</v>
      </c>
      <c r="P2425" t="str">
        <f>VALUE(MID(K2425,1,4))&amp;VLOOKUP(VALUE(MID(K2425,6,2)),[1]Setup!$A$6:$B$17,2,FALSE)</f>
        <v>20212</v>
      </c>
    </row>
    <row r="2426" spans="1:16" x14ac:dyDescent="0.45">
      <c r="A2426" t="s">
        <v>551</v>
      </c>
      <c r="B2426" s="1" t="s">
        <v>703</v>
      </c>
      <c r="C2426" t="s">
        <v>553</v>
      </c>
      <c r="D2426" t="s">
        <v>704</v>
      </c>
      <c r="E2426" t="s">
        <v>286</v>
      </c>
      <c r="F2426" t="s">
        <v>555</v>
      </c>
      <c r="G2426" t="s">
        <v>556</v>
      </c>
      <c r="H2426" t="s">
        <v>557</v>
      </c>
      <c r="I2426" t="s">
        <v>558</v>
      </c>
      <c r="J2426" t="s">
        <v>559</v>
      </c>
      <c r="K2426" t="s">
        <v>608</v>
      </c>
      <c r="L2426" t="s">
        <v>561</v>
      </c>
      <c r="N2426" t="s">
        <v>562</v>
      </c>
      <c r="O2426">
        <v>0.5</v>
      </c>
      <c r="P2426" t="str">
        <f>VALUE(MID(K2426,1,4))&amp;VLOOKUP(VALUE(MID(K2426,6,2)),[1]Setup!$A$6:$B$17,2,FALSE)</f>
        <v>20213</v>
      </c>
    </row>
    <row r="2427" spans="1:16" x14ac:dyDescent="0.45">
      <c r="A2427" t="s">
        <v>551</v>
      </c>
      <c r="B2427" s="1" t="s">
        <v>703</v>
      </c>
      <c r="C2427" t="s">
        <v>553</v>
      </c>
      <c r="D2427" t="s">
        <v>704</v>
      </c>
      <c r="E2427" t="s">
        <v>286</v>
      </c>
      <c r="F2427" t="s">
        <v>555</v>
      </c>
      <c r="G2427" t="s">
        <v>556</v>
      </c>
      <c r="H2427" t="s">
        <v>557</v>
      </c>
      <c r="I2427" t="s">
        <v>558</v>
      </c>
      <c r="J2427" t="s">
        <v>559</v>
      </c>
      <c r="K2427" t="s">
        <v>609</v>
      </c>
      <c r="L2427" t="s">
        <v>561</v>
      </c>
      <c r="N2427" t="s">
        <v>562</v>
      </c>
      <c r="O2427">
        <v>-0.9</v>
      </c>
      <c r="P2427" t="str">
        <f>VALUE(MID(K2427,1,4))&amp;VLOOKUP(VALUE(MID(K2427,6,2)),[1]Setup!$A$6:$B$17,2,FALSE)</f>
        <v>20214</v>
      </c>
    </row>
    <row r="2428" spans="1:16" x14ac:dyDescent="0.45">
      <c r="A2428" t="s">
        <v>551</v>
      </c>
      <c r="B2428" s="1" t="s">
        <v>703</v>
      </c>
      <c r="C2428" t="s">
        <v>553</v>
      </c>
      <c r="D2428" t="s">
        <v>704</v>
      </c>
      <c r="E2428" t="s">
        <v>286</v>
      </c>
      <c r="F2428" t="s">
        <v>555</v>
      </c>
      <c r="G2428" t="s">
        <v>556</v>
      </c>
      <c r="H2428" t="s">
        <v>557</v>
      </c>
      <c r="I2428" t="s">
        <v>558</v>
      </c>
      <c r="J2428" t="s">
        <v>559</v>
      </c>
      <c r="K2428" t="s">
        <v>610</v>
      </c>
      <c r="L2428" t="s">
        <v>561</v>
      </c>
      <c r="N2428" t="s">
        <v>562</v>
      </c>
      <c r="O2428">
        <v>-2.2000000000000002</v>
      </c>
      <c r="P2428" t="str">
        <f>VALUE(MID(K2428,1,4))&amp;VLOOKUP(VALUE(MID(K2428,6,2)),[1]Setup!$A$6:$B$17,2,FALSE)</f>
        <v>20221</v>
      </c>
    </row>
    <row r="2429" spans="1:16" x14ac:dyDescent="0.45">
      <c r="A2429" t="s">
        <v>551</v>
      </c>
      <c r="B2429" s="1" t="s">
        <v>703</v>
      </c>
      <c r="C2429" t="s">
        <v>553</v>
      </c>
      <c r="D2429" t="s">
        <v>704</v>
      </c>
      <c r="E2429" t="s">
        <v>286</v>
      </c>
      <c r="F2429" t="s">
        <v>555</v>
      </c>
      <c r="G2429" t="s">
        <v>556</v>
      </c>
      <c r="H2429" t="s">
        <v>557</v>
      </c>
      <c r="I2429" t="s">
        <v>558</v>
      </c>
      <c r="J2429" t="s">
        <v>559</v>
      </c>
      <c r="K2429" t="s">
        <v>611</v>
      </c>
      <c r="L2429" t="s">
        <v>561</v>
      </c>
      <c r="N2429" t="s">
        <v>562</v>
      </c>
      <c r="O2429">
        <v>-3.2</v>
      </c>
      <c r="P2429" t="str">
        <f>VALUE(MID(K2429,1,4))&amp;VLOOKUP(VALUE(MID(K2429,6,2)),[1]Setup!$A$6:$B$17,2,FALSE)</f>
        <v>20222</v>
      </c>
    </row>
    <row r="2430" spans="1:16" x14ac:dyDescent="0.45">
      <c r="A2430" t="s">
        <v>551</v>
      </c>
      <c r="B2430" s="1" t="s">
        <v>703</v>
      </c>
      <c r="C2430" t="s">
        <v>553</v>
      </c>
      <c r="D2430" t="s">
        <v>704</v>
      </c>
      <c r="E2430" t="s">
        <v>286</v>
      </c>
      <c r="F2430" t="s">
        <v>555</v>
      </c>
      <c r="G2430" t="s">
        <v>556</v>
      </c>
      <c r="H2430" t="s">
        <v>557</v>
      </c>
      <c r="I2430" t="s">
        <v>558</v>
      </c>
      <c r="J2430" t="s">
        <v>559</v>
      </c>
      <c r="K2430" t="s">
        <v>612</v>
      </c>
      <c r="L2430" t="s">
        <v>561</v>
      </c>
      <c r="N2430" t="s">
        <v>562</v>
      </c>
      <c r="O2430">
        <v>-4.8</v>
      </c>
      <c r="P2430" t="str">
        <f>VALUE(MID(K2430,1,4))&amp;VLOOKUP(VALUE(MID(K2430,6,2)),[1]Setup!$A$6:$B$17,2,FALSE)</f>
        <v>20223</v>
      </c>
    </row>
    <row r="2431" spans="1:16" x14ac:dyDescent="0.45">
      <c r="A2431" t="s">
        <v>551</v>
      </c>
      <c r="B2431" s="1" t="s">
        <v>703</v>
      </c>
      <c r="C2431" t="s">
        <v>553</v>
      </c>
      <c r="D2431" t="s">
        <v>704</v>
      </c>
      <c r="E2431" t="s">
        <v>286</v>
      </c>
      <c r="F2431" t="s">
        <v>555</v>
      </c>
      <c r="G2431" t="s">
        <v>556</v>
      </c>
      <c r="H2431" t="s">
        <v>557</v>
      </c>
      <c r="I2431" t="s">
        <v>558</v>
      </c>
      <c r="J2431" t="s">
        <v>559</v>
      </c>
      <c r="K2431" t="s">
        <v>613</v>
      </c>
      <c r="L2431" t="s">
        <v>561</v>
      </c>
      <c r="N2431" t="s">
        <v>562</v>
      </c>
      <c r="O2431">
        <v>-6.1</v>
      </c>
      <c r="P2431" t="str">
        <f>VALUE(MID(K2431,1,4))&amp;VLOOKUP(VALUE(MID(K2431,6,2)),[1]Setup!$A$6:$B$17,2,FALSE)</f>
        <v>20224</v>
      </c>
    </row>
    <row r="2432" spans="1:16" x14ac:dyDescent="0.45">
      <c r="A2432" t="s">
        <v>551</v>
      </c>
      <c r="B2432" s="1" t="s">
        <v>703</v>
      </c>
      <c r="C2432" t="s">
        <v>553</v>
      </c>
      <c r="D2432" t="s">
        <v>704</v>
      </c>
      <c r="E2432" t="s">
        <v>286</v>
      </c>
      <c r="F2432" t="s">
        <v>555</v>
      </c>
      <c r="G2432" t="s">
        <v>556</v>
      </c>
      <c r="H2432" t="s">
        <v>557</v>
      </c>
      <c r="I2432" t="s">
        <v>558</v>
      </c>
      <c r="J2432" t="s">
        <v>559</v>
      </c>
      <c r="K2432" t="s">
        <v>614</v>
      </c>
      <c r="L2432" t="s">
        <v>561</v>
      </c>
      <c r="N2432" t="s">
        <v>562</v>
      </c>
      <c r="O2432">
        <v>-7.5</v>
      </c>
      <c r="P2432" t="str">
        <f>VALUE(MID(K2432,1,4))&amp;VLOOKUP(VALUE(MID(K2432,6,2)),[1]Setup!$A$6:$B$17,2,FALSE)</f>
        <v>20231</v>
      </c>
    </row>
    <row r="2433" spans="1:16" x14ac:dyDescent="0.45">
      <c r="A2433" t="s">
        <v>551</v>
      </c>
      <c r="B2433" s="1" t="s">
        <v>703</v>
      </c>
      <c r="C2433" t="s">
        <v>553</v>
      </c>
      <c r="D2433" t="s">
        <v>704</v>
      </c>
      <c r="E2433" t="s">
        <v>286</v>
      </c>
      <c r="F2433" t="s">
        <v>555</v>
      </c>
      <c r="G2433" t="s">
        <v>556</v>
      </c>
      <c r="H2433" t="s">
        <v>557</v>
      </c>
      <c r="I2433" t="s">
        <v>558</v>
      </c>
      <c r="J2433" t="s">
        <v>559</v>
      </c>
      <c r="K2433" t="s">
        <v>615</v>
      </c>
      <c r="L2433" t="s">
        <v>561</v>
      </c>
      <c r="N2433" t="s">
        <v>562</v>
      </c>
      <c r="O2433">
        <v>-8.6</v>
      </c>
      <c r="P2433" t="str">
        <f>VALUE(MID(K2433,1,4))&amp;VLOOKUP(VALUE(MID(K2433,6,2)),[1]Setup!$A$6:$B$17,2,FALSE)</f>
        <v>20232</v>
      </c>
    </row>
    <row r="2434" spans="1:16" x14ac:dyDescent="0.45">
      <c r="A2434" t="s">
        <v>551</v>
      </c>
      <c r="B2434" s="1" t="s">
        <v>703</v>
      </c>
      <c r="C2434" t="s">
        <v>553</v>
      </c>
      <c r="D2434" t="s">
        <v>704</v>
      </c>
      <c r="E2434" t="s">
        <v>286</v>
      </c>
      <c r="F2434" t="s">
        <v>555</v>
      </c>
      <c r="G2434" t="s">
        <v>556</v>
      </c>
      <c r="H2434" t="s">
        <v>557</v>
      </c>
      <c r="I2434" t="s">
        <v>558</v>
      </c>
      <c r="J2434" t="s">
        <v>559</v>
      </c>
      <c r="K2434" t="s">
        <v>616</v>
      </c>
      <c r="L2434" t="s">
        <v>561</v>
      </c>
      <c r="N2434" t="s">
        <v>562</v>
      </c>
      <c r="O2434">
        <v>-9.6999999999999993</v>
      </c>
      <c r="P2434" t="str">
        <f>VALUE(MID(K2434,1,4))&amp;VLOOKUP(VALUE(MID(K2434,6,2)),[1]Setup!$A$6:$B$17,2,FALSE)</f>
        <v>20233</v>
      </c>
    </row>
    <row r="2435" spans="1:16" x14ac:dyDescent="0.45">
      <c r="A2435" t="s">
        <v>551</v>
      </c>
      <c r="B2435" s="1" t="s">
        <v>703</v>
      </c>
      <c r="C2435" t="s">
        <v>553</v>
      </c>
      <c r="D2435" t="s">
        <v>704</v>
      </c>
      <c r="E2435" t="s">
        <v>286</v>
      </c>
      <c r="F2435" t="s">
        <v>555</v>
      </c>
      <c r="G2435" t="s">
        <v>556</v>
      </c>
      <c r="H2435" t="s">
        <v>557</v>
      </c>
      <c r="I2435" t="s">
        <v>558</v>
      </c>
      <c r="J2435" t="s">
        <v>559</v>
      </c>
      <c r="K2435" t="s">
        <v>617</v>
      </c>
      <c r="L2435" t="s">
        <v>561</v>
      </c>
      <c r="N2435" t="s">
        <v>562</v>
      </c>
      <c r="O2435">
        <v>-10.4</v>
      </c>
      <c r="P2435" t="str">
        <f>VALUE(MID(K2435,1,4))&amp;VLOOKUP(VALUE(MID(K2435,6,2)),[1]Setup!$A$6:$B$17,2,FALSE)</f>
        <v>20234</v>
      </c>
    </row>
    <row r="2436" spans="1:16" x14ac:dyDescent="0.45">
      <c r="A2436" t="s">
        <v>551</v>
      </c>
      <c r="B2436" s="1" t="s">
        <v>703</v>
      </c>
      <c r="C2436" t="s">
        <v>553</v>
      </c>
      <c r="D2436" t="s">
        <v>704</v>
      </c>
      <c r="E2436" t="s">
        <v>286</v>
      </c>
      <c r="F2436" t="s">
        <v>555</v>
      </c>
      <c r="G2436" t="s">
        <v>556</v>
      </c>
      <c r="H2436" t="s">
        <v>557</v>
      </c>
      <c r="I2436" t="s">
        <v>558</v>
      </c>
      <c r="J2436" t="s">
        <v>559</v>
      </c>
      <c r="K2436" t="s">
        <v>618</v>
      </c>
      <c r="L2436" t="s">
        <v>561</v>
      </c>
      <c r="N2436" t="s">
        <v>562</v>
      </c>
      <c r="O2436">
        <v>-10.8</v>
      </c>
      <c r="P2436" t="str">
        <f>VALUE(MID(K2436,1,4))&amp;VLOOKUP(VALUE(MID(K2436,6,2)),[1]Setup!$A$6:$B$17,2,FALSE)</f>
        <v>20241</v>
      </c>
    </row>
    <row r="2437" spans="1:16" x14ac:dyDescent="0.45">
      <c r="A2437" t="s">
        <v>551</v>
      </c>
      <c r="B2437" s="1" t="s">
        <v>703</v>
      </c>
      <c r="C2437" t="s">
        <v>553</v>
      </c>
      <c r="D2437" t="s">
        <v>704</v>
      </c>
      <c r="E2437" t="s">
        <v>286</v>
      </c>
      <c r="F2437" t="s">
        <v>555</v>
      </c>
      <c r="G2437" t="s">
        <v>556</v>
      </c>
      <c r="H2437" t="s">
        <v>557</v>
      </c>
      <c r="I2437" t="s">
        <v>558</v>
      </c>
      <c r="J2437" t="s">
        <v>559</v>
      </c>
      <c r="K2437" t="s">
        <v>619</v>
      </c>
      <c r="L2437" t="s">
        <v>561</v>
      </c>
      <c r="N2437" t="s">
        <v>562</v>
      </c>
      <c r="O2437">
        <v>-11</v>
      </c>
      <c r="P2437" t="str">
        <f>VALUE(MID(K2437,1,4))&amp;VLOOKUP(VALUE(MID(K2437,6,2)),[1]Setup!$A$6:$B$17,2,FALSE)</f>
        <v>20242</v>
      </c>
    </row>
    <row r="2438" spans="1:16" x14ac:dyDescent="0.45">
      <c r="A2438" t="s">
        <v>551</v>
      </c>
      <c r="B2438" s="1" t="s">
        <v>705</v>
      </c>
      <c r="C2438" t="s">
        <v>553</v>
      </c>
      <c r="D2438" t="s">
        <v>706</v>
      </c>
      <c r="E2438" t="s">
        <v>102</v>
      </c>
      <c r="F2438" t="s">
        <v>555</v>
      </c>
      <c r="G2438" t="s">
        <v>556</v>
      </c>
      <c r="H2438" t="s">
        <v>557</v>
      </c>
      <c r="I2438" t="s">
        <v>558</v>
      </c>
      <c r="J2438" t="s">
        <v>559</v>
      </c>
      <c r="K2438" t="s">
        <v>560</v>
      </c>
      <c r="L2438" t="s">
        <v>561</v>
      </c>
      <c r="N2438" t="s">
        <v>562</v>
      </c>
      <c r="O2438">
        <v>2.2999999999999998</v>
      </c>
      <c r="P2438" t="str">
        <f>VALUE(MID(K2438,1,4))&amp;VLOOKUP(VALUE(MID(K2438,6,2)),[1]Setup!$A$6:$B$17,2,FALSE)</f>
        <v>20101</v>
      </c>
    </row>
    <row r="2439" spans="1:16" x14ac:dyDescent="0.45">
      <c r="A2439" t="s">
        <v>551</v>
      </c>
      <c r="B2439" s="1" t="s">
        <v>705</v>
      </c>
      <c r="C2439" t="s">
        <v>553</v>
      </c>
      <c r="D2439" t="s">
        <v>706</v>
      </c>
      <c r="E2439" t="s">
        <v>102</v>
      </c>
      <c r="F2439" t="s">
        <v>555</v>
      </c>
      <c r="G2439" t="s">
        <v>556</v>
      </c>
      <c r="H2439" t="s">
        <v>557</v>
      </c>
      <c r="I2439" t="s">
        <v>558</v>
      </c>
      <c r="J2439" t="s">
        <v>559</v>
      </c>
      <c r="K2439" t="s">
        <v>563</v>
      </c>
      <c r="L2439" t="s">
        <v>561</v>
      </c>
      <c r="N2439" t="s">
        <v>562</v>
      </c>
      <c r="O2439">
        <v>1.5</v>
      </c>
      <c r="P2439" t="str">
        <f>VALUE(MID(K2439,1,4))&amp;VLOOKUP(VALUE(MID(K2439,6,2)),[1]Setup!$A$6:$B$17,2,FALSE)</f>
        <v>20102</v>
      </c>
    </row>
    <row r="2440" spans="1:16" x14ac:dyDescent="0.45">
      <c r="A2440" t="s">
        <v>551</v>
      </c>
      <c r="B2440" s="1" t="s">
        <v>705</v>
      </c>
      <c r="C2440" t="s">
        <v>553</v>
      </c>
      <c r="D2440" t="s">
        <v>706</v>
      </c>
      <c r="E2440" t="s">
        <v>102</v>
      </c>
      <c r="F2440" t="s">
        <v>555</v>
      </c>
      <c r="G2440" t="s">
        <v>556</v>
      </c>
      <c r="H2440" t="s">
        <v>557</v>
      </c>
      <c r="I2440" t="s">
        <v>558</v>
      </c>
      <c r="J2440" t="s">
        <v>559</v>
      </c>
      <c r="K2440" t="s">
        <v>564</v>
      </c>
      <c r="L2440" t="s">
        <v>561</v>
      </c>
      <c r="N2440" t="s">
        <v>562</v>
      </c>
      <c r="O2440">
        <v>-0.6</v>
      </c>
      <c r="P2440" t="str">
        <f>VALUE(MID(K2440,1,4))&amp;VLOOKUP(VALUE(MID(K2440,6,2)),[1]Setup!$A$6:$B$17,2,FALSE)</f>
        <v>20103</v>
      </c>
    </row>
    <row r="2441" spans="1:16" x14ac:dyDescent="0.45">
      <c r="A2441" t="s">
        <v>551</v>
      </c>
      <c r="B2441" s="1" t="s">
        <v>705</v>
      </c>
      <c r="C2441" t="s">
        <v>553</v>
      </c>
      <c r="D2441" t="s">
        <v>706</v>
      </c>
      <c r="E2441" t="s">
        <v>102</v>
      </c>
      <c r="F2441" t="s">
        <v>555</v>
      </c>
      <c r="G2441" t="s">
        <v>556</v>
      </c>
      <c r="H2441" t="s">
        <v>557</v>
      </c>
      <c r="I2441" t="s">
        <v>558</v>
      </c>
      <c r="J2441" t="s">
        <v>559</v>
      </c>
      <c r="K2441" t="s">
        <v>565</v>
      </c>
      <c r="L2441" t="s">
        <v>561</v>
      </c>
      <c r="N2441" t="s">
        <v>562</v>
      </c>
      <c r="O2441">
        <v>-0.8</v>
      </c>
      <c r="P2441" t="str">
        <f>VALUE(MID(K2441,1,4))&amp;VLOOKUP(VALUE(MID(K2441,6,2)),[1]Setup!$A$6:$B$17,2,FALSE)</f>
        <v>20104</v>
      </c>
    </row>
    <row r="2442" spans="1:16" x14ac:dyDescent="0.45">
      <c r="A2442" t="s">
        <v>551</v>
      </c>
      <c r="B2442" s="1" t="s">
        <v>705</v>
      </c>
      <c r="C2442" t="s">
        <v>553</v>
      </c>
      <c r="D2442" t="s">
        <v>706</v>
      </c>
      <c r="E2442" t="s">
        <v>102</v>
      </c>
      <c r="F2442" t="s">
        <v>555</v>
      </c>
      <c r="G2442" t="s">
        <v>556</v>
      </c>
      <c r="H2442" t="s">
        <v>557</v>
      </c>
      <c r="I2442" t="s">
        <v>558</v>
      </c>
      <c r="J2442" t="s">
        <v>559</v>
      </c>
      <c r="K2442" t="s">
        <v>566</v>
      </c>
      <c r="L2442" t="s">
        <v>561</v>
      </c>
      <c r="N2442" t="s">
        <v>562</v>
      </c>
      <c r="O2442">
        <v>-3.2</v>
      </c>
      <c r="P2442" t="str">
        <f>VALUE(MID(K2442,1,4))&amp;VLOOKUP(VALUE(MID(K2442,6,2)),[1]Setup!$A$6:$B$17,2,FALSE)</f>
        <v>20111</v>
      </c>
    </row>
    <row r="2443" spans="1:16" x14ac:dyDescent="0.45">
      <c r="A2443" t="s">
        <v>551</v>
      </c>
      <c r="B2443" s="1" t="s">
        <v>705</v>
      </c>
      <c r="C2443" t="s">
        <v>553</v>
      </c>
      <c r="D2443" t="s">
        <v>706</v>
      </c>
      <c r="E2443" t="s">
        <v>102</v>
      </c>
      <c r="F2443" t="s">
        <v>555</v>
      </c>
      <c r="G2443" t="s">
        <v>556</v>
      </c>
      <c r="H2443" t="s">
        <v>557</v>
      </c>
      <c r="I2443" t="s">
        <v>558</v>
      </c>
      <c r="J2443" t="s">
        <v>559</v>
      </c>
      <c r="K2443" t="s">
        <v>567</v>
      </c>
      <c r="L2443" t="s">
        <v>561</v>
      </c>
      <c r="N2443" t="s">
        <v>562</v>
      </c>
      <c r="O2443">
        <v>-3.6</v>
      </c>
      <c r="P2443" t="str">
        <f>VALUE(MID(K2443,1,4))&amp;VLOOKUP(VALUE(MID(K2443,6,2)),[1]Setup!$A$6:$B$17,2,FALSE)</f>
        <v>20112</v>
      </c>
    </row>
    <row r="2444" spans="1:16" x14ac:dyDescent="0.45">
      <c r="A2444" t="s">
        <v>551</v>
      </c>
      <c r="B2444" s="1" t="s">
        <v>705</v>
      </c>
      <c r="C2444" t="s">
        <v>553</v>
      </c>
      <c r="D2444" t="s">
        <v>706</v>
      </c>
      <c r="E2444" t="s">
        <v>102</v>
      </c>
      <c r="F2444" t="s">
        <v>555</v>
      </c>
      <c r="G2444" t="s">
        <v>556</v>
      </c>
      <c r="H2444" t="s">
        <v>557</v>
      </c>
      <c r="I2444" t="s">
        <v>558</v>
      </c>
      <c r="J2444" t="s">
        <v>559</v>
      </c>
      <c r="K2444" t="s">
        <v>568</v>
      </c>
      <c r="L2444" t="s">
        <v>561</v>
      </c>
      <c r="N2444" t="s">
        <v>562</v>
      </c>
      <c r="O2444">
        <v>-4.7</v>
      </c>
      <c r="P2444" t="str">
        <f>VALUE(MID(K2444,1,4))&amp;VLOOKUP(VALUE(MID(K2444,6,2)),[1]Setup!$A$6:$B$17,2,FALSE)</f>
        <v>20113</v>
      </c>
    </row>
    <row r="2445" spans="1:16" x14ac:dyDescent="0.45">
      <c r="A2445" t="s">
        <v>551</v>
      </c>
      <c r="B2445" s="1" t="s">
        <v>705</v>
      </c>
      <c r="C2445" t="s">
        <v>553</v>
      </c>
      <c r="D2445" t="s">
        <v>706</v>
      </c>
      <c r="E2445" t="s">
        <v>102</v>
      </c>
      <c r="F2445" t="s">
        <v>555</v>
      </c>
      <c r="G2445" t="s">
        <v>556</v>
      </c>
      <c r="H2445" t="s">
        <v>557</v>
      </c>
      <c r="I2445" t="s">
        <v>558</v>
      </c>
      <c r="J2445" t="s">
        <v>559</v>
      </c>
      <c r="K2445" t="s">
        <v>569</v>
      </c>
      <c r="L2445" t="s">
        <v>561</v>
      </c>
      <c r="N2445" t="s">
        <v>562</v>
      </c>
      <c r="O2445">
        <v>-2.9</v>
      </c>
      <c r="P2445" t="str">
        <f>VALUE(MID(K2445,1,4))&amp;VLOOKUP(VALUE(MID(K2445,6,2)),[1]Setup!$A$6:$B$17,2,FALSE)</f>
        <v>20114</v>
      </c>
    </row>
    <row r="2446" spans="1:16" x14ac:dyDescent="0.45">
      <c r="A2446" t="s">
        <v>551</v>
      </c>
      <c r="B2446" s="1" t="s">
        <v>705</v>
      </c>
      <c r="C2446" t="s">
        <v>553</v>
      </c>
      <c r="D2446" t="s">
        <v>706</v>
      </c>
      <c r="E2446" t="s">
        <v>102</v>
      </c>
      <c r="F2446" t="s">
        <v>555</v>
      </c>
      <c r="G2446" t="s">
        <v>556</v>
      </c>
      <c r="H2446" t="s">
        <v>557</v>
      </c>
      <c r="I2446" t="s">
        <v>558</v>
      </c>
      <c r="J2446" t="s">
        <v>559</v>
      </c>
      <c r="K2446" t="s">
        <v>570</v>
      </c>
      <c r="L2446" t="s">
        <v>561</v>
      </c>
      <c r="N2446" t="s">
        <v>562</v>
      </c>
      <c r="O2446">
        <v>-2.9</v>
      </c>
      <c r="P2446" t="str">
        <f>VALUE(MID(K2446,1,4))&amp;VLOOKUP(VALUE(MID(K2446,6,2)),[1]Setup!$A$6:$B$17,2,FALSE)</f>
        <v>20121</v>
      </c>
    </row>
    <row r="2447" spans="1:16" x14ac:dyDescent="0.45">
      <c r="A2447" t="s">
        <v>551</v>
      </c>
      <c r="B2447" s="1" t="s">
        <v>705</v>
      </c>
      <c r="C2447" t="s">
        <v>553</v>
      </c>
      <c r="D2447" t="s">
        <v>706</v>
      </c>
      <c r="E2447" t="s">
        <v>102</v>
      </c>
      <c r="F2447" t="s">
        <v>555</v>
      </c>
      <c r="G2447" t="s">
        <v>556</v>
      </c>
      <c r="H2447" t="s">
        <v>557</v>
      </c>
      <c r="I2447" t="s">
        <v>558</v>
      </c>
      <c r="J2447" t="s">
        <v>559</v>
      </c>
      <c r="K2447" t="s">
        <v>571</v>
      </c>
      <c r="L2447" t="s">
        <v>561</v>
      </c>
      <c r="N2447" t="s">
        <v>562</v>
      </c>
      <c r="O2447">
        <v>-2.4</v>
      </c>
      <c r="P2447" t="str">
        <f>VALUE(MID(K2447,1,4))&amp;VLOOKUP(VALUE(MID(K2447,6,2)),[1]Setup!$A$6:$B$17,2,FALSE)</f>
        <v>20122</v>
      </c>
    </row>
    <row r="2448" spans="1:16" x14ac:dyDescent="0.45">
      <c r="A2448" t="s">
        <v>551</v>
      </c>
      <c r="B2448" s="1" t="s">
        <v>705</v>
      </c>
      <c r="C2448" t="s">
        <v>553</v>
      </c>
      <c r="D2448" t="s">
        <v>706</v>
      </c>
      <c r="E2448" t="s">
        <v>102</v>
      </c>
      <c r="F2448" t="s">
        <v>555</v>
      </c>
      <c r="G2448" t="s">
        <v>556</v>
      </c>
      <c r="H2448" t="s">
        <v>557</v>
      </c>
      <c r="I2448" t="s">
        <v>558</v>
      </c>
      <c r="J2448" t="s">
        <v>559</v>
      </c>
      <c r="K2448" t="s">
        <v>572</v>
      </c>
      <c r="L2448" t="s">
        <v>561</v>
      </c>
      <c r="N2448" t="s">
        <v>562</v>
      </c>
      <c r="O2448">
        <v>-3.1</v>
      </c>
      <c r="P2448" t="str">
        <f>VALUE(MID(K2448,1,4))&amp;VLOOKUP(VALUE(MID(K2448,6,2)),[1]Setup!$A$6:$B$17,2,FALSE)</f>
        <v>20123</v>
      </c>
    </row>
    <row r="2449" spans="1:16" x14ac:dyDescent="0.45">
      <c r="A2449" t="s">
        <v>551</v>
      </c>
      <c r="B2449" s="1" t="s">
        <v>705</v>
      </c>
      <c r="C2449" t="s">
        <v>553</v>
      </c>
      <c r="D2449" t="s">
        <v>706</v>
      </c>
      <c r="E2449" t="s">
        <v>102</v>
      </c>
      <c r="F2449" t="s">
        <v>555</v>
      </c>
      <c r="G2449" t="s">
        <v>556</v>
      </c>
      <c r="H2449" t="s">
        <v>557</v>
      </c>
      <c r="I2449" t="s">
        <v>558</v>
      </c>
      <c r="J2449" t="s">
        <v>559</v>
      </c>
      <c r="K2449" t="s">
        <v>573</v>
      </c>
      <c r="L2449" t="s">
        <v>561</v>
      </c>
      <c r="N2449" t="s">
        <v>562</v>
      </c>
      <c r="O2449">
        <v>-5.2</v>
      </c>
      <c r="P2449" t="str">
        <f>VALUE(MID(K2449,1,4))&amp;VLOOKUP(VALUE(MID(K2449,6,2)),[1]Setup!$A$6:$B$17,2,FALSE)</f>
        <v>20124</v>
      </c>
    </row>
    <row r="2450" spans="1:16" x14ac:dyDescent="0.45">
      <c r="A2450" t="s">
        <v>551</v>
      </c>
      <c r="B2450" s="1" t="s">
        <v>705</v>
      </c>
      <c r="C2450" t="s">
        <v>553</v>
      </c>
      <c r="D2450" t="s">
        <v>706</v>
      </c>
      <c r="E2450" t="s">
        <v>102</v>
      </c>
      <c r="F2450" t="s">
        <v>555</v>
      </c>
      <c r="G2450" t="s">
        <v>556</v>
      </c>
      <c r="H2450" t="s">
        <v>557</v>
      </c>
      <c r="I2450" t="s">
        <v>558</v>
      </c>
      <c r="J2450" t="s">
        <v>559</v>
      </c>
      <c r="K2450" t="s">
        <v>574</v>
      </c>
      <c r="L2450" t="s">
        <v>561</v>
      </c>
      <c r="N2450" t="s">
        <v>562</v>
      </c>
      <c r="O2450">
        <v>-5.7</v>
      </c>
      <c r="P2450" t="str">
        <f>VALUE(MID(K2450,1,4))&amp;VLOOKUP(VALUE(MID(K2450,6,2)),[1]Setup!$A$6:$B$17,2,FALSE)</f>
        <v>20131</v>
      </c>
    </row>
    <row r="2451" spans="1:16" x14ac:dyDescent="0.45">
      <c r="A2451" t="s">
        <v>551</v>
      </c>
      <c r="B2451" s="1" t="s">
        <v>705</v>
      </c>
      <c r="C2451" t="s">
        <v>553</v>
      </c>
      <c r="D2451" t="s">
        <v>706</v>
      </c>
      <c r="E2451" t="s">
        <v>102</v>
      </c>
      <c r="F2451" t="s">
        <v>555</v>
      </c>
      <c r="G2451" t="s">
        <v>556</v>
      </c>
      <c r="H2451" t="s">
        <v>557</v>
      </c>
      <c r="I2451" t="s">
        <v>558</v>
      </c>
      <c r="J2451" t="s">
        <v>559</v>
      </c>
      <c r="K2451" t="s">
        <v>575</v>
      </c>
      <c r="L2451" t="s">
        <v>561</v>
      </c>
      <c r="N2451" t="s">
        <v>562</v>
      </c>
      <c r="O2451">
        <v>-6.5</v>
      </c>
      <c r="P2451" t="str">
        <f>VALUE(MID(K2451,1,4))&amp;VLOOKUP(VALUE(MID(K2451,6,2)),[1]Setup!$A$6:$B$17,2,FALSE)</f>
        <v>20132</v>
      </c>
    </row>
    <row r="2452" spans="1:16" x14ac:dyDescent="0.45">
      <c r="A2452" t="s">
        <v>551</v>
      </c>
      <c r="B2452" s="1" t="s">
        <v>705</v>
      </c>
      <c r="C2452" t="s">
        <v>553</v>
      </c>
      <c r="D2452" t="s">
        <v>706</v>
      </c>
      <c r="E2452" t="s">
        <v>102</v>
      </c>
      <c r="F2452" t="s">
        <v>555</v>
      </c>
      <c r="G2452" t="s">
        <v>556</v>
      </c>
      <c r="H2452" t="s">
        <v>557</v>
      </c>
      <c r="I2452" t="s">
        <v>558</v>
      </c>
      <c r="J2452" t="s">
        <v>559</v>
      </c>
      <c r="K2452" t="s">
        <v>576</v>
      </c>
      <c r="L2452" t="s">
        <v>561</v>
      </c>
      <c r="N2452" t="s">
        <v>562</v>
      </c>
      <c r="O2452">
        <v>-7.3</v>
      </c>
      <c r="P2452" t="str">
        <f>VALUE(MID(K2452,1,4))&amp;VLOOKUP(VALUE(MID(K2452,6,2)),[1]Setup!$A$6:$B$17,2,FALSE)</f>
        <v>20133</v>
      </c>
    </row>
    <row r="2453" spans="1:16" x14ac:dyDescent="0.45">
      <c r="A2453" t="s">
        <v>551</v>
      </c>
      <c r="B2453" s="1" t="s">
        <v>705</v>
      </c>
      <c r="C2453" t="s">
        <v>553</v>
      </c>
      <c r="D2453" t="s">
        <v>706</v>
      </c>
      <c r="E2453" t="s">
        <v>102</v>
      </c>
      <c r="F2453" t="s">
        <v>555</v>
      </c>
      <c r="G2453" t="s">
        <v>556</v>
      </c>
      <c r="H2453" t="s">
        <v>557</v>
      </c>
      <c r="I2453" t="s">
        <v>558</v>
      </c>
      <c r="J2453" t="s">
        <v>559</v>
      </c>
      <c r="K2453" t="s">
        <v>577</v>
      </c>
      <c r="L2453" t="s">
        <v>561</v>
      </c>
      <c r="N2453" t="s">
        <v>562</v>
      </c>
      <c r="O2453">
        <v>-9</v>
      </c>
      <c r="P2453" t="str">
        <f>VALUE(MID(K2453,1,4))&amp;VLOOKUP(VALUE(MID(K2453,6,2)),[1]Setup!$A$6:$B$17,2,FALSE)</f>
        <v>20134</v>
      </c>
    </row>
    <row r="2454" spans="1:16" x14ac:dyDescent="0.45">
      <c r="A2454" t="s">
        <v>551</v>
      </c>
      <c r="B2454" s="1" t="s">
        <v>705</v>
      </c>
      <c r="C2454" t="s">
        <v>553</v>
      </c>
      <c r="D2454" t="s">
        <v>706</v>
      </c>
      <c r="E2454" t="s">
        <v>102</v>
      </c>
      <c r="F2454" t="s">
        <v>555</v>
      </c>
      <c r="G2454" t="s">
        <v>556</v>
      </c>
      <c r="H2454" t="s">
        <v>557</v>
      </c>
      <c r="I2454" t="s">
        <v>558</v>
      </c>
      <c r="J2454" t="s">
        <v>559</v>
      </c>
      <c r="K2454" t="s">
        <v>578</v>
      </c>
      <c r="L2454" t="s">
        <v>561</v>
      </c>
      <c r="N2454" t="s">
        <v>562</v>
      </c>
      <c r="O2454">
        <v>-9.4</v>
      </c>
      <c r="P2454" t="str">
        <f>VALUE(MID(K2454,1,4))&amp;VLOOKUP(VALUE(MID(K2454,6,2)),[1]Setup!$A$6:$B$17,2,FALSE)</f>
        <v>20141</v>
      </c>
    </row>
    <row r="2455" spans="1:16" x14ac:dyDescent="0.45">
      <c r="A2455" t="s">
        <v>551</v>
      </c>
      <c r="B2455" s="1" t="s">
        <v>705</v>
      </c>
      <c r="C2455" t="s">
        <v>553</v>
      </c>
      <c r="D2455" t="s">
        <v>706</v>
      </c>
      <c r="E2455" t="s">
        <v>102</v>
      </c>
      <c r="F2455" t="s">
        <v>555</v>
      </c>
      <c r="G2455" t="s">
        <v>556</v>
      </c>
      <c r="H2455" t="s">
        <v>557</v>
      </c>
      <c r="I2455" t="s">
        <v>558</v>
      </c>
      <c r="J2455" t="s">
        <v>559</v>
      </c>
      <c r="K2455" t="s">
        <v>579</v>
      </c>
      <c r="L2455" t="s">
        <v>561</v>
      </c>
      <c r="N2455" t="s">
        <v>562</v>
      </c>
      <c r="O2455">
        <v>-9.4</v>
      </c>
      <c r="P2455" t="str">
        <f>VALUE(MID(K2455,1,4))&amp;VLOOKUP(VALUE(MID(K2455,6,2)),[1]Setup!$A$6:$B$17,2,FALSE)</f>
        <v>20142</v>
      </c>
    </row>
    <row r="2456" spans="1:16" x14ac:dyDescent="0.45">
      <c r="A2456" t="s">
        <v>551</v>
      </c>
      <c r="B2456" s="1" t="s">
        <v>705</v>
      </c>
      <c r="C2456" t="s">
        <v>553</v>
      </c>
      <c r="D2456" t="s">
        <v>706</v>
      </c>
      <c r="E2456" t="s">
        <v>102</v>
      </c>
      <c r="F2456" t="s">
        <v>555</v>
      </c>
      <c r="G2456" t="s">
        <v>556</v>
      </c>
      <c r="H2456" t="s">
        <v>557</v>
      </c>
      <c r="I2456" t="s">
        <v>558</v>
      </c>
      <c r="J2456" t="s">
        <v>559</v>
      </c>
      <c r="K2456" t="s">
        <v>580</v>
      </c>
      <c r="L2456" t="s">
        <v>561</v>
      </c>
      <c r="N2456" t="s">
        <v>562</v>
      </c>
      <c r="O2456">
        <v>-9.6999999999999993</v>
      </c>
      <c r="P2456" t="str">
        <f>VALUE(MID(K2456,1,4))&amp;VLOOKUP(VALUE(MID(K2456,6,2)),[1]Setup!$A$6:$B$17,2,FALSE)</f>
        <v>20143</v>
      </c>
    </row>
    <row r="2457" spans="1:16" x14ac:dyDescent="0.45">
      <c r="A2457" t="s">
        <v>551</v>
      </c>
      <c r="B2457" s="1" t="s">
        <v>705</v>
      </c>
      <c r="C2457" t="s">
        <v>553</v>
      </c>
      <c r="D2457" t="s">
        <v>706</v>
      </c>
      <c r="E2457" t="s">
        <v>102</v>
      </c>
      <c r="F2457" t="s">
        <v>555</v>
      </c>
      <c r="G2457" t="s">
        <v>556</v>
      </c>
      <c r="H2457" t="s">
        <v>557</v>
      </c>
      <c r="I2457" t="s">
        <v>558</v>
      </c>
      <c r="J2457" t="s">
        <v>559</v>
      </c>
      <c r="K2457" t="s">
        <v>581</v>
      </c>
      <c r="L2457" t="s">
        <v>561</v>
      </c>
      <c r="N2457" t="s">
        <v>562</v>
      </c>
      <c r="O2457">
        <v>-8.6999999999999993</v>
      </c>
      <c r="P2457" t="str">
        <f>VALUE(MID(K2457,1,4))&amp;VLOOKUP(VALUE(MID(K2457,6,2)),[1]Setup!$A$6:$B$17,2,FALSE)</f>
        <v>20144</v>
      </c>
    </row>
    <row r="2458" spans="1:16" x14ac:dyDescent="0.45">
      <c r="A2458" t="s">
        <v>551</v>
      </c>
      <c r="B2458" s="1" t="s">
        <v>705</v>
      </c>
      <c r="C2458" t="s">
        <v>553</v>
      </c>
      <c r="D2458" t="s">
        <v>706</v>
      </c>
      <c r="E2458" t="s">
        <v>102</v>
      </c>
      <c r="F2458" t="s">
        <v>555</v>
      </c>
      <c r="G2458" t="s">
        <v>556</v>
      </c>
      <c r="H2458" t="s">
        <v>557</v>
      </c>
      <c r="I2458" t="s">
        <v>558</v>
      </c>
      <c r="J2458" t="s">
        <v>559</v>
      </c>
      <c r="K2458" t="s">
        <v>582</v>
      </c>
      <c r="L2458" t="s">
        <v>561</v>
      </c>
      <c r="N2458" t="s">
        <v>562</v>
      </c>
      <c r="O2458">
        <v>-5</v>
      </c>
      <c r="P2458" t="str">
        <f>VALUE(MID(K2458,1,4))&amp;VLOOKUP(VALUE(MID(K2458,6,2)),[1]Setup!$A$6:$B$17,2,FALSE)</f>
        <v>20151</v>
      </c>
    </row>
    <row r="2459" spans="1:16" x14ac:dyDescent="0.45">
      <c r="A2459" t="s">
        <v>551</v>
      </c>
      <c r="B2459" s="1" t="s">
        <v>705</v>
      </c>
      <c r="C2459" t="s">
        <v>553</v>
      </c>
      <c r="D2459" t="s">
        <v>706</v>
      </c>
      <c r="E2459" t="s">
        <v>102</v>
      </c>
      <c r="F2459" t="s">
        <v>555</v>
      </c>
      <c r="G2459" t="s">
        <v>556</v>
      </c>
      <c r="H2459" t="s">
        <v>557</v>
      </c>
      <c r="I2459" t="s">
        <v>558</v>
      </c>
      <c r="J2459" t="s">
        <v>559</v>
      </c>
      <c r="K2459" t="s">
        <v>583</v>
      </c>
      <c r="L2459" t="s">
        <v>561</v>
      </c>
      <c r="N2459" t="s">
        <v>562</v>
      </c>
      <c r="O2459">
        <v>-6.4</v>
      </c>
      <c r="P2459" t="str">
        <f>VALUE(MID(K2459,1,4))&amp;VLOOKUP(VALUE(MID(K2459,6,2)),[1]Setup!$A$6:$B$17,2,FALSE)</f>
        <v>20152</v>
      </c>
    </row>
    <row r="2460" spans="1:16" x14ac:dyDescent="0.45">
      <c r="A2460" t="s">
        <v>551</v>
      </c>
      <c r="B2460" s="1" t="s">
        <v>705</v>
      </c>
      <c r="C2460" t="s">
        <v>553</v>
      </c>
      <c r="D2460" t="s">
        <v>706</v>
      </c>
      <c r="E2460" t="s">
        <v>102</v>
      </c>
      <c r="F2460" t="s">
        <v>555</v>
      </c>
      <c r="G2460" t="s">
        <v>556</v>
      </c>
      <c r="H2460" t="s">
        <v>557</v>
      </c>
      <c r="I2460" t="s">
        <v>558</v>
      </c>
      <c r="J2460" t="s">
        <v>559</v>
      </c>
      <c r="K2460" t="s">
        <v>584</v>
      </c>
      <c r="L2460" t="s">
        <v>561</v>
      </c>
      <c r="N2460" t="s">
        <v>562</v>
      </c>
      <c r="O2460">
        <v>-7.5</v>
      </c>
      <c r="P2460" t="str">
        <f>VALUE(MID(K2460,1,4))&amp;VLOOKUP(VALUE(MID(K2460,6,2)),[1]Setup!$A$6:$B$17,2,FALSE)</f>
        <v>20153</v>
      </c>
    </row>
    <row r="2461" spans="1:16" x14ac:dyDescent="0.45">
      <c r="A2461" t="s">
        <v>551</v>
      </c>
      <c r="B2461" s="1" t="s">
        <v>705</v>
      </c>
      <c r="C2461" t="s">
        <v>553</v>
      </c>
      <c r="D2461" t="s">
        <v>706</v>
      </c>
      <c r="E2461" t="s">
        <v>102</v>
      </c>
      <c r="F2461" t="s">
        <v>555</v>
      </c>
      <c r="G2461" t="s">
        <v>556</v>
      </c>
      <c r="H2461" t="s">
        <v>557</v>
      </c>
      <c r="I2461" t="s">
        <v>558</v>
      </c>
      <c r="J2461" t="s">
        <v>559</v>
      </c>
      <c r="K2461" t="s">
        <v>585</v>
      </c>
      <c r="L2461" t="s">
        <v>561</v>
      </c>
      <c r="N2461" t="s">
        <v>562</v>
      </c>
      <c r="O2461">
        <v>-8.8000000000000007</v>
      </c>
      <c r="P2461" t="str">
        <f>VALUE(MID(K2461,1,4))&amp;VLOOKUP(VALUE(MID(K2461,6,2)),[1]Setup!$A$6:$B$17,2,FALSE)</f>
        <v>20154</v>
      </c>
    </row>
    <row r="2462" spans="1:16" x14ac:dyDescent="0.45">
      <c r="A2462" t="s">
        <v>551</v>
      </c>
      <c r="B2462" s="1" t="s">
        <v>705</v>
      </c>
      <c r="C2462" t="s">
        <v>553</v>
      </c>
      <c r="D2462" t="s">
        <v>706</v>
      </c>
      <c r="E2462" t="s">
        <v>102</v>
      </c>
      <c r="F2462" t="s">
        <v>555</v>
      </c>
      <c r="G2462" t="s">
        <v>556</v>
      </c>
      <c r="H2462" t="s">
        <v>557</v>
      </c>
      <c r="I2462" t="s">
        <v>558</v>
      </c>
      <c r="J2462" t="s">
        <v>559</v>
      </c>
      <c r="K2462" t="s">
        <v>586</v>
      </c>
      <c r="L2462" t="s">
        <v>561</v>
      </c>
      <c r="N2462" t="s">
        <v>562</v>
      </c>
      <c r="O2462">
        <v>-8.8000000000000007</v>
      </c>
      <c r="P2462" t="str">
        <f>VALUE(MID(K2462,1,4))&amp;VLOOKUP(VALUE(MID(K2462,6,2)),[1]Setup!$A$6:$B$17,2,FALSE)</f>
        <v>20161</v>
      </c>
    </row>
    <row r="2463" spans="1:16" x14ac:dyDescent="0.45">
      <c r="A2463" t="s">
        <v>551</v>
      </c>
      <c r="B2463" s="1" t="s">
        <v>705</v>
      </c>
      <c r="C2463" t="s">
        <v>553</v>
      </c>
      <c r="D2463" t="s">
        <v>706</v>
      </c>
      <c r="E2463" t="s">
        <v>102</v>
      </c>
      <c r="F2463" t="s">
        <v>555</v>
      </c>
      <c r="G2463" t="s">
        <v>556</v>
      </c>
      <c r="H2463" t="s">
        <v>557</v>
      </c>
      <c r="I2463" t="s">
        <v>558</v>
      </c>
      <c r="J2463" t="s">
        <v>559</v>
      </c>
      <c r="K2463" t="s">
        <v>587</v>
      </c>
      <c r="L2463" t="s">
        <v>561</v>
      </c>
      <c r="N2463" t="s">
        <v>562</v>
      </c>
      <c r="O2463">
        <v>-8.1</v>
      </c>
      <c r="P2463" t="str">
        <f>VALUE(MID(K2463,1,4))&amp;VLOOKUP(VALUE(MID(K2463,6,2)),[1]Setup!$A$6:$B$17,2,FALSE)</f>
        <v>20162</v>
      </c>
    </row>
    <row r="2464" spans="1:16" x14ac:dyDescent="0.45">
      <c r="A2464" t="s">
        <v>551</v>
      </c>
      <c r="B2464" s="1" t="s">
        <v>705</v>
      </c>
      <c r="C2464" t="s">
        <v>553</v>
      </c>
      <c r="D2464" t="s">
        <v>706</v>
      </c>
      <c r="E2464" t="s">
        <v>102</v>
      </c>
      <c r="F2464" t="s">
        <v>555</v>
      </c>
      <c r="G2464" t="s">
        <v>556</v>
      </c>
      <c r="H2464" t="s">
        <v>557</v>
      </c>
      <c r="I2464" t="s">
        <v>558</v>
      </c>
      <c r="J2464" t="s">
        <v>559</v>
      </c>
      <c r="K2464" t="s">
        <v>588</v>
      </c>
      <c r="L2464" t="s">
        <v>561</v>
      </c>
      <c r="N2464" t="s">
        <v>562</v>
      </c>
      <c r="O2464">
        <v>-8.4</v>
      </c>
      <c r="P2464" t="str">
        <f>VALUE(MID(K2464,1,4))&amp;VLOOKUP(VALUE(MID(K2464,6,2)),[1]Setup!$A$6:$B$17,2,FALSE)</f>
        <v>20163</v>
      </c>
    </row>
    <row r="2465" spans="1:16" x14ac:dyDescent="0.45">
      <c r="A2465" t="s">
        <v>551</v>
      </c>
      <c r="B2465" s="1" t="s">
        <v>705</v>
      </c>
      <c r="C2465" t="s">
        <v>553</v>
      </c>
      <c r="D2465" t="s">
        <v>706</v>
      </c>
      <c r="E2465" t="s">
        <v>102</v>
      </c>
      <c r="F2465" t="s">
        <v>555</v>
      </c>
      <c r="G2465" t="s">
        <v>556</v>
      </c>
      <c r="H2465" t="s">
        <v>557</v>
      </c>
      <c r="I2465" t="s">
        <v>558</v>
      </c>
      <c r="J2465" t="s">
        <v>559</v>
      </c>
      <c r="K2465" t="s">
        <v>589</v>
      </c>
      <c r="L2465" t="s">
        <v>561</v>
      </c>
      <c r="N2465" t="s">
        <v>562</v>
      </c>
      <c r="O2465">
        <v>-9</v>
      </c>
      <c r="P2465" t="str">
        <f>VALUE(MID(K2465,1,4))&amp;VLOOKUP(VALUE(MID(K2465,6,2)),[1]Setup!$A$6:$B$17,2,FALSE)</f>
        <v>20164</v>
      </c>
    </row>
    <row r="2466" spans="1:16" x14ac:dyDescent="0.45">
      <c r="A2466" t="s">
        <v>551</v>
      </c>
      <c r="B2466" s="1" t="s">
        <v>705</v>
      </c>
      <c r="C2466" t="s">
        <v>553</v>
      </c>
      <c r="D2466" t="s">
        <v>706</v>
      </c>
      <c r="E2466" t="s">
        <v>102</v>
      </c>
      <c r="F2466" t="s">
        <v>555</v>
      </c>
      <c r="G2466" t="s">
        <v>556</v>
      </c>
      <c r="H2466" t="s">
        <v>557</v>
      </c>
      <c r="I2466" t="s">
        <v>558</v>
      </c>
      <c r="J2466" t="s">
        <v>559</v>
      </c>
      <c r="K2466" t="s">
        <v>590</v>
      </c>
      <c r="L2466" t="s">
        <v>561</v>
      </c>
      <c r="N2466" t="s">
        <v>562</v>
      </c>
      <c r="O2466">
        <v>-8.1</v>
      </c>
      <c r="P2466" t="str">
        <f>VALUE(MID(K2466,1,4))&amp;VLOOKUP(VALUE(MID(K2466,6,2)),[1]Setup!$A$6:$B$17,2,FALSE)</f>
        <v>20171</v>
      </c>
    </row>
    <row r="2467" spans="1:16" x14ac:dyDescent="0.45">
      <c r="A2467" t="s">
        <v>551</v>
      </c>
      <c r="B2467" s="1" t="s">
        <v>705</v>
      </c>
      <c r="C2467" t="s">
        <v>553</v>
      </c>
      <c r="D2467" t="s">
        <v>706</v>
      </c>
      <c r="E2467" t="s">
        <v>102</v>
      </c>
      <c r="F2467" t="s">
        <v>555</v>
      </c>
      <c r="G2467" t="s">
        <v>556</v>
      </c>
      <c r="H2467" t="s">
        <v>557</v>
      </c>
      <c r="I2467" t="s">
        <v>558</v>
      </c>
      <c r="J2467" t="s">
        <v>559</v>
      </c>
      <c r="K2467" t="s">
        <v>591</v>
      </c>
      <c r="L2467" t="s">
        <v>561</v>
      </c>
      <c r="N2467" t="s">
        <v>562</v>
      </c>
      <c r="O2467">
        <v>-9.4</v>
      </c>
      <c r="P2467" t="str">
        <f>VALUE(MID(K2467,1,4))&amp;VLOOKUP(VALUE(MID(K2467,6,2)),[1]Setup!$A$6:$B$17,2,FALSE)</f>
        <v>20172</v>
      </c>
    </row>
    <row r="2468" spans="1:16" x14ac:dyDescent="0.45">
      <c r="A2468" t="s">
        <v>551</v>
      </c>
      <c r="B2468" s="1" t="s">
        <v>705</v>
      </c>
      <c r="C2468" t="s">
        <v>553</v>
      </c>
      <c r="D2468" t="s">
        <v>706</v>
      </c>
      <c r="E2468" t="s">
        <v>102</v>
      </c>
      <c r="F2468" t="s">
        <v>555</v>
      </c>
      <c r="G2468" t="s">
        <v>556</v>
      </c>
      <c r="H2468" t="s">
        <v>557</v>
      </c>
      <c r="I2468" t="s">
        <v>558</v>
      </c>
      <c r="J2468" t="s">
        <v>559</v>
      </c>
      <c r="K2468" t="s">
        <v>592</v>
      </c>
      <c r="L2468" t="s">
        <v>561</v>
      </c>
      <c r="N2468" t="s">
        <v>562</v>
      </c>
      <c r="O2468">
        <v>-10.199999999999999</v>
      </c>
      <c r="P2468" t="str">
        <f>VALUE(MID(K2468,1,4))&amp;VLOOKUP(VALUE(MID(K2468,6,2)),[1]Setup!$A$6:$B$17,2,FALSE)</f>
        <v>20173</v>
      </c>
    </row>
    <row r="2469" spans="1:16" x14ac:dyDescent="0.45">
      <c r="A2469" t="s">
        <v>551</v>
      </c>
      <c r="B2469" s="1" t="s">
        <v>705</v>
      </c>
      <c r="C2469" t="s">
        <v>553</v>
      </c>
      <c r="D2469" t="s">
        <v>706</v>
      </c>
      <c r="E2469" t="s">
        <v>102</v>
      </c>
      <c r="F2469" t="s">
        <v>555</v>
      </c>
      <c r="G2469" t="s">
        <v>556</v>
      </c>
      <c r="H2469" t="s">
        <v>557</v>
      </c>
      <c r="I2469" t="s">
        <v>558</v>
      </c>
      <c r="J2469" t="s">
        <v>559</v>
      </c>
      <c r="K2469" t="s">
        <v>593</v>
      </c>
      <c r="L2469" t="s">
        <v>561</v>
      </c>
      <c r="N2469" t="s">
        <v>562</v>
      </c>
      <c r="O2469">
        <v>-10.6</v>
      </c>
      <c r="P2469" t="str">
        <f>VALUE(MID(K2469,1,4))&amp;VLOOKUP(VALUE(MID(K2469,6,2)),[1]Setup!$A$6:$B$17,2,FALSE)</f>
        <v>20174</v>
      </c>
    </row>
    <row r="2470" spans="1:16" x14ac:dyDescent="0.45">
      <c r="A2470" t="s">
        <v>551</v>
      </c>
      <c r="B2470" s="1" t="s">
        <v>705</v>
      </c>
      <c r="C2470" t="s">
        <v>553</v>
      </c>
      <c r="D2470" t="s">
        <v>706</v>
      </c>
      <c r="E2470" t="s">
        <v>102</v>
      </c>
      <c r="F2470" t="s">
        <v>555</v>
      </c>
      <c r="G2470" t="s">
        <v>556</v>
      </c>
      <c r="H2470" t="s">
        <v>557</v>
      </c>
      <c r="I2470" t="s">
        <v>558</v>
      </c>
      <c r="J2470" t="s">
        <v>559</v>
      </c>
      <c r="K2470" t="s">
        <v>594</v>
      </c>
      <c r="L2470" t="s">
        <v>561</v>
      </c>
      <c r="N2470" t="s">
        <v>562</v>
      </c>
      <c r="O2470">
        <v>-11</v>
      </c>
      <c r="P2470" t="str">
        <f>VALUE(MID(K2470,1,4))&amp;VLOOKUP(VALUE(MID(K2470,6,2)),[1]Setup!$A$6:$B$17,2,FALSE)</f>
        <v>20181</v>
      </c>
    </row>
    <row r="2471" spans="1:16" x14ac:dyDescent="0.45">
      <c r="A2471" t="s">
        <v>551</v>
      </c>
      <c r="B2471" s="1" t="s">
        <v>705</v>
      </c>
      <c r="C2471" t="s">
        <v>553</v>
      </c>
      <c r="D2471" t="s">
        <v>706</v>
      </c>
      <c r="E2471" t="s">
        <v>102</v>
      </c>
      <c r="F2471" t="s">
        <v>555</v>
      </c>
      <c r="G2471" t="s">
        <v>556</v>
      </c>
      <c r="H2471" t="s">
        <v>557</v>
      </c>
      <c r="I2471" t="s">
        <v>558</v>
      </c>
      <c r="J2471" t="s">
        <v>559</v>
      </c>
      <c r="K2471" t="s">
        <v>595</v>
      </c>
      <c r="L2471" t="s">
        <v>561</v>
      </c>
      <c r="N2471" t="s">
        <v>562</v>
      </c>
      <c r="O2471">
        <v>-10.3</v>
      </c>
      <c r="P2471" t="str">
        <f>VALUE(MID(K2471,1,4))&amp;VLOOKUP(VALUE(MID(K2471,6,2)),[1]Setup!$A$6:$B$17,2,FALSE)</f>
        <v>20182</v>
      </c>
    </row>
    <row r="2472" spans="1:16" x14ac:dyDescent="0.45">
      <c r="A2472" t="s">
        <v>551</v>
      </c>
      <c r="B2472" s="1" t="s">
        <v>705</v>
      </c>
      <c r="C2472" t="s">
        <v>553</v>
      </c>
      <c r="D2472" t="s">
        <v>706</v>
      </c>
      <c r="E2472" t="s">
        <v>102</v>
      </c>
      <c r="F2472" t="s">
        <v>555</v>
      </c>
      <c r="G2472" t="s">
        <v>556</v>
      </c>
      <c r="H2472" t="s">
        <v>557</v>
      </c>
      <c r="I2472" t="s">
        <v>558</v>
      </c>
      <c r="J2472" t="s">
        <v>559</v>
      </c>
      <c r="K2472" t="s">
        <v>596</v>
      </c>
      <c r="L2472" t="s">
        <v>561</v>
      </c>
      <c r="N2472" t="s">
        <v>562</v>
      </c>
      <c r="O2472">
        <v>-10.4</v>
      </c>
      <c r="P2472" t="str">
        <f>VALUE(MID(K2472,1,4))&amp;VLOOKUP(VALUE(MID(K2472,6,2)),[1]Setup!$A$6:$B$17,2,FALSE)</f>
        <v>20183</v>
      </c>
    </row>
    <row r="2473" spans="1:16" x14ac:dyDescent="0.45">
      <c r="A2473" t="s">
        <v>551</v>
      </c>
      <c r="B2473" s="1" t="s">
        <v>705</v>
      </c>
      <c r="C2473" t="s">
        <v>553</v>
      </c>
      <c r="D2473" t="s">
        <v>706</v>
      </c>
      <c r="E2473" t="s">
        <v>102</v>
      </c>
      <c r="F2473" t="s">
        <v>555</v>
      </c>
      <c r="G2473" t="s">
        <v>556</v>
      </c>
      <c r="H2473" t="s">
        <v>557</v>
      </c>
      <c r="I2473" t="s">
        <v>558</v>
      </c>
      <c r="J2473" t="s">
        <v>559</v>
      </c>
      <c r="K2473" t="s">
        <v>597</v>
      </c>
      <c r="L2473" t="s">
        <v>561</v>
      </c>
      <c r="N2473" t="s">
        <v>562</v>
      </c>
      <c r="O2473">
        <v>-11.1</v>
      </c>
      <c r="P2473" t="str">
        <f>VALUE(MID(K2473,1,4))&amp;VLOOKUP(VALUE(MID(K2473,6,2)),[1]Setup!$A$6:$B$17,2,FALSE)</f>
        <v>20184</v>
      </c>
    </row>
    <row r="2474" spans="1:16" x14ac:dyDescent="0.45">
      <c r="A2474" t="s">
        <v>551</v>
      </c>
      <c r="B2474" s="1" t="s">
        <v>705</v>
      </c>
      <c r="C2474" t="s">
        <v>553</v>
      </c>
      <c r="D2474" t="s">
        <v>706</v>
      </c>
      <c r="E2474" t="s">
        <v>102</v>
      </c>
      <c r="F2474" t="s">
        <v>555</v>
      </c>
      <c r="G2474" t="s">
        <v>556</v>
      </c>
      <c r="H2474" t="s">
        <v>557</v>
      </c>
      <c r="I2474" t="s">
        <v>558</v>
      </c>
      <c r="J2474" t="s">
        <v>559</v>
      </c>
      <c r="K2474" t="s">
        <v>598</v>
      </c>
      <c r="L2474" t="s">
        <v>561</v>
      </c>
      <c r="N2474" t="s">
        <v>562</v>
      </c>
      <c r="O2474">
        <v>-10.6</v>
      </c>
      <c r="P2474" t="str">
        <f>VALUE(MID(K2474,1,4))&amp;VLOOKUP(VALUE(MID(K2474,6,2)),[1]Setup!$A$6:$B$17,2,FALSE)</f>
        <v>20191</v>
      </c>
    </row>
    <row r="2475" spans="1:16" x14ac:dyDescent="0.45">
      <c r="A2475" t="s">
        <v>551</v>
      </c>
      <c r="B2475" s="1" t="s">
        <v>705</v>
      </c>
      <c r="C2475" t="s">
        <v>553</v>
      </c>
      <c r="D2475" t="s">
        <v>706</v>
      </c>
      <c r="E2475" t="s">
        <v>102</v>
      </c>
      <c r="F2475" t="s">
        <v>555</v>
      </c>
      <c r="G2475" t="s">
        <v>556</v>
      </c>
      <c r="H2475" t="s">
        <v>557</v>
      </c>
      <c r="I2475" t="s">
        <v>558</v>
      </c>
      <c r="J2475" t="s">
        <v>559</v>
      </c>
      <c r="K2475" t="s">
        <v>599</v>
      </c>
      <c r="L2475" t="s">
        <v>561</v>
      </c>
      <c r="N2475" t="s">
        <v>562</v>
      </c>
      <c r="O2475">
        <v>-10.1</v>
      </c>
      <c r="P2475" t="str">
        <f>VALUE(MID(K2475,1,4))&amp;VLOOKUP(VALUE(MID(K2475,6,2)),[1]Setup!$A$6:$B$17,2,FALSE)</f>
        <v>20192</v>
      </c>
    </row>
    <row r="2476" spans="1:16" x14ac:dyDescent="0.45">
      <c r="A2476" t="s">
        <v>551</v>
      </c>
      <c r="B2476" s="1" t="s">
        <v>705</v>
      </c>
      <c r="C2476" t="s">
        <v>553</v>
      </c>
      <c r="D2476" t="s">
        <v>706</v>
      </c>
      <c r="E2476" t="s">
        <v>102</v>
      </c>
      <c r="F2476" t="s">
        <v>555</v>
      </c>
      <c r="G2476" t="s">
        <v>556</v>
      </c>
      <c r="H2476" t="s">
        <v>557</v>
      </c>
      <c r="I2476" t="s">
        <v>558</v>
      </c>
      <c r="J2476" t="s">
        <v>559</v>
      </c>
      <c r="K2476" t="s">
        <v>600</v>
      </c>
      <c r="L2476" t="s">
        <v>561</v>
      </c>
      <c r="N2476" t="s">
        <v>562</v>
      </c>
      <c r="O2476">
        <v>-9.9</v>
      </c>
      <c r="P2476" t="str">
        <f>VALUE(MID(K2476,1,4))&amp;VLOOKUP(VALUE(MID(K2476,6,2)),[1]Setup!$A$6:$B$17,2,FALSE)</f>
        <v>20193</v>
      </c>
    </row>
    <row r="2477" spans="1:16" x14ac:dyDescent="0.45">
      <c r="A2477" t="s">
        <v>551</v>
      </c>
      <c r="B2477" s="1" t="s">
        <v>705</v>
      </c>
      <c r="C2477" t="s">
        <v>553</v>
      </c>
      <c r="D2477" t="s">
        <v>706</v>
      </c>
      <c r="E2477" t="s">
        <v>102</v>
      </c>
      <c r="F2477" t="s">
        <v>555</v>
      </c>
      <c r="G2477" t="s">
        <v>556</v>
      </c>
      <c r="H2477" t="s">
        <v>557</v>
      </c>
      <c r="I2477" t="s">
        <v>558</v>
      </c>
      <c r="J2477" t="s">
        <v>559</v>
      </c>
      <c r="K2477" t="s">
        <v>601</v>
      </c>
      <c r="L2477" t="s">
        <v>561</v>
      </c>
      <c r="N2477" t="s">
        <v>562</v>
      </c>
      <c r="O2477">
        <v>-10.6</v>
      </c>
      <c r="P2477" t="str">
        <f>VALUE(MID(K2477,1,4))&amp;VLOOKUP(VALUE(MID(K2477,6,2)),[1]Setup!$A$6:$B$17,2,FALSE)</f>
        <v>20194</v>
      </c>
    </row>
    <row r="2478" spans="1:16" x14ac:dyDescent="0.45">
      <c r="A2478" t="s">
        <v>551</v>
      </c>
      <c r="B2478" s="1" t="s">
        <v>705</v>
      </c>
      <c r="C2478" t="s">
        <v>553</v>
      </c>
      <c r="D2478" t="s">
        <v>706</v>
      </c>
      <c r="E2478" t="s">
        <v>102</v>
      </c>
      <c r="F2478" t="s">
        <v>555</v>
      </c>
      <c r="G2478" t="s">
        <v>556</v>
      </c>
      <c r="H2478" t="s">
        <v>557</v>
      </c>
      <c r="I2478" t="s">
        <v>558</v>
      </c>
      <c r="J2478" t="s">
        <v>559</v>
      </c>
      <c r="K2478" t="s">
        <v>602</v>
      </c>
      <c r="L2478" t="s">
        <v>561</v>
      </c>
      <c r="N2478" t="s">
        <v>562</v>
      </c>
      <c r="O2478">
        <v>-8</v>
      </c>
      <c r="P2478" t="str">
        <f>VALUE(MID(K2478,1,4))&amp;VLOOKUP(VALUE(MID(K2478,6,2)),[1]Setup!$A$6:$B$17,2,FALSE)</f>
        <v>20201</v>
      </c>
    </row>
    <row r="2479" spans="1:16" x14ac:dyDescent="0.45">
      <c r="A2479" t="s">
        <v>551</v>
      </c>
      <c r="B2479" s="1" t="s">
        <v>705</v>
      </c>
      <c r="C2479" t="s">
        <v>553</v>
      </c>
      <c r="D2479" t="s">
        <v>706</v>
      </c>
      <c r="E2479" t="s">
        <v>102</v>
      </c>
      <c r="F2479" t="s">
        <v>555</v>
      </c>
      <c r="G2479" t="s">
        <v>556</v>
      </c>
      <c r="H2479" t="s">
        <v>557</v>
      </c>
      <c r="I2479" t="s">
        <v>558</v>
      </c>
      <c r="J2479" t="s">
        <v>559</v>
      </c>
      <c r="K2479" t="s">
        <v>603</v>
      </c>
      <c r="L2479" t="s">
        <v>561</v>
      </c>
      <c r="N2479" t="s">
        <v>562</v>
      </c>
      <c r="O2479">
        <v>0.1</v>
      </c>
      <c r="P2479" t="str">
        <f>VALUE(MID(K2479,1,4))&amp;VLOOKUP(VALUE(MID(K2479,6,2)),[1]Setup!$A$6:$B$17,2,FALSE)</f>
        <v>20202</v>
      </c>
    </row>
    <row r="2480" spans="1:16" x14ac:dyDescent="0.45">
      <c r="A2480" t="s">
        <v>551</v>
      </c>
      <c r="B2480" s="1" t="s">
        <v>705</v>
      </c>
      <c r="C2480" t="s">
        <v>553</v>
      </c>
      <c r="D2480" t="s">
        <v>706</v>
      </c>
      <c r="E2480" t="s">
        <v>102</v>
      </c>
      <c r="F2480" t="s">
        <v>555</v>
      </c>
      <c r="G2480" t="s">
        <v>556</v>
      </c>
      <c r="H2480" t="s">
        <v>557</v>
      </c>
      <c r="I2480" t="s">
        <v>558</v>
      </c>
      <c r="J2480" t="s">
        <v>559</v>
      </c>
      <c r="K2480" t="s">
        <v>604</v>
      </c>
      <c r="L2480" t="s">
        <v>561</v>
      </c>
      <c r="N2480" t="s">
        <v>562</v>
      </c>
      <c r="O2480">
        <v>2.1</v>
      </c>
      <c r="P2480" t="str">
        <f>VALUE(MID(K2480,1,4))&amp;VLOOKUP(VALUE(MID(K2480,6,2)),[1]Setup!$A$6:$B$17,2,FALSE)</f>
        <v>20203</v>
      </c>
    </row>
    <row r="2481" spans="1:16" x14ac:dyDescent="0.45">
      <c r="A2481" t="s">
        <v>551</v>
      </c>
      <c r="B2481" s="1" t="s">
        <v>705</v>
      </c>
      <c r="C2481" t="s">
        <v>553</v>
      </c>
      <c r="D2481" t="s">
        <v>706</v>
      </c>
      <c r="E2481" t="s">
        <v>102</v>
      </c>
      <c r="F2481" t="s">
        <v>555</v>
      </c>
      <c r="G2481" t="s">
        <v>556</v>
      </c>
      <c r="H2481" t="s">
        <v>557</v>
      </c>
      <c r="I2481" t="s">
        <v>558</v>
      </c>
      <c r="J2481" t="s">
        <v>559</v>
      </c>
      <c r="K2481" t="s">
        <v>605</v>
      </c>
      <c r="L2481" t="s">
        <v>561</v>
      </c>
      <c r="N2481" t="s">
        <v>562</v>
      </c>
      <c r="O2481">
        <v>4.2</v>
      </c>
      <c r="P2481" t="str">
        <f>VALUE(MID(K2481,1,4))&amp;VLOOKUP(VALUE(MID(K2481,6,2)),[1]Setup!$A$6:$B$17,2,FALSE)</f>
        <v>20204</v>
      </c>
    </row>
    <row r="2482" spans="1:16" x14ac:dyDescent="0.45">
      <c r="A2482" t="s">
        <v>551</v>
      </c>
      <c r="B2482" s="1" t="s">
        <v>705</v>
      </c>
      <c r="C2482" t="s">
        <v>553</v>
      </c>
      <c r="D2482" t="s">
        <v>706</v>
      </c>
      <c r="E2482" t="s">
        <v>102</v>
      </c>
      <c r="F2482" t="s">
        <v>555</v>
      </c>
      <c r="G2482" t="s">
        <v>556</v>
      </c>
      <c r="H2482" t="s">
        <v>557</v>
      </c>
      <c r="I2482" t="s">
        <v>558</v>
      </c>
      <c r="J2482" t="s">
        <v>559</v>
      </c>
      <c r="K2482" t="s">
        <v>606</v>
      </c>
      <c r="L2482" t="s">
        <v>561</v>
      </c>
      <c r="N2482" t="s">
        <v>562</v>
      </c>
      <c r="O2482">
        <v>4.8</v>
      </c>
      <c r="P2482" t="str">
        <f>VALUE(MID(K2482,1,4))&amp;VLOOKUP(VALUE(MID(K2482,6,2)),[1]Setup!$A$6:$B$17,2,FALSE)</f>
        <v>20211</v>
      </c>
    </row>
    <row r="2483" spans="1:16" x14ac:dyDescent="0.45">
      <c r="A2483" t="s">
        <v>551</v>
      </c>
      <c r="B2483" s="1" t="s">
        <v>705</v>
      </c>
      <c r="C2483" t="s">
        <v>553</v>
      </c>
      <c r="D2483" t="s">
        <v>706</v>
      </c>
      <c r="E2483" t="s">
        <v>102</v>
      </c>
      <c r="F2483" t="s">
        <v>555</v>
      </c>
      <c r="G2483" t="s">
        <v>556</v>
      </c>
      <c r="H2483" t="s">
        <v>557</v>
      </c>
      <c r="I2483" t="s">
        <v>558</v>
      </c>
      <c r="J2483" t="s">
        <v>559</v>
      </c>
      <c r="K2483" t="s">
        <v>607</v>
      </c>
      <c r="L2483" t="s">
        <v>561</v>
      </c>
      <c r="N2483" t="s">
        <v>562</v>
      </c>
      <c r="O2483">
        <v>-0.5</v>
      </c>
      <c r="P2483" t="str">
        <f>VALUE(MID(K2483,1,4))&amp;VLOOKUP(VALUE(MID(K2483,6,2)),[1]Setup!$A$6:$B$17,2,FALSE)</f>
        <v>20212</v>
      </c>
    </row>
    <row r="2484" spans="1:16" x14ac:dyDescent="0.45">
      <c r="A2484" t="s">
        <v>551</v>
      </c>
      <c r="B2484" s="1" t="s">
        <v>705</v>
      </c>
      <c r="C2484" t="s">
        <v>553</v>
      </c>
      <c r="D2484" t="s">
        <v>706</v>
      </c>
      <c r="E2484" t="s">
        <v>102</v>
      </c>
      <c r="F2484" t="s">
        <v>555</v>
      </c>
      <c r="G2484" t="s">
        <v>556</v>
      </c>
      <c r="H2484" t="s">
        <v>557</v>
      </c>
      <c r="I2484" t="s">
        <v>558</v>
      </c>
      <c r="J2484" t="s">
        <v>559</v>
      </c>
      <c r="K2484" t="s">
        <v>608</v>
      </c>
      <c r="L2484" t="s">
        <v>561</v>
      </c>
      <c r="N2484" t="s">
        <v>562</v>
      </c>
      <c r="O2484">
        <v>-2.8</v>
      </c>
      <c r="P2484" t="str">
        <f>VALUE(MID(K2484,1,4))&amp;VLOOKUP(VALUE(MID(K2484,6,2)),[1]Setup!$A$6:$B$17,2,FALSE)</f>
        <v>20213</v>
      </c>
    </row>
    <row r="2485" spans="1:16" x14ac:dyDescent="0.45">
      <c r="A2485" t="s">
        <v>551</v>
      </c>
      <c r="B2485" s="1" t="s">
        <v>705</v>
      </c>
      <c r="C2485" t="s">
        <v>553</v>
      </c>
      <c r="D2485" t="s">
        <v>706</v>
      </c>
      <c r="E2485" t="s">
        <v>102</v>
      </c>
      <c r="F2485" t="s">
        <v>555</v>
      </c>
      <c r="G2485" t="s">
        <v>556</v>
      </c>
      <c r="H2485" t="s">
        <v>557</v>
      </c>
      <c r="I2485" t="s">
        <v>558</v>
      </c>
      <c r="J2485" t="s">
        <v>559</v>
      </c>
      <c r="K2485" t="s">
        <v>609</v>
      </c>
      <c r="L2485" t="s">
        <v>561</v>
      </c>
      <c r="N2485" t="s">
        <v>562</v>
      </c>
      <c r="O2485">
        <v>-4.9000000000000004</v>
      </c>
      <c r="P2485" t="str">
        <f>VALUE(MID(K2485,1,4))&amp;VLOOKUP(VALUE(MID(K2485,6,2)),[1]Setup!$A$6:$B$17,2,FALSE)</f>
        <v>20214</v>
      </c>
    </row>
    <row r="2486" spans="1:16" x14ac:dyDescent="0.45">
      <c r="A2486" t="s">
        <v>551</v>
      </c>
      <c r="B2486" s="1" t="s">
        <v>705</v>
      </c>
      <c r="C2486" t="s">
        <v>553</v>
      </c>
      <c r="D2486" t="s">
        <v>706</v>
      </c>
      <c r="E2486" t="s">
        <v>102</v>
      </c>
      <c r="F2486" t="s">
        <v>555</v>
      </c>
      <c r="G2486" t="s">
        <v>556</v>
      </c>
      <c r="H2486" t="s">
        <v>557</v>
      </c>
      <c r="I2486" t="s">
        <v>558</v>
      </c>
      <c r="J2486" t="s">
        <v>559</v>
      </c>
      <c r="K2486" t="s">
        <v>610</v>
      </c>
      <c r="L2486" t="s">
        <v>561</v>
      </c>
      <c r="N2486" t="s">
        <v>562</v>
      </c>
      <c r="O2486">
        <v>-6.8</v>
      </c>
      <c r="P2486" t="str">
        <f>VALUE(MID(K2486,1,4))&amp;VLOOKUP(VALUE(MID(K2486,6,2)),[1]Setup!$A$6:$B$17,2,FALSE)</f>
        <v>20221</v>
      </c>
    </row>
    <row r="2487" spans="1:16" x14ac:dyDescent="0.45">
      <c r="A2487" t="s">
        <v>551</v>
      </c>
      <c r="B2487" s="1" t="s">
        <v>705</v>
      </c>
      <c r="C2487" t="s">
        <v>553</v>
      </c>
      <c r="D2487" t="s">
        <v>706</v>
      </c>
      <c r="E2487" t="s">
        <v>102</v>
      </c>
      <c r="F2487" t="s">
        <v>555</v>
      </c>
      <c r="G2487" t="s">
        <v>556</v>
      </c>
      <c r="H2487" t="s">
        <v>557</v>
      </c>
      <c r="I2487" t="s">
        <v>558</v>
      </c>
      <c r="J2487" t="s">
        <v>559</v>
      </c>
      <c r="K2487" t="s">
        <v>611</v>
      </c>
      <c r="L2487" t="s">
        <v>561</v>
      </c>
      <c r="N2487" t="s">
        <v>562</v>
      </c>
      <c r="O2487">
        <v>-8.3000000000000007</v>
      </c>
      <c r="P2487" t="str">
        <f>VALUE(MID(K2487,1,4))&amp;VLOOKUP(VALUE(MID(K2487,6,2)),[1]Setup!$A$6:$B$17,2,FALSE)</f>
        <v>20222</v>
      </c>
    </row>
    <row r="2488" spans="1:16" x14ac:dyDescent="0.45">
      <c r="A2488" t="s">
        <v>551</v>
      </c>
      <c r="B2488" s="1" t="s">
        <v>705</v>
      </c>
      <c r="C2488" t="s">
        <v>553</v>
      </c>
      <c r="D2488" t="s">
        <v>706</v>
      </c>
      <c r="E2488" t="s">
        <v>102</v>
      </c>
      <c r="F2488" t="s">
        <v>555</v>
      </c>
      <c r="G2488" t="s">
        <v>556</v>
      </c>
      <c r="H2488" t="s">
        <v>557</v>
      </c>
      <c r="I2488" t="s">
        <v>558</v>
      </c>
      <c r="J2488" t="s">
        <v>559</v>
      </c>
      <c r="K2488" t="s">
        <v>612</v>
      </c>
      <c r="L2488" t="s">
        <v>561</v>
      </c>
      <c r="N2488" t="s">
        <v>562</v>
      </c>
      <c r="O2488">
        <v>-8.6999999999999993</v>
      </c>
      <c r="P2488" t="str">
        <f>VALUE(MID(K2488,1,4))&amp;VLOOKUP(VALUE(MID(K2488,6,2)),[1]Setup!$A$6:$B$17,2,FALSE)</f>
        <v>20223</v>
      </c>
    </row>
    <row r="2489" spans="1:16" x14ac:dyDescent="0.45">
      <c r="A2489" t="s">
        <v>551</v>
      </c>
      <c r="B2489" s="1" t="s">
        <v>705</v>
      </c>
      <c r="C2489" t="s">
        <v>553</v>
      </c>
      <c r="D2489" t="s">
        <v>706</v>
      </c>
      <c r="E2489" t="s">
        <v>102</v>
      </c>
      <c r="F2489" t="s">
        <v>555</v>
      </c>
      <c r="G2489" t="s">
        <v>556</v>
      </c>
      <c r="H2489" t="s">
        <v>557</v>
      </c>
      <c r="I2489" t="s">
        <v>558</v>
      </c>
      <c r="J2489" t="s">
        <v>559</v>
      </c>
      <c r="K2489" t="s">
        <v>613</v>
      </c>
      <c r="L2489" t="s">
        <v>561</v>
      </c>
      <c r="N2489" t="s">
        <v>562</v>
      </c>
      <c r="O2489">
        <v>-11.3</v>
      </c>
      <c r="P2489" t="str">
        <f>VALUE(MID(K2489,1,4))&amp;VLOOKUP(VALUE(MID(K2489,6,2)),[1]Setup!$A$6:$B$17,2,FALSE)</f>
        <v>20224</v>
      </c>
    </row>
    <row r="2490" spans="1:16" x14ac:dyDescent="0.45">
      <c r="A2490" t="s">
        <v>551</v>
      </c>
      <c r="B2490" s="1" t="s">
        <v>705</v>
      </c>
      <c r="C2490" t="s">
        <v>553</v>
      </c>
      <c r="D2490" t="s">
        <v>706</v>
      </c>
      <c r="E2490" t="s">
        <v>102</v>
      </c>
      <c r="F2490" t="s">
        <v>555</v>
      </c>
      <c r="G2490" t="s">
        <v>556</v>
      </c>
      <c r="H2490" t="s">
        <v>557</v>
      </c>
      <c r="I2490" t="s">
        <v>558</v>
      </c>
      <c r="J2490" t="s">
        <v>559</v>
      </c>
      <c r="K2490" t="s">
        <v>614</v>
      </c>
      <c r="L2490" t="s">
        <v>561</v>
      </c>
      <c r="N2490" t="s">
        <v>562</v>
      </c>
      <c r="O2490">
        <v>-13.8</v>
      </c>
      <c r="P2490" t="str">
        <f>VALUE(MID(K2490,1,4))&amp;VLOOKUP(VALUE(MID(K2490,6,2)),[1]Setup!$A$6:$B$17,2,FALSE)</f>
        <v>20231</v>
      </c>
    </row>
    <row r="2491" spans="1:16" x14ac:dyDescent="0.45">
      <c r="A2491" t="s">
        <v>551</v>
      </c>
      <c r="B2491" s="1" t="s">
        <v>705</v>
      </c>
      <c r="C2491" t="s">
        <v>553</v>
      </c>
      <c r="D2491" t="s">
        <v>706</v>
      </c>
      <c r="E2491" t="s">
        <v>102</v>
      </c>
      <c r="F2491" t="s">
        <v>555</v>
      </c>
      <c r="G2491" t="s">
        <v>556</v>
      </c>
      <c r="H2491" t="s">
        <v>557</v>
      </c>
      <c r="I2491" t="s">
        <v>558</v>
      </c>
      <c r="J2491" t="s">
        <v>559</v>
      </c>
      <c r="K2491" t="s">
        <v>615</v>
      </c>
      <c r="L2491" t="s">
        <v>561</v>
      </c>
      <c r="N2491" t="s">
        <v>562</v>
      </c>
      <c r="O2491">
        <v>-15.3</v>
      </c>
      <c r="P2491" t="str">
        <f>VALUE(MID(K2491,1,4))&amp;VLOOKUP(VALUE(MID(K2491,6,2)),[1]Setup!$A$6:$B$17,2,FALSE)</f>
        <v>20232</v>
      </c>
    </row>
    <row r="2492" spans="1:16" x14ac:dyDescent="0.45">
      <c r="A2492" t="s">
        <v>551</v>
      </c>
      <c r="B2492" s="1" t="s">
        <v>705</v>
      </c>
      <c r="C2492" t="s">
        <v>553</v>
      </c>
      <c r="D2492" t="s">
        <v>706</v>
      </c>
      <c r="E2492" t="s">
        <v>102</v>
      </c>
      <c r="F2492" t="s">
        <v>555</v>
      </c>
      <c r="G2492" t="s">
        <v>556</v>
      </c>
      <c r="H2492" t="s">
        <v>557</v>
      </c>
      <c r="I2492" t="s">
        <v>558</v>
      </c>
      <c r="J2492" t="s">
        <v>559</v>
      </c>
      <c r="K2492" t="s">
        <v>616</v>
      </c>
      <c r="L2492" t="s">
        <v>561</v>
      </c>
      <c r="N2492" t="s">
        <v>562</v>
      </c>
      <c r="O2492">
        <v>-16.5</v>
      </c>
      <c r="P2492" t="str">
        <f>VALUE(MID(K2492,1,4))&amp;VLOOKUP(VALUE(MID(K2492,6,2)),[1]Setup!$A$6:$B$17,2,FALSE)</f>
        <v>20233</v>
      </c>
    </row>
    <row r="2493" spans="1:16" x14ac:dyDescent="0.45">
      <c r="A2493" t="s">
        <v>551</v>
      </c>
      <c r="B2493" s="1" t="s">
        <v>705</v>
      </c>
      <c r="C2493" t="s">
        <v>553</v>
      </c>
      <c r="D2493" t="s">
        <v>706</v>
      </c>
      <c r="E2493" t="s">
        <v>102</v>
      </c>
      <c r="F2493" t="s">
        <v>555</v>
      </c>
      <c r="G2493" t="s">
        <v>556</v>
      </c>
      <c r="H2493" t="s">
        <v>557</v>
      </c>
      <c r="I2493" t="s">
        <v>558</v>
      </c>
      <c r="J2493" t="s">
        <v>559</v>
      </c>
      <c r="K2493" t="s">
        <v>617</v>
      </c>
      <c r="L2493" t="s">
        <v>561</v>
      </c>
      <c r="N2493" t="s">
        <v>562</v>
      </c>
      <c r="O2493">
        <v>-17.399999999999999</v>
      </c>
      <c r="P2493" t="str">
        <f>VALUE(MID(K2493,1,4))&amp;VLOOKUP(VALUE(MID(K2493,6,2)),[1]Setup!$A$6:$B$17,2,FALSE)</f>
        <v>20234</v>
      </c>
    </row>
    <row r="2494" spans="1:16" x14ac:dyDescent="0.45">
      <c r="A2494" t="s">
        <v>551</v>
      </c>
      <c r="B2494" s="1" t="s">
        <v>705</v>
      </c>
      <c r="C2494" t="s">
        <v>553</v>
      </c>
      <c r="D2494" t="s">
        <v>706</v>
      </c>
      <c r="E2494" t="s">
        <v>102</v>
      </c>
      <c r="F2494" t="s">
        <v>555</v>
      </c>
      <c r="G2494" t="s">
        <v>556</v>
      </c>
      <c r="H2494" t="s">
        <v>557</v>
      </c>
      <c r="I2494" t="s">
        <v>558</v>
      </c>
      <c r="J2494" t="s">
        <v>559</v>
      </c>
      <c r="K2494" t="s">
        <v>618</v>
      </c>
      <c r="L2494" t="s">
        <v>561</v>
      </c>
      <c r="N2494" t="s">
        <v>562</v>
      </c>
      <c r="O2494">
        <v>-17.8</v>
      </c>
      <c r="P2494" t="str">
        <f>VALUE(MID(K2494,1,4))&amp;VLOOKUP(VALUE(MID(K2494,6,2)),[1]Setup!$A$6:$B$17,2,FALSE)</f>
        <v>20241</v>
      </c>
    </row>
    <row r="2495" spans="1:16" x14ac:dyDescent="0.45">
      <c r="A2495" t="s">
        <v>551</v>
      </c>
      <c r="B2495" s="1" t="s">
        <v>705</v>
      </c>
      <c r="C2495" t="s">
        <v>553</v>
      </c>
      <c r="D2495" t="s">
        <v>706</v>
      </c>
      <c r="E2495" t="s">
        <v>102</v>
      </c>
      <c r="F2495" t="s">
        <v>555</v>
      </c>
      <c r="G2495" t="s">
        <v>556</v>
      </c>
      <c r="H2495" t="s">
        <v>557</v>
      </c>
      <c r="I2495" t="s">
        <v>558</v>
      </c>
      <c r="J2495" t="s">
        <v>559</v>
      </c>
      <c r="K2495" t="s">
        <v>619</v>
      </c>
      <c r="L2495" t="s">
        <v>561</v>
      </c>
      <c r="N2495" t="s">
        <v>562</v>
      </c>
      <c r="O2495">
        <v>-17.399999999999999</v>
      </c>
      <c r="P2495" t="str">
        <f>VALUE(MID(K2495,1,4))&amp;VLOOKUP(VALUE(MID(K2495,6,2)),[1]Setup!$A$6:$B$17,2,FALSE)</f>
        <v>20242</v>
      </c>
    </row>
    <row r="2496" spans="1:16" x14ac:dyDescent="0.45">
      <c r="A2496" t="s">
        <v>551</v>
      </c>
      <c r="B2496" s="1" t="s">
        <v>707</v>
      </c>
      <c r="C2496" t="s">
        <v>553</v>
      </c>
      <c r="D2496" t="s">
        <v>708</v>
      </c>
      <c r="E2496" t="s">
        <v>349</v>
      </c>
      <c r="F2496" t="s">
        <v>555</v>
      </c>
      <c r="G2496" t="s">
        <v>556</v>
      </c>
      <c r="H2496" t="s">
        <v>557</v>
      </c>
      <c r="I2496" t="s">
        <v>558</v>
      </c>
      <c r="J2496" t="s">
        <v>559</v>
      </c>
      <c r="K2496" t="s">
        <v>560</v>
      </c>
      <c r="L2496" t="s">
        <v>561</v>
      </c>
      <c r="N2496" t="s">
        <v>562</v>
      </c>
      <c r="O2496">
        <v>2.2000000000000002</v>
      </c>
      <c r="P2496" t="str">
        <f>VALUE(MID(K2496,1,4))&amp;VLOOKUP(VALUE(MID(K2496,6,2)),[1]Setup!$A$6:$B$17,2,FALSE)</f>
        <v>20101</v>
      </c>
    </row>
    <row r="2497" spans="1:16" x14ac:dyDescent="0.45">
      <c r="A2497" t="s">
        <v>551</v>
      </c>
      <c r="B2497" s="1" t="s">
        <v>707</v>
      </c>
      <c r="C2497" t="s">
        <v>553</v>
      </c>
      <c r="D2497" t="s">
        <v>708</v>
      </c>
      <c r="E2497" t="s">
        <v>349</v>
      </c>
      <c r="F2497" t="s">
        <v>555</v>
      </c>
      <c r="G2497" t="s">
        <v>556</v>
      </c>
      <c r="H2497" t="s">
        <v>557</v>
      </c>
      <c r="I2497" t="s">
        <v>558</v>
      </c>
      <c r="J2497" t="s">
        <v>559</v>
      </c>
      <c r="K2497" t="s">
        <v>563</v>
      </c>
      <c r="L2497" t="s">
        <v>561</v>
      </c>
      <c r="N2497" t="s">
        <v>562</v>
      </c>
      <c r="O2497">
        <v>1.1000000000000001</v>
      </c>
      <c r="P2497" t="str">
        <f>VALUE(MID(K2497,1,4))&amp;VLOOKUP(VALUE(MID(K2497,6,2)),[1]Setup!$A$6:$B$17,2,FALSE)</f>
        <v>20102</v>
      </c>
    </row>
    <row r="2498" spans="1:16" x14ac:dyDescent="0.45">
      <c r="A2498" t="s">
        <v>551</v>
      </c>
      <c r="B2498" s="1" t="s">
        <v>707</v>
      </c>
      <c r="C2498" t="s">
        <v>553</v>
      </c>
      <c r="D2498" t="s">
        <v>708</v>
      </c>
      <c r="E2498" t="s">
        <v>349</v>
      </c>
      <c r="F2498" t="s">
        <v>555</v>
      </c>
      <c r="G2498" t="s">
        <v>556</v>
      </c>
      <c r="H2498" t="s">
        <v>557</v>
      </c>
      <c r="I2498" t="s">
        <v>558</v>
      </c>
      <c r="J2498" t="s">
        <v>559</v>
      </c>
      <c r="K2498" t="s">
        <v>564</v>
      </c>
      <c r="L2498" t="s">
        <v>561</v>
      </c>
      <c r="N2498" t="s">
        <v>562</v>
      </c>
      <c r="O2498">
        <v>0.8</v>
      </c>
      <c r="P2498" t="str">
        <f>VALUE(MID(K2498,1,4))&amp;VLOOKUP(VALUE(MID(K2498,6,2)),[1]Setup!$A$6:$B$17,2,FALSE)</f>
        <v>20103</v>
      </c>
    </row>
    <row r="2499" spans="1:16" x14ac:dyDescent="0.45">
      <c r="A2499" t="s">
        <v>551</v>
      </c>
      <c r="B2499" s="1" t="s">
        <v>707</v>
      </c>
      <c r="C2499" t="s">
        <v>553</v>
      </c>
      <c r="D2499" t="s">
        <v>708</v>
      </c>
      <c r="E2499" t="s">
        <v>349</v>
      </c>
      <c r="F2499" t="s">
        <v>555</v>
      </c>
      <c r="G2499" t="s">
        <v>556</v>
      </c>
      <c r="H2499" t="s">
        <v>557</v>
      </c>
      <c r="I2499" t="s">
        <v>558</v>
      </c>
      <c r="J2499" t="s">
        <v>559</v>
      </c>
      <c r="K2499" t="s">
        <v>565</v>
      </c>
      <c r="L2499" t="s">
        <v>561</v>
      </c>
      <c r="N2499" t="s">
        <v>562</v>
      </c>
      <c r="O2499">
        <v>-1.2</v>
      </c>
      <c r="P2499" t="str">
        <f>VALUE(MID(K2499,1,4))&amp;VLOOKUP(VALUE(MID(K2499,6,2)),[1]Setup!$A$6:$B$17,2,FALSE)</f>
        <v>20104</v>
      </c>
    </row>
    <row r="2500" spans="1:16" x14ac:dyDescent="0.45">
      <c r="A2500" t="s">
        <v>551</v>
      </c>
      <c r="B2500" s="1" t="s">
        <v>707</v>
      </c>
      <c r="C2500" t="s">
        <v>553</v>
      </c>
      <c r="D2500" t="s">
        <v>708</v>
      </c>
      <c r="E2500" t="s">
        <v>349</v>
      </c>
      <c r="F2500" t="s">
        <v>555</v>
      </c>
      <c r="G2500" t="s">
        <v>556</v>
      </c>
      <c r="H2500" t="s">
        <v>557</v>
      </c>
      <c r="I2500" t="s">
        <v>558</v>
      </c>
      <c r="J2500" t="s">
        <v>559</v>
      </c>
      <c r="K2500" t="s">
        <v>566</v>
      </c>
      <c r="L2500" t="s">
        <v>561</v>
      </c>
      <c r="N2500" t="s">
        <v>562</v>
      </c>
      <c r="O2500">
        <v>-2.2000000000000002</v>
      </c>
      <c r="P2500" t="str">
        <f>VALUE(MID(K2500,1,4))&amp;VLOOKUP(VALUE(MID(K2500,6,2)),[1]Setup!$A$6:$B$17,2,FALSE)</f>
        <v>20111</v>
      </c>
    </row>
    <row r="2501" spans="1:16" x14ac:dyDescent="0.45">
      <c r="A2501" t="s">
        <v>551</v>
      </c>
      <c r="B2501" s="1" t="s">
        <v>707</v>
      </c>
      <c r="C2501" t="s">
        <v>553</v>
      </c>
      <c r="D2501" t="s">
        <v>708</v>
      </c>
      <c r="E2501" t="s">
        <v>349</v>
      </c>
      <c r="F2501" t="s">
        <v>555</v>
      </c>
      <c r="G2501" t="s">
        <v>556</v>
      </c>
      <c r="H2501" t="s">
        <v>557</v>
      </c>
      <c r="I2501" t="s">
        <v>558</v>
      </c>
      <c r="J2501" t="s">
        <v>559</v>
      </c>
      <c r="K2501" t="s">
        <v>567</v>
      </c>
      <c r="L2501" t="s">
        <v>561</v>
      </c>
      <c r="N2501" t="s">
        <v>562</v>
      </c>
      <c r="O2501">
        <v>-3.1</v>
      </c>
      <c r="P2501" t="str">
        <f>VALUE(MID(K2501,1,4))&amp;VLOOKUP(VALUE(MID(K2501,6,2)),[1]Setup!$A$6:$B$17,2,FALSE)</f>
        <v>20112</v>
      </c>
    </row>
    <row r="2502" spans="1:16" x14ac:dyDescent="0.45">
      <c r="A2502" t="s">
        <v>551</v>
      </c>
      <c r="B2502" s="1" t="s">
        <v>707</v>
      </c>
      <c r="C2502" t="s">
        <v>553</v>
      </c>
      <c r="D2502" t="s">
        <v>708</v>
      </c>
      <c r="E2502" t="s">
        <v>349</v>
      </c>
      <c r="F2502" t="s">
        <v>555</v>
      </c>
      <c r="G2502" t="s">
        <v>556</v>
      </c>
      <c r="H2502" t="s">
        <v>557</v>
      </c>
      <c r="I2502" t="s">
        <v>558</v>
      </c>
      <c r="J2502" t="s">
        <v>559</v>
      </c>
      <c r="K2502" t="s">
        <v>568</v>
      </c>
      <c r="L2502" t="s">
        <v>561</v>
      </c>
      <c r="N2502" t="s">
        <v>562</v>
      </c>
      <c r="O2502">
        <v>-4.2</v>
      </c>
      <c r="P2502" t="str">
        <f>VALUE(MID(K2502,1,4))&amp;VLOOKUP(VALUE(MID(K2502,6,2)),[1]Setup!$A$6:$B$17,2,FALSE)</f>
        <v>20113</v>
      </c>
    </row>
    <row r="2503" spans="1:16" x14ac:dyDescent="0.45">
      <c r="A2503" t="s">
        <v>551</v>
      </c>
      <c r="B2503" s="1" t="s">
        <v>707</v>
      </c>
      <c r="C2503" t="s">
        <v>553</v>
      </c>
      <c r="D2503" t="s">
        <v>708</v>
      </c>
      <c r="E2503" t="s">
        <v>349</v>
      </c>
      <c r="F2503" t="s">
        <v>555</v>
      </c>
      <c r="G2503" t="s">
        <v>556</v>
      </c>
      <c r="H2503" t="s">
        <v>557</v>
      </c>
      <c r="I2503" t="s">
        <v>558</v>
      </c>
      <c r="J2503" t="s">
        <v>559</v>
      </c>
      <c r="K2503" t="s">
        <v>569</v>
      </c>
      <c r="L2503" t="s">
        <v>561</v>
      </c>
      <c r="N2503" t="s">
        <v>562</v>
      </c>
      <c r="O2503">
        <v>-4.4000000000000004</v>
      </c>
      <c r="P2503" t="str">
        <f>VALUE(MID(K2503,1,4))&amp;VLOOKUP(VALUE(MID(K2503,6,2)),[1]Setup!$A$6:$B$17,2,FALSE)</f>
        <v>20114</v>
      </c>
    </row>
    <row r="2504" spans="1:16" x14ac:dyDescent="0.45">
      <c r="A2504" t="s">
        <v>551</v>
      </c>
      <c r="B2504" s="1" t="s">
        <v>707</v>
      </c>
      <c r="C2504" t="s">
        <v>553</v>
      </c>
      <c r="D2504" t="s">
        <v>708</v>
      </c>
      <c r="E2504" t="s">
        <v>349</v>
      </c>
      <c r="F2504" t="s">
        <v>555</v>
      </c>
      <c r="G2504" t="s">
        <v>556</v>
      </c>
      <c r="H2504" t="s">
        <v>557</v>
      </c>
      <c r="I2504" t="s">
        <v>558</v>
      </c>
      <c r="J2504" t="s">
        <v>559</v>
      </c>
      <c r="K2504" t="s">
        <v>570</v>
      </c>
      <c r="L2504" t="s">
        <v>561</v>
      </c>
      <c r="N2504" t="s">
        <v>562</v>
      </c>
      <c r="O2504">
        <v>-3.5</v>
      </c>
      <c r="P2504" t="str">
        <f>VALUE(MID(K2504,1,4))&amp;VLOOKUP(VALUE(MID(K2504,6,2)),[1]Setup!$A$6:$B$17,2,FALSE)</f>
        <v>20121</v>
      </c>
    </row>
    <row r="2505" spans="1:16" x14ac:dyDescent="0.45">
      <c r="A2505" t="s">
        <v>551</v>
      </c>
      <c r="B2505" s="1" t="s">
        <v>707</v>
      </c>
      <c r="C2505" t="s">
        <v>553</v>
      </c>
      <c r="D2505" t="s">
        <v>708</v>
      </c>
      <c r="E2505" t="s">
        <v>349</v>
      </c>
      <c r="F2505" t="s">
        <v>555</v>
      </c>
      <c r="G2505" t="s">
        <v>556</v>
      </c>
      <c r="H2505" t="s">
        <v>557</v>
      </c>
      <c r="I2505" t="s">
        <v>558</v>
      </c>
      <c r="J2505" t="s">
        <v>559</v>
      </c>
      <c r="K2505" t="s">
        <v>571</v>
      </c>
      <c r="L2505" t="s">
        <v>561</v>
      </c>
      <c r="N2505" t="s">
        <v>562</v>
      </c>
      <c r="O2505">
        <v>-3.9</v>
      </c>
      <c r="P2505" t="str">
        <f>VALUE(MID(K2505,1,4))&amp;VLOOKUP(VALUE(MID(K2505,6,2)),[1]Setup!$A$6:$B$17,2,FALSE)</f>
        <v>20122</v>
      </c>
    </row>
    <row r="2506" spans="1:16" x14ac:dyDescent="0.45">
      <c r="A2506" t="s">
        <v>551</v>
      </c>
      <c r="B2506" s="1" t="s">
        <v>707</v>
      </c>
      <c r="C2506" t="s">
        <v>553</v>
      </c>
      <c r="D2506" t="s">
        <v>708</v>
      </c>
      <c r="E2506" t="s">
        <v>349</v>
      </c>
      <c r="F2506" t="s">
        <v>555</v>
      </c>
      <c r="G2506" t="s">
        <v>556</v>
      </c>
      <c r="H2506" t="s">
        <v>557</v>
      </c>
      <c r="I2506" t="s">
        <v>558</v>
      </c>
      <c r="J2506" t="s">
        <v>559</v>
      </c>
      <c r="K2506" t="s">
        <v>572</v>
      </c>
      <c r="L2506" t="s">
        <v>561</v>
      </c>
      <c r="N2506" t="s">
        <v>562</v>
      </c>
      <c r="O2506">
        <v>-3</v>
      </c>
      <c r="P2506" t="str">
        <f>VALUE(MID(K2506,1,4))&amp;VLOOKUP(VALUE(MID(K2506,6,2)),[1]Setup!$A$6:$B$17,2,FALSE)</f>
        <v>20123</v>
      </c>
    </row>
    <row r="2507" spans="1:16" x14ac:dyDescent="0.45">
      <c r="A2507" t="s">
        <v>551</v>
      </c>
      <c r="B2507" s="1" t="s">
        <v>707</v>
      </c>
      <c r="C2507" t="s">
        <v>553</v>
      </c>
      <c r="D2507" t="s">
        <v>708</v>
      </c>
      <c r="E2507" t="s">
        <v>349</v>
      </c>
      <c r="F2507" t="s">
        <v>555</v>
      </c>
      <c r="G2507" t="s">
        <v>556</v>
      </c>
      <c r="H2507" t="s">
        <v>557</v>
      </c>
      <c r="I2507" t="s">
        <v>558</v>
      </c>
      <c r="J2507" t="s">
        <v>559</v>
      </c>
      <c r="K2507" t="s">
        <v>573</v>
      </c>
      <c r="L2507" t="s">
        <v>561</v>
      </c>
      <c r="N2507" t="s">
        <v>562</v>
      </c>
      <c r="O2507">
        <v>-2.5</v>
      </c>
      <c r="P2507" t="str">
        <f>VALUE(MID(K2507,1,4))&amp;VLOOKUP(VALUE(MID(K2507,6,2)),[1]Setup!$A$6:$B$17,2,FALSE)</f>
        <v>20124</v>
      </c>
    </row>
    <row r="2508" spans="1:16" x14ac:dyDescent="0.45">
      <c r="A2508" t="s">
        <v>551</v>
      </c>
      <c r="B2508" s="1" t="s">
        <v>707</v>
      </c>
      <c r="C2508" t="s">
        <v>553</v>
      </c>
      <c r="D2508" t="s">
        <v>708</v>
      </c>
      <c r="E2508" t="s">
        <v>349</v>
      </c>
      <c r="F2508" t="s">
        <v>555</v>
      </c>
      <c r="G2508" t="s">
        <v>556</v>
      </c>
      <c r="H2508" t="s">
        <v>557</v>
      </c>
      <c r="I2508" t="s">
        <v>558</v>
      </c>
      <c r="J2508" t="s">
        <v>559</v>
      </c>
      <c r="K2508" t="s">
        <v>574</v>
      </c>
      <c r="L2508" t="s">
        <v>561</v>
      </c>
      <c r="N2508" t="s">
        <v>562</v>
      </c>
      <c r="O2508">
        <v>-2.1</v>
      </c>
      <c r="P2508" t="str">
        <f>VALUE(MID(K2508,1,4))&amp;VLOOKUP(VALUE(MID(K2508,6,2)),[1]Setup!$A$6:$B$17,2,FALSE)</f>
        <v>20131</v>
      </c>
    </row>
    <row r="2509" spans="1:16" x14ac:dyDescent="0.45">
      <c r="A2509" t="s">
        <v>551</v>
      </c>
      <c r="B2509" s="1" t="s">
        <v>707</v>
      </c>
      <c r="C2509" t="s">
        <v>553</v>
      </c>
      <c r="D2509" t="s">
        <v>708</v>
      </c>
      <c r="E2509" t="s">
        <v>349</v>
      </c>
      <c r="F2509" t="s">
        <v>555</v>
      </c>
      <c r="G2509" t="s">
        <v>556</v>
      </c>
      <c r="H2509" t="s">
        <v>557</v>
      </c>
      <c r="I2509" t="s">
        <v>558</v>
      </c>
      <c r="J2509" t="s">
        <v>559</v>
      </c>
      <c r="K2509" t="s">
        <v>575</v>
      </c>
      <c r="L2509" t="s">
        <v>561</v>
      </c>
      <c r="N2509" t="s">
        <v>562</v>
      </c>
      <c r="O2509">
        <v>-2</v>
      </c>
      <c r="P2509" t="str">
        <f>VALUE(MID(K2509,1,4))&amp;VLOOKUP(VALUE(MID(K2509,6,2)),[1]Setup!$A$6:$B$17,2,FALSE)</f>
        <v>20132</v>
      </c>
    </row>
    <row r="2510" spans="1:16" x14ac:dyDescent="0.45">
      <c r="A2510" t="s">
        <v>551</v>
      </c>
      <c r="B2510" s="1" t="s">
        <v>707</v>
      </c>
      <c r="C2510" t="s">
        <v>553</v>
      </c>
      <c r="D2510" t="s">
        <v>708</v>
      </c>
      <c r="E2510" t="s">
        <v>349</v>
      </c>
      <c r="F2510" t="s">
        <v>555</v>
      </c>
      <c r="G2510" t="s">
        <v>556</v>
      </c>
      <c r="H2510" t="s">
        <v>557</v>
      </c>
      <c r="I2510" t="s">
        <v>558</v>
      </c>
      <c r="J2510" t="s">
        <v>559</v>
      </c>
      <c r="K2510" t="s">
        <v>576</v>
      </c>
      <c r="L2510" t="s">
        <v>561</v>
      </c>
      <c r="N2510" t="s">
        <v>562</v>
      </c>
      <c r="O2510">
        <v>-2.2999999999999998</v>
      </c>
      <c r="P2510" t="str">
        <f>VALUE(MID(K2510,1,4))&amp;VLOOKUP(VALUE(MID(K2510,6,2)),[1]Setup!$A$6:$B$17,2,FALSE)</f>
        <v>20133</v>
      </c>
    </row>
    <row r="2511" spans="1:16" x14ac:dyDescent="0.45">
      <c r="A2511" t="s">
        <v>551</v>
      </c>
      <c r="B2511" s="1" t="s">
        <v>707</v>
      </c>
      <c r="C2511" t="s">
        <v>553</v>
      </c>
      <c r="D2511" t="s">
        <v>708</v>
      </c>
      <c r="E2511" t="s">
        <v>349</v>
      </c>
      <c r="F2511" t="s">
        <v>555</v>
      </c>
      <c r="G2511" t="s">
        <v>556</v>
      </c>
      <c r="H2511" t="s">
        <v>557</v>
      </c>
      <c r="I2511" t="s">
        <v>558</v>
      </c>
      <c r="J2511" t="s">
        <v>559</v>
      </c>
      <c r="K2511" t="s">
        <v>577</v>
      </c>
      <c r="L2511" t="s">
        <v>561</v>
      </c>
      <c r="N2511" t="s">
        <v>562</v>
      </c>
      <c r="O2511">
        <v>-2.5</v>
      </c>
      <c r="P2511" t="str">
        <f>VALUE(MID(K2511,1,4))&amp;VLOOKUP(VALUE(MID(K2511,6,2)),[1]Setup!$A$6:$B$17,2,FALSE)</f>
        <v>20134</v>
      </c>
    </row>
    <row r="2512" spans="1:16" x14ac:dyDescent="0.45">
      <c r="A2512" t="s">
        <v>551</v>
      </c>
      <c r="B2512" s="1" t="s">
        <v>707</v>
      </c>
      <c r="C2512" t="s">
        <v>553</v>
      </c>
      <c r="D2512" t="s">
        <v>708</v>
      </c>
      <c r="E2512" t="s">
        <v>349</v>
      </c>
      <c r="F2512" t="s">
        <v>555</v>
      </c>
      <c r="G2512" t="s">
        <v>556</v>
      </c>
      <c r="H2512" t="s">
        <v>557</v>
      </c>
      <c r="I2512" t="s">
        <v>558</v>
      </c>
      <c r="J2512" t="s">
        <v>559</v>
      </c>
      <c r="K2512" t="s">
        <v>578</v>
      </c>
      <c r="L2512" t="s">
        <v>561</v>
      </c>
      <c r="N2512" t="s">
        <v>562</v>
      </c>
      <c r="O2512">
        <v>-1.9</v>
      </c>
      <c r="P2512" t="str">
        <f>VALUE(MID(K2512,1,4))&amp;VLOOKUP(VALUE(MID(K2512,6,2)),[1]Setup!$A$6:$B$17,2,FALSE)</f>
        <v>20141</v>
      </c>
    </row>
    <row r="2513" spans="1:16" x14ac:dyDescent="0.45">
      <c r="A2513" t="s">
        <v>551</v>
      </c>
      <c r="B2513" s="1" t="s">
        <v>707</v>
      </c>
      <c r="C2513" t="s">
        <v>553</v>
      </c>
      <c r="D2513" t="s">
        <v>708</v>
      </c>
      <c r="E2513" t="s">
        <v>349</v>
      </c>
      <c r="F2513" t="s">
        <v>555</v>
      </c>
      <c r="G2513" t="s">
        <v>556</v>
      </c>
      <c r="H2513" t="s">
        <v>557</v>
      </c>
      <c r="I2513" t="s">
        <v>558</v>
      </c>
      <c r="J2513" t="s">
        <v>559</v>
      </c>
      <c r="K2513" t="s">
        <v>579</v>
      </c>
      <c r="L2513" t="s">
        <v>561</v>
      </c>
      <c r="N2513" t="s">
        <v>562</v>
      </c>
      <c r="O2513">
        <v>-2.2999999999999998</v>
      </c>
      <c r="P2513" t="str">
        <f>VALUE(MID(K2513,1,4))&amp;VLOOKUP(VALUE(MID(K2513,6,2)),[1]Setup!$A$6:$B$17,2,FALSE)</f>
        <v>20142</v>
      </c>
    </row>
    <row r="2514" spans="1:16" x14ac:dyDescent="0.45">
      <c r="A2514" t="s">
        <v>551</v>
      </c>
      <c r="B2514" s="1" t="s">
        <v>707</v>
      </c>
      <c r="C2514" t="s">
        <v>553</v>
      </c>
      <c r="D2514" t="s">
        <v>708</v>
      </c>
      <c r="E2514" t="s">
        <v>349</v>
      </c>
      <c r="F2514" t="s">
        <v>555</v>
      </c>
      <c r="G2514" t="s">
        <v>556</v>
      </c>
      <c r="H2514" t="s">
        <v>557</v>
      </c>
      <c r="I2514" t="s">
        <v>558</v>
      </c>
      <c r="J2514" t="s">
        <v>559</v>
      </c>
      <c r="K2514" t="s">
        <v>580</v>
      </c>
      <c r="L2514" t="s">
        <v>561</v>
      </c>
      <c r="N2514" t="s">
        <v>562</v>
      </c>
      <c r="O2514">
        <v>-2.2000000000000002</v>
      </c>
      <c r="P2514" t="str">
        <f>VALUE(MID(K2514,1,4))&amp;VLOOKUP(VALUE(MID(K2514,6,2)),[1]Setup!$A$6:$B$17,2,FALSE)</f>
        <v>20143</v>
      </c>
    </row>
    <row r="2515" spans="1:16" x14ac:dyDescent="0.45">
      <c r="A2515" t="s">
        <v>551</v>
      </c>
      <c r="B2515" s="1" t="s">
        <v>707</v>
      </c>
      <c r="C2515" t="s">
        <v>553</v>
      </c>
      <c r="D2515" t="s">
        <v>708</v>
      </c>
      <c r="E2515" t="s">
        <v>349</v>
      </c>
      <c r="F2515" t="s">
        <v>555</v>
      </c>
      <c r="G2515" t="s">
        <v>556</v>
      </c>
      <c r="H2515" t="s">
        <v>557</v>
      </c>
      <c r="I2515" t="s">
        <v>558</v>
      </c>
      <c r="J2515" t="s">
        <v>559</v>
      </c>
      <c r="K2515" t="s">
        <v>581</v>
      </c>
      <c r="L2515" t="s">
        <v>561</v>
      </c>
      <c r="N2515" t="s">
        <v>562</v>
      </c>
      <c r="O2515">
        <v>-3.3</v>
      </c>
      <c r="P2515" t="str">
        <f>VALUE(MID(K2515,1,4))&amp;VLOOKUP(VALUE(MID(K2515,6,2)),[1]Setup!$A$6:$B$17,2,FALSE)</f>
        <v>20144</v>
      </c>
    </row>
    <row r="2516" spans="1:16" x14ac:dyDescent="0.45">
      <c r="A2516" t="s">
        <v>551</v>
      </c>
      <c r="B2516" s="1" t="s">
        <v>707</v>
      </c>
      <c r="C2516" t="s">
        <v>553</v>
      </c>
      <c r="D2516" t="s">
        <v>708</v>
      </c>
      <c r="E2516" t="s">
        <v>349</v>
      </c>
      <c r="F2516" t="s">
        <v>555</v>
      </c>
      <c r="G2516" t="s">
        <v>556</v>
      </c>
      <c r="H2516" t="s">
        <v>557</v>
      </c>
      <c r="I2516" t="s">
        <v>558</v>
      </c>
      <c r="J2516" t="s">
        <v>559</v>
      </c>
      <c r="K2516" t="s">
        <v>582</v>
      </c>
      <c r="L2516" t="s">
        <v>561</v>
      </c>
      <c r="N2516" t="s">
        <v>562</v>
      </c>
      <c r="O2516">
        <v>-2.5</v>
      </c>
      <c r="P2516" t="str">
        <f>VALUE(MID(K2516,1,4))&amp;VLOOKUP(VALUE(MID(K2516,6,2)),[1]Setup!$A$6:$B$17,2,FALSE)</f>
        <v>20151</v>
      </c>
    </row>
    <row r="2517" spans="1:16" x14ac:dyDescent="0.45">
      <c r="A2517" t="s">
        <v>551</v>
      </c>
      <c r="B2517" s="1" t="s">
        <v>707</v>
      </c>
      <c r="C2517" t="s">
        <v>553</v>
      </c>
      <c r="D2517" t="s">
        <v>708</v>
      </c>
      <c r="E2517" t="s">
        <v>349</v>
      </c>
      <c r="F2517" t="s">
        <v>555</v>
      </c>
      <c r="G2517" t="s">
        <v>556</v>
      </c>
      <c r="H2517" t="s">
        <v>557</v>
      </c>
      <c r="I2517" t="s">
        <v>558</v>
      </c>
      <c r="J2517" t="s">
        <v>559</v>
      </c>
      <c r="K2517" t="s">
        <v>583</v>
      </c>
      <c r="L2517" t="s">
        <v>561</v>
      </c>
      <c r="N2517" t="s">
        <v>562</v>
      </c>
      <c r="O2517">
        <v>-2.9</v>
      </c>
      <c r="P2517" t="str">
        <f>VALUE(MID(K2517,1,4))&amp;VLOOKUP(VALUE(MID(K2517,6,2)),[1]Setup!$A$6:$B$17,2,FALSE)</f>
        <v>20152</v>
      </c>
    </row>
    <row r="2518" spans="1:16" x14ac:dyDescent="0.45">
      <c r="A2518" t="s">
        <v>551</v>
      </c>
      <c r="B2518" s="1" t="s">
        <v>707</v>
      </c>
      <c r="C2518" t="s">
        <v>553</v>
      </c>
      <c r="D2518" t="s">
        <v>708</v>
      </c>
      <c r="E2518" t="s">
        <v>349</v>
      </c>
      <c r="F2518" t="s">
        <v>555</v>
      </c>
      <c r="G2518" t="s">
        <v>556</v>
      </c>
      <c r="H2518" t="s">
        <v>557</v>
      </c>
      <c r="I2518" t="s">
        <v>558</v>
      </c>
      <c r="J2518" t="s">
        <v>559</v>
      </c>
      <c r="K2518" t="s">
        <v>584</v>
      </c>
      <c r="L2518" t="s">
        <v>561</v>
      </c>
      <c r="N2518" t="s">
        <v>562</v>
      </c>
      <c r="O2518">
        <v>-2.8</v>
      </c>
      <c r="P2518" t="str">
        <f>VALUE(MID(K2518,1,4))&amp;VLOOKUP(VALUE(MID(K2518,6,2)),[1]Setup!$A$6:$B$17,2,FALSE)</f>
        <v>20153</v>
      </c>
    </row>
    <row r="2519" spans="1:16" x14ac:dyDescent="0.45">
      <c r="A2519" t="s">
        <v>551</v>
      </c>
      <c r="B2519" s="1" t="s">
        <v>707</v>
      </c>
      <c r="C2519" t="s">
        <v>553</v>
      </c>
      <c r="D2519" t="s">
        <v>708</v>
      </c>
      <c r="E2519" t="s">
        <v>349</v>
      </c>
      <c r="F2519" t="s">
        <v>555</v>
      </c>
      <c r="G2519" t="s">
        <v>556</v>
      </c>
      <c r="H2519" t="s">
        <v>557</v>
      </c>
      <c r="I2519" t="s">
        <v>558</v>
      </c>
      <c r="J2519" t="s">
        <v>559</v>
      </c>
      <c r="K2519" t="s">
        <v>585</v>
      </c>
      <c r="L2519" t="s">
        <v>561</v>
      </c>
      <c r="N2519" t="s">
        <v>562</v>
      </c>
      <c r="O2519">
        <v>-1.3</v>
      </c>
      <c r="P2519" t="str">
        <f>VALUE(MID(K2519,1,4))&amp;VLOOKUP(VALUE(MID(K2519,6,2)),[1]Setup!$A$6:$B$17,2,FALSE)</f>
        <v>20154</v>
      </c>
    </row>
    <row r="2520" spans="1:16" x14ac:dyDescent="0.45">
      <c r="A2520" t="s">
        <v>551</v>
      </c>
      <c r="B2520" s="1" t="s">
        <v>707</v>
      </c>
      <c r="C2520" t="s">
        <v>553</v>
      </c>
      <c r="D2520" t="s">
        <v>708</v>
      </c>
      <c r="E2520" t="s">
        <v>349</v>
      </c>
      <c r="F2520" t="s">
        <v>555</v>
      </c>
      <c r="G2520" t="s">
        <v>556</v>
      </c>
      <c r="H2520" t="s">
        <v>557</v>
      </c>
      <c r="I2520" t="s">
        <v>558</v>
      </c>
      <c r="J2520" t="s">
        <v>559</v>
      </c>
      <c r="K2520" t="s">
        <v>586</v>
      </c>
      <c r="L2520" t="s">
        <v>561</v>
      </c>
      <c r="N2520" t="s">
        <v>562</v>
      </c>
      <c r="O2520">
        <v>-0.8</v>
      </c>
      <c r="P2520" t="str">
        <f>VALUE(MID(K2520,1,4))&amp;VLOOKUP(VALUE(MID(K2520,6,2)),[1]Setup!$A$6:$B$17,2,FALSE)</f>
        <v>20161</v>
      </c>
    </row>
    <row r="2521" spans="1:16" x14ac:dyDescent="0.45">
      <c r="A2521" t="s">
        <v>551</v>
      </c>
      <c r="B2521" s="1" t="s">
        <v>707</v>
      </c>
      <c r="C2521" t="s">
        <v>553</v>
      </c>
      <c r="D2521" t="s">
        <v>708</v>
      </c>
      <c r="E2521" t="s">
        <v>349</v>
      </c>
      <c r="F2521" t="s">
        <v>555</v>
      </c>
      <c r="G2521" t="s">
        <v>556</v>
      </c>
      <c r="H2521" t="s">
        <v>557</v>
      </c>
      <c r="I2521" t="s">
        <v>558</v>
      </c>
      <c r="J2521" t="s">
        <v>559</v>
      </c>
      <c r="K2521" t="s">
        <v>587</v>
      </c>
      <c r="L2521" t="s">
        <v>561</v>
      </c>
      <c r="N2521" t="s">
        <v>562</v>
      </c>
      <c r="O2521">
        <v>-2.8</v>
      </c>
      <c r="P2521" t="str">
        <f>VALUE(MID(K2521,1,4))&amp;VLOOKUP(VALUE(MID(K2521,6,2)),[1]Setup!$A$6:$B$17,2,FALSE)</f>
        <v>20162</v>
      </c>
    </row>
    <row r="2522" spans="1:16" x14ac:dyDescent="0.45">
      <c r="A2522" t="s">
        <v>551</v>
      </c>
      <c r="B2522" s="1" t="s">
        <v>707</v>
      </c>
      <c r="C2522" t="s">
        <v>553</v>
      </c>
      <c r="D2522" t="s">
        <v>708</v>
      </c>
      <c r="E2522" t="s">
        <v>349</v>
      </c>
      <c r="F2522" t="s">
        <v>555</v>
      </c>
      <c r="G2522" t="s">
        <v>556</v>
      </c>
      <c r="H2522" t="s">
        <v>557</v>
      </c>
      <c r="I2522" t="s">
        <v>558</v>
      </c>
      <c r="J2522" t="s">
        <v>559</v>
      </c>
      <c r="K2522" t="s">
        <v>588</v>
      </c>
      <c r="L2522" t="s">
        <v>561</v>
      </c>
      <c r="N2522" t="s">
        <v>562</v>
      </c>
      <c r="O2522">
        <v>-3.1</v>
      </c>
      <c r="P2522" t="str">
        <f>VALUE(MID(K2522,1,4))&amp;VLOOKUP(VALUE(MID(K2522,6,2)),[1]Setup!$A$6:$B$17,2,FALSE)</f>
        <v>20163</v>
      </c>
    </row>
    <row r="2523" spans="1:16" x14ac:dyDescent="0.45">
      <c r="A2523" t="s">
        <v>551</v>
      </c>
      <c r="B2523" s="1" t="s">
        <v>707</v>
      </c>
      <c r="C2523" t="s">
        <v>553</v>
      </c>
      <c r="D2523" t="s">
        <v>708</v>
      </c>
      <c r="E2523" t="s">
        <v>349</v>
      </c>
      <c r="F2523" t="s">
        <v>555</v>
      </c>
      <c r="G2523" t="s">
        <v>556</v>
      </c>
      <c r="H2523" t="s">
        <v>557</v>
      </c>
      <c r="I2523" t="s">
        <v>558</v>
      </c>
      <c r="J2523" t="s">
        <v>559</v>
      </c>
      <c r="K2523" t="s">
        <v>589</v>
      </c>
      <c r="L2523" t="s">
        <v>561</v>
      </c>
      <c r="N2523" t="s">
        <v>562</v>
      </c>
      <c r="O2523">
        <v>-3.6</v>
      </c>
      <c r="P2523" t="str">
        <f>VALUE(MID(K2523,1,4))&amp;VLOOKUP(VALUE(MID(K2523,6,2)),[1]Setup!$A$6:$B$17,2,FALSE)</f>
        <v>20164</v>
      </c>
    </row>
    <row r="2524" spans="1:16" x14ac:dyDescent="0.45">
      <c r="A2524" t="s">
        <v>551</v>
      </c>
      <c r="B2524" s="1" t="s">
        <v>707</v>
      </c>
      <c r="C2524" t="s">
        <v>553</v>
      </c>
      <c r="D2524" t="s">
        <v>708</v>
      </c>
      <c r="E2524" t="s">
        <v>349</v>
      </c>
      <c r="F2524" t="s">
        <v>555</v>
      </c>
      <c r="G2524" t="s">
        <v>556</v>
      </c>
      <c r="H2524" t="s">
        <v>557</v>
      </c>
      <c r="I2524" t="s">
        <v>558</v>
      </c>
      <c r="J2524" t="s">
        <v>559</v>
      </c>
      <c r="K2524" t="s">
        <v>590</v>
      </c>
      <c r="L2524" t="s">
        <v>561</v>
      </c>
      <c r="N2524" t="s">
        <v>562</v>
      </c>
      <c r="O2524">
        <v>-3.2</v>
      </c>
      <c r="P2524" t="str">
        <f>VALUE(MID(K2524,1,4))&amp;VLOOKUP(VALUE(MID(K2524,6,2)),[1]Setup!$A$6:$B$17,2,FALSE)</f>
        <v>20171</v>
      </c>
    </row>
    <row r="2525" spans="1:16" x14ac:dyDescent="0.45">
      <c r="A2525" t="s">
        <v>551</v>
      </c>
      <c r="B2525" s="1" t="s">
        <v>707</v>
      </c>
      <c r="C2525" t="s">
        <v>553</v>
      </c>
      <c r="D2525" t="s">
        <v>708</v>
      </c>
      <c r="E2525" t="s">
        <v>349</v>
      </c>
      <c r="F2525" t="s">
        <v>555</v>
      </c>
      <c r="G2525" t="s">
        <v>556</v>
      </c>
      <c r="H2525" t="s">
        <v>557</v>
      </c>
      <c r="I2525" t="s">
        <v>558</v>
      </c>
      <c r="J2525" t="s">
        <v>559</v>
      </c>
      <c r="K2525" t="s">
        <v>591</v>
      </c>
      <c r="L2525" t="s">
        <v>561</v>
      </c>
      <c r="N2525" t="s">
        <v>562</v>
      </c>
      <c r="O2525">
        <v>-4.5</v>
      </c>
      <c r="P2525" t="str">
        <f>VALUE(MID(K2525,1,4))&amp;VLOOKUP(VALUE(MID(K2525,6,2)),[1]Setup!$A$6:$B$17,2,FALSE)</f>
        <v>20172</v>
      </c>
    </row>
    <row r="2526" spans="1:16" x14ac:dyDescent="0.45">
      <c r="A2526" t="s">
        <v>551</v>
      </c>
      <c r="B2526" s="1" t="s">
        <v>707</v>
      </c>
      <c r="C2526" t="s">
        <v>553</v>
      </c>
      <c r="D2526" t="s">
        <v>708</v>
      </c>
      <c r="E2526" t="s">
        <v>349</v>
      </c>
      <c r="F2526" t="s">
        <v>555</v>
      </c>
      <c r="G2526" t="s">
        <v>556</v>
      </c>
      <c r="H2526" t="s">
        <v>557</v>
      </c>
      <c r="I2526" t="s">
        <v>558</v>
      </c>
      <c r="J2526" t="s">
        <v>559</v>
      </c>
      <c r="K2526" t="s">
        <v>592</v>
      </c>
      <c r="L2526" t="s">
        <v>561</v>
      </c>
      <c r="N2526" t="s">
        <v>562</v>
      </c>
      <c r="O2526">
        <v>-4.0999999999999996</v>
      </c>
      <c r="P2526" t="str">
        <f>VALUE(MID(K2526,1,4))&amp;VLOOKUP(VALUE(MID(K2526,6,2)),[1]Setup!$A$6:$B$17,2,FALSE)</f>
        <v>20173</v>
      </c>
    </row>
    <row r="2527" spans="1:16" x14ac:dyDescent="0.45">
      <c r="A2527" t="s">
        <v>551</v>
      </c>
      <c r="B2527" s="1" t="s">
        <v>707</v>
      </c>
      <c r="C2527" t="s">
        <v>553</v>
      </c>
      <c r="D2527" t="s">
        <v>708</v>
      </c>
      <c r="E2527" t="s">
        <v>349</v>
      </c>
      <c r="F2527" t="s">
        <v>555</v>
      </c>
      <c r="G2527" t="s">
        <v>556</v>
      </c>
      <c r="H2527" t="s">
        <v>557</v>
      </c>
      <c r="I2527" t="s">
        <v>558</v>
      </c>
      <c r="J2527" t="s">
        <v>559</v>
      </c>
      <c r="K2527" t="s">
        <v>593</v>
      </c>
      <c r="L2527" t="s">
        <v>561</v>
      </c>
      <c r="N2527" t="s">
        <v>562</v>
      </c>
      <c r="O2527">
        <v>-4.8</v>
      </c>
      <c r="P2527" t="str">
        <f>VALUE(MID(K2527,1,4))&amp;VLOOKUP(VALUE(MID(K2527,6,2)),[1]Setup!$A$6:$B$17,2,FALSE)</f>
        <v>20174</v>
      </c>
    </row>
    <row r="2528" spans="1:16" x14ac:dyDescent="0.45">
      <c r="A2528" t="s">
        <v>551</v>
      </c>
      <c r="B2528" s="1" t="s">
        <v>707</v>
      </c>
      <c r="C2528" t="s">
        <v>553</v>
      </c>
      <c r="D2528" t="s">
        <v>708</v>
      </c>
      <c r="E2528" t="s">
        <v>349</v>
      </c>
      <c r="F2528" t="s">
        <v>555</v>
      </c>
      <c r="G2528" t="s">
        <v>556</v>
      </c>
      <c r="H2528" t="s">
        <v>557</v>
      </c>
      <c r="I2528" t="s">
        <v>558</v>
      </c>
      <c r="J2528" t="s">
        <v>559</v>
      </c>
      <c r="K2528" t="s">
        <v>594</v>
      </c>
      <c r="L2528" t="s">
        <v>561</v>
      </c>
      <c r="N2528" t="s">
        <v>562</v>
      </c>
      <c r="O2528">
        <v>-4.4000000000000004</v>
      </c>
      <c r="P2528" t="str">
        <f>VALUE(MID(K2528,1,4))&amp;VLOOKUP(VALUE(MID(K2528,6,2)),[1]Setup!$A$6:$B$17,2,FALSE)</f>
        <v>20181</v>
      </c>
    </row>
    <row r="2529" spans="1:16" x14ac:dyDescent="0.45">
      <c r="A2529" t="s">
        <v>551</v>
      </c>
      <c r="B2529" s="1" t="s">
        <v>707</v>
      </c>
      <c r="C2529" t="s">
        <v>553</v>
      </c>
      <c r="D2529" t="s">
        <v>708</v>
      </c>
      <c r="E2529" t="s">
        <v>349</v>
      </c>
      <c r="F2529" t="s">
        <v>555</v>
      </c>
      <c r="G2529" t="s">
        <v>556</v>
      </c>
      <c r="H2529" t="s">
        <v>557</v>
      </c>
      <c r="I2529" t="s">
        <v>558</v>
      </c>
      <c r="J2529" t="s">
        <v>559</v>
      </c>
      <c r="K2529" t="s">
        <v>595</v>
      </c>
      <c r="L2529" t="s">
        <v>561</v>
      </c>
      <c r="N2529" t="s">
        <v>562</v>
      </c>
      <c r="O2529">
        <v>-4.9000000000000004</v>
      </c>
      <c r="P2529" t="str">
        <f>VALUE(MID(K2529,1,4))&amp;VLOOKUP(VALUE(MID(K2529,6,2)),[1]Setup!$A$6:$B$17,2,FALSE)</f>
        <v>20182</v>
      </c>
    </row>
    <row r="2530" spans="1:16" x14ac:dyDescent="0.45">
      <c r="A2530" t="s">
        <v>551</v>
      </c>
      <c r="B2530" s="1" t="s">
        <v>707</v>
      </c>
      <c r="C2530" t="s">
        <v>553</v>
      </c>
      <c r="D2530" t="s">
        <v>708</v>
      </c>
      <c r="E2530" t="s">
        <v>349</v>
      </c>
      <c r="F2530" t="s">
        <v>555</v>
      </c>
      <c r="G2530" t="s">
        <v>556</v>
      </c>
      <c r="H2530" t="s">
        <v>557</v>
      </c>
      <c r="I2530" t="s">
        <v>558</v>
      </c>
      <c r="J2530" t="s">
        <v>559</v>
      </c>
      <c r="K2530" t="s">
        <v>596</v>
      </c>
      <c r="L2530" t="s">
        <v>561</v>
      </c>
      <c r="N2530" t="s">
        <v>562</v>
      </c>
      <c r="O2530">
        <v>-4.7</v>
      </c>
      <c r="P2530" t="str">
        <f>VALUE(MID(K2530,1,4))&amp;VLOOKUP(VALUE(MID(K2530,6,2)),[1]Setup!$A$6:$B$17,2,FALSE)</f>
        <v>20183</v>
      </c>
    </row>
    <row r="2531" spans="1:16" x14ac:dyDescent="0.45">
      <c r="A2531" t="s">
        <v>551</v>
      </c>
      <c r="B2531" s="1" t="s">
        <v>707</v>
      </c>
      <c r="C2531" t="s">
        <v>553</v>
      </c>
      <c r="D2531" t="s">
        <v>708</v>
      </c>
      <c r="E2531" t="s">
        <v>349</v>
      </c>
      <c r="F2531" t="s">
        <v>555</v>
      </c>
      <c r="G2531" t="s">
        <v>556</v>
      </c>
      <c r="H2531" t="s">
        <v>557</v>
      </c>
      <c r="I2531" t="s">
        <v>558</v>
      </c>
      <c r="J2531" t="s">
        <v>559</v>
      </c>
      <c r="K2531" t="s">
        <v>597</v>
      </c>
      <c r="L2531" t="s">
        <v>561</v>
      </c>
      <c r="N2531" t="s">
        <v>562</v>
      </c>
      <c r="O2531">
        <v>-5.4</v>
      </c>
      <c r="P2531" t="str">
        <f>VALUE(MID(K2531,1,4))&amp;VLOOKUP(VALUE(MID(K2531,6,2)),[1]Setup!$A$6:$B$17,2,FALSE)</f>
        <v>20184</v>
      </c>
    </row>
    <row r="2532" spans="1:16" x14ac:dyDescent="0.45">
      <c r="A2532" t="s">
        <v>551</v>
      </c>
      <c r="B2532" s="1" t="s">
        <v>707</v>
      </c>
      <c r="C2532" t="s">
        <v>553</v>
      </c>
      <c r="D2532" t="s">
        <v>708</v>
      </c>
      <c r="E2532" t="s">
        <v>349</v>
      </c>
      <c r="F2532" t="s">
        <v>555</v>
      </c>
      <c r="G2532" t="s">
        <v>556</v>
      </c>
      <c r="H2532" t="s">
        <v>557</v>
      </c>
      <c r="I2532" t="s">
        <v>558</v>
      </c>
      <c r="J2532" t="s">
        <v>559</v>
      </c>
      <c r="K2532" t="s">
        <v>598</v>
      </c>
      <c r="L2532" t="s">
        <v>561</v>
      </c>
      <c r="N2532" t="s">
        <v>562</v>
      </c>
      <c r="O2532">
        <v>-3.4</v>
      </c>
      <c r="P2532" t="str">
        <f>VALUE(MID(K2532,1,4))&amp;VLOOKUP(VALUE(MID(K2532,6,2)),[1]Setup!$A$6:$B$17,2,FALSE)</f>
        <v>20191</v>
      </c>
    </row>
    <row r="2533" spans="1:16" x14ac:dyDescent="0.45">
      <c r="A2533" t="s">
        <v>551</v>
      </c>
      <c r="B2533" s="1" t="s">
        <v>707</v>
      </c>
      <c r="C2533" t="s">
        <v>553</v>
      </c>
      <c r="D2533" t="s">
        <v>708</v>
      </c>
      <c r="E2533" t="s">
        <v>349</v>
      </c>
      <c r="F2533" t="s">
        <v>555</v>
      </c>
      <c r="G2533" t="s">
        <v>556</v>
      </c>
      <c r="H2533" t="s">
        <v>557</v>
      </c>
      <c r="I2533" t="s">
        <v>558</v>
      </c>
      <c r="J2533" t="s">
        <v>559</v>
      </c>
      <c r="K2533" t="s">
        <v>599</v>
      </c>
      <c r="L2533" t="s">
        <v>561</v>
      </c>
      <c r="N2533" t="s">
        <v>562</v>
      </c>
      <c r="O2533">
        <v>-4.5</v>
      </c>
      <c r="P2533" t="str">
        <f>VALUE(MID(K2533,1,4))&amp;VLOOKUP(VALUE(MID(K2533,6,2)),[1]Setup!$A$6:$B$17,2,FALSE)</f>
        <v>20192</v>
      </c>
    </row>
    <row r="2534" spans="1:16" x14ac:dyDescent="0.45">
      <c r="A2534" t="s">
        <v>551</v>
      </c>
      <c r="B2534" s="1" t="s">
        <v>707</v>
      </c>
      <c r="C2534" t="s">
        <v>553</v>
      </c>
      <c r="D2534" t="s">
        <v>708</v>
      </c>
      <c r="E2534" t="s">
        <v>349</v>
      </c>
      <c r="F2534" t="s">
        <v>555</v>
      </c>
      <c r="G2534" t="s">
        <v>556</v>
      </c>
      <c r="H2534" t="s">
        <v>557</v>
      </c>
      <c r="I2534" t="s">
        <v>558</v>
      </c>
      <c r="J2534" t="s">
        <v>559</v>
      </c>
      <c r="K2534" t="s">
        <v>600</v>
      </c>
      <c r="L2534" t="s">
        <v>561</v>
      </c>
      <c r="N2534" t="s">
        <v>562</v>
      </c>
      <c r="O2534">
        <v>-3.6</v>
      </c>
      <c r="P2534" t="str">
        <f>VALUE(MID(K2534,1,4))&amp;VLOOKUP(VALUE(MID(K2534,6,2)),[1]Setup!$A$6:$B$17,2,FALSE)</f>
        <v>20193</v>
      </c>
    </row>
    <row r="2535" spans="1:16" x14ac:dyDescent="0.45">
      <c r="A2535" t="s">
        <v>551</v>
      </c>
      <c r="B2535" s="1" t="s">
        <v>707</v>
      </c>
      <c r="C2535" t="s">
        <v>553</v>
      </c>
      <c r="D2535" t="s">
        <v>708</v>
      </c>
      <c r="E2535" t="s">
        <v>349</v>
      </c>
      <c r="F2535" t="s">
        <v>555</v>
      </c>
      <c r="G2535" t="s">
        <v>556</v>
      </c>
      <c r="H2535" t="s">
        <v>557</v>
      </c>
      <c r="I2535" t="s">
        <v>558</v>
      </c>
      <c r="J2535" t="s">
        <v>559</v>
      </c>
      <c r="K2535" t="s">
        <v>601</v>
      </c>
      <c r="L2535" t="s">
        <v>561</v>
      </c>
      <c r="N2535" t="s">
        <v>562</v>
      </c>
      <c r="O2535">
        <v>-4.8</v>
      </c>
      <c r="P2535" t="str">
        <f>VALUE(MID(K2535,1,4))&amp;VLOOKUP(VALUE(MID(K2535,6,2)),[1]Setup!$A$6:$B$17,2,FALSE)</f>
        <v>20194</v>
      </c>
    </row>
    <row r="2536" spans="1:16" x14ac:dyDescent="0.45">
      <c r="A2536" t="s">
        <v>551</v>
      </c>
      <c r="B2536" s="1" t="s">
        <v>707</v>
      </c>
      <c r="C2536" t="s">
        <v>553</v>
      </c>
      <c r="D2536" t="s">
        <v>708</v>
      </c>
      <c r="E2536" t="s">
        <v>349</v>
      </c>
      <c r="F2536" t="s">
        <v>555</v>
      </c>
      <c r="G2536" t="s">
        <v>556</v>
      </c>
      <c r="H2536" t="s">
        <v>557</v>
      </c>
      <c r="I2536" t="s">
        <v>558</v>
      </c>
      <c r="J2536" t="s">
        <v>559</v>
      </c>
      <c r="K2536" t="s">
        <v>602</v>
      </c>
      <c r="L2536" t="s">
        <v>561</v>
      </c>
      <c r="N2536" t="s">
        <v>562</v>
      </c>
      <c r="O2536">
        <v>-2.7</v>
      </c>
      <c r="P2536" t="str">
        <f>VALUE(MID(K2536,1,4))&amp;VLOOKUP(VALUE(MID(K2536,6,2)),[1]Setup!$A$6:$B$17,2,FALSE)</f>
        <v>20201</v>
      </c>
    </row>
    <row r="2537" spans="1:16" x14ac:dyDescent="0.45">
      <c r="A2537" t="s">
        <v>551</v>
      </c>
      <c r="B2537" s="1" t="s">
        <v>707</v>
      </c>
      <c r="C2537" t="s">
        <v>553</v>
      </c>
      <c r="D2537" t="s">
        <v>708</v>
      </c>
      <c r="E2537" t="s">
        <v>349</v>
      </c>
      <c r="F2537" t="s">
        <v>555</v>
      </c>
      <c r="G2537" t="s">
        <v>556</v>
      </c>
      <c r="H2537" t="s">
        <v>557</v>
      </c>
      <c r="I2537" t="s">
        <v>558</v>
      </c>
      <c r="J2537" t="s">
        <v>559</v>
      </c>
      <c r="K2537" t="s">
        <v>603</v>
      </c>
      <c r="L2537" t="s">
        <v>561</v>
      </c>
      <c r="N2537" t="s">
        <v>562</v>
      </c>
      <c r="O2537">
        <v>-2</v>
      </c>
      <c r="P2537" t="str">
        <f>VALUE(MID(K2537,1,4))&amp;VLOOKUP(VALUE(MID(K2537,6,2)),[1]Setup!$A$6:$B$17,2,FALSE)</f>
        <v>20202</v>
      </c>
    </row>
    <row r="2538" spans="1:16" x14ac:dyDescent="0.45">
      <c r="A2538" t="s">
        <v>551</v>
      </c>
      <c r="B2538" s="1" t="s">
        <v>707</v>
      </c>
      <c r="C2538" t="s">
        <v>553</v>
      </c>
      <c r="D2538" t="s">
        <v>708</v>
      </c>
      <c r="E2538" t="s">
        <v>349</v>
      </c>
      <c r="F2538" t="s">
        <v>555</v>
      </c>
      <c r="G2538" t="s">
        <v>556</v>
      </c>
      <c r="H2538" t="s">
        <v>557</v>
      </c>
      <c r="I2538" t="s">
        <v>558</v>
      </c>
      <c r="J2538" t="s">
        <v>559</v>
      </c>
      <c r="K2538" t="s">
        <v>604</v>
      </c>
      <c r="L2538" t="s">
        <v>561</v>
      </c>
      <c r="N2538" t="s">
        <v>562</v>
      </c>
      <c r="O2538">
        <v>-3.4</v>
      </c>
      <c r="P2538" t="str">
        <f>VALUE(MID(K2538,1,4))&amp;VLOOKUP(VALUE(MID(K2538,6,2)),[1]Setup!$A$6:$B$17,2,FALSE)</f>
        <v>20203</v>
      </c>
    </row>
    <row r="2539" spans="1:16" x14ac:dyDescent="0.45">
      <c r="A2539" t="s">
        <v>551</v>
      </c>
      <c r="B2539" s="1" t="s">
        <v>707</v>
      </c>
      <c r="C2539" t="s">
        <v>553</v>
      </c>
      <c r="D2539" t="s">
        <v>708</v>
      </c>
      <c r="E2539" t="s">
        <v>349</v>
      </c>
      <c r="F2539" t="s">
        <v>555</v>
      </c>
      <c r="G2539" t="s">
        <v>556</v>
      </c>
      <c r="H2539" t="s">
        <v>557</v>
      </c>
      <c r="I2539" t="s">
        <v>558</v>
      </c>
      <c r="J2539" t="s">
        <v>559</v>
      </c>
      <c r="K2539" t="s">
        <v>605</v>
      </c>
      <c r="L2539" t="s">
        <v>561</v>
      </c>
      <c r="N2539" t="s">
        <v>562</v>
      </c>
      <c r="O2539">
        <v>-4</v>
      </c>
      <c r="P2539" t="str">
        <f>VALUE(MID(K2539,1,4))&amp;VLOOKUP(VALUE(MID(K2539,6,2)),[1]Setup!$A$6:$B$17,2,FALSE)</f>
        <v>20204</v>
      </c>
    </row>
    <row r="2540" spans="1:16" x14ac:dyDescent="0.45">
      <c r="A2540" t="s">
        <v>551</v>
      </c>
      <c r="B2540" s="1" t="s">
        <v>707</v>
      </c>
      <c r="C2540" t="s">
        <v>553</v>
      </c>
      <c r="D2540" t="s">
        <v>708</v>
      </c>
      <c r="E2540" t="s">
        <v>349</v>
      </c>
      <c r="F2540" t="s">
        <v>555</v>
      </c>
      <c r="G2540" t="s">
        <v>556</v>
      </c>
      <c r="H2540" t="s">
        <v>557</v>
      </c>
      <c r="I2540" t="s">
        <v>558</v>
      </c>
      <c r="J2540" t="s">
        <v>559</v>
      </c>
      <c r="K2540" t="s">
        <v>606</v>
      </c>
      <c r="L2540" t="s">
        <v>561</v>
      </c>
      <c r="N2540" t="s">
        <v>562</v>
      </c>
      <c r="O2540">
        <v>-4</v>
      </c>
      <c r="P2540" t="str">
        <f>VALUE(MID(K2540,1,4))&amp;VLOOKUP(VALUE(MID(K2540,6,2)),[1]Setup!$A$6:$B$17,2,FALSE)</f>
        <v>20211</v>
      </c>
    </row>
    <row r="2541" spans="1:16" x14ac:dyDescent="0.45">
      <c r="A2541" t="s">
        <v>551</v>
      </c>
      <c r="B2541" s="1" t="s">
        <v>707</v>
      </c>
      <c r="C2541" t="s">
        <v>553</v>
      </c>
      <c r="D2541" t="s">
        <v>708</v>
      </c>
      <c r="E2541" t="s">
        <v>349</v>
      </c>
      <c r="F2541" t="s">
        <v>555</v>
      </c>
      <c r="G2541" t="s">
        <v>556</v>
      </c>
      <c r="H2541" t="s">
        <v>557</v>
      </c>
      <c r="I2541" t="s">
        <v>558</v>
      </c>
      <c r="J2541" t="s">
        <v>559</v>
      </c>
      <c r="K2541" t="s">
        <v>607</v>
      </c>
      <c r="L2541" t="s">
        <v>561</v>
      </c>
      <c r="N2541" t="s">
        <v>562</v>
      </c>
      <c r="O2541">
        <v>-8.6</v>
      </c>
      <c r="P2541" t="str">
        <f>VALUE(MID(K2541,1,4))&amp;VLOOKUP(VALUE(MID(K2541,6,2)),[1]Setup!$A$6:$B$17,2,FALSE)</f>
        <v>20212</v>
      </c>
    </row>
    <row r="2542" spans="1:16" x14ac:dyDescent="0.45">
      <c r="A2542" t="s">
        <v>551</v>
      </c>
      <c r="B2542" s="1" t="s">
        <v>707</v>
      </c>
      <c r="C2542" t="s">
        <v>553</v>
      </c>
      <c r="D2542" t="s">
        <v>708</v>
      </c>
      <c r="E2542" t="s">
        <v>349</v>
      </c>
      <c r="F2542" t="s">
        <v>555</v>
      </c>
      <c r="G2542" t="s">
        <v>556</v>
      </c>
      <c r="H2542" t="s">
        <v>557</v>
      </c>
      <c r="I2542" t="s">
        <v>558</v>
      </c>
      <c r="J2542" t="s">
        <v>559</v>
      </c>
      <c r="K2542" t="s">
        <v>608</v>
      </c>
      <c r="L2542" t="s">
        <v>561</v>
      </c>
      <c r="N2542" t="s">
        <v>562</v>
      </c>
      <c r="O2542">
        <v>-8.6999999999999993</v>
      </c>
      <c r="P2542" t="str">
        <f>VALUE(MID(K2542,1,4))&amp;VLOOKUP(VALUE(MID(K2542,6,2)),[1]Setup!$A$6:$B$17,2,FALSE)</f>
        <v>20213</v>
      </c>
    </row>
    <row r="2543" spans="1:16" x14ac:dyDescent="0.45">
      <c r="A2543" t="s">
        <v>551</v>
      </c>
      <c r="B2543" s="1" t="s">
        <v>707</v>
      </c>
      <c r="C2543" t="s">
        <v>553</v>
      </c>
      <c r="D2543" t="s">
        <v>708</v>
      </c>
      <c r="E2543" t="s">
        <v>349</v>
      </c>
      <c r="F2543" t="s">
        <v>555</v>
      </c>
      <c r="G2543" t="s">
        <v>556</v>
      </c>
      <c r="H2543" t="s">
        <v>557</v>
      </c>
      <c r="I2543" t="s">
        <v>558</v>
      </c>
      <c r="J2543" t="s">
        <v>559</v>
      </c>
      <c r="K2543" t="s">
        <v>609</v>
      </c>
      <c r="L2543" t="s">
        <v>561</v>
      </c>
      <c r="N2543" t="s">
        <v>562</v>
      </c>
      <c r="O2543">
        <v>-10</v>
      </c>
      <c r="P2543" t="str">
        <f>VALUE(MID(K2543,1,4))&amp;VLOOKUP(VALUE(MID(K2543,6,2)),[1]Setup!$A$6:$B$17,2,FALSE)</f>
        <v>20214</v>
      </c>
    </row>
    <row r="2544" spans="1:16" x14ac:dyDescent="0.45">
      <c r="A2544" t="s">
        <v>551</v>
      </c>
      <c r="B2544" s="1" t="s">
        <v>707</v>
      </c>
      <c r="C2544" t="s">
        <v>553</v>
      </c>
      <c r="D2544" t="s">
        <v>708</v>
      </c>
      <c r="E2544" t="s">
        <v>349</v>
      </c>
      <c r="F2544" t="s">
        <v>555</v>
      </c>
      <c r="G2544" t="s">
        <v>556</v>
      </c>
      <c r="H2544" t="s">
        <v>557</v>
      </c>
      <c r="I2544" t="s">
        <v>558</v>
      </c>
      <c r="J2544" t="s">
        <v>559</v>
      </c>
      <c r="K2544" t="s">
        <v>610</v>
      </c>
      <c r="L2544" t="s">
        <v>561</v>
      </c>
      <c r="N2544" t="s">
        <v>562</v>
      </c>
      <c r="O2544">
        <v>-9.4</v>
      </c>
      <c r="P2544" t="str">
        <f>VALUE(MID(K2544,1,4))&amp;VLOOKUP(VALUE(MID(K2544,6,2)),[1]Setup!$A$6:$B$17,2,FALSE)</f>
        <v>20221</v>
      </c>
    </row>
    <row r="2545" spans="1:16" x14ac:dyDescent="0.45">
      <c r="A2545" t="s">
        <v>551</v>
      </c>
      <c r="B2545" s="1" t="s">
        <v>707</v>
      </c>
      <c r="C2545" t="s">
        <v>553</v>
      </c>
      <c r="D2545" t="s">
        <v>708</v>
      </c>
      <c r="E2545" t="s">
        <v>349</v>
      </c>
      <c r="F2545" t="s">
        <v>555</v>
      </c>
      <c r="G2545" t="s">
        <v>556</v>
      </c>
      <c r="H2545" t="s">
        <v>557</v>
      </c>
      <c r="I2545" t="s">
        <v>558</v>
      </c>
      <c r="J2545" t="s">
        <v>559</v>
      </c>
      <c r="K2545" t="s">
        <v>611</v>
      </c>
      <c r="L2545" t="s">
        <v>561</v>
      </c>
      <c r="N2545" t="s">
        <v>562</v>
      </c>
      <c r="O2545">
        <v>-8.9</v>
      </c>
      <c r="P2545" t="str">
        <f>VALUE(MID(K2545,1,4))&amp;VLOOKUP(VALUE(MID(K2545,6,2)),[1]Setup!$A$6:$B$17,2,FALSE)</f>
        <v>20222</v>
      </c>
    </row>
    <row r="2546" spans="1:16" x14ac:dyDescent="0.45">
      <c r="A2546" t="s">
        <v>551</v>
      </c>
      <c r="B2546" s="1" t="s">
        <v>707</v>
      </c>
      <c r="C2546" t="s">
        <v>553</v>
      </c>
      <c r="D2546" t="s">
        <v>708</v>
      </c>
      <c r="E2546" t="s">
        <v>349</v>
      </c>
      <c r="F2546" t="s">
        <v>555</v>
      </c>
      <c r="G2546" t="s">
        <v>556</v>
      </c>
      <c r="H2546" t="s">
        <v>557</v>
      </c>
      <c r="I2546" t="s">
        <v>558</v>
      </c>
      <c r="J2546" t="s">
        <v>559</v>
      </c>
      <c r="K2546" t="s">
        <v>612</v>
      </c>
      <c r="L2546" t="s">
        <v>561</v>
      </c>
      <c r="N2546" t="s">
        <v>562</v>
      </c>
      <c r="O2546">
        <v>-7.7</v>
      </c>
      <c r="P2546" t="str">
        <f>VALUE(MID(K2546,1,4))&amp;VLOOKUP(VALUE(MID(K2546,6,2)),[1]Setup!$A$6:$B$17,2,FALSE)</f>
        <v>20223</v>
      </c>
    </row>
    <row r="2547" spans="1:16" x14ac:dyDescent="0.45">
      <c r="A2547" t="s">
        <v>551</v>
      </c>
      <c r="B2547" s="1" t="s">
        <v>707</v>
      </c>
      <c r="C2547" t="s">
        <v>553</v>
      </c>
      <c r="D2547" t="s">
        <v>708</v>
      </c>
      <c r="E2547" t="s">
        <v>349</v>
      </c>
      <c r="F2547" t="s">
        <v>555</v>
      </c>
      <c r="G2547" t="s">
        <v>556</v>
      </c>
      <c r="H2547" t="s">
        <v>557</v>
      </c>
      <c r="I2547" t="s">
        <v>558</v>
      </c>
      <c r="J2547" t="s">
        <v>559</v>
      </c>
      <c r="K2547" t="s">
        <v>613</v>
      </c>
      <c r="L2547" t="s">
        <v>561</v>
      </c>
      <c r="N2547" t="s">
        <v>562</v>
      </c>
      <c r="O2547">
        <v>-7</v>
      </c>
      <c r="P2547" t="str">
        <f>VALUE(MID(K2547,1,4))&amp;VLOOKUP(VALUE(MID(K2547,6,2)),[1]Setup!$A$6:$B$17,2,FALSE)</f>
        <v>20224</v>
      </c>
    </row>
    <row r="2548" spans="1:16" x14ac:dyDescent="0.45">
      <c r="A2548" t="s">
        <v>551</v>
      </c>
      <c r="B2548" s="1" t="s">
        <v>707</v>
      </c>
      <c r="C2548" t="s">
        <v>553</v>
      </c>
      <c r="D2548" t="s">
        <v>708</v>
      </c>
      <c r="E2548" t="s">
        <v>349</v>
      </c>
      <c r="F2548" t="s">
        <v>555</v>
      </c>
      <c r="G2548" t="s">
        <v>556</v>
      </c>
      <c r="H2548" t="s">
        <v>557</v>
      </c>
      <c r="I2548" t="s">
        <v>558</v>
      </c>
      <c r="J2548" t="s">
        <v>559</v>
      </c>
      <c r="K2548" t="s">
        <v>614</v>
      </c>
      <c r="L2548" t="s">
        <v>561</v>
      </c>
      <c r="N2548" t="s">
        <v>562</v>
      </c>
      <c r="O2548">
        <v>-6.4</v>
      </c>
      <c r="P2548" t="str">
        <f>VALUE(MID(K2548,1,4))&amp;VLOOKUP(VALUE(MID(K2548,6,2)),[1]Setup!$A$6:$B$17,2,FALSE)</f>
        <v>20231</v>
      </c>
    </row>
    <row r="2549" spans="1:16" x14ac:dyDescent="0.45">
      <c r="A2549" t="s">
        <v>551</v>
      </c>
      <c r="B2549" s="1" t="s">
        <v>707</v>
      </c>
      <c r="C2549" t="s">
        <v>553</v>
      </c>
      <c r="D2549" t="s">
        <v>708</v>
      </c>
      <c r="E2549" t="s">
        <v>349</v>
      </c>
      <c r="F2549" t="s">
        <v>555</v>
      </c>
      <c r="G2549" t="s">
        <v>556</v>
      </c>
      <c r="H2549" t="s">
        <v>557</v>
      </c>
      <c r="I2549" t="s">
        <v>558</v>
      </c>
      <c r="J2549" t="s">
        <v>559</v>
      </c>
      <c r="K2549" t="s">
        <v>615</v>
      </c>
      <c r="L2549" t="s">
        <v>561</v>
      </c>
      <c r="N2549" t="s">
        <v>562</v>
      </c>
      <c r="O2549">
        <v>-7.4</v>
      </c>
      <c r="P2549" t="str">
        <f>VALUE(MID(K2549,1,4))&amp;VLOOKUP(VALUE(MID(K2549,6,2)),[1]Setup!$A$6:$B$17,2,FALSE)</f>
        <v>20232</v>
      </c>
    </row>
    <row r="2550" spans="1:16" x14ac:dyDescent="0.45">
      <c r="A2550" t="s">
        <v>551</v>
      </c>
      <c r="B2550" s="1" t="s">
        <v>707</v>
      </c>
      <c r="C2550" t="s">
        <v>553</v>
      </c>
      <c r="D2550" t="s">
        <v>708</v>
      </c>
      <c r="E2550" t="s">
        <v>349</v>
      </c>
      <c r="F2550" t="s">
        <v>555</v>
      </c>
      <c r="G2550" t="s">
        <v>556</v>
      </c>
      <c r="H2550" t="s">
        <v>557</v>
      </c>
      <c r="I2550" t="s">
        <v>558</v>
      </c>
      <c r="J2550" t="s">
        <v>559</v>
      </c>
      <c r="K2550" t="s">
        <v>616</v>
      </c>
      <c r="L2550" t="s">
        <v>561</v>
      </c>
      <c r="N2550" t="s">
        <v>562</v>
      </c>
      <c r="O2550">
        <v>-6.4</v>
      </c>
      <c r="P2550" t="str">
        <f>VALUE(MID(K2550,1,4))&amp;VLOOKUP(VALUE(MID(K2550,6,2)),[1]Setup!$A$6:$B$17,2,FALSE)</f>
        <v>20233</v>
      </c>
    </row>
    <row r="2551" spans="1:16" x14ac:dyDescent="0.45">
      <c r="A2551" t="s">
        <v>551</v>
      </c>
      <c r="B2551" s="1" t="s">
        <v>707</v>
      </c>
      <c r="C2551" t="s">
        <v>553</v>
      </c>
      <c r="D2551" t="s">
        <v>708</v>
      </c>
      <c r="E2551" t="s">
        <v>349</v>
      </c>
      <c r="F2551" t="s">
        <v>555</v>
      </c>
      <c r="G2551" t="s">
        <v>556</v>
      </c>
      <c r="H2551" t="s">
        <v>557</v>
      </c>
      <c r="I2551" t="s">
        <v>558</v>
      </c>
      <c r="J2551" t="s">
        <v>559</v>
      </c>
      <c r="K2551" t="s">
        <v>617</v>
      </c>
      <c r="L2551" t="s">
        <v>561</v>
      </c>
      <c r="N2551" t="s">
        <v>562</v>
      </c>
      <c r="O2551">
        <v>-7.1</v>
      </c>
      <c r="P2551" t="str">
        <f>VALUE(MID(K2551,1,4))&amp;VLOOKUP(VALUE(MID(K2551,6,2)),[1]Setup!$A$6:$B$17,2,FALSE)</f>
        <v>20234</v>
      </c>
    </row>
    <row r="2552" spans="1:16" x14ac:dyDescent="0.45">
      <c r="A2552" t="s">
        <v>551</v>
      </c>
      <c r="B2552" s="1" t="s">
        <v>707</v>
      </c>
      <c r="C2552" t="s">
        <v>553</v>
      </c>
      <c r="D2552" t="s">
        <v>708</v>
      </c>
      <c r="E2552" t="s">
        <v>349</v>
      </c>
      <c r="F2552" t="s">
        <v>555</v>
      </c>
      <c r="G2552" t="s">
        <v>556</v>
      </c>
      <c r="H2552" t="s">
        <v>557</v>
      </c>
      <c r="I2552" t="s">
        <v>558</v>
      </c>
      <c r="J2552" t="s">
        <v>559</v>
      </c>
      <c r="K2552" t="s">
        <v>618</v>
      </c>
      <c r="L2552" t="s">
        <v>561</v>
      </c>
      <c r="N2552" t="s">
        <v>562</v>
      </c>
      <c r="O2552">
        <v>-5.6</v>
      </c>
      <c r="P2552" t="str">
        <f>VALUE(MID(K2552,1,4))&amp;VLOOKUP(VALUE(MID(K2552,6,2)),[1]Setup!$A$6:$B$17,2,FALSE)</f>
        <v>20241</v>
      </c>
    </row>
    <row r="2553" spans="1:16" x14ac:dyDescent="0.45">
      <c r="A2553" t="s">
        <v>551</v>
      </c>
      <c r="B2553" s="1" t="s">
        <v>707</v>
      </c>
      <c r="C2553" t="s">
        <v>553</v>
      </c>
      <c r="D2553" t="s">
        <v>708</v>
      </c>
      <c r="E2553" t="s">
        <v>349</v>
      </c>
      <c r="F2553" t="s">
        <v>555</v>
      </c>
      <c r="G2553" t="s">
        <v>556</v>
      </c>
      <c r="H2553" t="s">
        <v>557</v>
      </c>
      <c r="I2553" t="s">
        <v>558</v>
      </c>
      <c r="J2553" t="s">
        <v>559</v>
      </c>
      <c r="K2553" t="s">
        <v>619</v>
      </c>
      <c r="L2553" t="s">
        <v>561</v>
      </c>
      <c r="N2553" t="s">
        <v>562</v>
      </c>
      <c r="O2553">
        <v>-6.3</v>
      </c>
      <c r="P2553" t="str">
        <f>VALUE(MID(K2553,1,4))&amp;VLOOKUP(VALUE(MID(K2553,6,2)),[1]Setup!$A$6:$B$17,2,FALSE)</f>
        <v>20242</v>
      </c>
    </row>
  </sheetData>
  <hyperlinks>
    <hyperlink ref="B2" r:id="rId1" xr:uid="{65152DFD-A802-486C-B10B-E313FAF4C3F7}"/>
    <hyperlink ref="B3" r:id="rId2" xr:uid="{B5FDFAB3-89C9-434E-968D-86E174032B19}"/>
    <hyperlink ref="B4" r:id="rId3" xr:uid="{F0B32D76-3845-4075-8015-554E1871D4D2}"/>
    <hyperlink ref="B5" r:id="rId4" xr:uid="{4DC6DE52-C6B8-4344-A5DD-FA3C6D0EAE45}"/>
    <hyperlink ref="B6" r:id="rId5" xr:uid="{6A1E294C-4990-400A-BAC6-D3D8394B50C5}"/>
    <hyperlink ref="B7" r:id="rId6" xr:uid="{14BC9767-FE69-42C7-84A6-E74BE532F1F9}"/>
    <hyperlink ref="B8" r:id="rId7" xr:uid="{96379DA0-D72D-4EB3-A523-C1DEA433D6B5}"/>
    <hyperlink ref="B9" r:id="rId8" xr:uid="{55BC8961-5198-42C0-80C0-17DB9DA44FF7}"/>
    <hyperlink ref="B10" r:id="rId9" xr:uid="{96EE462C-FC57-41BB-BDA7-4D9A70E15393}"/>
    <hyperlink ref="B11" r:id="rId10" xr:uid="{7CBBA427-A34A-4C30-A9D8-3A11DEC5747E}"/>
    <hyperlink ref="B12" r:id="rId11" xr:uid="{5DCABA69-B8B8-400E-B914-C15871776F83}"/>
    <hyperlink ref="B13" r:id="rId12" xr:uid="{10BF9902-DB20-4C82-82ED-2E8658DD8557}"/>
    <hyperlink ref="B14" r:id="rId13" xr:uid="{6F2BF1E5-99EF-4883-AAF4-3985BEDA3471}"/>
    <hyperlink ref="B15" r:id="rId14" xr:uid="{5421AD8C-86BD-4BAA-A11C-C0EEF665DE48}"/>
    <hyperlink ref="B16" r:id="rId15" xr:uid="{23E2EC8B-81BE-4915-A983-9625133DC6FF}"/>
    <hyperlink ref="B17" r:id="rId16" xr:uid="{A10F81C9-7D07-4E19-AD12-C3A67B3C655A}"/>
    <hyperlink ref="B18" r:id="rId17" xr:uid="{3E8F1DFE-0CBF-4E36-87B1-35348FC715CD}"/>
    <hyperlink ref="B19" r:id="rId18" xr:uid="{97668004-7DEF-4AFD-A059-06266784A5BC}"/>
    <hyperlink ref="B20" r:id="rId19" xr:uid="{FFF9F7AF-0BAB-46AD-B77F-147A13C0ABED}"/>
    <hyperlink ref="B21" r:id="rId20" xr:uid="{C9903DF8-F49F-462C-BA5A-B29D8C1E03A8}"/>
    <hyperlink ref="B22" r:id="rId21" xr:uid="{D124F6FB-DBAF-45E6-A9A7-833AB65AF7BA}"/>
    <hyperlink ref="B23" r:id="rId22" xr:uid="{1361281C-82DC-4B2C-AF8B-E83AB7666AFC}"/>
    <hyperlink ref="B24" r:id="rId23" xr:uid="{2A444E1E-BFFD-4BF6-8445-6A126594D1BA}"/>
    <hyperlink ref="B25" r:id="rId24" xr:uid="{6C864BF2-16F2-413A-88B3-65A3855945BE}"/>
    <hyperlink ref="B26" r:id="rId25" xr:uid="{1D171E19-0DE5-483B-A3F0-34300B015EF7}"/>
    <hyperlink ref="B27" r:id="rId26" xr:uid="{7EEC5A4C-C9C8-40D8-B3EA-ECA9EB4D37FF}"/>
    <hyperlink ref="B28" r:id="rId27" xr:uid="{E6C90D91-4CE2-49C9-9D12-4FA454BC88E1}"/>
    <hyperlink ref="B29" r:id="rId28" xr:uid="{DC9D7FB6-929F-4AF9-BA97-B843ADAD9CDB}"/>
    <hyperlink ref="B30" r:id="rId29" xr:uid="{00B0D4A3-7EB5-4578-AC72-AE185B001FA8}"/>
    <hyperlink ref="B31" r:id="rId30" xr:uid="{450E0F9F-F59C-4369-9A78-4F3E3CB8CA21}"/>
    <hyperlink ref="B32" r:id="rId31" xr:uid="{4C6B0D7C-5891-4233-B147-765E2D04E1F2}"/>
    <hyperlink ref="B33" r:id="rId32" xr:uid="{10845384-2FF9-4D0E-9E5B-4BC7836667A7}"/>
    <hyperlink ref="B34" r:id="rId33" xr:uid="{F6503CE0-465A-43AD-A25C-F82F9F5C6EC7}"/>
    <hyperlink ref="B35" r:id="rId34" xr:uid="{E53C0F08-CCFF-466D-BB4A-F9AF79740D5F}"/>
    <hyperlink ref="B36" r:id="rId35" xr:uid="{67BC2C53-2921-47ED-835C-12D2117DCE03}"/>
    <hyperlink ref="B37" r:id="rId36" xr:uid="{5FD7B70B-86E6-4FC2-B5D4-990F7C4E19F3}"/>
    <hyperlink ref="B38" r:id="rId37" xr:uid="{068BC965-5548-486E-9DD1-92AE85627F30}"/>
    <hyperlink ref="B39" r:id="rId38" xr:uid="{F5EFDB38-128A-4828-8985-2D6CBFA050E5}"/>
    <hyperlink ref="B40" r:id="rId39" xr:uid="{DA0B6EA4-06F6-42C3-AF79-63D9288485C9}"/>
    <hyperlink ref="B41" r:id="rId40" xr:uid="{8507A047-788F-4FF0-BB2F-0566EF292428}"/>
    <hyperlink ref="B42" r:id="rId41" xr:uid="{57ED69C3-9DA7-4532-A493-550BF79ECF03}"/>
    <hyperlink ref="B43" r:id="rId42" xr:uid="{1E7330FC-DEB8-48BF-B78B-FDA89A3EB215}"/>
    <hyperlink ref="B44" r:id="rId43" xr:uid="{FE5FC575-2B11-4403-8224-F2B1B341ED46}"/>
    <hyperlink ref="B45" r:id="rId44" xr:uid="{B3C48289-014E-42D5-9592-ECB0E7F4F95C}"/>
    <hyperlink ref="B46" r:id="rId45" xr:uid="{0C9CF6C2-5770-4FFC-9A7A-DC0D1C582C0C}"/>
    <hyperlink ref="B47" r:id="rId46" xr:uid="{31434D0B-CBF8-4B8C-8FAC-D2757B2AD990}"/>
    <hyperlink ref="B48" r:id="rId47" xr:uid="{F6BCD8CD-3816-4BFC-87CD-DA5D957240B3}"/>
    <hyperlink ref="B49" r:id="rId48" xr:uid="{7F39CA13-FDEF-4AE9-AE2B-5A78E6AE5349}"/>
    <hyperlink ref="B50" r:id="rId49" xr:uid="{80BF2BE3-B449-466B-9220-10D7AEDEEADD}"/>
    <hyperlink ref="B51" r:id="rId50" xr:uid="{25BEA5D7-DD7F-478B-A734-518C9398FFE8}"/>
    <hyperlink ref="B52" r:id="rId51" xr:uid="{6BC1FD9B-F1F3-48FE-9ECA-18AE5A112283}"/>
    <hyperlink ref="B53" r:id="rId52" xr:uid="{9A5DCF81-60AE-4B77-B5A1-6859127EA5BA}"/>
    <hyperlink ref="B54" r:id="rId53" xr:uid="{BEFA517F-1335-4864-9BA1-F6D0719A996B}"/>
    <hyperlink ref="B55" r:id="rId54" xr:uid="{31323C32-7208-4609-8442-38359BC3560A}"/>
    <hyperlink ref="B56" r:id="rId55" xr:uid="{A3DAD2F5-B6C9-4165-949C-7B7F7C8B54AF}"/>
    <hyperlink ref="B57" r:id="rId56" xr:uid="{A14B9A4A-E328-4481-9219-647E30CC0A3E}"/>
    <hyperlink ref="B58" r:id="rId57" xr:uid="{70D9FCA7-0B58-4F4B-AF64-90D3024E94C9}"/>
    <hyperlink ref="B59" r:id="rId58" xr:uid="{1A9CE6F0-DB47-48F6-B63F-E517C5926828}"/>
    <hyperlink ref="B60" r:id="rId59" xr:uid="{7724C4E1-7139-4C0C-B78C-4C5A04412001}"/>
    <hyperlink ref="B61" r:id="rId60" xr:uid="{416C2118-F167-4213-BBC8-00DBF5CEA995}"/>
    <hyperlink ref="B62" r:id="rId61" xr:uid="{DDDB8C96-7B52-492E-B320-E58822B9DC96}"/>
    <hyperlink ref="B63" r:id="rId62" xr:uid="{65943F20-FED3-4B07-979B-7B1DDFDE3D14}"/>
    <hyperlink ref="B64" r:id="rId63" xr:uid="{E135780A-0F57-4EE2-928A-7B1C7F244176}"/>
    <hyperlink ref="B65" r:id="rId64" xr:uid="{B3130F52-DB56-4CE1-A033-37ADACB2054B}"/>
    <hyperlink ref="B66" r:id="rId65" xr:uid="{F3DA4470-7D37-464C-A531-3B663A18EF45}"/>
    <hyperlink ref="B67" r:id="rId66" xr:uid="{A73DDB7F-7F82-42FE-8295-4C59030E56DE}"/>
    <hyperlink ref="B68" r:id="rId67" xr:uid="{E41FB735-507E-4671-A0DA-E7DBE5DE84BF}"/>
    <hyperlink ref="B69" r:id="rId68" xr:uid="{A87C35F4-D383-41BD-BDC4-5722ACB94571}"/>
    <hyperlink ref="B70" r:id="rId69" xr:uid="{13A03860-8AE1-45BD-BA87-7FAA88627F7A}"/>
    <hyperlink ref="B71" r:id="rId70" xr:uid="{F8C24226-65DB-411F-8F87-CB5335B98BDF}"/>
    <hyperlink ref="B72" r:id="rId71" xr:uid="{FE5E0B5C-49EE-4368-912E-1533E0503B59}"/>
    <hyperlink ref="B73" r:id="rId72" xr:uid="{F49D5A7E-2663-4900-A31A-02B3879931A7}"/>
    <hyperlink ref="B74" r:id="rId73" xr:uid="{953C7F92-2047-41CF-9693-9D8A351BB515}"/>
    <hyperlink ref="B75" r:id="rId74" xr:uid="{7B9D9286-8FAC-4085-BA40-8470E9C0141D}"/>
    <hyperlink ref="B76" r:id="rId75" xr:uid="{AFF7ED65-1DBE-41B5-BCB5-055924829164}"/>
    <hyperlink ref="B77" r:id="rId76" xr:uid="{F49655BE-506E-4342-BDA8-0A09E76B779F}"/>
    <hyperlink ref="B78" r:id="rId77" xr:uid="{BB63BB4E-7681-4FFB-83B8-B2A9EB6A1665}"/>
    <hyperlink ref="B79" r:id="rId78" xr:uid="{C3B4F0C4-0153-4604-B459-ED0C9615386B}"/>
    <hyperlink ref="B80" r:id="rId79" xr:uid="{BBD990A1-7971-4640-87D3-4D4FEA0C46F7}"/>
    <hyperlink ref="B81" r:id="rId80" xr:uid="{210F460C-6833-456C-81E3-70D1EFD5B7FA}"/>
    <hyperlink ref="B82" r:id="rId81" xr:uid="{E36BC81D-6CE0-479A-B57A-DFAA86C0D515}"/>
    <hyperlink ref="B83" r:id="rId82" xr:uid="{DF4426FB-A744-4D5E-87D5-497ACA20AF1B}"/>
    <hyperlink ref="B84" r:id="rId83" xr:uid="{1BE2E981-FAEE-41F9-97E2-E421C199032A}"/>
    <hyperlink ref="B85" r:id="rId84" xr:uid="{7EC01168-B469-436B-91D9-89445FB8F6A9}"/>
    <hyperlink ref="B86" r:id="rId85" xr:uid="{63E04F79-F7EC-45B0-BEB3-E684464A30F5}"/>
    <hyperlink ref="B87" r:id="rId86" xr:uid="{548CDED7-18E4-443E-995D-BC2340524A3F}"/>
    <hyperlink ref="B88" r:id="rId87" xr:uid="{0D777645-4C99-4555-BEA6-C2D436E54A8B}"/>
    <hyperlink ref="B89" r:id="rId88" xr:uid="{6F7D24C3-CB96-46EB-A21A-97BE309EE62F}"/>
    <hyperlink ref="B90" r:id="rId89" xr:uid="{82453A38-EB1F-49D0-8DA6-0BF2BE3EE3F3}"/>
    <hyperlink ref="B91" r:id="rId90" xr:uid="{05D223DC-6886-439D-9880-84DC20C9082E}"/>
    <hyperlink ref="B92" r:id="rId91" xr:uid="{4A3D61C5-006B-4910-977F-E295D0694911}"/>
    <hyperlink ref="B93" r:id="rId92" xr:uid="{23986E67-C01C-4059-8868-BC0B8B8B53D2}"/>
    <hyperlink ref="B94" r:id="rId93" xr:uid="{77D1D69A-363D-4151-B037-7D745535FD72}"/>
    <hyperlink ref="B95" r:id="rId94" xr:uid="{F3846C00-95F4-45FB-B179-1D873453EE5D}"/>
    <hyperlink ref="B96" r:id="rId95" xr:uid="{D240369C-E070-4021-B1FD-FCCE10226DC3}"/>
    <hyperlink ref="B97" r:id="rId96" xr:uid="{B7824FE5-D9C9-43FD-AEB7-E4707D4E2E15}"/>
    <hyperlink ref="B98" r:id="rId97" xr:uid="{79B4A7B7-0D0F-4B6F-BCF7-88F15D88744C}"/>
    <hyperlink ref="B99" r:id="rId98" xr:uid="{69D01B6F-F575-4F7A-A96F-5FE15C5584BB}"/>
    <hyperlink ref="B100" r:id="rId99" xr:uid="{356E9BB6-6F2D-4661-936C-BC57F3A03DCF}"/>
    <hyperlink ref="B101" r:id="rId100" xr:uid="{DB6F4495-5CD4-4C00-BEE0-91FCC6FF2CFD}"/>
    <hyperlink ref="B102" r:id="rId101" xr:uid="{ECEEA4DE-391D-4342-AF67-E20B0B5DB375}"/>
    <hyperlink ref="B103" r:id="rId102" xr:uid="{DD9D4F48-68CE-405A-A57F-9174D5F1676D}"/>
    <hyperlink ref="B104" r:id="rId103" xr:uid="{3676ADF6-D4E4-475B-BD7D-7C1A41169F19}"/>
    <hyperlink ref="B105" r:id="rId104" xr:uid="{D6AB90FD-7430-43CC-92A0-CAE0332AD95F}"/>
    <hyperlink ref="B106" r:id="rId105" xr:uid="{B96FA053-4DB3-44D1-ACAF-6CA89EBDE0BB}"/>
    <hyperlink ref="B107" r:id="rId106" xr:uid="{D9BCA592-6D7B-4674-A212-56120A3D1E76}"/>
    <hyperlink ref="B108" r:id="rId107" xr:uid="{86B00319-4650-4AED-B27E-A3B822F0B9E5}"/>
    <hyperlink ref="B109" r:id="rId108" xr:uid="{F09DD868-4637-4F8A-906C-A4E0EA1322E2}"/>
    <hyperlink ref="B110" r:id="rId109" xr:uid="{C2C2DBEA-5029-4987-A585-CA2C86F12DC4}"/>
    <hyperlink ref="B111" r:id="rId110" xr:uid="{3229F296-A631-4143-94D7-7FB24E3056D8}"/>
    <hyperlink ref="B112" r:id="rId111" xr:uid="{AD062999-A78C-4EFF-8109-D1B35A62BFE5}"/>
    <hyperlink ref="B113" r:id="rId112" xr:uid="{3BA826F4-7066-4455-AE7F-445C492B1B73}"/>
    <hyperlink ref="B114" r:id="rId113" xr:uid="{BFBD44EC-43EA-4111-B404-607EA50D837F}"/>
    <hyperlink ref="B115" r:id="rId114" xr:uid="{53F67A9D-01F9-4749-9D9F-DBE855622893}"/>
    <hyperlink ref="B116" r:id="rId115" xr:uid="{E729B2AA-57B7-42DF-B8C6-0B1FBB49F8F8}"/>
    <hyperlink ref="B117" r:id="rId116" xr:uid="{017E26DA-3AEB-4039-8EB8-248E998ECF8C}"/>
    <hyperlink ref="B118" r:id="rId117" xr:uid="{788BBAAE-6FC6-4E64-A2A7-E129F7BB0537}"/>
    <hyperlink ref="B119" r:id="rId118" xr:uid="{6E57FC02-DE00-4E49-8613-02DD067C6627}"/>
    <hyperlink ref="B120" r:id="rId119" xr:uid="{4C6FCE7E-B83A-4B64-9D6B-CDE528F991B2}"/>
    <hyperlink ref="B121" r:id="rId120" xr:uid="{B27AD9F6-BE79-4187-AC5A-37DCDC5BA4B4}"/>
    <hyperlink ref="B122" r:id="rId121" xr:uid="{139C4632-DE29-4D60-8841-620F1FC5B424}"/>
    <hyperlink ref="B123" r:id="rId122" xr:uid="{547EB4D8-367F-4970-9B8D-30BFEA925202}"/>
    <hyperlink ref="B124" r:id="rId123" xr:uid="{F090B9BE-68BE-483B-931D-E62D3E8BA0F2}"/>
    <hyperlink ref="B125" r:id="rId124" xr:uid="{B97CE55F-C865-49B8-8510-FC8088152B1B}"/>
    <hyperlink ref="B126" r:id="rId125" xr:uid="{7DF83F3F-1CBC-4BDA-AC0D-3A0844A48CE3}"/>
    <hyperlink ref="B127" r:id="rId126" xr:uid="{FFA94DF7-5FB2-4F5A-80AB-4870F6380B23}"/>
    <hyperlink ref="B128" r:id="rId127" xr:uid="{9621E667-3E4B-4D75-93D9-C1542CDF7B30}"/>
    <hyperlink ref="B129" r:id="rId128" xr:uid="{976060CB-A940-4DE7-93E0-8B3C50163848}"/>
    <hyperlink ref="B130" r:id="rId129" xr:uid="{D52A4347-E001-4761-8F57-9EAAE5974756}"/>
    <hyperlink ref="B131" r:id="rId130" xr:uid="{E5BF457D-9D6C-4B24-B55F-3E814B693FE0}"/>
    <hyperlink ref="B132" r:id="rId131" xr:uid="{D23AD1D2-0082-4902-9D20-A4096DEB6595}"/>
    <hyperlink ref="B133" r:id="rId132" xr:uid="{EA96E8A2-8ACF-4448-BC3E-EE18AC357BBA}"/>
    <hyperlink ref="B134" r:id="rId133" xr:uid="{887F9D18-0B0D-4C5B-8C35-820441CCB05F}"/>
    <hyperlink ref="B135" r:id="rId134" xr:uid="{599BEB0D-B97A-4F0B-A6F7-F8A2730B4D88}"/>
    <hyperlink ref="B136" r:id="rId135" xr:uid="{E9434B2E-AF20-49AF-9C53-573FA50F566D}"/>
    <hyperlink ref="B137" r:id="rId136" xr:uid="{E6D2EA51-B86A-4361-B6A1-4038768B9303}"/>
    <hyperlink ref="B138" r:id="rId137" xr:uid="{4928A2A1-E9EC-4E00-8F03-61AE39F29E91}"/>
    <hyperlink ref="B139" r:id="rId138" xr:uid="{6C97FF42-F8C6-42D0-A524-D6AE838961A4}"/>
    <hyperlink ref="B140" r:id="rId139" xr:uid="{60DD35FB-D923-4164-883D-41B136748EFC}"/>
    <hyperlink ref="B141" r:id="rId140" xr:uid="{DCC34FBA-76B8-4BEB-A5A1-4B99306DEF9D}"/>
    <hyperlink ref="B142" r:id="rId141" xr:uid="{77577D3A-0EA2-40DF-87D6-884F1164B253}"/>
    <hyperlink ref="B143" r:id="rId142" xr:uid="{B9FD7346-1952-4042-B8DC-3E26562953E0}"/>
    <hyperlink ref="B144" r:id="rId143" xr:uid="{8A5F6D35-6E3C-4D75-96A3-B84EC1A12BAD}"/>
    <hyperlink ref="B145" r:id="rId144" xr:uid="{3146DABE-48A1-4CCD-8643-239A972BDD74}"/>
    <hyperlink ref="B146" r:id="rId145" xr:uid="{3A328D33-0F86-4A9C-BC49-E05202AE5DC9}"/>
    <hyperlink ref="B147" r:id="rId146" xr:uid="{CB264F14-4D96-42B9-9A39-889B9B95035D}"/>
    <hyperlink ref="B148" r:id="rId147" xr:uid="{AD57181A-AD53-441C-BCF1-B6B3760AB0D9}"/>
    <hyperlink ref="B149" r:id="rId148" xr:uid="{BC340CDE-64D4-4F9A-BC04-D215404ED860}"/>
    <hyperlink ref="B150" r:id="rId149" xr:uid="{43856286-03F8-4154-A21B-D3FC8FADD296}"/>
    <hyperlink ref="B151" r:id="rId150" xr:uid="{07DCCADE-D86E-4C29-B71C-D82922766B64}"/>
    <hyperlink ref="B152" r:id="rId151" xr:uid="{3AB55074-96F7-4504-AD4C-05B4006BE238}"/>
    <hyperlink ref="B153" r:id="rId152" xr:uid="{4963D253-51A5-4B33-8E66-2B4B4B7480E7}"/>
    <hyperlink ref="B154" r:id="rId153" xr:uid="{01881312-FAE0-42AF-80AA-039D2DACF312}"/>
    <hyperlink ref="B155" r:id="rId154" xr:uid="{269CFB33-4364-4A70-AEC7-66EAB9188722}"/>
    <hyperlink ref="B156" r:id="rId155" xr:uid="{3E5203F8-3D73-49FD-A042-4F9C25FDD890}"/>
    <hyperlink ref="B157" r:id="rId156" xr:uid="{8E7EAE0E-250F-491B-B30F-D16AC566B5CB}"/>
    <hyperlink ref="B158" r:id="rId157" xr:uid="{5087AAB3-1322-4EF9-87EC-C746192D220B}"/>
    <hyperlink ref="B159" r:id="rId158" xr:uid="{5B294B01-A8B5-4D19-A776-392B9E0DB56C}"/>
    <hyperlink ref="B160" r:id="rId159" xr:uid="{FB9CA809-0A36-4489-A9C0-DC0D647AEA73}"/>
    <hyperlink ref="B161" r:id="rId160" xr:uid="{B4FEADEC-522C-4C3E-B3A0-4AD85303B06A}"/>
    <hyperlink ref="B162" r:id="rId161" xr:uid="{11BE19D1-0C39-4F1E-AA7D-40591A474321}"/>
    <hyperlink ref="B163" r:id="rId162" xr:uid="{B87E466B-3C0B-4E4F-B698-742FFEAFEFB4}"/>
    <hyperlink ref="B164" r:id="rId163" xr:uid="{643551F9-D163-4CD6-AA31-C5DC31340832}"/>
    <hyperlink ref="B165" r:id="rId164" xr:uid="{823FF94D-E925-480D-99AD-ABF3C249DD65}"/>
    <hyperlink ref="B166" r:id="rId165" xr:uid="{2040FD35-89C2-4581-9D4A-B7EC4F081426}"/>
    <hyperlink ref="B167" r:id="rId166" xr:uid="{3517CFEF-2B6E-47F5-B482-B24BA444AC85}"/>
    <hyperlink ref="B168" r:id="rId167" xr:uid="{24BBEE7B-FB82-4F9C-81A4-6259ACCA7013}"/>
    <hyperlink ref="B169" r:id="rId168" xr:uid="{5240291D-D009-41BD-B2F7-CDCF1FD83938}"/>
    <hyperlink ref="B170" r:id="rId169" xr:uid="{30191269-8494-4AFD-8515-7410FC3FAAB6}"/>
    <hyperlink ref="B171" r:id="rId170" xr:uid="{52997E90-4DAC-428E-8BF2-51972BE63B47}"/>
    <hyperlink ref="B172" r:id="rId171" xr:uid="{DD6CBCDD-44E5-49DE-BEAE-85707593F979}"/>
    <hyperlink ref="B173" r:id="rId172" xr:uid="{7C09AB53-2AA6-4A6E-A5CF-9437C6082C96}"/>
    <hyperlink ref="B174" r:id="rId173" xr:uid="{9E06B18F-B973-496B-A104-402C1F5311B1}"/>
    <hyperlink ref="B175" r:id="rId174" xr:uid="{D5940FD0-8F82-4830-BC71-C1BD3309B432}"/>
    <hyperlink ref="B176" r:id="rId175" xr:uid="{9FFD882F-9086-4E8A-9116-C6C55EA6AF98}"/>
    <hyperlink ref="B177" r:id="rId176" xr:uid="{4308374E-5F62-459B-ADA3-44FBEA08A14F}"/>
    <hyperlink ref="B178" r:id="rId177" xr:uid="{8C3248C0-81B7-4386-84A1-A5AB33ABA2AC}"/>
    <hyperlink ref="B179" r:id="rId178" xr:uid="{CD5263B8-00AD-47D2-8BDA-425B75AEBD44}"/>
    <hyperlink ref="B180" r:id="rId179" xr:uid="{41D1BD54-009E-4C04-925A-99D4D2438D3B}"/>
    <hyperlink ref="B181" r:id="rId180" xr:uid="{61F6DC40-00A8-48BD-84D1-6E55CE3E7597}"/>
    <hyperlink ref="B182" r:id="rId181" xr:uid="{AF604F03-9B60-47EA-96B1-1449B2309DDF}"/>
    <hyperlink ref="B183" r:id="rId182" xr:uid="{FE86AAC0-349A-4066-9463-C1A771EEA50B}"/>
    <hyperlink ref="B184" r:id="rId183" xr:uid="{AB6F57CE-648D-4E1F-87E0-8B22DF3922B4}"/>
    <hyperlink ref="B185" r:id="rId184" xr:uid="{59C88365-F108-4BCA-A8CF-3183D723DC9A}"/>
    <hyperlink ref="B186" r:id="rId185" xr:uid="{B167DFAB-8D81-45E5-BF87-DEB9242D69B6}"/>
    <hyperlink ref="B187" r:id="rId186" xr:uid="{11809D6B-9F85-4411-B656-627654EC5CAC}"/>
    <hyperlink ref="B188" r:id="rId187" xr:uid="{601C3DE4-78AA-4465-9A2C-52F4B467B027}"/>
    <hyperlink ref="B189" r:id="rId188" xr:uid="{549969F3-7D83-47B3-B30D-6EE6F9D7332E}"/>
    <hyperlink ref="B190" r:id="rId189" xr:uid="{4E205B1E-BFDA-428E-9E68-30E6EAC80EB3}"/>
    <hyperlink ref="B191" r:id="rId190" xr:uid="{F6A0FEC2-2D7C-447F-820B-E3BD82F130B2}"/>
    <hyperlink ref="B192" r:id="rId191" xr:uid="{68E16581-7601-400D-BCAE-677C39FECFDA}"/>
    <hyperlink ref="B193" r:id="rId192" xr:uid="{875801D0-1CF6-44FB-A6FA-EF16BCBF578D}"/>
    <hyperlink ref="B194" r:id="rId193" xr:uid="{B0FD644D-F2B1-45D0-9D97-F6D152830586}"/>
    <hyperlink ref="B195" r:id="rId194" xr:uid="{663140F3-D140-4C51-9CA6-59EAD29A4DC9}"/>
    <hyperlink ref="B196" r:id="rId195" xr:uid="{8A7C361A-22C5-4511-B5FB-77B5BE99A16A}"/>
    <hyperlink ref="B197" r:id="rId196" xr:uid="{D68BE1A0-9D30-405A-AFE5-A4977FA6B0DA}"/>
    <hyperlink ref="B198" r:id="rId197" xr:uid="{E7EE0461-D5B3-4121-8C42-A1615F695CE5}"/>
    <hyperlink ref="B199" r:id="rId198" xr:uid="{0E3B7150-6FE7-43DF-8272-C0211839DAF9}"/>
    <hyperlink ref="B200" r:id="rId199" xr:uid="{44E0DD54-2F24-4CC6-B157-FCAC12094533}"/>
    <hyperlink ref="B201" r:id="rId200" xr:uid="{8E15C685-7899-4CB0-844A-541F0D627CA2}"/>
    <hyperlink ref="B202" r:id="rId201" xr:uid="{E66F3693-4E32-4CCE-B2DB-015AAF7C59A5}"/>
    <hyperlink ref="B203" r:id="rId202" xr:uid="{5DCD41BC-FEA7-4A6B-9C70-A7DF4E930444}"/>
    <hyperlink ref="B204" r:id="rId203" xr:uid="{2DD3FD7D-0FEC-45B8-A698-F45EBC2B92B2}"/>
    <hyperlink ref="B205" r:id="rId204" xr:uid="{2BCF4738-9C8D-47EB-84AB-1F65AB3E68CB}"/>
    <hyperlink ref="B206" r:id="rId205" xr:uid="{18430E76-1158-474D-A178-9FD17D919895}"/>
    <hyperlink ref="B207" r:id="rId206" xr:uid="{9250245D-EC13-4197-981E-013B293A9DFA}"/>
    <hyperlink ref="B208" r:id="rId207" xr:uid="{E4CCD4BF-1D42-4C59-A30A-FC63C7629D82}"/>
    <hyperlink ref="B209" r:id="rId208" xr:uid="{32815C2E-EB0E-4F14-8B74-7F6451014454}"/>
    <hyperlink ref="B210" r:id="rId209" xr:uid="{713A27F9-4AE6-4358-ADF7-84FE99F1C61C}"/>
    <hyperlink ref="B211" r:id="rId210" xr:uid="{E3F007A3-77D2-4C28-B1D7-44DEA83C6AFB}"/>
    <hyperlink ref="B212" r:id="rId211" xr:uid="{6E2C251F-90F7-44D1-B258-691EB0C6CA11}"/>
    <hyperlink ref="B213" r:id="rId212" xr:uid="{AED851D1-41A8-45E7-B422-014878105CCD}"/>
    <hyperlink ref="B214" r:id="rId213" xr:uid="{387DF6E0-FF5D-47A1-A1EA-B81059BF2D68}"/>
    <hyperlink ref="B215" r:id="rId214" xr:uid="{FD48B14B-96DF-4CE6-B660-F0030F399480}"/>
    <hyperlink ref="B216" r:id="rId215" xr:uid="{5029EB22-4258-4D19-850F-7CEE142383FD}"/>
    <hyperlink ref="B217" r:id="rId216" xr:uid="{1F36812F-A0EC-4C46-AF76-E60D4DC5B498}"/>
    <hyperlink ref="B218" r:id="rId217" xr:uid="{8761D681-6C58-4A2F-AA70-8D11351FC26A}"/>
    <hyperlink ref="B219" r:id="rId218" xr:uid="{301BFF08-A474-43D6-82CE-61E825B3E675}"/>
    <hyperlink ref="B220" r:id="rId219" xr:uid="{C61412D3-AA5F-4BE4-A27B-4E06F6834B81}"/>
    <hyperlink ref="B221" r:id="rId220" xr:uid="{EB1E6B6B-5BE1-4837-8AF3-6F1622CD5B45}"/>
    <hyperlink ref="B222" r:id="rId221" xr:uid="{33AC74C8-D23D-4C9E-B2AC-33DB3299CF02}"/>
    <hyperlink ref="B223" r:id="rId222" xr:uid="{56B67988-62CB-4331-8312-E591C3B8769B}"/>
    <hyperlink ref="B224" r:id="rId223" xr:uid="{CD87AE11-C2F1-4901-878D-AC06ED1CB1FC}"/>
    <hyperlink ref="B225" r:id="rId224" xr:uid="{21BBB651-2431-4285-955A-968492636E1E}"/>
    <hyperlink ref="B226" r:id="rId225" xr:uid="{773A05B5-B9BF-4068-A067-B73FB3DB8CB2}"/>
    <hyperlink ref="B227" r:id="rId226" xr:uid="{082E4505-360F-45E4-9695-BFE3B19BFEFE}"/>
    <hyperlink ref="B228" r:id="rId227" xr:uid="{4C2BA55D-74AB-40D3-AD1F-DB157F82C931}"/>
    <hyperlink ref="B229" r:id="rId228" xr:uid="{0A0F5AAF-0F9B-4ACB-8357-74B96C46F37A}"/>
    <hyperlink ref="B230" r:id="rId229" xr:uid="{F095F845-8137-46D7-9DB2-CA4907055E67}"/>
    <hyperlink ref="B231" r:id="rId230" xr:uid="{DA4479E5-8DD7-4C1D-8B56-6E83F822A512}"/>
    <hyperlink ref="B232" r:id="rId231" xr:uid="{BC3FF7FD-8B3A-45C0-AE07-824B89F2E17E}"/>
    <hyperlink ref="B233" r:id="rId232" xr:uid="{6FCEE435-04CD-4FA6-82F2-8ED585B8D404}"/>
    <hyperlink ref="B234" r:id="rId233" xr:uid="{13D29F1E-AFBC-4017-B1F7-35CED86A5042}"/>
    <hyperlink ref="B235" r:id="rId234" xr:uid="{16318012-8CC8-4DA9-8464-497A29362DD2}"/>
    <hyperlink ref="B236" r:id="rId235" xr:uid="{2A6AC82A-F11D-41FD-A75E-A61C58BFE9FA}"/>
    <hyperlink ref="B237" r:id="rId236" xr:uid="{259D2A10-34D2-4338-ADBB-AEC68D28F9FF}"/>
    <hyperlink ref="B238" r:id="rId237" xr:uid="{33EDC713-5094-4D9E-BB68-BF8121A5DC46}"/>
    <hyperlink ref="B239" r:id="rId238" xr:uid="{2B179E10-8B19-4B54-8889-7AEF6CAE30D7}"/>
    <hyperlink ref="B240" r:id="rId239" xr:uid="{5B82EBCA-5072-4A79-BC44-F898553BB48A}"/>
    <hyperlink ref="B241" r:id="rId240" xr:uid="{B5EE8146-7DA1-4E7F-9CAD-FB7CCB49543E}"/>
    <hyperlink ref="B242" r:id="rId241" xr:uid="{637DAC29-9E00-4C7D-93DD-06A487DED662}"/>
    <hyperlink ref="B243" r:id="rId242" xr:uid="{DA610DDC-4BEF-4AE9-ADDF-64D6196A6DD7}"/>
    <hyperlink ref="B244" r:id="rId243" xr:uid="{E1A0988B-1719-4D27-AAF9-70651353E257}"/>
    <hyperlink ref="B245" r:id="rId244" xr:uid="{696B089D-F4ED-403C-9814-0EE962B57A40}"/>
    <hyperlink ref="B246" r:id="rId245" xr:uid="{4B0149A9-D51E-4F1E-BD05-F637BD88E48C}"/>
    <hyperlink ref="B247" r:id="rId246" xr:uid="{B27D292D-2C27-4CD6-8C86-50E00D831820}"/>
    <hyperlink ref="B248" r:id="rId247" xr:uid="{BA981BB9-49CC-4CE8-953E-61784FAAA5EE}"/>
    <hyperlink ref="B249" r:id="rId248" xr:uid="{A61F445C-F592-46AE-8861-89411709E963}"/>
    <hyperlink ref="B250" r:id="rId249" xr:uid="{BF275C83-B02F-493C-B5CA-C12530756B3D}"/>
    <hyperlink ref="B251" r:id="rId250" xr:uid="{95FBEC31-A824-4C0B-A690-5E0120627FE4}"/>
    <hyperlink ref="B252" r:id="rId251" xr:uid="{88BE55D7-9FF2-48F7-97CB-121AE02B9997}"/>
    <hyperlink ref="B253" r:id="rId252" xr:uid="{C2818F5A-82A8-4B24-8929-3C2EE0F724B4}"/>
    <hyperlink ref="B254" r:id="rId253" xr:uid="{B538D98E-5B93-4897-A299-7BCB965E371E}"/>
    <hyperlink ref="B255" r:id="rId254" xr:uid="{66CBB3B3-7E6B-4628-B5C1-70BB516592D9}"/>
    <hyperlink ref="B256" r:id="rId255" xr:uid="{059DC5D4-35F7-48AD-B7F7-C8E059A98BE6}"/>
    <hyperlink ref="B257" r:id="rId256" xr:uid="{EFCB1183-2185-490E-BD11-7DBF69EAF5E0}"/>
    <hyperlink ref="B258" r:id="rId257" xr:uid="{9D3DAA53-0B42-4926-BB2B-41DEE147FD50}"/>
    <hyperlink ref="B259" r:id="rId258" xr:uid="{F40F0912-F8A3-49C1-9E07-D6AEEB5F5790}"/>
    <hyperlink ref="B260" r:id="rId259" xr:uid="{A65B0079-7B6B-4E0C-AD58-EB781774355E}"/>
    <hyperlink ref="B261" r:id="rId260" xr:uid="{83BA5DED-423D-4579-8518-48B5C47A5251}"/>
    <hyperlink ref="B262" r:id="rId261" xr:uid="{30175BD2-DF87-428F-8D7F-07944ABD25BB}"/>
    <hyperlink ref="B263" r:id="rId262" xr:uid="{528FDC19-8220-4C92-98C7-8F5465E1F148}"/>
    <hyperlink ref="B264" r:id="rId263" xr:uid="{3D7BE8EC-DB6F-424F-8426-4391B58DFA36}"/>
    <hyperlink ref="B265" r:id="rId264" xr:uid="{804F0900-D3A9-4799-AF49-921944905D7E}"/>
    <hyperlink ref="B266" r:id="rId265" xr:uid="{A2F035E9-0B1A-4EE8-BD5F-948DCB503827}"/>
    <hyperlink ref="B267" r:id="rId266" xr:uid="{CF01DA31-C92B-4BDC-8D14-7374B7BBFFA1}"/>
    <hyperlink ref="B268" r:id="rId267" xr:uid="{08E6780B-2CF0-4C7E-B005-3827A4BBEEEB}"/>
    <hyperlink ref="B269" r:id="rId268" xr:uid="{30C7B19C-2A7E-419C-AA29-F2E6B6C83189}"/>
    <hyperlink ref="B270" r:id="rId269" xr:uid="{764CDB83-EECD-4D02-8AD0-54D34CDEE107}"/>
    <hyperlink ref="B271" r:id="rId270" xr:uid="{373E90A4-6873-48D9-B6FF-33E41392C5CE}"/>
    <hyperlink ref="B272" r:id="rId271" xr:uid="{196394BA-7167-4EDE-8A8F-76B87A6B2559}"/>
    <hyperlink ref="B273" r:id="rId272" xr:uid="{7AA48B8D-49CE-4E03-AA9B-C939E7CC8BE5}"/>
    <hyperlink ref="B274" r:id="rId273" xr:uid="{63966E95-F013-4C66-A607-8691807B0F63}"/>
    <hyperlink ref="B275" r:id="rId274" xr:uid="{297F8612-6459-45ED-9BEA-0154D96DC9D7}"/>
    <hyperlink ref="B276" r:id="rId275" xr:uid="{CD9F04A7-39E6-419F-B91C-76EF8EBACEEF}"/>
    <hyperlink ref="B277" r:id="rId276" xr:uid="{6C9E0404-24BD-496B-A018-409400199221}"/>
    <hyperlink ref="B278" r:id="rId277" xr:uid="{6766D586-2F34-45B5-9073-EF193098FFCD}"/>
    <hyperlink ref="B279" r:id="rId278" xr:uid="{2A033C53-D756-417F-A344-48F28D33E442}"/>
    <hyperlink ref="B280" r:id="rId279" xr:uid="{B073FCEA-C0C0-4750-BB0D-01133E02A030}"/>
    <hyperlink ref="B281" r:id="rId280" xr:uid="{2968A593-76DD-43E1-A65F-2E0DA165CCA3}"/>
    <hyperlink ref="B282" r:id="rId281" xr:uid="{87CACC7F-3E90-4DDA-8F58-D626E55D3776}"/>
    <hyperlink ref="B283" r:id="rId282" xr:uid="{227BFEE9-4178-447C-AA5B-7B0FB3181749}"/>
    <hyperlink ref="B284" r:id="rId283" xr:uid="{05DEDC4D-2C0C-45BF-89E2-E95C05440956}"/>
    <hyperlink ref="B285" r:id="rId284" xr:uid="{1125AFE4-D0F2-4CBD-82AE-36176788A1C1}"/>
    <hyperlink ref="B286" r:id="rId285" xr:uid="{B8A2206C-C582-4668-BFE2-158C577F1A7E}"/>
    <hyperlink ref="B287" r:id="rId286" xr:uid="{E91996A7-252C-4AC3-BD0B-D4A09016D906}"/>
    <hyperlink ref="B288" r:id="rId287" xr:uid="{4EE5C9BA-0B2C-4E03-82F0-EDF7F9436A93}"/>
    <hyperlink ref="B289" r:id="rId288" xr:uid="{962D885F-7E33-463E-B534-947DDA06A257}"/>
    <hyperlink ref="B290" r:id="rId289" xr:uid="{A9E95CF2-767E-46B8-A8EE-3A3A9D2A1D75}"/>
    <hyperlink ref="B291" r:id="rId290" xr:uid="{C94D0FCD-C1F4-4C02-97B7-1A2AAFA599D3}"/>
    <hyperlink ref="B292" r:id="rId291" xr:uid="{65BD1538-E519-4F7B-BD44-F5EEE90BD4EA}"/>
    <hyperlink ref="B293" r:id="rId292" xr:uid="{06D4394C-1500-41D3-BEE4-30B942F9AC68}"/>
    <hyperlink ref="B294" r:id="rId293" xr:uid="{CFEBA4BB-F70B-4264-BDA2-B8E163500311}"/>
    <hyperlink ref="B295" r:id="rId294" xr:uid="{43AFBE1D-2455-4F18-85A5-79A89F150D31}"/>
    <hyperlink ref="B296" r:id="rId295" xr:uid="{CD6B2C2D-D7DC-4275-8350-8B5F6BBE1233}"/>
    <hyperlink ref="B297" r:id="rId296" xr:uid="{DFF0BAD1-F42A-43C0-BB3D-545E8AD27E03}"/>
    <hyperlink ref="B298" r:id="rId297" xr:uid="{390EFA49-32B8-4FC5-B61F-FA9B66B52B53}"/>
    <hyperlink ref="B299" r:id="rId298" xr:uid="{D9DF8474-6E8D-404F-A572-7069541EBBD7}"/>
    <hyperlink ref="B300" r:id="rId299" xr:uid="{5DB86DA2-E343-43C9-A2DD-D5D80A3DDD02}"/>
    <hyperlink ref="B301" r:id="rId300" xr:uid="{7EED0749-F4D4-4524-B32D-BCD327DB250A}"/>
    <hyperlink ref="B302" r:id="rId301" xr:uid="{C9ECCCC4-57FE-4B49-A50A-25765DF43831}"/>
    <hyperlink ref="B303" r:id="rId302" xr:uid="{8681FBCF-BB70-47A1-9AFC-8309DE05A50D}"/>
    <hyperlink ref="B304" r:id="rId303" xr:uid="{E7CC98D0-D24F-4AEA-8151-636241DA840E}"/>
    <hyperlink ref="B305" r:id="rId304" xr:uid="{22E7D027-88C1-4530-B47F-7B255E389195}"/>
    <hyperlink ref="B306" r:id="rId305" xr:uid="{41E4A430-D735-4FBB-900B-E8B2D3204BEB}"/>
    <hyperlink ref="B307" r:id="rId306" xr:uid="{6560E695-0E98-456E-8353-7088F3CE0AEF}"/>
    <hyperlink ref="B308" r:id="rId307" xr:uid="{9B1819BB-8D5C-4A3D-977E-4530F18C82F7}"/>
    <hyperlink ref="B309" r:id="rId308" xr:uid="{EEA337F7-66A1-4E10-A9E9-77B4AC027E2D}"/>
    <hyperlink ref="B310" r:id="rId309" xr:uid="{FA8DD3AC-0D45-4A2B-860E-74ABF9413292}"/>
    <hyperlink ref="B311" r:id="rId310" xr:uid="{747F51F6-ADE4-4F53-AC66-216B783834CE}"/>
    <hyperlink ref="B312" r:id="rId311" xr:uid="{A2B23FC5-1930-4CB9-920C-46C1424F64BA}"/>
    <hyperlink ref="B313" r:id="rId312" xr:uid="{8AD5F63F-FA41-46BF-B2F0-FE4066AF54D7}"/>
    <hyperlink ref="B314" r:id="rId313" xr:uid="{0822A11E-E343-4BFC-ABE8-18F860E92E84}"/>
    <hyperlink ref="B315" r:id="rId314" xr:uid="{B669B519-2A97-451B-AC35-3C8DF5003310}"/>
    <hyperlink ref="B316" r:id="rId315" xr:uid="{AEF9ED86-162D-4097-8C9C-7E7DD9AE6D39}"/>
    <hyperlink ref="B317" r:id="rId316" xr:uid="{98FC0AA6-8C88-4790-BF4C-2300977182DF}"/>
    <hyperlink ref="B318" r:id="rId317" xr:uid="{04B32BB4-5A07-4B23-8D0D-5886216B14F7}"/>
    <hyperlink ref="B319" r:id="rId318" xr:uid="{8650563E-755E-4112-9950-6FB7B5826002}"/>
    <hyperlink ref="B320" r:id="rId319" xr:uid="{E67C757F-B890-4F9B-8D0C-C47839E2A312}"/>
    <hyperlink ref="B321" r:id="rId320" xr:uid="{EC771CE1-AF3A-46CA-B355-0DA2B0E94284}"/>
    <hyperlink ref="B322" r:id="rId321" xr:uid="{870D5917-380A-43F4-9ADC-F649E3C037E8}"/>
    <hyperlink ref="B323" r:id="rId322" xr:uid="{111A9B24-9E3C-4AB1-8622-95FAF6290BCC}"/>
    <hyperlink ref="B324" r:id="rId323" xr:uid="{E09FA7B0-D6D2-454C-B7F9-AB8E33FBE38D}"/>
    <hyperlink ref="B325" r:id="rId324" xr:uid="{8C90C3F1-9CF0-4909-892C-8E9E36214F85}"/>
    <hyperlink ref="B326" r:id="rId325" xr:uid="{F120FB53-3603-440B-B90B-527CDF4CF058}"/>
    <hyperlink ref="B327" r:id="rId326" xr:uid="{E75AB5FE-D8FA-4E60-9CED-12951BC8612C}"/>
    <hyperlink ref="B328" r:id="rId327" xr:uid="{49508339-B385-4131-846C-53F961D49554}"/>
    <hyperlink ref="B329" r:id="rId328" xr:uid="{0D8E2777-EC58-4475-A171-1A267CAC6351}"/>
    <hyperlink ref="B330" r:id="rId329" xr:uid="{A0DFF0C2-1B0B-4260-8B21-3EB3B4293CD1}"/>
    <hyperlink ref="B331" r:id="rId330" xr:uid="{E370D321-394C-4EA2-903E-5D3132D6BE15}"/>
    <hyperlink ref="B332" r:id="rId331" xr:uid="{4641C2F5-4B73-48AE-922C-95D6A9FF2205}"/>
    <hyperlink ref="B333" r:id="rId332" xr:uid="{E6130592-AB18-4712-876B-8945A2B5322A}"/>
    <hyperlink ref="B334" r:id="rId333" xr:uid="{611C2A44-D9C1-4C0A-8F13-B5979DC6F822}"/>
    <hyperlink ref="B335" r:id="rId334" xr:uid="{D29685E5-0269-4178-899A-646E74EB5732}"/>
    <hyperlink ref="B336" r:id="rId335" xr:uid="{48A4E36E-FD05-4F96-B652-60632A167E59}"/>
    <hyperlink ref="B337" r:id="rId336" xr:uid="{D1C75F5D-C4C9-45D5-8FDB-675F79967715}"/>
    <hyperlink ref="B338" r:id="rId337" xr:uid="{16AD277C-B078-46A0-B79E-7C4D61AF1FEF}"/>
    <hyperlink ref="B339" r:id="rId338" xr:uid="{C6D56FBC-FD56-40A3-BA01-0DF69067A919}"/>
    <hyperlink ref="B340" r:id="rId339" xr:uid="{729B01B2-9E26-44F6-8311-39A81F450388}"/>
    <hyperlink ref="B341" r:id="rId340" xr:uid="{AF96F2AF-03BF-49D9-8D76-43C9F312C11A}"/>
    <hyperlink ref="B342" r:id="rId341" xr:uid="{3EAA34C7-CB96-4B18-BDD1-54CCED9B63E3}"/>
    <hyperlink ref="B343" r:id="rId342" xr:uid="{0D8E2C33-33B5-48C3-A728-906B4EC8D4DE}"/>
    <hyperlink ref="B344" r:id="rId343" xr:uid="{ED1EF442-74DC-46A4-B6F1-33F419CF3533}"/>
    <hyperlink ref="B345" r:id="rId344" xr:uid="{42D02D95-51FC-489C-84BC-DD68CCC77097}"/>
    <hyperlink ref="B346" r:id="rId345" xr:uid="{B4655B3D-2274-4EFE-A5C1-A7B68A75BCE0}"/>
    <hyperlink ref="B347" r:id="rId346" xr:uid="{7B45F492-3F9E-444E-91D5-79032146E47C}"/>
    <hyperlink ref="B348" r:id="rId347" xr:uid="{5AD669D8-FD76-426D-B74D-0F0AE58F7E77}"/>
    <hyperlink ref="B349" r:id="rId348" xr:uid="{B10CD1A2-9625-4C4B-B77B-07DB25A85863}"/>
    <hyperlink ref="B350" r:id="rId349" xr:uid="{972229F5-7FB2-4F0D-8F7D-2EB2CB9DEE6B}"/>
    <hyperlink ref="B351" r:id="rId350" xr:uid="{77AC4C43-FAE7-4953-8CA5-DB4A74D2B873}"/>
    <hyperlink ref="B352" r:id="rId351" xr:uid="{159933F2-D4DC-4E8E-9706-98EF5014C865}"/>
    <hyperlink ref="B353" r:id="rId352" xr:uid="{BC62A270-2F67-4571-8231-98B456E1650F}"/>
    <hyperlink ref="B354" r:id="rId353" xr:uid="{4CB3BA02-AF92-49C2-B85D-4F80E0D585AB}"/>
    <hyperlink ref="B355" r:id="rId354" xr:uid="{DCCD5322-A8AA-4BB6-B66C-D4BD96A42598}"/>
    <hyperlink ref="B356" r:id="rId355" xr:uid="{D1890DF3-5D37-4E85-B8C5-7EE3DAA59327}"/>
    <hyperlink ref="B357" r:id="rId356" xr:uid="{03541862-416A-49BA-A959-9ABF7E4D5EBA}"/>
    <hyperlink ref="B358" r:id="rId357" xr:uid="{852FA678-4815-406A-8487-CBDC2864BB27}"/>
    <hyperlink ref="B359" r:id="rId358" xr:uid="{0D403C53-251E-41F1-9D19-503FA1ED432B}"/>
    <hyperlink ref="B360" r:id="rId359" xr:uid="{960FD757-CBB3-427D-A714-6E8B76269D3A}"/>
    <hyperlink ref="B361" r:id="rId360" xr:uid="{8D7BBCF5-05F4-413F-B0B0-28E6EC9E17F5}"/>
    <hyperlink ref="B362" r:id="rId361" xr:uid="{01E99540-A6DF-4DFA-A297-6E9E77C8D1AF}"/>
    <hyperlink ref="B363" r:id="rId362" xr:uid="{4FD2E3E4-9D02-466E-86DF-7A44AF1A63B5}"/>
    <hyperlink ref="B364" r:id="rId363" xr:uid="{7832701D-3105-49C5-91B3-4F82F5A0E230}"/>
    <hyperlink ref="B365" r:id="rId364" xr:uid="{4B21DFC2-A5A8-4926-818B-A91B3CFE0D51}"/>
    <hyperlink ref="B366" r:id="rId365" xr:uid="{1E160640-7137-4CE1-B830-0CE286DA79B0}"/>
    <hyperlink ref="B367" r:id="rId366" xr:uid="{876CE460-B56E-4A81-A8D1-B707AA8BFC7F}"/>
    <hyperlink ref="B368" r:id="rId367" xr:uid="{4DB306A6-EDEB-45FF-AABD-16D55CAE8573}"/>
    <hyperlink ref="B369" r:id="rId368" xr:uid="{BCF9B8DD-559E-4E6B-AD0C-EA4D8BFF2D52}"/>
    <hyperlink ref="B370" r:id="rId369" xr:uid="{B6057877-A4E9-4289-8DE0-1DE0E99A277B}"/>
    <hyperlink ref="B371" r:id="rId370" xr:uid="{7BA80DBE-4708-48EA-8CF0-4EBC87C53056}"/>
    <hyperlink ref="B372" r:id="rId371" xr:uid="{B77DFA46-2490-41C5-A4B3-9F511F211CC6}"/>
    <hyperlink ref="B373" r:id="rId372" xr:uid="{B1F738FB-2603-4448-B8E7-DD3C13DA92D2}"/>
    <hyperlink ref="B374" r:id="rId373" xr:uid="{A7E3DD38-CAD7-4F69-BD02-AA8E8364435A}"/>
    <hyperlink ref="B375" r:id="rId374" xr:uid="{4D688C7E-D3EB-47F7-A4CF-96A4D3F35E06}"/>
    <hyperlink ref="B376" r:id="rId375" xr:uid="{AFF6056E-B2CE-43AE-A1AB-0FF9A00901ED}"/>
    <hyperlink ref="B377" r:id="rId376" xr:uid="{001DAF2E-75A6-432F-99CA-3EE02C449016}"/>
    <hyperlink ref="B378" r:id="rId377" xr:uid="{93C34A9F-550F-4F32-89FB-FAAEC1CA9682}"/>
    <hyperlink ref="B379" r:id="rId378" xr:uid="{6F8D20AA-AFBD-4594-9B8A-FF13FCC16654}"/>
    <hyperlink ref="B380" r:id="rId379" xr:uid="{D8A2261A-9CA3-4031-B532-52EB782E863D}"/>
    <hyperlink ref="B381" r:id="rId380" xr:uid="{6099B29E-CFB9-4CB2-8E52-60903FBD3C8D}"/>
    <hyperlink ref="B382" r:id="rId381" xr:uid="{F1609684-29CB-4299-A4CC-57BDF5B6D79B}"/>
    <hyperlink ref="B383" r:id="rId382" xr:uid="{694E7AE0-84CA-4764-9C01-A09EB189DB6B}"/>
    <hyperlink ref="B384" r:id="rId383" xr:uid="{30B8EDCB-B9F8-4C78-9A7D-D9DFEA92E737}"/>
    <hyperlink ref="B385" r:id="rId384" xr:uid="{9F26CFDA-94C6-4891-A736-5D5DDA9C1AE0}"/>
    <hyperlink ref="B386" r:id="rId385" xr:uid="{79D1EEAA-6457-4BAE-8527-C4A32EAD867E}"/>
    <hyperlink ref="B387" r:id="rId386" xr:uid="{A97415A2-5948-4B9E-A913-846BBA158392}"/>
    <hyperlink ref="B388" r:id="rId387" xr:uid="{EE2A4307-0CC7-4EE5-B596-451AA6F4DD7E}"/>
    <hyperlink ref="B389" r:id="rId388" xr:uid="{504C7B43-2C1D-4AAD-BF63-3FCC698454C2}"/>
    <hyperlink ref="B390" r:id="rId389" xr:uid="{6CA13F10-1577-4BE2-B3EF-25A7CBEA3BCE}"/>
    <hyperlink ref="B391" r:id="rId390" xr:uid="{5C31AF16-F017-4529-8545-F4BE05CC7EFA}"/>
    <hyperlink ref="B392" r:id="rId391" xr:uid="{FB7D6DC9-71F6-4274-82B7-C5EECDA15FE3}"/>
    <hyperlink ref="B393" r:id="rId392" xr:uid="{3A17D90F-25D0-44DA-8FB9-2300C6D85338}"/>
    <hyperlink ref="B394" r:id="rId393" xr:uid="{6E6CC794-56DF-4D82-A323-78000277FC43}"/>
    <hyperlink ref="B395" r:id="rId394" xr:uid="{EDEFA564-3909-4B1A-8DD1-C3444A8384A2}"/>
    <hyperlink ref="B396" r:id="rId395" xr:uid="{EFFF9C77-5339-4C57-A228-3CF6A1596BA6}"/>
    <hyperlink ref="B397" r:id="rId396" xr:uid="{7DE1896E-0718-4323-98B3-C6FADC6A8A44}"/>
    <hyperlink ref="B398" r:id="rId397" xr:uid="{0638A83D-F69B-4A59-A62E-CA4AC27022A2}"/>
    <hyperlink ref="B399" r:id="rId398" xr:uid="{0D87DB06-5643-4757-A809-F5DC58A0C816}"/>
    <hyperlink ref="B400" r:id="rId399" xr:uid="{C09F651F-47A8-4638-B823-C9D7935CAF85}"/>
    <hyperlink ref="B401" r:id="rId400" xr:uid="{5E09F16A-AE06-4AA6-86F6-D01BBC0B4BF9}"/>
    <hyperlink ref="B402" r:id="rId401" xr:uid="{B1489245-182F-4142-BF12-08441D626838}"/>
    <hyperlink ref="B403" r:id="rId402" xr:uid="{EB3C5DC9-02AC-496A-AB24-4BF4EA862A23}"/>
    <hyperlink ref="B404" r:id="rId403" xr:uid="{6EDF19E9-40FD-4BC3-B0AF-990B58482635}"/>
    <hyperlink ref="B405" r:id="rId404" xr:uid="{79DE1CDC-E406-471E-9CB9-E0327866FBEB}"/>
    <hyperlink ref="B406" r:id="rId405" xr:uid="{EC5ADC1A-2122-404D-A832-D7D14FF57FDC}"/>
    <hyperlink ref="B407" r:id="rId406" xr:uid="{885E1E97-A25E-45CD-9C7B-AAA5A13BD154}"/>
    <hyperlink ref="B408" r:id="rId407" xr:uid="{434094AA-F187-4346-8FBA-6C5B5E3B933D}"/>
    <hyperlink ref="B409" r:id="rId408" xr:uid="{797E9C2C-F1D1-4137-8650-96EF788AEF7E}"/>
    <hyperlink ref="B410" r:id="rId409" xr:uid="{92017AE6-2909-40EB-9921-346B68A45174}"/>
    <hyperlink ref="B411" r:id="rId410" xr:uid="{EAB5CAC6-3C8B-4304-A19C-B008C3922969}"/>
    <hyperlink ref="B412" r:id="rId411" xr:uid="{019350CA-839D-4530-B960-752E1396F008}"/>
    <hyperlink ref="B413" r:id="rId412" xr:uid="{6ADEA67F-BCD2-49A2-A3C5-4129B9E3E4D8}"/>
    <hyperlink ref="B414" r:id="rId413" xr:uid="{448AC0B0-67AB-4E49-8AAD-20B07D22A13E}"/>
    <hyperlink ref="B415" r:id="rId414" xr:uid="{04AABC44-89A5-4484-B1D6-89B86225B489}"/>
    <hyperlink ref="B416" r:id="rId415" xr:uid="{E37F9871-5F1E-45EB-85D7-DDFDA3E9E25C}"/>
    <hyperlink ref="B417" r:id="rId416" xr:uid="{EA1A7896-53FF-4D42-9EDF-E4CE3F7F9BF7}"/>
    <hyperlink ref="B418" r:id="rId417" xr:uid="{0229F118-CEA7-44D0-A504-6BB880232913}"/>
    <hyperlink ref="B419" r:id="rId418" xr:uid="{32025866-3AC3-407B-AAE1-380848E01536}"/>
    <hyperlink ref="B420" r:id="rId419" xr:uid="{78E485FB-6399-418C-B2AB-C1836377244D}"/>
    <hyperlink ref="B421" r:id="rId420" xr:uid="{46D24DE0-0BDF-4CEA-92B1-880BA0F42BAB}"/>
    <hyperlink ref="B422" r:id="rId421" xr:uid="{A63FC848-A9BD-4A30-AAB3-BB57633CC07A}"/>
    <hyperlink ref="B423" r:id="rId422" xr:uid="{262D1B12-79E4-4BE8-B337-4CC481B4604D}"/>
    <hyperlink ref="B424" r:id="rId423" xr:uid="{52445C1E-AA5B-42AC-B31D-64B3817E3634}"/>
    <hyperlink ref="B425" r:id="rId424" xr:uid="{4E998BFE-7ECB-4FD0-B9A3-057597BC8392}"/>
    <hyperlink ref="B426" r:id="rId425" xr:uid="{98AE3FC9-C9E6-4CC5-8E4D-C40933F7B24E}"/>
    <hyperlink ref="B427" r:id="rId426" xr:uid="{468C40C4-87C1-4F6B-BFE9-7B681F719807}"/>
    <hyperlink ref="B428" r:id="rId427" xr:uid="{2AF63C7A-550B-47F4-9931-679F0ACFD76F}"/>
    <hyperlink ref="B429" r:id="rId428" xr:uid="{5FC686AC-C7E6-436F-8771-E4555D05B8C9}"/>
    <hyperlink ref="B430" r:id="rId429" xr:uid="{9B701566-495D-4F0B-B64A-294C3BE378CB}"/>
    <hyperlink ref="B431" r:id="rId430" xr:uid="{099347D9-5198-4E01-B70E-DFE668988B59}"/>
    <hyperlink ref="B432" r:id="rId431" xr:uid="{50B82C64-C5BD-443A-B6F4-022D029A2856}"/>
    <hyperlink ref="B433" r:id="rId432" xr:uid="{3D7107B7-B631-4526-8450-729DCF989C40}"/>
    <hyperlink ref="B434" r:id="rId433" xr:uid="{4B148631-0D41-4839-AD27-2F6C103F93FB}"/>
    <hyperlink ref="B435" r:id="rId434" xr:uid="{75F4844E-4C90-40FA-982E-8A2B8CBE7C1A}"/>
    <hyperlink ref="B436" r:id="rId435" xr:uid="{0EFE8592-CBF8-40CE-AD09-1024AC1418FA}"/>
    <hyperlink ref="B437" r:id="rId436" xr:uid="{FEED2F29-CC59-4F3D-945B-B6877DC66CA2}"/>
    <hyperlink ref="B438" r:id="rId437" xr:uid="{A604BFB8-A288-4B59-8D8F-6E79744C61FA}"/>
    <hyperlink ref="B439" r:id="rId438" xr:uid="{40F8B51F-612D-44A3-BC13-55BA5CF9E3AC}"/>
    <hyperlink ref="B440" r:id="rId439" xr:uid="{929A92E1-D1AA-439F-8874-6E3DD615880C}"/>
    <hyperlink ref="B441" r:id="rId440" xr:uid="{F677955A-30B6-4FD8-8DD5-897019DE62E0}"/>
    <hyperlink ref="B442" r:id="rId441" xr:uid="{DF0341A3-CAE7-4498-A54E-1F069E00AA4B}"/>
    <hyperlink ref="B443" r:id="rId442" xr:uid="{920C53DA-323C-42CB-A10F-1B0B4AA25022}"/>
    <hyperlink ref="B444" r:id="rId443" xr:uid="{74F0B92F-FC53-465C-B7AD-28A98071F15E}"/>
    <hyperlink ref="B445" r:id="rId444" xr:uid="{C7E7EBB1-03D1-44ED-A7EC-FB240381F523}"/>
    <hyperlink ref="B446" r:id="rId445" xr:uid="{18FE3D4D-41DA-49D4-ACD9-FF40F3599042}"/>
    <hyperlink ref="B447" r:id="rId446" xr:uid="{03544A3B-0934-418B-891D-4BE503A18E7D}"/>
    <hyperlink ref="B448" r:id="rId447" xr:uid="{F5E9F6A6-3357-4298-9625-B30ECB5ECF16}"/>
    <hyperlink ref="B449" r:id="rId448" xr:uid="{38209527-1CED-4304-8455-D2B57F6FA3D6}"/>
    <hyperlink ref="B450" r:id="rId449" xr:uid="{8948DBC6-96B9-46DE-9C79-2CD3DDD94EA8}"/>
    <hyperlink ref="B451" r:id="rId450" xr:uid="{D4037166-9571-451F-9991-65D22BE58570}"/>
    <hyperlink ref="B452" r:id="rId451" xr:uid="{45D79A97-889D-4506-9C4C-C6779BF9140E}"/>
    <hyperlink ref="B453" r:id="rId452" xr:uid="{058EB09C-A37F-4C78-9DE3-035C6F54051A}"/>
    <hyperlink ref="B454" r:id="rId453" xr:uid="{E10421CD-9F57-4BEE-BA6F-4A9C0FBF482F}"/>
    <hyperlink ref="B455" r:id="rId454" xr:uid="{32F40E85-D2E1-4C3F-9146-D9425172099C}"/>
    <hyperlink ref="B456" r:id="rId455" xr:uid="{AE499876-0DC1-48CD-A1BF-04009218D260}"/>
    <hyperlink ref="B457" r:id="rId456" xr:uid="{D6359FDC-6B14-4DFF-94D2-0DF274091CD3}"/>
    <hyperlink ref="B458" r:id="rId457" xr:uid="{4400DD4D-50A2-4ADB-8AAD-68C3624C31B7}"/>
    <hyperlink ref="B459" r:id="rId458" xr:uid="{DB779868-2B65-4026-B234-A8EBDBA26FA8}"/>
    <hyperlink ref="B460" r:id="rId459" xr:uid="{552B7D16-6E95-4C26-A039-7B29F69AFAC6}"/>
    <hyperlink ref="B461" r:id="rId460" xr:uid="{0E008890-1FEB-46E1-BBC9-74164A2701CA}"/>
    <hyperlink ref="B462" r:id="rId461" xr:uid="{8498F5CD-C50F-457A-90BB-C1BA77AA9925}"/>
    <hyperlink ref="B463" r:id="rId462" xr:uid="{2E0EAB34-AE0A-48EF-B3D0-EE125DB91DB0}"/>
    <hyperlink ref="B464" r:id="rId463" xr:uid="{C7BA2CB9-0A13-4007-AAF6-5A6910AA2243}"/>
    <hyperlink ref="B465" r:id="rId464" xr:uid="{9FF09000-0370-4402-B3FA-BF86FE7C66AF}"/>
    <hyperlink ref="B466" r:id="rId465" xr:uid="{C3427703-9469-4CA8-B06A-CB9E62458855}"/>
    <hyperlink ref="B467" r:id="rId466" xr:uid="{D1D6CEB6-B1D3-475D-A59B-DDDF715D204B}"/>
    <hyperlink ref="B468" r:id="rId467" xr:uid="{FF9B4650-BE8A-4FE7-A1DB-333F7865958B}"/>
    <hyperlink ref="B469" r:id="rId468" xr:uid="{3F88756B-7181-4EF9-B855-CFA04C633EC5}"/>
    <hyperlink ref="B470" r:id="rId469" xr:uid="{6708F337-BDAC-4223-A21C-EBC3AB9E3C70}"/>
    <hyperlink ref="B471" r:id="rId470" xr:uid="{8BD95359-98A0-41B1-A89D-EA8BC9720318}"/>
    <hyperlink ref="B472" r:id="rId471" xr:uid="{ACB97E27-8A0A-4F68-9A89-FCD9B0CF9780}"/>
    <hyperlink ref="B473" r:id="rId472" xr:uid="{27F6AF9C-C3AA-4926-8344-8CFF2974CAE5}"/>
    <hyperlink ref="B474" r:id="rId473" xr:uid="{EA0ECB6D-D330-4E8E-BBF4-E951B48B9EAC}"/>
    <hyperlink ref="B475" r:id="rId474" xr:uid="{B14B2D8D-0AB7-4B09-9D7B-7F466C9FC3D0}"/>
    <hyperlink ref="B476" r:id="rId475" xr:uid="{70DC266F-54B8-4F99-86B9-F59FB8BA4BE6}"/>
    <hyperlink ref="B477" r:id="rId476" xr:uid="{424CA44C-F47E-44F5-AD17-8F92BE408355}"/>
    <hyperlink ref="B478" r:id="rId477" xr:uid="{5F3D0E65-8247-46AA-90A0-341B3623E14D}"/>
    <hyperlink ref="B479" r:id="rId478" xr:uid="{3943E15C-65C7-47F9-B5C7-45E7ACE3BEF3}"/>
    <hyperlink ref="B480" r:id="rId479" xr:uid="{16F3A620-9409-4232-BECA-DE8307C32A05}"/>
    <hyperlink ref="B481" r:id="rId480" xr:uid="{4439C6BF-5CCD-46B3-9510-E384DBEAACBB}"/>
    <hyperlink ref="B482" r:id="rId481" xr:uid="{C7FE9917-01E0-4299-B326-6CFCC641105C}"/>
    <hyperlink ref="B483" r:id="rId482" xr:uid="{ADBBAE48-E6C3-4D02-9B8E-28B02907628C}"/>
    <hyperlink ref="B484" r:id="rId483" xr:uid="{FC2D4EEA-9CAA-4CEA-A7CF-6FC335945C13}"/>
    <hyperlink ref="B485" r:id="rId484" xr:uid="{40DC97A1-1A52-42BD-B4DB-099AC1488E3F}"/>
    <hyperlink ref="B486" r:id="rId485" xr:uid="{D0FAB46B-7436-4C3B-916B-B88B1A912D46}"/>
    <hyperlink ref="B487" r:id="rId486" xr:uid="{22AD782C-817E-4DFF-9700-AF5FD7009FD9}"/>
    <hyperlink ref="B488" r:id="rId487" xr:uid="{9271566B-D21F-49A1-8D9A-0A9B760C9CBB}"/>
    <hyperlink ref="B489" r:id="rId488" xr:uid="{4D8DF198-17AD-4C64-90B1-86B83F8A164C}"/>
    <hyperlink ref="B490" r:id="rId489" xr:uid="{0E2A8BC5-6DD2-49BC-B5F6-94A85D56857C}"/>
    <hyperlink ref="B491" r:id="rId490" xr:uid="{C7CD2C96-26B4-4F1F-880D-762FACBFCE5E}"/>
    <hyperlink ref="B492" r:id="rId491" xr:uid="{92555C3D-ED07-4C3B-B7E6-BB3DC3619E3E}"/>
    <hyperlink ref="B493" r:id="rId492" xr:uid="{E9EC71AD-2A28-4829-8494-3D4238F337FC}"/>
    <hyperlink ref="B494" r:id="rId493" xr:uid="{1DBCFEFB-00DD-42C6-BABC-6E760C5C3932}"/>
    <hyperlink ref="B495" r:id="rId494" xr:uid="{9D2E686B-178E-4E64-AEC8-68081AAF069D}"/>
    <hyperlink ref="B496" r:id="rId495" xr:uid="{4C5B3D7E-DE4B-4647-AC74-17A62232B091}"/>
    <hyperlink ref="B497" r:id="rId496" xr:uid="{E615D5CA-EE66-4D07-8626-9C2EF7172A6B}"/>
    <hyperlink ref="B498" r:id="rId497" xr:uid="{0009EE29-174B-4178-818F-513BEDCB276A}"/>
    <hyperlink ref="B499" r:id="rId498" xr:uid="{E5A07BD1-A930-42D9-8C69-B48D4E798823}"/>
    <hyperlink ref="B500" r:id="rId499" xr:uid="{67699703-DCCC-4A61-B795-BE61F42BCC95}"/>
    <hyperlink ref="B501" r:id="rId500" xr:uid="{B486DF9A-8B57-479A-BCD4-BBAAB9C8E57D}"/>
    <hyperlink ref="B502" r:id="rId501" xr:uid="{2979CF86-D8C0-4361-B22A-35365699672A}"/>
    <hyperlink ref="B503" r:id="rId502" xr:uid="{208A97F6-586D-4082-BA76-D703FB40B050}"/>
    <hyperlink ref="B504" r:id="rId503" xr:uid="{D8C5284E-47A5-4604-9375-9F10157E492E}"/>
    <hyperlink ref="B505" r:id="rId504" xr:uid="{8DC75C64-FDFB-47DB-B252-6117BECEB538}"/>
    <hyperlink ref="B506" r:id="rId505" xr:uid="{3A4227A7-2886-487F-A2B2-E9B9F333CC2F}"/>
    <hyperlink ref="B507" r:id="rId506" xr:uid="{E95CABD2-257C-4FFE-BEE5-3867BB700F91}"/>
    <hyperlink ref="B508" r:id="rId507" xr:uid="{CA76978C-7B65-40FC-A4DD-CD69EAE6FFC1}"/>
    <hyperlink ref="B509" r:id="rId508" xr:uid="{55BAF57F-3A22-4E3D-9ADB-A1950781C8CF}"/>
    <hyperlink ref="B510" r:id="rId509" xr:uid="{A5F78089-E59E-4B3D-8384-D81562BA424F}"/>
    <hyperlink ref="B511" r:id="rId510" xr:uid="{7AC5F8FF-1ADF-4DC8-AE44-E9C608EFF296}"/>
    <hyperlink ref="B512" r:id="rId511" xr:uid="{053C9674-6FD5-4665-A8AB-B94814284A77}"/>
    <hyperlink ref="B513" r:id="rId512" xr:uid="{C519CCE7-2A87-4E45-9874-5E01AB9EC707}"/>
    <hyperlink ref="B514" r:id="rId513" xr:uid="{E82D3A04-4801-4781-AD28-4D1D3BF2CBC0}"/>
    <hyperlink ref="B515" r:id="rId514" xr:uid="{5A037A11-2794-4D24-9BBE-C9855C974BAF}"/>
    <hyperlink ref="B516" r:id="rId515" xr:uid="{35D0973A-3706-434E-BEDA-CF0D2246BAC2}"/>
    <hyperlink ref="B517" r:id="rId516" xr:uid="{F382E957-9C10-4C75-89C9-136639062E9B}"/>
    <hyperlink ref="B518" r:id="rId517" xr:uid="{83345F23-2C84-4FEA-A64F-505857F2F124}"/>
    <hyperlink ref="B519" r:id="rId518" xr:uid="{F5A2203B-F6C7-4D20-A209-97F974E28B0E}"/>
    <hyperlink ref="B520" r:id="rId519" xr:uid="{CD9874C4-67ED-4160-819E-50935B6330C6}"/>
    <hyperlink ref="B521" r:id="rId520" xr:uid="{AE9D1DA1-FAC7-4628-B7B2-9E0AADE40261}"/>
    <hyperlink ref="B522" r:id="rId521" xr:uid="{D8BA2D77-8ADC-4D50-AE61-44AA5F574466}"/>
    <hyperlink ref="B523" r:id="rId522" xr:uid="{2FA292C6-D3B4-400F-BC26-80CC7DD85E91}"/>
    <hyperlink ref="B524" r:id="rId523" xr:uid="{88491838-5AA1-46A3-AA9A-46926AD3BFF0}"/>
    <hyperlink ref="B525" r:id="rId524" xr:uid="{BFC102A7-9BFA-48FF-ABAA-3BFEC012701E}"/>
    <hyperlink ref="B526" r:id="rId525" xr:uid="{41036D1C-A8F6-4B3D-990D-626D9140F970}"/>
    <hyperlink ref="B527" r:id="rId526" xr:uid="{7AF8D915-0B39-4745-8AC7-DBCBA90609CC}"/>
    <hyperlink ref="B528" r:id="rId527" xr:uid="{B8DBAD0F-8ED9-4AFC-9396-3B0D15416C2A}"/>
    <hyperlink ref="B529" r:id="rId528" xr:uid="{C979881B-AA8B-4BE0-B612-CC059DCA702B}"/>
    <hyperlink ref="B530" r:id="rId529" xr:uid="{51811768-6676-42AC-810A-F4206FF9DECE}"/>
    <hyperlink ref="B531" r:id="rId530" xr:uid="{BBDC71AE-D06C-4E6C-9F64-56E0EBDB02D4}"/>
    <hyperlink ref="B532" r:id="rId531" xr:uid="{B6DCE292-B854-4959-A25C-62A0C754C5F3}"/>
    <hyperlink ref="B533" r:id="rId532" xr:uid="{FC88FFFA-1147-4A23-9234-4C973CF4BF2D}"/>
    <hyperlink ref="B534" r:id="rId533" xr:uid="{A118CE54-89CD-4A51-A5CE-84DB25DE8396}"/>
    <hyperlink ref="B535" r:id="rId534" xr:uid="{265D7D1C-D7F7-4839-A57E-2815077FCF8F}"/>
    <hyperlink ref="B536" r:id="rId535" xr:uid="{5E63F15A-848F-4B86-81CC-D3EA7793A2AD}"/>
    <hyperlink ref="B537" r:id="rId536" xr:uid="{F7C7C520-4619-49F2-8709-7F85E11989A7}"/>
    <hyperlink ref="B538" r:id="rId537" xr:uid="{20D84D3B-6AD0-4FFD-936B-11E45A0D935B}"/>
    <hyperlink ref="B539" r:id="rId538" xr:uid="{729A985F-40A9-49B6-BCE1-A5362E0A0BBE}"/>
    <hyperlink ref="B540" r:id="rId539" xr:uid="{B0B9DE75-BCB0-4748-B4F7-02E25DF74F67}"/>
    <hyperlink ref="B541" r:id="rId540" xr:uid="{F80204F5-59F6-46F9-8306-2B1B42B70B87}"/>
    <hyperlink ref="B542" r:id="rId541" xr:uid="{CBD4833A-8194-41A6-9B94-7839655BDA59}"/>
    <hyperlink ref="B543" r:id="rId542" xr:uid="{FE43F1CA-24BA-4882-93C3-EE1F9ED703F9}"/>
    <hyperlink ref="B544" r:id="rId543" xr:uid="{C99D0F43-C838-4159-88EC-E5D2A1CA5FC8}"/>
    <hyperlink ref="B545" r:id="rId544" xr:uid="{3475B419-46B7-49E2-9588-48B95FABA534}"/>
    <hyperlink ref="B546" r:id="rId545" xr:uid="{18EB1B09-A9D4-447D-BE54-BCD617F76A8B}"/>
    <hyperlink ref="B547" r:id="rId546" xr:uid="{1797265F-483C-4F3D-89C8-6BC9318AC7DD}"/>
    <hyperlink ref="B548" r:id="rId547" xr:uid="{C88CEECD-3221-4EA3-BEE3-567067953AA4}"/>
    <hyperlink ref="B549" r:id="rId548" xr:uid="{B1D59FFE-9648-45C5-8D6B-C0A1F2F1A0AB}"/>
    <hyperlink ref="B550" r:id="rId549" xr:uid="{305DAF40-3740-4EFA-8E80-E8F96B7F5080}"/>
    <hyperlink ref="B551" r:id="rId550" xr:uid="{3B5F0526-8058-4590-8519-B3FDFEC6D3C3}"/>
    <hyperlink ref="B552" r:id="rId551" xr:uid="{982D3E01-93F4-40C4-954A-96805D606855}"/>
    <hyperlink ref="B553" r:id="rId552" xr:uid="{E014D8ED-BE28-42E0-A04C-D9C7971E681C}"/>
    <hyperlink ref="B554" r:id="rId553" xr:uid="{79B6E8EE-C8B4-42CD-9951-9D0509B9E39E}"/>
    <hyperlink ref="B555" r:id="rId554" xr:uid="{F3049F3F-78C3-410F-815F-DC7E8EB88AAF}"/>
    <hyperlink ref="B556" r:id="rId555" xr:uid="{09FC9B55-F105-4D1C-9183-1A2E907C3BA0}"/>
    <hyperlink ref="B557" r:id="rId556" xr:uid="{CECBDEC0-2D66-4E1F-9121-E9057F123EC6}"/>
    <hyperlink ref="B558" r:id="rId557" xr:uid="{13353743-3979-4D32-808B-EDD13D4F4279}"/>
    <hyperlink ref="B559" r:id="rId558" xr:uid="{8CF1FDED-E2BE-44FE-A0EF-17FE4208AC4A}"/>
    <hyperlink ref="B560" r:id="rId559" xr:uid="{FEE72C02-29FD-47CF-8F59-5BBE1081B4BF}"/>
    <hyperlink ref="B561" r:id="rId560" xr:uid="{FB588D0B-E570-46E7-B59C-58042DE85A96}"/>
    <hyperlink ref="B562" r:id="rId561" xr:uid="{C6BFDE0E-5E1E-42D9-9A8C-633A9FA20C94}"/>
    <hyperlink ref="B563" r:id="rId562" xr:uid="{31A3CD32-CA47-4D07-89CC-B0E63CC6ECF8}"/>
    <hyperlink ref="B564" r:id="rId563" xr:uid="{7D4A96E7-0121-43DF-A5D7-0709E6C13934}"/>
    <hyperlink ref="B565" r:id="rId564" xr:uid="{CFF52379-9575-4002-8DD5-FC462EF13643}"/>
    <hyperlink ref="B566" r:id="rId565" xr:uid="{ADE87CC5-9C3E-4F7A-8E6B-C8E3A448CF79}"/>
    <hyperlink ref="B567" r:id="rId566" xr:uid="{DFEC37FC-5EBB-414F-BAE4-C671593AB65F}"/>
    <hyperlink ref="B568" r:id="rId567" xr:uid="{5C498B6C-4805-4E6E-8BE6-DE8C2E326881}"/>
    <hyperlink ref="B569" r:id="rId568" xr:uid="{54B24059-004C-442B-A929-81DB468ED4B7}"/>
    <hyperlink ref="B570" r:id="rId569" xr:uid="{23AE53F6-EDE7-404F-AF37-9F4D5FC2AC51}"/>
    <hyperlink ref="B571" r:id="rId570" xr:uid="{4195967D-8359-44D0-88E0-4E844F7F83A5}"/>
    <hyperlink ref="B572" r:id="rId571" xr:uid="{631DDAF8-E63A-4F7B-808C-7F1A804C5D72}"/>
    <hyperlink ref="B573" r:id="rId572" xr:uid="{15F755CC-5FF7-4B48-BE84-831D7F7B2329}"/>
    <hyperlink ref="B574" r:id="rId573" xr:uid="{B1923855-168C-4451-A368-0CC06AE3C7E6}"/>
    <hyperlink ref="B575" r:id="rId574" xr:uid="{36468BF7-485D-428B-91B0-C84DB8CCDA07}"/>
    <hyperlink ref="B576" r:id="rId575" xr:uid="{4C2A1C25-B7F7-485B-8562-DD19C125F42B}"/>
    <hyperlink ref="B577" r:id="rId576" xr:uid="{FAD904D8-495D-42E1-9396-658463575B11}"/>
    <hyperlink ref="B578" r:id="rId577" xr:uid="{94DD0451-57AD-43C0-A8A5-9A7D95B8AFAD}"/>
    <hyperlink ref="B579" r:id="rId578" xr:uid="{AEB71FA2-2486-4241-AC45-53DAE3C016F9}"/>
    <hyperlink ref="B580" r:id="rId579" xr:uid="{28F254F1-AB1B-4468-98DA-69C572938217}"/>
    <hyperlink ref="B581" r:id="rId580" xr:uid="{419448D0-F2F6-4D3F-9E91-880BA6110207}"/>
    <hyperlink ref="B582" r:id="rId581" xr:uid="{F86ED5E2-1C5B-44CF-8361-9BF14428FB41}"/>
    <hyperlink ref="B583" r:id="rId582" xr:uid="{AF638DB9-7D4C-47FB-B46D-8EC347ACB225}"/>
    <hyperlink ref="B584" r:id="rId583" xr:uid="{DF2F4C6C-7FED-4309-97BF-6D209D9251FF}"/>
    <hyperlink ref="B585" r:id="rId584" xr:uid="{83C619D6-A010-4898-894F-403D142D3D6C}"/>
    <hyperlink ref="B586" r:id="rId585" xr:uid="{9CF7C7FE-37A6-4E3D-A6CF-55822D7818C9}"/>
    <hyperlink ref="B587" r:id="rId586" xr:uid="{2B1BDCD2-D71C-4209-96AC-E291C15761B1}"/>
    <hyperlink ref="B588" r:id="rId587" xr:uid="{18B94BEC-09A4-48FD-A26D-EA4A59A355AF}"/>
    <hyperlink ref="B589" r:id="rId588" xr:uid="{9E5F1ECA-AE4B-4F61-B687-B56BDA6C45D4}"/>
    <hyperlink ref="B590" r:id="rId589" xr:uid="{71320329-8D97-4212-BDA0-3D6A4165E918}"/>
    <hyperlink ref="B591" r:id="rId590" xr:uid="{FB0B0B80-8BD0-41B9-AACC-513899D2F2E8}"/>
    <hyperlink ref="B592" r:id="rId591" xr:uid="{95D70A97-FF2F-4088-989F-349C2F7B8A44}"/>
    <hyperlink ref="B593" r:id="rId592" xr:uid="{C763549B-C275-41D5-9ABC-4299CECB4565}"/>
    <hyperlink ref="B594" r:id="rId593" xr:uid="{87850628-9234-479F-8C41-9DEDC6F89190}"/>
    <hyperlink ref="B595" r:id="rId594" xr:uid="{8F7A720B-00D4-4C4D-B1D2-A2C7E98B8EB0}"/>
    <hyperlink ref="B596" r:id="rId595" xr:uid="{BAC9961B-D4DB-4561-B1C5-6E7E03183711}"/>
    <hyperlink ref="B597" r:id="rId596" xr:uid="{0C2E3981-62EB-48CE-89EC-57DB4541C913}"/>
    <hyperlink ref="B598" r:id="rId597" xr:uid="{AA97A036-0991-4F0E-A1C7-7EBEA36DD7F8}"/>
    <hyperlink ref="B599" r:id="rId598" xr:uid="{90B52484-BCE6-42EC-B32B-7FB509CAB44B}"/>
    <hyperlink ref="B600" r:id="rId599" xr:uid="{0E803374-3D8B-4983-8AA5-B28D555AAD08}"/>
    <hyperlink ref="B601" r:id="rId600" xr:uid="{EAD929C5-2C0D-493B-9AAB-1314C8CA9CE5}"/>
    <hyperlink ref="B602" r:id="rId601" xr:uid="{89E38592-EF35-4B9B-B16E-04F5AD8780B7}"/>
    <hyperlink ref="B603" r:id="rId602" xr:uid="{1625AADC-FDAF-44AC-B3C1-83AF37CD304C}"/>
    <hyperlink ref="B604" r:id="rId603" xr:uid="{DB62C90A-FA49-4A80-8557-02A4BCD32EEA}"/>
    <hyperlink ref="B605" r:id="rId604" xr:uid="{D7862A67-7E8C-422D-A39A-69D3FD3AB119}"/>
    <hyperlink ref="B606" r:id="rId605" xr:uid="{7BAA4E89-BF4D-48F1-A5C9-9346B3E8AF7D}"/>
    <hyperlink ref="B607" r:id="rId606" xr:uid="{06986B07-2F9B-4E9B-B557-7964D7A5C348}"/>
    <hyperlink ref="B608" r:id="rId607" xr:uid="{93A1549B-5F8E-4279-87EA-5E93E7F3CD08}"/>
    <hyperlink ref="B609" r:id="rId608" xr:uid="{3C4FFD11-9F83-43C1-8969-924C7F6C917F}"/>
    <hyperlink ref="B610" r:id="rId609" xr:uid="{F4610747-9E71-4902-956C-CAC57D05FF0B}"/>
    <hyperlink ref="B611" r:id="rId610" xr:uid="{C5F2B8D8-E38B-4792-9FD8-636A02E11BEA}"/>
    <hyperlink ref="B612" r:id="rId611" xr:uid="{AAEFD3C5-55A4-4854-96C5-30EFEDCA10B8}"/>
    <hyperlink ref="B613" r:id="rId612" xr:uid="{1361C1A6-A11A-43FE-B00D-04867498F1EE}"/>
    <hyperlink ref="B614" r:id="rId613" xr:uid="{C347847D-9095-4E50-80B6-6826FBFF2D0E}"/>
    <hyperlink ref="B615" r:id="rId614" xr:uid="{330EDAE2-AA07-4C81-A4F1-1530D2D22C2A}"/>
    <hyperlink ref="B616" r:id="rId615" xr:uid="{27005268-EE13-46B3-9204-43E975438DD5}"/>
    <hyperlink ref="B617" r:id="rId616" xr:uid="{18DB5526-1D5D-483A-A72B-6E3D71B58449}"/>
    <hyperlink ref="B618" r:id="rId617" xr:uid="{E3613C26-30AA-4F45-B3B0-A40564D01504}"/>
    <hyperlink ref="B619" r:id="rId618" xr:uid="{031C0C56-DC97-421B-AE62-2281A952A1D9}"/>
    <hyperlink ref="B620" r:id="rId619" xr:uid="{F2A4BEBC-2210-4619-8CF8-4E0D8AA274C0}"/>
    <hyperlink ref="B621" r:id="rId620" xr:uid="{194C8C18-BADA-4331-A03A-0C9ABF7A4E3D}"/>
    <hyperlink ref="B622" r:id="rId621" xr:uid="{FD9610A8-BFC1-4F11-9CAF-25D9344CF7CD}"/>
    <hyperlink ref="B623" r:id="rId622" xr:uid="{63EC79E4-67D8-4078-9639-969D50A7366E}"/>
    <hyperlink ref="B624" r:id="rId623" xr:uid="{5E977B8D-E38B-4E2E-A038-57C32BF1DA77}"/>
    <hyperlink ref="B625" r:id="rId624" xr:uid="{C248F49C-2518-46AB-A366-B6A1FDF10215}"/>
    <hyperlink ref="B626" r:id="rId625" xr:uid="{5990AB44-E4E5-4B6F-8E5F-09E744754A5A}"/>
    <hyperlink ref="B627" r:id="rId626" xr:uid="{CDFBD87E-C2DE-424A-8E39-D1015B614CCA}"/>
    <hyperlink ref="B628" r:id="rId627" xr:uid="{15FDAA1B-EE3E-44C6-A075-6010E346A7CF}"/>
    <hyperlink ref="B629" r:id="rId628" xr:uid="{B0C196AD-CC6B-4890-9DF5-51EA58533A33}"/>
    <hyperlink ref="B630" r:id="rId629" xr:uid="{466DE6F9-2E87-4301-A733-E7488243C135}"/>
    <hyperlink ref="B631" r:id="rId630" xr:uid="{E1FB7746-FC9E-410E-8687-DCACCE64C331}"/>
    <hyperlink ref="B632" r:id="rId631" xr:uid="{C9A7FA32-45CB-4F65-B945-4AF1448A92BD}"/>
    <hyperlink ref="B633" r:id="rId632" xr:uid="{A37441BA-5EA5-4EFE-B8D9-EDD5B5002C2C}"/>
    <hyperlink ref="B634" r:id="rId633" xr:uid="{9A0937E8-5507-43DE-A5C7-29A8351E9BB7}"/>
    <hyperlink ref="B635" r:id="rId634" xr:uid="{7FF00234-7691-4513-A6EC-EE8DACCA2F66}"/>
    <hyperlink ref="B636" r:id="rId635" xr:uid="{CF314C5E-47AE-4DA0-882E-4A0D8627A6C5}"/>
    <hyperlink ref="B637" r:id="rId636" xr:uid="{823E7350-9CBB-4979-98BF-8C1C03EE32A5}"/>
    <hyperlink ref="B638" r:id="rId637" xr:uid="{296FB1D3-D4BA-4EFC-97F6-B188CE9F152F}"/>
    <hyperlink ref="B639" r:id="rId638" xr:uid="{8E11868E-10A9-4723-BCA8-0646F9C123EA}"/>
    <hyperlink ref="B640" r:id="rId639" xr:uid="{256F361E-3D69-4D98-B066-3B1BFBC41FE3}"/>
    <hyperlink ref="B641" r:id="rId640" xr:uid="{0B569E9B-1089-4C56-813D-DE7D3A44B2E9}"/>
    <hyperlink ref="B642" r:id="rId641" xr:uid="{BEC52D6D-DED9-4B91-AE6F-3710D4A86138}"/>
    <hyperlink ref="B643" r:id="rId642" xr:uid="{F3A9C5A4-27BD-48A6-A86D-359C729BF779}"/>
    <hyperlink ref="B644" r:id="rId643" xr:uid="{42179326-E363-4B07-8D32-2B6F1EE3AE31}"/>
    <hyperlink ref="B645" r:id="rId644" xr:uid="{38DD0100-4653-401E-A213-2B2C9537E82B}"/>
    <hyperlink ref="B646" r:id="rId645" xr:uid="{E08D8B4C-DBF9-45D3-8AC8-AD0C7AB5FDE4}"/>
    <hyperlink ref="B647" r:id="rId646" xr:uid="{EFB70759-C322-444C-899B-1EB265FF9B16}"/>
    <hyperlink ref="B648" r:id="rId647" xr:uid="{092B43CE-0363-4211-A375-14DA111D3223}"/>
    <hyperlink ref="B649" r:id="rId648" xr:uid="{BB7872C1-3CD7-4548-8D20-A527C5CF56C2}"/>
    <hyperlink ref="B650" r:id="rId649" xr:uid="{5143D69A-8947-47DC-9449-95B2B99A2C35}"/>
    <hyperlink ref="B651" r:id="rId650" xr:uid="{816A6780-AA14-4F86-93E7-F0709FC7E536}"/>
    <hyperlink ref="B652" r:id="rId651" xr:uid="{CE572BC9-5AD9-4004-A977-23192123516D}"/>
    <hyperlink ref="B653" r:id="rId652" xr:uid="{89A0A2DD-1757-4E6A-A665-21BAE7BB3B6A}"/>
    <hyperlink ref="B654" r:id="rId653" xr:uid="{6435EAAB-C7B5-4804-9333-B99B97D2ED34}"/>
    <hyperlink ref="B655" r:id="rId654" xr:uid="{61DAF66D-1499-4EBB-9FC8-16BB1C972FC0}"/>
    <hyperlink ref="B656" r:id="rId655" xr:uid="{06EAD887-D3DA-490A-AAC5-3DF54BD3027B}"/>
    <hyperlink ref="B657" r:id="rId656" xr:uid="{837BEE95-02F0-4573-9747-5861F6C0B418}"/>
    <hyperlink ref="B658" r:id="rId657" xr:uid="{550C2546-A7DD-414A-BF65-707289F76526}"/>
    <hyperlink ref="B659" r:id="rId658" xr:uid="{3E15735F-69C6-4483-B7C0-B8546676EF49}"/>
    <hyperlink ref="B660" r:id="rId659" xr:uid="{838B61B4-502A-485C-BDEF-5154F5083BF5}"/>
    <hyperlink ref="B661" r:id="rId660" xr:uid="{6DD97CBE-D814-4E1F-8B25-8074A7AB4CBA}"/>
    <hyperlink ref="B662" r:id="rId661" xr:uid="{276D077A-4C55-4443-A060-445EEF762B53}"/>
    <hyperlink ref="B663" r:id="rId662" xr:uid="{AB47F47C-9D88-4636-BE8D-80286AEA85EB}"/>
    <hyperlink ref="B664" r:id="rId663" xr:uid="{5C8A6CCF-2637-4DC3-B464-492494BFE09A}"/>
    <hyperlink ref="B665" r:id="rId664" xr:uid="{446E9C41-92D6-47B3-B000-3B0E2DC3D6FA}"/>
    <hyperlink ref="B666" r:id="rId665" xr:uid="{DAD0E627-C1FC-4DC3-8ED7-975919CD6E5E}"/>
    <hyperlink ref="B667" r:id="rId666" xr:uid="{66401181-490C-4032-AB68-5E9A6CF66A32}"/>
    <hyperlink ref="B668" r:id="rId667" xr:uid="{CDF7718E-11CD-41B8-AC09-21880FA2A9EE}"/>
    <hyperlink ref="B669" r:id="rId668" xr:uid="{2D6B8758-64B4-4B06-8810-EE985DEA9C30}"/>
    <hyperlink ref="B670" r:id="rId669" xr:uid="{9C927216-0646-429E-BC3D-52ECAEB452ED}"/>
    <hyperlink ref="B671" r:id="rId670" xr:uid="{A8C85D4A-9754-44C1-9473-ED5A97C693B4}"/>
    <hyperlink ref="B672" r:id="rId671" xr:uid="{1C013EF1-47E5-4B13-A9D1-F2017855A571}"/>
    <hyperlink ref="B673" r:id="rId672" xr:uid="{81C0EE2D-397B-412C-A4E8-7FC02134541B}"/>
    <hyperlink ref="B674" r:id="rId673" xr:uid="{BED71AD2-5DC9-4039-9511-46AC95929346}"/>
    <hyperlink ref="B675" r:id="rId674" xr:uid="{89234A47-E45C-489D-A860-75D8B6C3D2AA}"/>
    <hyperlink ref="B676" r:id="rId675" xr:uid="{6EF9D351-5379-404B-840E-842196588C3F}"/>
    <hyperlink ref="B677" r:id="rId676" xr:uid="{7063E801-9F61-4E27-A092-8AC9A65519AF}"/>
    <hyperlink ref="B678" r:id="rId677" xr:uid="{82207CE6-35F0-4DCD-97C6-D832BA18FC43}"/>
    <hyperlink ref="B679" r:id="rId678" xr:uid="{904C9975-50D2-45E7-A08D-7954D49E999C}"/>
    <hyperlink ref="B680" r:id="rId679" xr:uid="{0E63D47D-0F5C-459B-B5DC-1B81F511461E}"/>
    <hyperlink ref="B681" r:id="rId680" xr:uid="{D9ADA006-EF49-4752-B482-060A600B9146}"/>
    <hyperlink ref="B682" r:id="rId681" xr:uid="{9C34F5F4-5FEF-40F1-BCE0-1AEC24607C77}"/>
    <hyperlink ref="B683" r:id="rId682" xr:uid="{53A56097-30BE-44B3-9FC5-708C44B55E35}"/>
    <hyperlink ref="B684" r:id="rId683" xr:uid="{E605ACAF-C991-4CE0-B32E-424DC515714C}"/>
    <hyperlink ref="B685" r:id="rId684" xr:uid="{A0D99D7B-6879-4D24-8D0D-E662A2290A08}"/>
    <hyperlink ref="B686" r:id="rId685" xr:uid="{113116F9-0101-4C35-9142-352181414713}"/>
    <hyperlink ref="B687" r:id="rId686" xr:uid="{8E610F53-2B89-42A9-9AE6-E3ACAD0B47A0}"/>
    <hyperlink ref="B688" r:id="rId687" xr:uid="{92794424-DDEB-43D0-8E61-D019C042A2D3}"/>
    <hyperlink ref="B689" r:id="rId688" xr:uid="{1C0D0929-C0B0-4E7F-A407-3D4AF3EE4089}"/>
    <hyperlink ref="B690" r:id="rId689" xr:uid="{E634B290-7B5E-4C99-B4E5-54B3A6C5909D}"/>
    <hyperlink ref="B691" r:id="rId690" xr:uid="{6B4F3C21-8891-4354-8761-E48CAF11A516}"/>
    <hyperlink ref="B692" r:id="rId691" xr:uid="{1BD40D07-4323-4195-9726-76CF3A14AAB2}"/>
    <hyperlink ref="B693" r:id="rId692" xr:uid="{26A43469-FBA2-4353-B1AB-6966CC031ADF}"/>
    <hyperlink ref="B694" r:id="rId693" xr:uid="{92C08C38-EC24-4B73-B9E2-0A38BD7626DD}"/>
    <hyperlink ref="B695" r:id="rId694" xr:uid="{0F4343A8-0A3B-40B6-833D-100E5405E60B}"/>
    <hyperlink ref="B696" r:id="rId695" xr:uid="{7184B621-DE95-4B2E-BF54-DCE8E149A325}"/>
    <hyperlink ref="B697" r:id="rId696" xr:uid="{0DB67270-A772-47EF-A93C-5B60402E7408}"/>
    <hyperlink ref="B698" r:id="rId697" xr:uid="{69E6E488-51A3-4DD3-BBB8-23B6D6A05D65}"/>
    <hyperlink ref="B699" r:id="rId698" xr:uid="{9F118EB7-18A3-445B-8CF8-9060C937D372}"/>
    <hyperlink ref="B700" r:id="rId699" xr:uid="{49B914B1-DF7F-4B42-A245-4B0CF01C745F}"/>
    <hyperlink ref="B701" r:id="rId700" xr:uid="{4950A4B5-1331-417E-A724-27953086FE89}"/>
    <hyperlink ref="B702" r:id="rId701" xr:uid="{C8CB6304-35A6-4BFA-B274-94805DAB5C65}"/>
    <hyperlink ref="B703" r:id="rId702" xr:uid="{EA5D5C6B-913B-4579-A37D-67B365E19328}"/>
    <hyperlink ref="B704" r:id="rId703" xr:uid="{86D49DA8-02F7-4972-940D-8F4F8FD17EE1}"/>
    <hyperlink ref="B705" r:id="rId704" xr:uid="{8B85C619-B745-478F-B8B4-4034C968BE8D}"/>
    <hyperlink ref="B706" r:id="rId705" xr:uid="{EC2EEAEC-79EB-4A35-BF8C-176EEDFBDBFB}"/>
    <hyperlink ref="B707" r:id="rId706" xr:uid="{51529273-2929-456B-9071-426961272160}"/>
    <hyperlink ref="B708" r:id="rId707" xr:uid="{385BEA20-DAB5-4218-9921-3FA08B723199}"/>
    <hyperlink ref="B709" r:id="rId708" xr:uid="{23F189A9-836F-48AE-A88F-205128530B42}"/>
    <hyperlink ref="B710" r:id="rId709" xr:uid="{A36BC127-013F-423C-87E1-2BEF75300522}"/>
    <hyperlink ref="B711" r:id="rId710" xr:uid="{91243A5C-AC36-4A9E-B8A6-E66EC43140A9}"/>
    <hyperlink ref="B712" r:id="rId711" xr:uid="{20684414-9CB2-47B4-A6D3-834966C31732}"/>
    <hyperlink ref="B713" r:id="rId712" xr:uid="{3FE02380-E91B-4044-8E6E-DE643126197A}"/>
    <hyperlink ref="B714" r:id="rId713" xr:uid="{D8A3A50F-06B0-4133-AEFA-84F10B30989E}"/>
    <hyperlink ref="B715" r:id="rId714" xr:uid="{7467EB94-66E8-470A-BD07-7464BC5B2CD3}"/>
    <hyperlink ref="B716" r:id="rId715" xr:uid="{78CFA4A9-27F9-4988-B3E6-B04374282F90}"/>
    <hyperlink ref="B717" r:id="rId716" xr:uid="{3C50E77B-3D3E-432E-8217-EBEFCD4CA921}"/>
    <hyperlink ref="B718" r:id="rId717" xr:uid="{F66D6462-BC0D-403B-9A37-2C3C95DDC01D}"/>
    <hyperlink ref="B719" r:id="rId718" xr:uid="{59A45901-C3F8-4960-BFE0-F4D2485EE9F1}"/>
    <hyperlink ref="B720" r:id="rId719" xr:uid="{45E1E024-6979-445F-B210-B25E0DDB1BD7}"/>
    <hyperlink ref="B721" r:id="rId720" xr:uid="{34D9FB44-67DB-427F-8C92-35A34AF9A3A5}"/>
    <hyperlink ref="B722" r:id="rId721" xr:uid="{84DB15EA-5E88-41E3-974E-7C8FD0200E0D}"/>
    <hyperlink ref="B723" r:id="rId722" xr:uid="{AD8DDAD3-AE94-4BD2-ACFD-D32D7AA769E1}"/>
    <hyperlink ref="B724" r:id="rId723" xr:uid="{A9513E87-C2EE-43AC-8C15-0547AF441148}"/>
    <hyperlink ref="B725" r:id="rId724" xr:uid="{DF511AEA-8589-41A3-83FB-7C904D92C90D}"/>
    <hyperlink ref="B726" r:id="rId725" xr:uid="{BC9B5910-CC90-44F0-A69B-A9103500BA75}"/>
    <hyperlink ref="B727" r:id="rId726" xr:uid="{9AC7D6A7-56C7-482C-A97B-BB2B6EE66433}"/>
    <hyperlink ref="B728" r:id="rId727" xr:uid="{8C6E4DDD-2558-4EE7-8FF3-945A43C59408}"/>
    <hyperlink ref="B729" r:id="rId728" xr:uid="{77DC2BBE-2CE9-43DB-8553-CD34150D84C4}"/>
    <hyperlink ref="B730" r:id="rId729" xr:uid="{9A988C72-EE37-4374-AC39-A6AED73AF697}"/>
    <hyperlink ref="B731" r:id="rId730" xr:uid="{8638E31C-E3A9-4EE2-AC4E-08E7858303A2}"/>
    <hyperlink ref="B732" r:id="rId731" xr:uid="{041A4B96-3282-4D70-BA85-0940B9B4EF64}"/>
    <hyperlink ref="B733" r:id="rId732" xr:uid="{69CE2043-59A6-4DEA-A7E0-FB8CAD9292FD}"/>
    <hyperlink ref="B734" r:id="rId733" xr:uid="{C03C05F6-BE52-409E-A5B3-CD605D0DB422}"/>
    <hyperlink ref="B735" r:id="rId734" xr:uid="{4ADA3BC8-73B6-45F5-B4CD-60DCDA6320B9}"/>
    <hyperlink ref="B736" r:id="rId735" xr:uid="{6A351731-CE9E-43C9-B9A3-576730E48A09}"/>
    <hyperlink ref="B737" r:id="rId736" xr:uid="{B1FD8569-02F3-4687-B2C6-6EC209F748EB}"/>
    <hyperlink ref="B738" r:id="rId737" xr:uid="{3CBC75CF-FB39-4D8D-842D-0D2FA87CAD89}"/>
    <hyperlink ref="B739" r:id="rId738" xr:uid="{B40A310B-6B44-4949-94B4-65A64AAA2FD7}"/>
    <hyperlink ref="B740" r:id="rId739" xr:uid="{B72C5B2A-09C5-4AC8-A6CE-8A906CDF52B2}"/>
    <hyperlink ref="B741" r:id="rId740" xr:uid="{CAEA1359-8338-4FB2-ADC8-A407B2E5A954}"/>
    <hyperlink ref="B742" r:id="rId741" xr:uid="{B7CD0BE0-0F46-4AF1-9DE9-E3BEEC677014}"/>
    <hyperlink ref="B743" r:id="rId742" xr:uid="{850442B9-2DBC-4EDC-82CA-354D311789CE}"/>
    <hyperlink ref="B744" r:id="rId743" xr:uid="{D823F52F-3FE0-4EFC-A185-1CE5823DBF45}"/>
    <hyperlink ref="B745" r:id="rId744" xr:uid="{46B53AE5-9D1F-47A5-9561-82A359D38533}"/>
    <hyperlink ref="B746" r:id="rId745" xr:uid="{A52B4F9A-E68F-4A23-8985-8A3250D6E629}"/>
    <hyperlink ref="B747" r:id="rId746" xr:uid="{9121469C-6FC3-4F98-871E-E2D3D4207C72}"/>
    <hyperlink ref="B748" r:id="rId747" xr:uid="{C94148E4-CC5E-4C9F-BACA-BC2A57120573}"/>
    <hyperlink ref="B749" r:id="rId748" xr:uid="{FC3106B8-D183-4531-B4AD-FF48536EEDED}"/>
    <hyperlink ref="B750" r:id="rId749" xr:uid="{30423FDF-5E33-45A5-8F27-BD262ABA71A6}"/>
    <hyperlink ref="B751" r:id="rId750" xr:uid="{B322064E-7292-44CE-97FC-C6023EF20407}"/>
    <hyperlink ref="B752" r:id="rId751" xr:uid="{EA25F7DB-885D-4E05-BC1F-C7C298B55F8A}"/>
    <hyperlink ref="B753" r:id="rId752" xr:uid="{4624FBD1-D19A-4D0B-9DBC-E76644A3D98A}"/>
    <hyperlink ref="B754" r:id="rId753" xr:uid="{F485C8EB-98F5-47EB-AD55-0162C719FA63}"/>
    <hyperlink ref="B755" r:id="rId754" xr:uid="{2DAC83B8-960B-4CE7-B398-90735362FA4E}"/>
    <hyperlink ref="B756" r:id="rId755" xr:uid="{F5AFBBD7-C5C3-4A49-B967-BD7A15F7D35A}"/>
    <hyperlink ref="B757" r:id="rId756" xr:uid="{25E87DE2-329C-44EE-B183-DC3B52E48BAB}"/>
    <hyperlink ref="B758" r:id="rId757" xr:uid="{0D9607E7-96AE-4F55-8695-4679CE3639A9}"/>
    <hyperlink ref="B759" r:id="rId758" xr:uid="{B82DD083-B0D9-48A2-BACE-3339253424F1}"/>
    <hyperlink ref="B760" r:id="rId759" xr:uid="{985C8759-66EA-42CA-A3B5-1F26BFC0967A}"/>
    <hyperlink ref="B761" r:id="rId760" xr:uid="{E44B1089-6F88-4019-B156-CF26D6C443FD}"/>
    <hyperlink ref="B762" r:id="rId761" xr:uid="{F37B584F-B586-468C-B456-D0C7F133B2F8}"/>
    <hyperlink ref="B763" r:id="rId762" xr:uid="{946EAD43-E84E-4C83-8A95-7F50A426CCB0}"/>
    <hyperlink ref="B764" r:id="rId763" xr:uid="{D021D1AB-A68A-48A5-9754-32778F144FD5}"/>
    <hyperlink ref="B765" r:id="rId764" xr:uid="{0CCBAC11-8BAF-4334-9C74-F10E6B790D70}"/>
    <hyperlink ref="B766" r:id="rId765" xr:uid="{21C5E40E-06F1-4B93-A760-AFA0EA7C4A5B}"/>
    <hyperlink ref="B767" r:id="rId766" xr:uid="{A8F5CD3E-19E4-4C1A-BBB5-D84323E0F154}"/>
    <hyperlink ref="B768" r:id="rId767" xr:uid="{711296AC-A28D-4482-A627-E9D26216288F}"/>
    <hyperlink ref="B769" r:id="rId768" xr:uid="{A59C6495-F8BD-462D-83DC-B0A01744897E}"/>
    <hyperlink ref="B770" r:id="rId769" xr:uid="{CCFAAD50-05DB-4196-B661-0CF45B739BF4}"/>
    <hyperlink ref="B771" r:id="rId770" xr:uid="{A5D0C7A4-419F-49BB-B4CA-8C4CC96064C8}"/>
    <hyperlink ref="B772" r:id="rId771" xr:uid="{60E219E0-65E9-4405-8D65-00D41B0452A9}"/>
    <hyperlink ref="B773" r:id="rId772" xr:uid="{7044FCC5-F468-43FE-9968-0135DADDD0AD}"/>
    <hyperlink ref="B774" r:id="rId773" xr:uid="{F74DBB06-B12C-4ABE-9A5B-61FC6FE5B7D3}"/>
    <hyperlink ref="B775" r:id="rId774" xr:uid="{A1730494-65F0-4292-94C6-B388491C0310}"/>
    <hyperlink ref="B776" r:id="rId775" xr:uid="{F9FCE6A9-2381-418E-A624-5987B3B1D615}"/>
    <hyperlink ref="B777" r:id="rId776" xr:uid="{A283759A-E7E0-42C9-8237-64AFAD934752}"/>
    <hyperlink ref="B778" r:id="rId777" xr:uid="{B537BFCD-3986-46B6-80E1-B6722DD445F3}"/>
    <hyperlink ref="B779" r:id="rId778" xr:uid="{67E3E98D-B72F-42E8-8C54-AF7EAE0C35C6}"/>
    <hyperlink ref="B780" r:id="rId779" xr:uid="{AB0BA791-CF9B-4922-B5FA-E6C055787CCE}"/>
    <hyperlink ref="B781" r:id="rId780" xr:uid="{00E18DE5-89AF-4C67-95E2-02890F3F8A98}"/>
    <hyperlink ref="B782" r:id="rId781" xr:uid="{76318CED-AC75-420B-B02B-902C43E360E3}"/>
    <hyperlink ref="B783" r:id="rId782" xr:uid="{4DBB591D-5F8B-493A-A29B-6205A63556DC}"/>
    <hyperlink ref="B784" r:id="rId783" xr:uid="{52A8E83E-AAC9-4670-AEF8-D6B119615767}"/>
    <hyperlink ref="B785" r:id="rId784" xr:uid="{FA767FE7-9A0C-410D-AB72-AF6C46C3F67B}"/>
    <hyperlink ref="B786" r:id="rId785" xr:uid="{0E82E582-C8C7-4B94-BEC9-7BA3BF621342}"/>
    <hyperlink ref="B787" r:id="rId786" xr:uid="{9125C57B-3A63-4522-8D81-B8A4390DC96A}"/>
    <hyperlink ref="B788" r:id="rId787" xr:uid="{312E0479-6D53-4CBF-A123-13E9DCA3EE3B}"/>
    <hyperlink ref="B789" r:id="rId788" xr:uid="{219E4EE4-FCC7-4FE8-939B-4066AF0058C5}"/>
    <hyperlink ref="B790" r:id="rId789" xr:uid="{E4E2FA7F-E08C-4AFD-BCFB-1CA92CA0AD93}"/>
    <hyperlink ref="B791" r:id="rId790" xr:uid="{4B8269B5-6D26-413F-9DD3-8EA48AE1A4ED}"/>
    <hyperlink ref="B792" r:id="rId791" xr:uid="{2295A0E2-E8A7-4AAB-AB33-8CF4F562CD1C}"/>
    <hyperlink ref="B793" r:id="rId792" xr:uid="{735239F9-8841-474F-8F31-A9238B082058}"/>
    <hyperlink ref="B794" r:id="rId793" xr:uid="{F5595F28-546B-4F93-9D77-7C75866D6701}"/>
    <hyperlink ref="B795" r:id="rId794" xr:uid="{7550F015-8A07-487F-BC44-B269D62A1572}"/>
    <hyperlink ref="B796" r:id="rId795" xr:uid="{2F990445-BFE7-4AF9-81A9-784FE9473BF2}"/>
    <hyperlink ref="B797" r:id="rId796" xr:uid="{6D4EF49E-7265-4808-95E6-E9724A90B6AA}"/>
    <hyperlink ref="B798" r:id="rId797" xr:uid="{295D86B9-218B-4801-BEA7-CC63DF293C36}"/>
    <hyperlink ref="B799" r:id="rId798" xr:uid="{E41471D0-D08F-4BBC-9E8A-A7C25A71C6AF}"/>
    <hyperlink ref="B800" r:id="rId799" xr:uid="{B46C0A4C-2711-4952-99C6-6F0CCC647843}"/>
    <hyperlink ref="B801" r:id="rId800" xr:uid="{6C7C548A-EC9E-4326-9B0D-2D019142F31D}"/>
    <hyperlink ref="B802" r:id="rId801" xr:uid="{E933404B-08EB-410A-8FEF-24FEAA5ECC7B}"/>
    <hyperlink ref="B803" r:id="rId802" xr:uid="{825117D6-27CE-43D5-BB21-12AB5AAD6EF4}"/>
    <hyperlink ref="B804" r:id="rId803" xr:uid="{61A67F31-C926-4B84-8028-59AE0505FA3C}"/>
    <hyperlink ref="B805" r:id="rId804" xr:uid="{F837D64C-A8DB-4BD0-8035-5A41CA84EA25}"/>
    <hyperlink ref="B806" r:id="rId805" xr:uid="{CD2E8B5B-BCD1-44DF-9A6F-974A6A1825DF}"/>
    <hyperlink ref="B807" r:id="rId806" xr:uid="{3D67C560-C733-4BD3-9A7E-61F8C7A6E4C5}"/>
    <hyperlink ref="B808" r:id="rId807" xr:uid="{56D780AF-DD30-4419-9784-21511625C943}"/>
    <hyperlink ref="B809" r:id="rId808" xr:uid="{F319FF9B-0BA8-4D73-8171-7617A2B5F216}"/>
    <hyperlink ref="B810" r:id="rId809" xr:uid="{24F73CF1-7492-4C2C-B89D-891ADC8B357B}"/>
    <hyperlink ref="B811" r:id="rId810" xr:uid="{2030D75F-D4F5-4702-8DD2-89190BC37E98}"/>
    <hyperlink ref="B812" r:id="rId811" xr:uid="{1BC3F422-DD78-492A-A2EF-E643BBA56786}"/>
    <hyperlink ref="B813" r:id="rId812" xr:uid="{F0845A68-322B-454A-9DDA-3AB0251A69E3}"/>
    <hyperlink ref="B814" r:id="rId813" xr:uid="{757026C3-3DDC-4B13-8B77-60C8219290C0}"/>
    <hyperlink ref="B815" r:id="rId814" xr:uid="{B92D8974-4621-4D86-B91D-167B115105FF}"/>
    <hyperlink ref="B816" r:id="rId815" xr:uid="{7AD39704-DB2F-4560-B4C3-F179F77F9245}"/>
    <hyperlink ref="B817" r:id="rId816" xr:uid="{0F24EF71-5A12-4632-ABFF-985E4100C322}"/>
    <hyperlink ref="B818" r:id="rId817" xr:uid="{5CE196E6-107B-47B0-977D-357BAACB6496}"/>
    <hyperlink ref="B819" r:id="rId818" xr:uid="{77436BDC-D7FB-456F-9106-523C63BCFC45}"/>
    <hyperlink ref="B820" r:id="rId819" xr:uid="{18169DF7-E03C-4D8F-8104-01D9EC7F4463}"/>
    <hyperlink ref="B821" r:id="rId820" xr:uid="{35D862C0-72F4-475E-8E34-088363EA5D08}"/>
    <hyperlink ref="B822" r:id="rId821" xr:uid="{C9EAA8D0-92DB-457B-B085-1B8BCBE3C090}"/>
    <hyperlink ref="B823" r:id="rId822" xr:uid="{A7E0DE3B-5637-4395-8147-DA151A9B99BC}"/>
    <hyperlink ref="B824" r:id="rId823" xr:uid="{59D8BB9A-EAA7-4B10-915B-F6BE8AEFE228}"/>
    <hyperlink ref="B825" r:id="rId824" xr:uid="{0A28C3A2-91E2-4B07-A621-CDE62CE9438B}"/>
    <hyperlink ref="B826" r:id="rId825" xr:uid="{19FB0E95-79C7-4679-BB0E-7A93AD7F9CF3}"/>
    <hyperlink ref="B827" r:id="rId826" xr:uid="{8497884A-A9FE-4653-A46D-47F9DF8755C3}"/>
    <hyperlink ref="B828" r:id="rId827" xr:uid="{E37F98BF-2ABD-4B00-AEF9-F26B0F1FDB85}"/>
    <hyperlink ref="B829" r:id="rId828" xr:uid="{470E1604-D2D1-4122-9AAE-B16A043238E5}"/>
    <hyperlink ref="B830" r:id="rId829" xr:uid="{00F04AD9-E0D7-4C98-AD5A-6E22BD3F234E}"/>
    <hyperlink ref="B831" r:id="rId830" xr:uid="{3297AFC9-7574-4D54-A6C0-4F0599388774}"/>
    <hyperlink ref="B832" r:id="rId831" xr:uid="{74FB2562-EFB3-4771-96A2-93658542BD8E}"/>
    <hyperlink ref="B833" r:id="rId832" xr:uid="{0873A807-A227-4A9A-B7E7-F0259DDE409F}"/>
    <hyperlink ref="B834" r:id="rId833" xr:uid="{1FF16F34-4F6B-43B7-98C1-E145DB6F270B}"/>
    <hyperlink ref="B835" r:id="rId834" xr:uid="{902F29B9-E2D2-4781-BD06-465CC9D84EBD}"/>
    <hyperlink ref="B836" r:id="rId835" xr:uid="{9AA2A669-51E4-4AB0-82C1-172344191D04}"/>
    <hyperlink ref="B837" r:id="rId836" xr:uid="{9E8A4677-1F27-4AA0-9295-7338A14892C6}"/>
    <hyperlink ref="B838" r:id="rId837" xr:uid="{BB66E815-A888-4134-8473-13DD054E1397}"/>
    <hyperlink ref="B839" r:id="rId838" xr:uid="{043D246F-EA8E-453C-9E48-A10B8BB18DF6}"/>
    <hyperlink ref="B840" r:id="rId839" xr:uid="{CAE6E22B-EA7E-453A-93CE-71064857F09C}"/>
    <hyperlink ref="B841" r:id="rId840" xr:uid="{FFA20238-D6B5-4949-84E5-8365C4DC8AFE}"/>
    <hyperlink ref="B842" r:id="rId841" xr:uid="{F8157B8A-C2D6-48FC-A64B-688A9A98E081}"/>
    <hyperlink ref="B843" r:id="rId842" xr:uid="{4C13F728-EA53-4983-B80F-099CA55F4840}"/>
    <hyperlink ref="B844" r:id="rId843" xr:uid="{70BD840A-0A83-4EDA-ABAC-D7FC3A8B0242}"/>
    <hyperlink ref="B845" r:id="rId844" xr:uid="{39DEEB1E-7700-4BD9-ABE0-57349B21FFAF}"/>
    <hyperlink ref="B846" r:id="rId845" xr:uid="{5273B4A3-503C-476C-BE57-74EA0DD1A254}"/>
    <hyperlink ref="B847" r:id="rId846" xr:uid="{A24A3732-B23D-44A1-B28E-382DC19DEAC2}"/>
    <hyperlink ref="B848" r:id="rId847" xr:uid="{B0C6795F-A716-450C-B946-23E767CC35D7}"/>
    <hyperlink ref="B849" r:id="rId848" xr:uid="{E0B3625C-3A52-4287-94CB-7D28EC319441}"/>
    <hyperlink ref="B850" r:id="rId849" xr:uid="{79473728-2A8C-4CFD-AB0F-8DF86814AD60}"/>
    <hyperlink ref="B851" r:id="rId850" xr:uid="{7572724A-6100-42AE-9B1F-A032AC8910C6}"/>
    <hyperlink ref="B852" r:id="rId851" xr:uid="{37A6D8DF-61AD-43EA-8DC6-489C09A0C3DB}"/>
    <hyperlink ref="B853" r:id="rId852" xr:uid="{C2D01012-C67A-46D2-824C-477027EB0432}"/>
    <hyperlink ref="B854" r:id="rId853" xr:uid="{D0A1796B-3801-4F78-8C45-ECFABEF4BC29}"/>
    <hyperlink ref="B855" r:id="rId854" xr:uid="{0A84CCED-E9F6-4153-8F18-9074A9E2515D}"/>
    <hyperlink ref="B856" r:id="rId855" xr:uid="{CDAE0497-9901-4F50-94D2-92B45164E3F8}"/>
    <hyperlink ref="B857" r:id="rId856" xr:uid="{611F9684-6227-4D90-BA4D-3FFAF21709E2}"/>
    <hyperlink ref="B858" r:id="rId857" xr:uid="{7FFD5FA3-D236-49F1-B4DE-C093CA6371BC}"/>
    <hyperlink ref="B859" r:id="rId858" xr:uid="{279D87E9-C4A0-4DAF-BF53-920B1744340D}"/>
    <hyperlink ref="B860" r:id="rId859" xr:uid="{A0FBFBA2-92B2-416F-9353-3888C817B580}"/>
    <hyperlink ref="B861" r:id="rId860" xr:uid="{074F5ECD-1E7D-4ED1-AA8F-888716C81758}"/>
    <hyperlink ref="B862" r:id="rId861" xr:uid="{87C79687-46B3-4B8E-A6E9-C96962988778}"/>
    <hyperlink ref="B863" r:id="rId862" xr:uid="{BF9C6337-3672-4310-81FD-AF767FC55613}"/>
    <hyperlink ref="B864" r:id="rId863" xr:uid="{7F802551-EF04-4964-958C-6A5ED5EFA192}"/>
    <hyperlink ref="B865" r:id="rId864" xr:uid="{CAD479A1-FD5D-44AE-B865-54909383658C}"/>
    <hyperlink ref="B866" r:id="rId865" xr:uid="{C97769E9-11F7-4437-BC28-AFC86D3A767B}"/>
    <hyperlink ref="B867" r:id="rId866" xr:uid="{2E3DAF95-133E-4BD9-8F35-4DA885B3BA62}"/>
    <hyperlink ref="B868" r:id="rId867" xr:uid="{B0E9EDD7-12C8-48D0-A273-AB83D798BD9B}"/>
    <hyperlink ref="B869" r:id="rId868" xr:uid="{1E606849-F8E7-4E1C-8090-6FB933DAC926}"/>
    <hyperlink ref="B870" r:id="rId869" xr:uid="{D595395D-694D-4FEA-A94F-45A5BF323405}"/>
    <hyperlink ref="B871" r:id="rId870" xr:uid="{755EF9B0-B342-4EE5-99B4-520447EE728D}"/>
    <hyperlink ref="B872" r:id="rId871" xr:uid="{DCCE3651-9A33-432C-A930-EBD1DF0D4970}"/>
    <hyperlink ref="B873" r:id="rId872" xr:uid="{E3F8092F-629B-44A9-8419-D109894082F2}"/>
    <hyperlink ref="B874" r:id="rId873" xr:uid="{9054247F-6432-4AD1-88F4-0EBBF70CE4DF}"/>
    <hyperlink ref="B875" r:id="rId874" xr:uid="{9B707D06-1011-4AEE-990F-918183921F77}"/>
    <hyperlink ref="B876" r:id="rId875" xr:uid="{8A3321C9-A73D-4FDE-BD85-F49BE9FF0DD6}"/>
    <hyperlink ref="B877" r:id="rId876" xr:uid="{BD4A9DDB-6E4E-4C16-9225-9EAB3C033C4F}"/>
    <hyperlink ref="B878" r:id="rId877" xr:uid="{B8B68B94-24D7-4839-B260-72F08CCA23B5}"/>
    <hyperlink ref="B879" r:id="rId878" xr:uid="{3C2CEB14-3BF9-4103-B924-FAD1EC481BE2}"/>
    <hyperlink ref="B880" r:id="rId879" xr:uid="{7C73CE74-C7CE-4682-8679-5E576D40D443}"/>
    <hyperlink ref="B881" r:id="rId880" xr:uid="{FC9E755C-57E3-4284-888D-BB02D4F5EC4F}"/>
    <hyperlink ref="B882" r:id="rId881" xr:uid="{2D3EF2DF-2975-445C-AC65-BDA72256BE25}"/>
    <hyperlink ref="B883" r:id="rId882" xr:uid="{358EBDCC-BF9C-4654-AF8E-1EB0CBECDD41}"/>
    <hyperlink ref="B884" r:id="rId883" xr:uid="{E798E329-29B7-4305-A69D-5252A6A51A5A}"/>
    <hyperlink ref="B885" r:id="rId884" xr:uid="{74FC3CC1-EA50-44D7-B15E-63189D95B237}"/>
    <hyperlink ref="B886" r:id="rId885" xr:uid="{05603CE8-AD4E-4872-90EC-8F02D379966C}"/>
    <hyperlink ref="B887" r:id="rId886" xr:uid="{D8E7FAA2-9E52-4DEC-811A-02741EA926C0}"/>
    <hyperlink ref="B888" r:id="rId887" xr:uid="{48A9E21C-67D0-49DF-8AA8-ABA3A3F466D2}"/>
    <hyperlink ref="B889" r:id="rId888" xr:uid="{F7BA973D-1A50-46D0-AC60-03CF966D63E4}"/>
    <hyperlink ref="B890" r:id="rId889" xr:uid="{DE4029F5-7630-4DA0-BB9B-38098F6C1060}"/>
    <hyperlink ref="B891" r:id="rId890" xr:uid="{412487B6-DD4E-4D88-A783-FA6FA0CCF61B}"/>
    <hyperlink ref="B892" r:id="rId891" xr:uid="{EA640E89-FCF8-4524-929F-81D1B010EB88}"/>
    <hyperlink ref="B893" r:id="rId892" xr:uid="{F9F206E9-6FB4-4099-9936-59912A6C0ED7}"/>
    <hyperlink ref="B894" r:id="rId893" xr:uid="{EFB1AECF-D004-45DE-B75D-F911393AFC98}"/>
    <hyperlink ref="B895" r:id="rId894" xr:uid="{A35D242D-703F-448D-877C-B309ACE41F19}"/>
    <hyperlink ref="B896" r:id="rId895" xr:uid="{8E42D07E-827B-45C9-B9E7-F398658FF8B7}"/>
    <hyperlink ref="B897" r:id="rId896" xr:uid="{9C90C6EE-9D97-4381-9743-3C8A834ADD57}"/>
    <hyperlink ref="B898" r:id="rId897" xr:uid="{F37DBF0C-C300-4BF5-B005-69D7F03D04B7}"/>
    <hyperlink ref="B899" r:id="rId898" xr:uid="{DD86041F-EC42-4D75-82E8-5B01B250BDEF}"/>
    <hyperlink ref="B900" r:id="rId899" xr:uid="{149A1F80-7532-4496-B009-A6882351026A}"/>
    <hyperlink ref="B901" r:id="rId900" xr:uid="{DAF0C464-B143-4851-96B8-B0D0F0BED1C3}"/>
    <hyperlink ref="B902" r:id="rId901" xr:uid="{E2506E89-D018-488C-A805-5FAE68E3828A}"/>
    <hyperlink ref="B903" r:id="rId902" xr:uid="{5CDE00EE-2552-4052-901D-C45050E69642}"/>
    <hyperlink ref="B904" r:id="rId903" xr:uid="{980B4719-BBD4-4209-8E98-1B373410AE6C}"/>
    <hyperlink ref="B905" r:id="rId904" xr:uid="{47173C6F-C486-45B5-9D53-6DBD630B76F6}"/>
    <hyperlink ref="B906" r:id="rId905" xr:uid="{32018D54-4A04-4142-BFE5-DA712A80D9EF}"/>
    <hyperlink ref="B907" r:id="rId906" xr:uid="{49C0283F-1771-4A9A-9DFA-CB680BA1D4BA}"/>
    <hyperlink ref="B908" r:id="rId907" xr:uid="{D61384E2-968B-4DC4-ABA2-FECFA061465B}"/>
    <hyperlink ref="B909" r:id="rId908" xr:uid="{C6FF2ED3-779C-42B8-AE5E-9732CDF76A20}"/>
    <hyperlink ref="B910" r:id="rId909" xr:uid="{1F3272B8-7B78-453A-B252-8E24D7FF08B9}"/>
    <hyperlink ref="B911" r:id="rId910" xr:uid="{D176B9A2-25BD-4094-9463-2F2BA87FABC1}"/>
    <hyperlink ref="B912" r:id="rId911" xr:uid="{443FE177-1B5A-442E-B3C7-77478BB79074}"/>
    <hyperlink ref="B913" r:id="rId912" xr:uid="{0C6E0391-2CDE-454E-ABC7-861594D61C60}"/>
    <hyperlink ref="B914" r:id="rId913" xr:uid="{E847B422-695E-4BBB-852A-05A6740C407A}"/>
    <hyperlink ref="B915" r:id="rId914" xr:uid="{81B49DB4-EEA9-42FA-ACD1-4D8D2DF78598}"/>
    <hyperlink ref="B916" r:id="rId915" xr:uid="{9908A37F-CE9F-472B-BCD3-5A7A9F2D07F8}"/>
    <hyperlink ref="B917" r:id="rId916" xr:uid="{CB64FE13-623E-46D7-8FCF-93A67BAA2DA6}"/>
    <hyperlink ref="B918" r:id="rId917" xr:uid="{527055A7-6889-40C7-9497-6448C42893D9}"/>
    <hyperlink ref="B919" r:id="rId918" xr:uid="{02B55DDD-5A65-406D-8583-146AB95021B7}"/>
    <hyperlink ref="B920" r:id="rId919" xr:uid="{755A8101-5C0C-4DF4-8F08-CAF336FB0A10}"/>
    <hyperlink ref="B921" r:id="rId920" xr:uid="{5C853020-8088-4851-85AB-A8C729783B18}"/>
    <hyperlink ref="B922" r:id="rId921" xr:uid="{06122078-6640-4DD0-BD72-5094548CC0CC}"/>
    <hyperlink ref="B923" r:id="rId922" xr:uid="{F36F1A37-D81D-4C1F-85DB-6F68FA06C49A}"/>
    <hyperlink ref="B924" r:id="rId923" xr:uid="{DFDD37D1-B8A5-4976-A744-B38A7A19AF57}"/>
    <hyperlink ref="B925" r:id="rId924" xr:uid="{902AE134-6A64-43E7-A069-598E9B1F00D1}"/>
    <hyperlink ref="B926" r:id="rId925" xr:uid="{33A15C21-5479-4FB5-B7DE-E94B599B59E3}"/>
    <hyperlink ref="B927" r:id="rId926" xr:uid="{5F438E26-6A99-4583-BF04-8AD17D11FE9F}"/>
    <hyperlink ref="B928" r:id="rId927" xr:uid="{1CE5307B-7295-4F77-9B5D-CDC5722AC06B}"/>
    <hyperlink ref="B929" r:id="rId928" xr:uid="{3AD605E0-8755-4695-951D-842FF83B2B98}"/>
    <hyperlink ref="B930" r:id="rId929" xr:uid="{08BBF579-12E7-468D-B1B7-87208C9725EC}"/>
    <hyperlink ref="B931" r:id="rId930" xr:uid="{079A21CB-4C58-46AB-AC04-B0D71B584F49}"/>
    <hyperlink ref="B932" r:id="rId931" xr:uid="{AA16715B-533F-4A94-82F6-37B3450646C2}"/>
    <hyperlink ref="B933" r:id="rId932" xr:uid="{727E545E-4482-4DCD-82D8-81CA5B78981E}"/>
    <hyperlink ref="B934" r:id="rId933" xr:uid="{423F2A57-3A45-4124-81FF-FEFA76EDCBB8}"/>
    <hyperlink ref="B935" r:id="rId934" xr:uid="{B99ABC79-687F-452D-89A4-27EA18683A74}"/>
    <hyperlink ref="B936" r:id="rId935" xr:uid="{CACDA755-2FEC-4EA0-BA9B-A208F2CB9279}"/>
    <hyperlink ref="B937" r:id="rId936" xr:uid="{F3EDEDB8-1248-4AEF-A7A8-93E905807208}"/>
    <hyperlink ref="B938" r:id="rId937" xr:uid="{C5562B3D-47C2-4705-A7EE-5AB60459EFEF}"/>
    <hyperlink ref="B939" r:id="rId938" xr:uid="{B0B3CE5F-5AD1-47C2-BF80-2D1DD9077BB3}"/>
    <hyperlink ref="B940" r:id="rId939" xr:uid="{4CB9EE72-D57C-4462-93EB-D7F9AAF3851C}"/>
    <hyperlink ref="B941" r:id="rId940" xr:uid="{D5AD0D2D-2465-4414-9230-74EBE65D2957}"/>
    <hyperlink ref="B942" r:id="rId941" xr:uid="{864B1EB9-E5C3-41BD-AB62-1421312562DB}"/>
    <hyperlink ref="B943" r:id="rId942" xr:uid="{A557EF74-9D6F-429E-98C7-6A69101F5D0B}"/>
    <hyperlink ref="B944" r:id="rId943" xr:uid="{84554AB4-702E-4D45-8A6B-2D897ADBD9DF}"/>
    <hyperlink ref="B945" r:id="rId944" xr:uid="{80CFA653-61A8-4124-9AD1-055A393CF2FF}"/>
    <hyperlink ref="B946" r:id="rId945" xr:uid="{5C679DF7-C84A-4E30-8889-C982D044D6BF}"/>
    <hyperlink ref="B947" r:id="rId946" xr:uid="{6F9DD446-39D2-48F9-AFB2-DAD3B8D288E0}"/>
    <hyperlink ref="B948" r:id="rId947" xr:uid="{DE64A6E0-CFD0-48D4-96AF-5E6A794CCC38}"/>
    <hyperlink ref="B949" r:id="rId948" xr:uid="{1078A4D3-9917-48E9-B11F-F393F3EDAB7D}"/>
    <hyperlink ref="B950" r:id="rId949" xr:uid="{7D576345-7E67-400F-810F-E279A7735E9D}"/>
    <hyperlink ref="B951" r:id="rId950" xr:uid="{2B0CE822-AD7C-47B5-9297-422D5E82C4F3}"/>
    <hyperlink ref="B952" r:id="rId951" xr:uid="{98EC4CF9-488B-4F51-80C2-69C037E25877}"/>
    <hyperlink ref="B953" r:id="rId952" xr:uid="{D7E646C9-B666-481D-B56F-F932AF6DC3AE}"/>
    <hyperlink ref="B954" r:id="rId953" xr:uid="{B3E491AF-50BE-4ACF-8CF9-584DE0D0A0F8}"/>
    <hyperlink ref="B955" r:id="rId954" xr:uid="{B118EAE0-3CB1-48BE-95E8-E10036FD8F28}"/>
    <hyperlink ref="B956" r:id="rId955" xr:uid="{7BE4F3D3-51D7-4F2B-9B04-14C6432FF645}"/>
    <hyperlink ref="B957" r:id="rId956" xr:uid="{973F77DC-6A6A-4B62-95BB-F1DB4D9A21D9}"/>
    <hyperlink ref="B958" r:id="rId957" xr:uid="{9CDB93F6-CD02-4429-A5F1-58EB68139503}"/>
    <hyperlink ref="B959" r:id="rId958" xr:uid="{09D813A2-8ACB-48FC-B9F7-E03FCCF455D8}"/>
    <hyperlink ref="B960" r:id="rId959" xr:uid="{89FE957C-617B-4902-BEAA-D83825A17021}"/>
    <hyperlink ref="B961" r:id="rId960" xr:uid="{B15E2BED-4509-4638-A0D3-5FE8C9641AEE}"/>
    <hyperlink ref="B962" r:id="rId961" xr:uid="{E226CCD0-9A4D-4AC2-8BEC-8F0A0B196AA8}"/>
    <hyperlink ref="B963" r:id="rId962" xr:uid="{71AA57C3-513D-4698-8CF2-8498A09B0034}"/>
    <hyperlink ref="B964" r:id="rId963" xr:uid="{26E2BC4B-9F9B-4161-B280-3140231FB571}"/>
    <hyperlink ref="B965" r:id="rId964" xr:uid="{36049330-6D45-4B80-A883-8E079ED075FE}"/>
    <hyperlink ref="B966" r:id="rId965" xr:uid="{D4E77099-1BA3-47C4-B41C-40CD70F9F642}"/>
    <hyperlink ref="B967" r:id="rId966" xr:uid="{D985B6F3-5D23-4FF6-9FA2-52C4379039C7}"/>
    <hyperlink ref="B968" r:id="rId967" xr:uid="{2DF4D462-B401-456C-B8A7-F6B6843B2FD3}"/>
    <hyperlink ref="B969" r:id="rId968" xr:uid="{D04F74EC-6F21-41A6-9ADE-FFC99BE9B57B}"/>
    <hyperlink ref="B970" r:id="rId969" xr:uid="{4FD49000-FED8-45E1-AD14-A0D0946D4DEA}"/>
    <hyperlink ref="B971" r:id="rId970" xr:uid="{642A0AEB-4D00-47D8-9863-2C3633C649DC}"/>
    <hyperlink ref="B972" r:id="rId971" xr:uid="{9F139FAC-D171-4460-AE00-613A2B5DE576}"/>
    <hyperlink ref="B973" r:id="rId972" xr:uid="{6E90D5A3-25E1-49F2-B05D-178689284A8E}"/>
    <hyperlink ref="B974" r:id="rId973" xr:uid="{F055614B-E686-4C1D-A5CF-3A8E81F119BD}"/>
    <hyperlink ref="B975" r:id="rId974" xr:uid="{B1F02204-902B-4665-87D4-3DCEB5B9D26B}"/>
    <hyperlink ref="B976" r:id="rId975" xr:uid="{0C98D520-6F02-464A-AEDC-FED7509F6CBD}"/>
    <hyperlink ref="B977" r:id="rId976" xr:uid="{81A74C53-DF66-49E1-8302-D70162AC0051}"/>
    <hyperlink ref="B978" r:id="rId977" xr:uid="{6208C4C1-7E53-4D6D-8CC1-40E1FB41B15E}"/>
    <hyperlink ref="B979" r:id="rId978" xr:uid="{EE5F2426-AD4A-4820-B78A-3DBC73B46DE5}"/>
    <hyperlink ref="B980" r:id="rId979" xr:uid="{CE1B599B-AE67-4C01-BDAA-291C9FEFF86A}"/>
    <hyperlink ref="B981" r:id="rId980" xr:uid="{D7F47BE0-7095-4739-81A9-2EC1390EA3E8}"/>
    <hyperlink ref="B982" r:id="rId981" xr:uid="{B167745C-3D75-417D-BF4D-B49C8D1465E4}"/>
    <hyperlink ref="B983" r:id="rId982" xr:uid="{02D357A2-8E4A-4116-AEC8-A1B4076DD75C}"/>
    <hyperlink ref="B984" r:id="rId983" xr:uid="{9F0A93B0-5BFA-49CA-803D-95C7E933CEA8}"/>
    <hyperlink ref="B985" r:id="rId984" xr:uid="{68ED2B1A-5F14-4C1A-B4D0-BD9E0DFA2FCD}"/>
    <hyperlink ref="B986" r:id="rId985" xr:uid="{6D2CB61A-D56E-46BE-B42A-17AFEFC3883A}"/>
    <hyperlink ref="B987" r:id="rId986" xr:uid="{82693B66-7F8B-49BE-A592-BE6FC7663044}"/>
    <hyperlink ref="B988" r:id="rId987" xr:uid="{B5F58F41-DF4B-437F-AF84-2A0A2B48FA4F}"/>
    <hyperlink ref="B989" r:id="rId988" xr:uid="{CE3D6B87-15D9-4D2A-AB52-FE9A627DF142}"/>
    <hyperlink ref="B990" r:id="rId989" xr:uid="{176D9B1E-05C4-4541-8724-4A6E767408EA}"/>
    <hyperlink ref="B991" r:id="rId990" xr:uid="{B0F64ED1-E280-4F1C-A5BF-07FE3AE16ED6}"/>
    <hyperlink ref="B992" r:id="rId991" xr:uid="{6F0872D4-93F6-4742-8193-4A3D61E597CF}"/>
    <hyperlink ref="B993" r:id="rId992" xr:uid="{207D4E6E-1DBA-42B9-970E-8FE8C5068494}"/>
    <hyperlink ref="B994" r:id="rId993" xr:uid="{EC72FE87-33DD-4805-9743-75420348A6E0}"/>
    <hyperlink ref="B995" r:id="rId994" xr:uid="{C668A281-2384-41B7-8833-9FA4849A3D57}"/>
    <hyperlink ref="B996" r:id="rId995" xr:uid="{42C23211-1B28-4CF7-909F-1E54352D69A1}"/>
    <hyperlink ref="B997" r:id="rId996" xr:uid="{09FC956A-8DDE-44EB-A806-A04519703850}"/>
    <hyperlink ref="B998" r:id="rId997" xr:uid="{A2251CE9-5E24-4775-BA8D-D94E17EA7F68}"/>
    <hyperlink ref="B999" r:id="rId998" xr:uid="{344261B9-09CD-41B9-9DE5-0178569FEE25}"/>
    <hyperlink ref="B1000" r:id="rId999" xr:uid="{7D5D953F-95A7-4C85-AC12-093A6BD6F0B0}"/>
    <hyperlink ref="B1001" r:id="rId1000" xr:uid="{8D3C90CD-BC0A-4AF2-BB16-31FBE5C29323}"/>
    <hyperlink ref="B1002" r:id="rId1001" xr:uid="{FA2E3E19-FCC9-456C-ADF9-81CEB367F44E}"/>
    <hyperlink ref="B1003" r:id="rId1002" xr:uid="{1F3F7397-989A-4B8C-B9C5-D98E2EF01B28}"/>
    <hyperlink ref="B1004" r:id="rId1003" xr:uid="{6870E1D7-9B7A-41FC-8B2C-C576E257E7C2}"/>
    <hyperlink ref="B1005" r:id="rId1004" xr:uid="{DD705FCC-7CC4-4161-9FD2-322589D2DF99}"/>
    <hyperlink ref="B1006" r:id="rId1005" xr:uid="{C9743489-8332-4BAB-B3B1-27B7AD5FB73D}"/>
    <hyperlink ref="B1007" r:id="rId1006" xr:uid="{473F23AC-B3D5-4E03-A580-1A37ACC2F6CD}"/>
    <hyperlink ref="B1008" r:id="rId1007" xr:uid="{677F17F0-F8FB-48FB-B416-600C45AB2C5F}"/>
    <hyperlink ref="B1009" r:id="rId1008" xr:uid="{5CAC2A96-A8C7-44BB-8740-E5727F3114CC}"/>
    <hyperlink ref="B1010" r:id="rId1009" xr:uid="{EFBA7647-58C2-4160-9D34-FED9B89C6C72}"/>
    <hyperlink ref="B1011" r:id="rId1010" xr:uid="{BA97B1C5-E56B-425D-8B46-D4CDCCCB6CF1}"/>
    <hyperlink ref="B1012" r:id="rId1011" xr:uid="{E517A7CA-6C90-4C56-9CBF-EA1A3757797F}"/>
    <hyperlink ref="B1013" r:id="rId1012" xr:uid="{7319375D-430B-46B7-9528-9AAA3A0DA622}"/>
    <hyperlink ref="B1014" r:id="rId1013" xr:uid="{4823E2D4-9977-46DC-8CF4-2CDDA5F434D3}"/>
    <hyperlink ref="B1015" r:id="rId1014" xr:uid="{2538E0DD-5AE6-4B63-A28E-1E2E87329E2C}"/>
    <hyperlink ref="B1016" r:id="rId1015" xr:uid="{E13C2149-F962-4D05-8F5F-D42533E18B10}"/>
    <hyperlink ref="B1017" r:id="rId1016" xr:uid="{E0F0A4C5-132E-4871-8E0C-8931035010D9}"/>
    <hyperlink ref="B1018" r:id="rId1017" xr:uid="{F52FA404-1BD5-4C67-899D-EC6A0E8CB3DD}"/>
    <hyperlink ref="B1019" r:id="rId1018" xr:uid="{F28CBE7F-915F-4F79-B76B-469FD234CDEA}"/>
    <hyperlink ref="B1020" r:id="rId1019" xr:uid="{0ACF165C-91DB-49B6-9A1F-C65051CA4390}"/>
    <hyperlink ref="B1021" r:id="rId1020" xr:uid="{B3ED224A-8DCD-40F6-9FFD-D56E7E353658}"/>
    <hyperlink ref="B1022" r:id="rId1021" xr:uid="{93FF95EA-AEF3-446F-9738-A8220B191B83}"/>
    <hyperlink ref="B1023" r:id="rId1022" xr:uid="{AE3D4919-4AA9-4B90-AB23-F6FBB73D22D4}"/>
    <hyperlink ref="B1024" r:id="rId1023" xr:uid="{03BE9BF8-226F-4510-96B8-A947F7C7A93A}"/>
    <hyperlink ref="B1025" r:id="rId1024" xr:uid="{1DBD9F74-5E0D-455D-ADC0-F0CBEC4E8031}"/>
    <hyperlink ref="B1026" r:id="rId1025" xr:uid="{8DD9AC9E-48EF-46A0-B213-71D515ABDD21}"/>
    <hyperlink ref="B1027" r:id="rId1026" xr:uid="{9798BA50-BD73-482E-815F-98A631EEC3F7}"/>
    <hyperlink ref="B1028" r:id="rId1027" xr:uid="{924092B4-1CDA-4275-9D9B-593B7340B5A5}"/>
    <hyperlink ref="B1029" r:id="rId1028" xr:uid="{8AFD67B3-E77E-43CA-ABC7-1F6B216199C4}"/>
    <hyperlink ref="B1030" r:id="rId1029" xr:uid="{B9D5BC1B-5939-4EDB-94F1-01FBE42059B1}"/>
    <hyperlink ref="B1031" r:id="rId1030" xr:uid="{D6F9DC37-C52F-4106-9AB2-B41AF47E4E82}"/>
    <hyperlink ref="B1032" r:id="rId1031" xr:uid="{53683EC1-D307-4E38-AA9E-0D1B8557B707}"/>
    <hyperlink ref="B1033" r:id="rId1032" xr:uid="{CAF4AD0D-29C7-4A53-A93D-A03F71D6CCF0}"/>
    <hyperlink ref="B1034" r:id="rId1033" xr:uid="{DC87ED97-F649-4521-9EE9-3F99C17FDC4B}"/>
    <hyperlink ref="B1035" r:id="rId1034" xr:uid="{920F1F26-4DE0-448C-BFC3-85946B801150}"/>
    <hyperlink ref="B1036" r:id="rId1035" xr:uid="{438CB926-027B-4832-B565-6782E8C77D7C}"/>
    <hyperlink ref="B1037" r:id="rId1036" xr:uid="{A30062CB-128A-4F2A-B4BD-F1988F7B98F8}"/>
    <hyperlink ref="B1038" r:id="rId1037" xr:uid="{F7E6F9C1-6138-46B4-96BC-083AACF2797C}"/>
    <hyperlink ref="B1039" r:id="rId1038" xr:uid="{71BB8CAC-97F4-41FE-AB58-C5A8F10C213F}"/>
    <hyperlink ref="B1040" r:id="rId1039" xr:uid="{EEA1FC6B-4378-4141-BAA0-CAD6BF0594EE}"/>
    <hyperlink ref="B1041" r:id="rId1040" xr:uid="{ECC08494-12D4-4348-9D61-B9CB4C5D3388}"/>
    <hyperlink ref="B1042" r:id="rId1041" xr:uid="{5BF32397-7D5C-4B30-BACF-2AC63472DE70}"/>
    <hyperlink ref="B1043" r:id="rId1042" xr:uid="{A2B8122D-2CEE-4FD7-8661-5BD105A802F5}"/>
    <hyperlink ref="B1044" r:id="rId1043" xr:uid="{7624A293-50F3-422A-A5F7-360825F19986}"/>
    <hyperlink ref="B1045" r:id="rId1044" xr:uid="{57897B38-D558-4168-9BCD-4A868EAA28AF}"/>
    <hyperlink ref="B1046" r:id="rId1045" xr:uid="{315E70FE-E763-482A-B629-4E96D8612CD5}"/>
    <hyperlink ref="B1047" r:id="rId1046" xr:uid="{D0FE0B37-DF8B-4C47-9E27-C6F2D32FDE9E}"/>
    <hyperlink ref="B1048" r:id="rId1047" xr:uid="{2C718885-69EB-4017-8639-643DA42A030E}"/>
    <hyperlink ref="B1049" r:id="rId1048" xr:uid="{1B4ABD70-5F05-425C-BD89-C0CA6D53B74B}"/>
    <hyperlink ref="B1050" r:id="rId1049" xr:uid="{59006CF0-82F4-493B-8DEA-8425646DBC9C}"/>
    <hyperlink ref="B1051" r:id="rId1050" xr:uid="{7650B743-47DC-4C29-9092-D80AF2BF2248}"/>
    <hyperlink ref="B1052" r:id="rId1051" xr:uid="{F7F74697-A36B-4FF8-AE05-A76D62F251B5}"/>
    <hyperlink ref="B1053" r:id="rId1052" xr:uid="{A3727D75-592C-48F9-9BDB-5D924A4D3E33}"/>
    <hyperlink ref="B1054" r:id="rId1053" xr:uid="{F20AFCA9-6D85-416A-97CE-22DC3C0CED87}"/>
    <hyperlink ref="B1055" r:id="rId1054" xr:uid="{5557BB4D-09D2-4E45-85B3-0A24D5C1548A}"/>
    <hyperlink ref="B1056" r:id="rId1055" xr:uid="{6211DD56-890E-451F-96F7-5F98A4A40F9C}"/>
    <hyperlink ref="B1057" r:id="rId1056" xr:uid="{22DE3C51-A16D-41D4-9791-F289DA290F08}"/>
    <hyperlink ref="B1058" r:id="rId1057" xr:uid="{CB3E5B2D-68E9-439A-ADD6-FC690FD090D9}"/>
    <hyperlink ref="B1059" r:id="rId1058" xr:uid="{73168347-024F-45B0-9D09-79EB5D1AFFBD}"/>
    <hyperlink ref="B1060" r:id="rId1059" xr:uid="{57578C27-13AC-41BF-A4C6-8D0FE5C8D075}"/>
    <hyperlink ref="B1061" r:id="rId1060" xr:uid="{89D8074B-9626-4D70-B6A0-B79FB236E7A4}"/>
    <hyperlink ref="B1062" r:id="rId1061" xr:uid="{9740AB16-216D-4666-91A7-1E5B0D762636}"/>
    <hyperlink ref="B1063" r:id="rId1062" xr:uid="{FA2DFE6C-A552-458A-9D55-E6EDABAC034D}"/>
    <hyperlink ref="B1064" r:id="rId1063" xr:uid="{C0CC3F1E-4378-4293-A7E0-2EF384AFC976}"/>
    <hyperlink ref="B1065" r:id="rId1064" xr:uid="{390BF3E2-9A05-474C-BCC0-AC9CC1A3686B}"/>
    <hyperlink ref="B1066" r:id="rId1065" xr:uid="{E4975221-CAA3-4E8D-9F58-AF77B1043945}"/>
    <hyperlink ref="B1067" r:id="rId1066" xr:uid="{C17DE288-84F3-4026-AF11-A274FB955FBE}"/>
    <hyperlink ref="B1068" r:id="rId1067" xr:uid="{DCD5C6BE-036D-4183-A4B0-C48FECF2F355}"/>
    <hyperlink ref="B1069" r:id="rId1068" xr:uid="{8950A3E8-DB4A-40FA-AA46-E0D55FB2A7AD}"/>
    <hyperlink ref="B1070" r:id="rId1069" xr:uid="{44EC3FD0-908E-4DFA-9FD9-9C6ECDF4A8DA}"/>
    <hyperlink ref="B1071" r:id="rId1070" xr:uid="{7C603D4F-1703-4FD9-9F7D-D7D3C578BF20}"/>
    <hyperlink ref="B1072" r:id="rId1071" xr:uid="{87C02901-50A2-45D4-9DDC-44128D435A2C}"/>
    <hyperlink ref="B1073" r:id="rId1072" xr:uid="{C35CC2FA-18F7-472C-AD20-9B584763CB04}"/>
    <hyperlink ref="B1074" r:id="rId1073" xr:uid="{7D72AD25-1845-4EA6-B840-887D13B0EB20}"/>
    <hyperlink ref="B1075" r:id="rId1074" xr:uid="{FA4AA49B-7C85-42E0-909B-9DD070F8BDDC}"/>
    <hyperlink ref="B1076" r:id="rId1075" xr:uid="{108C8985-8DF2-4678-AEC5-8D771D5CAA46}"/>
    <hyperlink ref="B1077" r:id="rId1076" xr:uid="{B9214FC7-3AF9-4E57-BB37-C33EBD3EC6C6}"/>
    <hyperlink ref="B1078" r:id="rId1077" xr:uid="{FA88CC3C-8DED-4F1C-9C44-41E77DC74054}"/>
    <hyperlink ref="B1079" r:id="rId1078" xr:uid="{28789DF6-23BD-4621-AC9B-67EB539EDEF8}"/>
    <hyperlink ref="B1080" r:id="rId1079" xr:uid="{E79DB9CA-B2CB-48D6-96D8-25CEB69E2385}"/>
    <hyperlink ref="B1081" r:id="rId1080" xr:uid="{C7B1B198-9070-45EE-98D4-1B89C29AC2C2}"/>
    <hyperlink ref="B1082" r:id="rId1081" xr:uid="{AE20C681-07ED-4820-B2E0-60B5073B5C00}"/>
    <hyperlink ref="B1083" r:id="rId1082" xr:uid="{FDAF9297-D1CF-4C6C-AFB1-8C687D3B0C68}"/>
    <hyperlink ref="B1084" r:id="rId1083" xr:uid="{9947EED5-37EE-4C74-A922-B67CFC3C4A3E}"/>
    <hyperlink ref="B1085" r:id="rId1084" xr:uid="{8A7A89FC-96AF-40FE-B210-8A21CF4361FE}"/>
    <hyperlink ref="B1086" r:id="rId1085" xr:uid="{53502343-1AED-409E-8A45-7FF7C11A7DC4}"/>
    <hyperlink ref="B1087" r:id="rId1086" xr:uid="{9ED79429-59BB-46A9-9E75-8174B00FA714}"/>
    <hyperlink ref="B1088" r:id="rId1087" xr:uid="{D8866D01-6E70-473E-8DB2-62C369A5B645}"/>
    <hyperlink ref="B1089" r:id="rId1088" xr:uid="{F15C8512-E31E-48A1-B8A7-C5DF6B3F0DD0}"/>
    <hyperlink ref="B1090" r:id="rId1089" xr:uid="{73912F28-BA16-4478-92BA-1564326DBE9B}"/>
    <hyperlink ref="B1091" r:id="rId1090" xr:uid="{E338FB6F-F963-44B0-A6F5-E0D207783790}"/>
    <hyperlink ref="B1092" r:id="rId1091" xr:uid="{0A137EBE-450F-4FD1-A224-C694CB224811}"/>
    <hyperlink ref="B1093" r:id="rId1092" xr:uid="{122419CA-7E8D-4B54-B0D3-A6CFE5F52C1C}"/>
    <hyperlink ref="B1094" r:id="rId1093" xr:uid="{475D7812-8D88-49D9-9042-3E6E082EA14F}"/>
    <hyperlink ref="B1095" r:id="rId1094" xr:uid="{B78E0690-5964-4574-84AD-E822790EA3F8}"/>
    <hyperlink ref="B1096" r:id="rId1095" xr:uid="{09E36EAD-01E0-47E0-AD7E-3897E894F251}"/>
    <hyperlink ref="B1097" r:id="rId1096" xr:uid="{CAC3F9DD-9163-44C7-AACA-71F5A871AF5E}"/>
    <hyperlink ref="B1098" r:id="rId1097" xr:uid="{A33E5FBE-58B1-4B51-A16B-58EE929534C7}"/>
    <hyperlink ref="B1099" r:id="rId1098" xr:uid="{17473FA6-88D8-40DF-B86F-A924D908376F}"/>
    <hyperlink ref="B1100" r:id="rId1099" xr:uid="{3F2ED6F3-9083-498E-829A-DAF5368F8C05}"/>
    <hyperlink ref="B1101" r:id="rId1100" xr:uid="{D3539953-A2D5-4844-887D-CC2B4241CC2C}"/>
    <hyperlink ref="B1102" r:id="rId1101" xr:uid="{F9DF867F-8899-42BA-BE34-BC4C387EF592}"/>
    <hyperlink ref="B1103" r:id="rId1102" xr:uid="{C2B950BB-D0AC-4576-80DA-84C17DC24DEE}"/>
    <hyperlink ref="B1104" r:id="rId1103" xr:uid="{B1841E6E-7677-4921-B7C8-3A91F689FF12}"/>
    <hyperlink ref="B1105" r:id="rId1104" xr:uid="{553001A3-1595-4559-A4A3-0AA60375D71F}"/>
    <hyperlink ref="B1106" r:id="rId1105" xr:uid="{70F1A2A6-7D2A-4B06-9990-30E47D94D550}"/>
    <hyperlink ref="B1107" r:id="rId1106" xr:uid="{053C4E6F-7F50-4EE7-8C0C-82D090054C37}"/>
    <hyperlink ref="B1108" r:id="rId1107" xr:uid="{23929E78-896F-4F92-88AE-0F2E562135FE}"/>
    <hyperlink ref="B1109" r:id="rId1108" xr:uid="{54ADFAF8-F3E2-4379-8861-5738132067B4}"/>
    <hyperlink ref="B1110" r:id="rId1109" xr:uid="{ED59192C-0481-4E8D-ABEC-11A320C97FF2}"/>
    <hyperlink ref="B1111" r:id="rId1110" xr:uid="{7E2B670E-7153-4ECC-B216-7E835F23BE06}"/>
    <hyperlink ref="B1112" r:id="rId1111" xr:uid="{D74376EB-04AA-4E71-B7D5-C3D5B314B26D}"/>
    <hyperlink ref="B1113" r:id="rId1112" xr:uid="{F77D046E-0C5A-448B-AF4C-F1D31ABDCA84}"/>
    <hyperlink ref="B1114" r:id="rId1113" xr:uid="{A61BD7AB-C827-46A1-A57C-839C0FA19433}"/>
    <hyperlink ref="B1115" r:id="rId1114" xr:uid="{E48510DC-9446-4CFB-AAAC-DC7B89BD7622}"/>
    <hyperlink ref="B1116" r:id="rId1115" xr:uid="{4949D00F-4546-4DFB-A882-2536E2E2BEDB}"/>
    <hyperlink ref="B1117" r:id="rId1116" xr:uid="{460829C9-CED4-4C4B-B564-033D4209D013}"/>
    <hyperlink ref="B1118" r:id="rId1117" xr:uid="{AD88D5C2-34E0-41B7-8074-1753E538AB08}"/>
    <hyperlink ref="B1119" r:id="rId1118" xr:uid="{861F5313-0B3E-4C6C-B34C-A2BFD7BBD463}"/>
    <hyperlink ref="B1120" r:id="rId1119" xr:uid="{09D07314-BD3C-433C-B277-095D6C17D671}"/>
    <hyperlink ref="B1121" r:id="rId1120" xr:uid="{5B510E47-E895-40E9-945B-5A3E843AB520}"/>
    <hyperlink ref="B1122" r:id="rId1121" xr:uid="{49D89963-7691-4693-9CBF-98A57418C8A5}"/>
    <hyperlink ref="B1123" r:id="rId1122" xr:uid="{E69934A7-09B7-4DD8-9511-4136F5B7AE5B}"/>
    <hyperlink ref="B1124" r:id="rId1123" xr:uid="{BB2669CF-21A0-493D-A8A1-92C589065F37}"/>
    <hyperlink ref="B1125" r:id="rId1124" xr:uid="{96E6C200-41DD-4FEC-B8A5-11125584C7A8}"/>
    <hyperlink ref="B1126" r:id="rId1125" xr:uid="{80A04AB7-365B-428D-B82A-06DA684ABBC4}"/>
    <hyperlink ref="B1127" r:id="rId1126" xr:uid="{4A5705B3-F2A5-4C22-A903-A3B405FE6F6D}"/>
    <hyperlink ref="B1128" r:id="rId1127" xr:uid="{745F5185-689F-4417-9439-6D6B81B4281A}"/>
    <hyperlink ref="B1129" r:id="rId1128" xr:uid="{9FF007D6-49FC-46B0-A270-EE75E2D8FF88}"/>
    <hyperlink ref="B1130" r:id="rId1129" xr:uid="{A0CF0A65-9BC6-4D24-AE94-7A028AAF5AA6}"/>
    <hyperlink ref="B1131" r:id="rId1130" xr:uid="{0DE6D209-8450-4CBA-8BFE-CB086ABD6D9F}"/>
    <hyperlink ref="B1132" r:id="rId1131" xr:uid="{EA208854-3503-49B0-9A84-1824A7E13247}"/>
    <hyperlink ref="B1133" r:id="rId1132" xr:uid="{A857C446-9E85-4EDA-ABC3-6474B3C4AB96}"/>
    <hyperlink ref="B1134" r:id="rId1133" xr:uid="{1F58E3C5-F635-4FB4-A640-8C9912EDA221}"/>
    <hyperlink ref="B1135" r:id="rId1134" xr:uid="{D88DBA86-2DBE-4F0C-AF70-ED82860B2935}"/>
    <hyperlink ref="B1136" r:id="rId1135" xr:uid="{D7007E17-A6B2-448D-B727-888B1CC9AC6E}"/>
    <hyperlink ref="B1137" r:id="rId1136" xr:uid="{7DB41254-CF08-45B2-951A-3A2EA11E132D}"/>
    <hyperlink ref="B1138" r:id="rId1137" xr:uid="{18978E99-A48C-4821-9F17-5E6420D1A7AF}"/>
    <hyperlink ref="B1139" r:id="rId1138" xr:uid="{2CA3237B-ECB8-4041-8ECD-2457FA9830DE}"/>
    <hyperlink ref="B1140" r:id="rId1139" xr:uid="{023FE9B4-2D9B-4278-8902-042D9DDF03D6}"/>
    <hyperlink ref="B1141" r:id="rId1140" xr:uid="{9867F483-58B1-4B51-B35F-1E098A24B4A3}"/>
    <hyperlink ref="B1142" r:id="rId1141" xr:uid="{C3093232-6031-4545-80C4-B24539772A05}"/>
    <hyperlink ref="B1143" r:id="rId1142" xr:uid="{126B8E33-DF8B-4B9C-86F2-B2D82C89906F}"/>
    <hyperlink ref="B1144" r:id="rId1143" xr:uid="{E1AF988D-47D7-4CD2-B124-EC88BAC40B74}"/>
    <hyperlink ref="B1145" r:id="rId1144" xr:uid="{32D27F85-922D-4ACD-AE4C-6DE83D890D68}"/>
    <hyperlink ref="B1146" r:id="rId1145" xr:uid="{3B659F4B-386C-4210-A52C-6397F69D06C4}"/>
    <hyperlink ref="B1147" r:id="rId1146" xr:uid="{1242F9D2-5236-4915-B784-6CB482E658A2}"/>
    <hyperlink ref="B1148" r:id="rId1147" xr:uid="{17C11B83-2A4E-4570-AC9C-855C6E635A8D}"/>
    <hyperlink ref="B1149" r:id="rId1148" xr:uid="{9098C11C-24D5-49AD-B59F-71A9EFE650E3}"/>
    <hyperlink ref="B1150" r:id="rId1149" xr:uid="{DDDA938B-CB90-4122-BB96-A44B46712579}"/>
    <hyperlink ref="B1151" r:id="rId1150" xr:uid="{7BB8190B-381C-4F94-AE97-2C3EA8F06E07}"/>
    <hyperlink ref="B1152" r:id="rId1151" xr:uid="{5A49239A-C89F-4969-99B8-96BAFBEEF6B4}"/>
    <hyperlink ref="B1153" r:id="rId1152" xr:uid="{FC1817A3-1974-4238-8E54-F3429B416EB6}"/>
    <hyperlink ref="B1154" r:id="rId1153" xr:uid="{ABE55805-56C0-43D6-94A0-1973CC9E8662}"/>
    <hyperlink ref="B1155" r:id="rId1154" xr:uid="{DF6107D2-6DD8-49B5-9EF9-B808546B5EB6}"/>
    <hyperlink ref="B1156" r:id="rId1155" xr:uid="{43B5E55B-E117-409E-B487-DD3C8B422C25}"/>
    <hyperlink ref="B1157" r:id="rId1156" xr:uid="{95419DF1-C561-4C26-818E-A5ED2EAC9C3B}"/>
    <hyperlink ref="B1158" r:id="rId1157" xr:uid="{532D20DF-F1C3-4B8F-A03A-2DFECA32B213}"/>
    <hyperlink ref="B1159" r:id="rId1158" xr:uid="{D03B9695-DA27-4CCE-9384-7B12AA1CCE14}"/>
    <hyperlink ref="B1160" r:id="rId1159" xr:uid="{7FFDA03B-6EF2-40D8-A3A4-E4CBED4E180D}"/>
    <hyperlink ref="B1161" r:id="rId1160" xr:uid="{3B7F9E14-3EB3-4906-A5BC-11EFBD7E660E}"/>
    <hyperlink ref="B1162" r:id="rId1161" xr:uid="{37A2860F-4009-4D6C-939C-52F47B9FB823}"/>
    <hyperlink ref="B1163" r:id="rId1162" xr:uid="{40695A43-29F7-4F6C-B3CD-FA8172D2B8A6}"/>
    <hyperlink ref="B1164" r:id="rId1163" xr:uid="{284D2D04-C839-4C3D-8F6A-F07B92B8ACFB}"/>
    <hyperlink ref="B1165" r:id="rId1164" xr:uid="{972C5E5A-D00A-4B99-A402-FE8AB6CB9B40}"/>
    <hyperlink ref="B1166" r:id="rId1165" xr:uid="{CAFEAC6E-20A3-4C5E-A386-B7685E235CB3}"/>
    <hyperlink ref="B1167" r:id="rId1166" xr:uid="{786D5F53-F156-468D-8B71-FD79FFD94A90}"/>
    <hyperlink ref="B1168" r:id="rId1167" xr:uid="{5A4AFE55-9F47-4951-BB50-3A59DC4F74E2}"/>
    <hyperlink ref="B1169" r:id="rId1168" xr:uid="{5FB47A1B-2A46-428D-939B-7417FC996CA4}"/>
    <hyperlink ref="B1170" r:id="rId1169" xr:uid="{9CC40267-3336-4924-A859-18DF17DA6AC2}"/>
    <hyperlink ref="B1171" r:id="rId1170" xr:uid="{75E140DF-E33C-4CC6-B092-EA47E012D996}"/>
    <hyperlink ref="B1172" r:id="rId1171" xr:uid="{9A467EF1-F9D2-448B-8DDD-8D144871C528}"/>
    <hyperlink ref="B1173" r:id="rId1172" xr:uid="{8060AAA3-E04D-4729-BA73-DCEA554AE369}"/>
    <hyperlink ref="B1174" r:id="rId1173" xr:uid="{EC560D47-AEB5-4410-93CB-39E7EE74A08B}"/>
    <hyperlink ref="B1175" r:id="rId1174" xr:uid="{5486D0B2-8BA0-4EB0-9ADF-09C86BF18873}"/>
    <hyperlink ref="B1176" r:id="rId1175" xr:uid="{6650A968-25FA-45B2-848D-5DEB4DCFB5E7}"/>
    <hyperlink ref="B1177" r:id="rId1176" xr:uid="{0CF81ACF-D437-420D-A74D-46CECBD42680}"/>
    <hyperlink ref="B1178" r:id="rId1177" xr:uid="{A34B25EA-12FF-4F60-8757-866A93B2A800}"/>
    <hyperlink ref="B1179" r:id="rId1178" xr:uid="{6A606F7E-1A0A-4057-83EA-FAD2DFAA694F}"/>
    <hyperlink ref="B1180" r:id="rId1179" xr:uid="{638D599B-8082-4E30-AC80-83A45042B996}"/>
    <hyperlink ref="B1181" r:id="rId1180" xr:uid="{B3A60886-5260-4E10-B444-B061742815B7}"/>
    <hyperlink ref="B1182" r:id="rId1181" xr:uid="{56F9C7D2-45AB-4ACE-87F2-17C46F44D188}"/>
    <hyperlink ref="B1183" r:id="rId1182" xr:uid="{741E67F9-D8C0-45A0-A098-BB6A11358FB0}"/>
    <hyperlink ref="B1184" r:id="rId1183" xr:uid="{6C315F4B-1A4A-4665-936C-FC364DA6C93F}"/>
    <hyperlink ref="B1185" r:id="rId1184" xr:uid="{5CE0B1F6-BEE5-4467-B503-3D7A618CB479}"/>
    <hyperlink ref="B1186" r:id="rId1185" xr:uid="{93063585-E764-4EF1-B819-5ED59E49D0C2}"/>
    <hyperlink ref="B1187" r:id="rId1186" xr:uid="{62FD434E-08D7-4DAD-B595-B9CB49A8AC46}"/>
    <hyperlink ref="B1188" r:id="rId1187" xr:uid="{BB05FADE-A6D6-4303-B083-11908AD0FFEC}"/>
    <hyperlink ref="B1189" r:id="rId1188" xr:uid="{D6DF269F-3063-43D3-B916-5173B55DA369}"/>
    <hyperlink ref="B1190" r:id="rId1189" xr:uid="{5F24C78E-E775-4EFA-96D7-98E5FE664AD8}"/>
    <hyperlink ref="B1191" r:id="rId1190" xr:uid="{24C98A51-A9F7-4DD8-A29C-EDE02109220B}"/>
    <hyperlink ref="B1192" r:id="rId1191" xr:uid="{8F2D8488-FD76-4AEB-AA92-AFF8FCD302E5}"/>
    <hyperlink ref="B1193" r:id="rId1192" xr:uid="{93B0163A-2EBB-438E-9021-29EFDF14318B}"/>
    <hyperlink ref="B1194" r:id="rId1193" xr:uid="{CDE2B9E9-37D7-4D36-A1A3-30D122817A22}"/>
    <hyperlink ref="B1195" r:id="rId1194" xr:uid="{95FC572A-FF1F-45F5-8CE7-F97FDA8F9F6D}"/>
    <hyperlink ref="B1196" r:id="rId1195" xr:uid="{9B7A4493-B8C9-404B-9572-8CB52D29D5C2}"/>
    <hyperlink ref="B1197" r:id="rId1196" xr:uid="{76F540B1-6AF4-4167-A9B3-BE82EA6FE45F}"/>
    <hyperlink ref="B1198" r:id="rId1197" xr:uid="{64FC472E-5F6F-4018-AB78-6C5E2CB3856A}"/>
    <hyperlink ref="B1199" r:id="rId1198" xr:uid="{66DE38A0-CFBF-49EA-B091-D634D4FBC418}"/>
    <hyperlink ref="B1200" r:id="rId1199" xr:uid="{3DF04D64-5962-4002-9991-B6EFBB3240C2}"/>
    <hyperlink ref="B1201" r:id="rId1200" xr:uid="{0EC0A541-6189-47FD-9A35-F117EC6FF78C}"/>
    <hyperlink ref="B1202" r:id="rId1201" xr:uid="{51942EF2-5494-4EE8-8DC3-79797C8AA764}"/>
    <hyperlink ref="B1203" r:id="rId1202" xr:uid="{17219393-769B-41D4-908F-DD5B40998056}"/>
    <hyperlink ref="B1204" r:id="rId1203" xr:uid="{2578128F-88ED-4D90-BAD6-926011EA53F0}"/>
    <hyperlink ref="B1205" r:id="rId1204" xr:uid="{7A1B37F1-43DF-46AC-843D-096627C2CE41}"/>
    <hyperlink ref="B1206" r:id="rId1205" xr:uid="{8E7BCBD9-0EEA-4961-B105-BCF0C5FFE73C}"/>
    <hyperlink ref="B1207" r:id="rId1206" xr:uid="{6C552D21-B188-45CA-9E60-310974DD34C5}"/>
    <hyperlink ref="B1208" r:id="rId1207" xr:uid="{692B6872-50E0-4FC3-8758-C2E7D5F0AED5}"/>
    <hyperlink ref="B1209" r:id="rId1208" xr:uid="{ECBB11F8-50C9-49C3-BDCD-5C7799685072}"/>
    <hyperlink ref="B1210" r:id="rId1209" xr:uid="{5C9B9D50-DB5E-4866-8BA1-3D0AF7A84087}"/>
    <hyperlink ref="B1211" r:id="rId1210" xr:uid="{95890BAD-F774-4D5A-99E8-955B53BA2302}"/>
    <hyperlink ref="B1212" r:id="rId1211" xr:uid="{061374B4-C6AD-43A3-8149-C730AA888CBC}"/>
    <hyperlink ref="B1213" r:id="rId1212" xr:uid="{29FA9E6B-5831-4077-8CD1-47FEF1DD8764}"/>
    <hyperlink ref="B1214" r:id="rId1213" xr:uid="{964AC6BA-6463-4BE8-8A1A-AC6BCCA0A049}"/>
    <hyperlink ref="B1215" r:id="rId1214" xr:uid="{D36AB4F0-443E-46EC-A120-1CF83955635D}"/>
    <hyperlink ref="B1216" r:id="rId1215" xr:uid="{DEF3BE75-DC41-4074-A567-22A064B19CAE}"/>
    <hyperlink ref="B1217" r:id="rId1216" xr:uid="{97974511-7313-4FFF-B253-7FEE03652C71}"/>
    <hyperlink ref="B1218" r:id="rId1217" xr:uid="{53153503-0823-4C8C-9354-EF95D40894C4}"/>
    <hyperlink ref="B1219" r:id="rId1218" xr:uid="{B46C1EC8-7761-4808-80DB-BF33C4561FD1}"/>
    <hyperlink ref="B1220" r:id="rId1219" xr:uid="{C9A878A1-498E-4E11-B861-51669F16F9B4}"/>
    <hyperlink ref="B1221" r:id="rId1220" xr:uid="{FBE7BE52-88C4-41FE-99C9-6AFCE8851FEA}"/>
    <hyperlink ref="B1222" r:id="rId1221" xr:uid="{5E94AFCA-CB13-43E4-B9C7-15FF6C5A3DC6}"/>
    <hyperlink ref="B1223" r:id="rId1222" xr:uid="{8ACDC30D-53E5-4192-836C-D6D929AC6406}"/>
    <hyperlink ref="B1224" r:id="rId1223" xr:uid="{D7DE00AA-CDD3-451E-B864-7A544A6C09B0}"/>
    <hyperlink ref="B1225" r:id="rId1224" xr:uid="{8208D13B-2210-49E5-97A7-BFAD7B61D7D3}"/>
    <hyperlink ref="B1226" r:id="rId1225" xr:uid="{C6219A36-BE5F-4172-8FF8-31946106AAFF}"/>
    <hyperlink ref="B1227" r:id="rId1226" xr:uid="{990E7E01-4080-4F09-AE91-F77046B47657}"/>
    <hyperlink ref="B1228" r:id="rId1227" xr:uid="{66E29B30-6B7F-4935-9343-EE50340F6FC8}"/>
    <hyperlink ref="B1229" r:id="rId1228" xr:uid="{38E04B79-DED3-4D5D-926F-2572C2529F8B}"/>
    <hyperlink ref="B1230" r:id="rId1229" xr:uid="{CC51DFCA-9869-4623-8902-3A465EC0305D}"/>
    <hyperlink ref="B1231" r:id="rId1230" xr:uid="{4DA3B518-2DC0-46C2-B388-7E522FF70F18}"/>
    <hyperlink ref="B1232" r:id="rId1231" xr:uid="{1BAD6739-EEC4-44E0-90FB-0555B234C7E0}"/>
    <hyperlink ref="B1233" r:id="rId1232" xr:uid="{6B8AC030-9EAE-471D-BDE9-0B2FAA2DF5DE}"/>
    <hyperlink ref="B1234" r:id="rId1233" xr:uid="{57A607AD-9E7D-4997-BAE2-BDAD33D77267}"/>
    <hyperlink ref="B1235" r:id="rId1234" xr:uid="{AB6A3206-1089-4651-8C37-EEE9F68546A7}"/>
    <hyperlink ref="B1236" r:id="rId1235" xr:uid="{F766C060-24C7-431F-868C-1902D3D44492}"/>
    <hyperlink ref="B1237" r:id="rId1236" xr:uid="{5316B472-3FD7-4D07-A579-5E8BB9722C90}"/>
    <hyperlink ref="B1238" r:id="rId1237" xr:uid="{4D306E65-A2E9-4EFE-A3C2-C673154107DA}"/>
    <hyperlink ref="B1239" r:id="rId1238" xr:uid="{F4A12EA7-BC30-4D9D-9C4A-1B96FDA34E98}"/>
    <hyperlink ref="B1240" r:id="rId1239" xr:uid="{E21A27B4-8640-48DE-BB9D-8FE8FDDF9D19}"/>
    <hyperlink ref="B1241" r:id="rId1240" xr:uid="{838548F3-4B13-44C6-8546-60087067112C}"/>
    <hyperlink ref="B1242" r:id="rId1241" xr:uid="{F7AD7A21-740A-4799-9C6A-2B35F2E3412D}"/>
    <hyperlink ref="B1243" r:id="rId1242" xr:uid="{B1E2037C-D9D4-4DF2-9117-A52ED37C5ACB}"/>
    <hyperlink ref="B1244" r:id="rId1243" xr:uid="{633727AB-899F-4EFA-97FD-2C6042FB0A8A}"/>
    <hyperlink ref="B1245" r:id="rId1244" xr:uid="{FE93AE09-3C55-42F6-99DC-4C25D452D370}"/>
    <hyperlink ref="B1246" r:id="rId1245" xr:uid="{8A661DFD-0432-4263-91D9-D7D1191C742D}"/>
    <hyperlink ref="B1247" r:id="rId1246" xr:uid="{0106BB3A-D45B-4EBE-8C83-16D37BED0DCF}"/>
    <hyperlink ref="B1248" r:id="rId1247" xr:uid="{0218E485-E8AC-4417-B5D6-72E35CB7E230}"/>
    <hyperlink ref="B1249" r:id="rId1248" xr:uid="{4534D534-6628-4F75-BEFD-819CD6AF0E9E}"/>
    <hyperlink ref="B1250" r:id="rId1249" xr:uid="{37FC9656-AD3A-49C4-88A1-3E9D48369494}"/>
    <hyperlink ref="B1251" r:id="rId1250" xr:uid="{628613F8-B82D-4ECC-B771-91513E72A129}"/>
    <hyperlink ref="B1252" r:id="rId1251" xr:uid="{1D8BCA8A-993A-4B47-83BD-E0191415EBEA}"/>
    <hyperlink ref="B1253" r:id="rId1252" xr:uid="{608A1B79-6F5C-4484-8CC3-C5D9C4BCDC73}"/>
    <hyperlink ref="B1254" r:id="rId1253" xr:uid="{518F480F-94A7-42D3-88F6-8CB1BE98E91E}"/>
    <hyperlink ref="B1255" r:id="rId1254" xr:uid="{34571293-FA31-4A17-8DBA-DB0E65139534}"/>
    <hyperlink ref="B1256" r:id="rId1255" xr:uid="{B65BA222-F690-4398-A30D-AD690485AA19}"/>
    <hyperlink ref="B1257" r:id="rId1256" xr:uid="{04E2BD5F-CA19-4971-8444-36C9ECCB9340}"/>
    <hyperlink ref="B1258" r:id="rId1257" xr:uid="{A46AA5B9-25A6-4830-A10D-48C6167C73B6}"/>
    <hyperlink ref="B1259" r:id="rId1258" xr:uid="{7451616F-C46E-4EBF-8BF2-639994AD8517}"/>
    <hyperlink ref="B1260" r:id="rId1259" xr:uid="{9769D015-FAF2-4823-94BC-99DB14BA2EC3}"/>
    <hyperlink ref="B1261" r:id="rId1260" xr:uid="{B45AC145-96E0-43A5-845D-51AEEF88A09A}"/>
    <hyperlink ref="B1262" r:id="rId1261" xr:uid="{3EEA4116-82C5-4BBB-ABB6-BEA7A586882B}"/>
    <hyperlink ref="B1263" r:id="rId1262" xr:uid="{CA0F7AFA-2790-4BE7-83FB-D2915F32F4AB}"/>
    <hyperlink ref="B1264" r:id="rId1263" xr:uid="{09E40BC5-B5C3-47D4-BC55-6362CA72F6B6}"/>
    <hyperlink ref="B1265" r:id="rId1264" xr:uid="{7704E258-81F6-448B-97AB-87C24F7EF1E9}"/>
    <hyperlink ref="B1266" r:id="rId1265" xr:uid="{AE5C0D22-7734-495B-B23A-BEA0E74AFDE5}"/>
    <hyperlink ref="B1267" r:id="rId1266" xr:uid="{2BD20519-C2BA-4B0C-9DFD-27000AB29BC4}"/>
    <hyperlink ref="B1268" r:id="rId1267" xr:uid="{85C5BEA7-8FE6-4834-B9C5-9C716A0FBBAC}"/>
    <hyperlink ref="B1269" r:id="rId1268" xr:uid="{AF4CF38D-00D3-4FE1-A6DB-86F6D4162500}"/>
    <hyperlink ref="B1270" r:id="rId1269" xr:uid="{984D68EB-C9AC-44B4-B250-5D956D8D0FD0}"/>
    <hyperlink ref="B1271" r:id="rId1270" xr:uid="{30DED9DC-A142-49DD-8DE0-471172A0F081}"/>
    <hyperlink ref="B1272" r:id="rId1271" xr:uid="{8DA2EC46-1E7A-4169-A672-C6FA4AA3FC51}"/>
    <hyperlink ref="B1273" r:id="rId1272" xr:uid="{857FC246-3BD1-4777-B1A7-293CD4CB79C7}"/>
    <hyperlink ref="B1274" r:id="rId1273" xr:uid="{86CA4D14-D312-4120-B722-0547C2D1F248}"/>
    <hyperlink ref="B1275" r:id="rId1274" xr:uid="{02FA137E-46F9-4333-A1B6-F2CA7AAD0C59}"/>
    <hyperlink ref="B1276" r:id="rId1275" xr:uid="{7CC2635D-75A4-4738-949E-46468B80B7DE}"/>
    <hyperlink ref="B1277" r:id="rId1276" xr:uid="{2A9E7F00-F886-40E1-877F-E67AD2B75BF7}"/>
    <hyperlink ref="B1278" r:id="rId1277" xr:uid="{2D1C67FC-F63B-4205-A0BB-4C17C7849C17}"/>
    <hyperlink ref="B1279" r:id="rId1278" xr:uid="{7A273B52-07D6-4460-AAEC-459478C48ED4}"/>
    <hyperlink ref="B1280" r:id="rId1279" xr:uid="{DA8C87C7-8F24-4A30-A42E-1DF122F1EFEC}"/>
    <hyperlink ref="B1281" r:id="rId1280" xr:uid="{4C350082-C2FD-4CE8-9B8C-A63CAC42C765}"/>
    <hyperlink ref="B1282" r:id="rId1281" xr:uid="{C3C54E30-B3F1-45DE-8F14-F510CF95227A}"/>
    <hyperlink ref="B1283" r:id="rId1282" xr:uid="{6E5008D1-92B7-4BA3-AB5D-AAD2EB563190}"/>
    <hyperlink ref="B1284" r:id="rId1283" xr:uid="{91E1E123-0F7A-4126-9A1D-3017B9FDA5AF}"/>
    <hyperlink ref="B1285" r:id="rId1284" xr:uid="{68CB1EB8-B2E8-4149-8EB3-DF60BC60E332}"/>
    <hyperlink ref="B1286" r:id="rId1285" xr:uid="{2A44E111-167A-42FC-9465-C70F94548EDD}"/>
    <hyperlink ref="B1287" r:id="rId1286" xr:uid="{A91771DD-F581-47E6-B49C-EDDE7FFF842C}"/>
    <hyperlink ref="B1288" r:id="rId1287" xr:uid="{03A936DD-DB7A-439E-8C6D-E1361BB47991}"/>
    <hyperlink ref="B1289" r:id="rId1288" xr:uid="{6766F110-9E36-470D-91B5-DE82A8ABCBAB}"/>
    <hyperlink ref="B1290" r:id="rId1289" xr:uid="{E44E6442-D8E4-4C04-A426-F87DFEF82666}"/>
    <hyperlink ref="B1291" r:id="rId1290" xr:uid="{CAB23CAF-1C65-41FA-BBD8-D17EA30518D4}"/>
    <hyperlink ref="B1292" r:id="rId1291" xr:uid="{4E6F057B-4127-448A-BDE8-9A79797EA4D7}"/>
    <hyperlink ref="B1293" r:id="rId1292" xr:uid="{CB1CD477-C167-4A16-8C0F-43B3C95EAC17}"/>
    <hyperlink ref="B1294" r:id="rId1293" xr:uid="{FCAECFA3-7975-407E-B71A-3379A7F55AB8}"/>
    <hyperlink ref="B1295" r:id="rId1294" xr:uid="{5B6AD464-943C-46A2-BB4D-0C80A35DDC77}"/>
    <hyperlink ref="B1296" r:id="rId1295" xr:uid="{21E5BF2F-7314-4AA7-B5AA-84568C459843}"/>
    <hyperlink ref="B1297" r:id="rId1296" xr:uid="{952BC7D3-4E0B-4368-BAE7-9C89D98CC1CF}"/>
    <hyperlink ref="B1298" r:id="rId1297" xr:uid="{6C10C7B4-4485-4638-B6C7-EC80884F0BD7}"/>
    <hyperlink ref="B1299" r:id="rId1298" xr:uid="{A245A19B-D636-4086-972E-66557B58B264}"/>
    <hyperlink ref="B1300" r:id="rId1299" xr:uid="{167E565A-6E50-4982-BBA8-9DC718C10091}"/>
    <hyperlink ref="B1301" r:id="rId1300" xr:uid="{4DF58002-0830-4FF4-8B4A-CF91DC8E3FD1}"/>
    <hyperlink ref="B1302" r:id="rId1301" xr:uid="{69443A13-3184-4196-B8A5-15DBABFB7EC2}"/>
    <hyperlink ref="B1303" r:id="rId1302" xr:uid="{C6D03D61-B741-40D0-BA5C-CE8B7052DF56}"/>
    <hyperlink ref="B1304" r:id="rId1303" xr:uid="{4E3EE3CD-91AE-42F8-8EAB-E7B181AF6ECA}"/>
    <hyperlink ref="B1305" r:id="rId1304" xr:uid="{09032D91-1A1D-427B-9204-C402CD1FF916}"/>
    <hyperlink ref="B1306" r:id="rId1305" xr:uid="{8ED1424A-B9CC-422F-A736-6805F889F53C}"/>
    <hyperlink ref="B1307" r:id="rId1306" xr:uid="{16962518-FA8E-42FD-8BD2-67AAD5C65D4A}"/>
    <hyperlink ref="B1308" r:id="rId1307" xr:uid="{7366EC5C-1C13-411D-9DFA-CD254DB37FA4}"/>
    <hyperlink ref="B1309" r:id="rId1308" xr:uid="{754E6580-D691-4378-B8A4-C3BFB497EA15}"/>
    <hyperlink ref="B1310" r:id="rId1309" xr:uid="{EC515E4F-C901-4219-9F1A-96A93227EC45}"/>
    <hyperlink ref="B1311" r:id="rId1310" xr:uid="{95E29B31-DCFC-47C4-BAFC-FF98C3482C95}"/>
    <hyperlink ref="B1312" r:id="rId1311" xr:uid="{4F5F2556-3750-4F21-8836-5E3E331D1457}"/>
    <hyperlink ref="B1313" r:id="rId1312" xr:uid="{E0AB81B8-EDB1-460C-B3C2-1B71BBCB1BE1}"/>
    <hyperlink ref="B1314" r:id="rId1313" xr:uid="{C3E94324-CD5A-4CFB-BE70-AF1120A238DB}"/>
    <hyperlink ref="B1315" r:id="rId1314" xr:uid="{70105D52-7091-4278-A3CB-DEFC402C05C5}"/>
    <hyperlink ref="B1316" r:id="rId1315" xr:uid="{269DD82D-AFC2-4F33-98AD-F0F2695C521B}"/>
    <hyperlink ref="B1317" r:id="rId1316" xr:uid="{15B30F6E-D5AB-4CFC-A06D-F8AE7D2FE5D7}"/>
    <hyperlink ref="B1318" r:id="rId1317" xr:uid="{5E53BEA0-7ED5-49CB-9351-612D8B76E8A1}"/>
    <hyperlink ref="B1319" r:id="rId1318" xr:uid="{74C19369-BA9A-4873-8FAE-13C0DD3573A4}"/>
    <hyperlink ref="B1320" r:id="rId1319" xr:uid="{D13FA418-3F14-495A-B630-81E8ED0A1B7E}"/>
    <hyperlink ref="B1321" r:id="rId1320" xr:uid="{07815B6C-5BA3-4B21-8AB1-8928CA4281D5}"/>
    <hyperlink ref="B1322" r:id="rId1321" xr:uid="{5DE7FCAC-B313-4B3D-9934-473CC59E0371}"/>
    <hyperlink ref="B1323" r:id="rId1322" xr:uid="{EE160D8D-815E-4579-A7AA-2315FBDE574B}"/>
    <hyperlink ref="B1324" r:id="rId1323" xr:uid="{2CECFABE-E3EC-4641-ADAB-2169756E018B}"/>
    <hyperlink ref="B1325" r:id="rId1324" xr:uid="{8351525B-BD44-4083-AE6F-D503E876265E}"/>
    <hyperlink ref="B1326" r:id="rId1325" xr:uid="{C6722BDB-3DAE-48C4-884F-5731A2CE6A04}"/>
    <hyperlink ref="B1327" r:id="rId1326" xr:uid="{3644594E-E5CB-4A3B-B882-DD4B20AF4B08}"/>
    <hyperlink ref="B1328" r:id="rId1327" xr:uid="{8ACF1739-D119-463C-88C3-F29009AA1584}"/>
    <hyperlink ref="B1329" r:id="rId1328" xr:uid="{879A81C8-D8FE-4300-AF4A-F25AF4BA1F1F}"/>
    <hyperlink ref="B1330" r:id="rId1329" xr:uid="{4DDDE005-DCDE-43AE-B8E5-AB9553EDADFF}"/>
    <hyperlink ref="B1331" r:id="rId1330" xr:uid="{54F1DE96-6CFD-4082-A7D0-A154B843E665}"/>
    <hyperlink ref="B1332" r:id="rId1331" xr:uid="{FFD95ABB-2B6E-43F0-9175-C65071959203}"/>
    <hyperlink ref="B1333" r:id="rId1332" xr:uid="{0A7F5C46-A730-4EE4-9102-723A5D10937F}"/>
    <hyperlink ref="B1334" r:id="rId1333" xr:uid="{7E991010-24DB-4C18-8C57-B48CD22AA39B}"/>
    <hyperlink ref="B1335" r:id="rId1334" xr:uid="{B71C29AE-3F3E-4436-AE0D-EABD8F3A91FA}"/>
    <hyperlink ref="B1336" r:id="rId1335" xr:uid="{20646843-C475-4787-93C8-6A730A6D3466}"/>
    <hyperlink ref="B1337" r:id="rId1336" xr:uid="{27AFCD1C-22A9-4399-B7A3-DE996611FC92}"/>
    <hyperlink ref="B1338" r:id="rId1337" xr:uid="{A9FCE828-A14B-4108-AB27-5B2661EC270D}"/>
    <hyperlink ref="B1339" r:id="rId1338" xr:uid="{A9F1552C-4A58-4AE6-9543-BE2AA26819D9}"/>
    <hyperlink ref="B1340" r:id="rId1339" xr:uid="{0DB93B51-E9DE-4C55-B9E8-A5E6BD9DA00F}"/>
    <hyperlink ref="B1341" r:id="rId1340" xr:uid="{B9AFB4F4-9C82-4F9C-8917-4D38C9A3A2A1}"/>
    <hyperlink ref="B1342" r:id="rId1341" xr:uid="{087B5701-79D3-43D5-98A8-5F8EB64040A9}"/>
    <hyperlink ref="B1343" r:id="rId1342" xr:uid="{FE0556DD-F0B3-4440-8D61-124387AB6BA0}"/>
    <hyperlink ref="B1344" r:id="rId1343" xr:uid="{8A300453-003C-4AB6-9C73-25369C01179F}"/>
    <hyperlink ref="B1345" r:id="rId1344" xr:uid="{3F2136FF-221D-4BF5-B2AD-725E4F534AC5}"/>
    <hyperlink ref="B1346" r:id="rId1345" xr:uid="{5BC69FCB-32F1-4A28-9B93-68BD5D58909D}"/>
    <hyperlink ref="B1347" r:id="rId1346" xr:uid="{7E0D14D4-3B43-4FCA-95C4-FA7704781E8D}"/>
    <hyperlink ref="B1348" r:id="rId1347" xr:uid="{4BCD0130-0F88-4492-A626-6456FDAC01B3}"/>
    <hyperlink ref="B1349" r:id="rId1348" xr:uid="{CAFF92FF-3A60-4C70-8609-1844A60489B2}"/>
    <hyperlink ref="B1350" r:id="rId1349" xr:uid="{885F2659-F5F0-4332-AD06-3C9AA239FDF6}"/>
    <hyperlink ref="B1351" r:id="rId1350" xr:uid="{F59A1403-CEE3-451B-9F00-5B1039C11E25}"/>
    <hyperlink ref="B1352" r:id="rId1351" xr:uid="{B8C643A7-DB2A-44B2-9AFF-F281B5D8DC6C}"/>
    <hyperlink ref="B1353" r:id="rId1352" xr:uid="{8405248A-4295-4280-B55A-75451F535A20}"/>
    <hyperlink ref="B1354" r:id="rId1353" xr:uid="{504B7362-F8F3-4CDD-8585-AF1C7CAC3C86}"/>
    <hyperlink ref="B1355" r:id="rId1354" xr:uid="{1C295421-37B8-4721-8D26-6A91C56FBD56}"/>
    <hyperlink ref="B1356" r:id="rId1355" xr:uid="{8719BE9F-1021-45E5-947A-3138FB864DD4}"/>
    <hyperlink ref="B1357" r:id="rId1356" xr:uid="{554743CE-E808-41E7-A9B2-343A5FA54813}"/>
    <hyperlink ref="B1358" r:id="rId1357" xr:uid="{503EAE18-1F14-460D-9829-9BC4DDCB5C5F}"/>
    <hyperlink ref="B1359" r:id="rId1358" xr:uid="{EBF119B6-46BB-4093-953D-8BB6F0EF37C6}"/>
    <hyperlink ref="B1360" r:id="rId1359" xr:uid="{B456C935-5006-46A0-B78A-16C845E98BE8}"/>
    <hyperlink ref="B1361" r:id="rId1360" xr:uid="{DD396D0A-DC73-4C40-A8FF-F48547A69CF9}"/>
    <hyperlink ref="B1362" r:id="rId1361" xr:uid="{D450D4CB-13BE-4D21-8F18-57ED48EA453A}"/>
    <hyperlink ref="B1363" r:id="rId1362" xr:uid="{1D90F0EC-59C0-431B-A110-CE5019ECAD4D}"/>
    <hyperlink ref="B1364" r:id="rId1363" xr:uid="{8D89D2DB-A6C4-42E9-8FB2-9CDDE1BDA1C8}"/>
    <hyperlink ref="B1365" r:id="rId1364" xr:uid="{0EED0964-CEE9-4F10-AEB7-BEE3DE6CB3CA}"/>
    <hyperlink ref="B1366" r:id="rId1365" xr:uid="{D558DE74-0CD4-4DCC-ADFA-362FC5026489}"/>
    <hyperlink ref="B1367" r:id="rId1366" xr:uid="{7DFF295E-8D4C-4795-AC78-987EBD197A5C}"/>
    <hyperlink ref="B1368" r:id="rId1367" xr:uid="{8DAA1697-DBC4-455B-9CB8-E3E3CF1FE4C0}"/>
    <hyperlink ref="B1369" r:id="rId1368" xr:uid="{C60446A1-89AC-48FF-B229-7C71436E3C7F}"/>
    <hyperlink ref="B1370" r:id="rId1369" xr:uid="{D9156AA3-0DD1-45EC-B143-5EB7D9251674}"/>
    <hyperlink ref="B1371" r:id="rId1370" xr:uid="{5F964402-6B1B-46D4-B214-8B4ECFD917F8}"/>
    <hyperlink ref="B1372" r:id="rId1371" xr:uid="{733279A9-E114-4304-B05D-408AE99FFA61}"/>
    <hyperlink ref="B1373" r:id="rId1372" xr:uid="{60B040B1-0C0C-4426-8B65-EBCBCA41DCD2}"/>
    <hyperlink ref="B1374" r:id="rId1373" xr:uid="{BCF37BF7-DDAA-453D-B34D-E8045939C979}"/>
    <hyperlink ref="B1375" r:id="rId1374" xr:uid="{1087B5D8-4910-4AD5-9F39-E6DB4CB87EA8}"/>
    <hyperlink ref="B1376" r:id="rId1375" xr:uid="{649ACB64-99B9-4198-B568-A009A5E58547}"/>
    <hyperlink ref="B1377" r:id="rId1376" xr:uid="{A66BF9CD-664D-4593-B0EC-B26C662798BF}"/>
    <hyperlink ref="B1378" r:id="rId1377" xr:uid="{34E85226-FB08-4D3D-AB18-9918B41084DA}"/>
    <hyperlink ref="B1379" r:id="rId1378" xr:uid="{36AF0626-B3F7-4A47-BD6B-2514D6AD2CCB}"/>
    <hyperlink ref="B1380" r:id="rId1379" xr:uid="{59C6D09F-CF5D-45EB-8FEF-C8C2522B3F9E}"/>
    <hyperlink ref="B1381" r:id="rId1380" xr:uid="{B5EC6636-CFEE-481C-BF8C-1E7F401533A5}"/>
    <hyperlink ref="B1382" r:id="rId1381" xr:uid="{2D20F6CC-2108-4DF5-9D00-A155EC5E97F7}"/>
    <hyperlink ref="B1383" r:id="rId1382" xr:uid="{1B7FA9EE-946A-4560-9A1C-818717D2431A}"/>
    <hyperlink ref="B1384" r:id="rId1383" xr:uid="{B61CD685-FACD-44B8-95A5-A2815CB551C4}"/>
    <hyperlink ref="B1385" r:id="rId1384" xr:uid="{C2E0308C-F3A7-4A21-B332-A39181ED0DE0}"/>
    <hyperlink ref="B1386" r:id="rId1385" xr:uid="{9C68A5FD-4764-47CF-AB1E-8ABDA9E9E048}"/>
    <hyperlink ref="B1387" r:id="rId1386" xr:uid="{CABBD337-7534-458C-B630-4164754034B0}"/>
    <hyperlink ref="B1388" r:id="rId1387" xr:uid="{E55A8165-A990-4A36-8AB1-CD528688B56C}"/>
    <hyperlink ref="B1389" r:id="rId1388" xr:uid="{9D5F547C-F672-44E6-8CD3-7324EECF01B3}"/>
    <hyperlink ref="B1390" r:id="rId1389" xr:uid="{8B5D7EE5-6522-45AA-9C7A-122223F32B19}"/>
    <hyperlink ref="B1391" r:id="rId1390" xr:uid="{2562E11D-BF9B-490A-9C60-2AC526BB92D1}"/>
    <hyperlink ref="B1392" r:id="rId1391" xr:uid="{71CC9FAE-F0A6-40AA-9384-6E41E1C181CA}"/>
    <hyperlink ref="B1393" r:id="rId1392" xr:uid="{1357EED2-61A5-4136-84A4-310A85E88275}"/>
    <hyperlink ref="B1394" r:id="rId1393" xr:uid="{9EAD0958-5303-4EBE-AB68-DD23733B33D8}"/>
    <hyperlink ref="B1395" r:id="rId1394" xr:uid="{1651C3F0-7426-44F2-9F16-BC6AB014E526}"/>
    <hyperlink ref="B1396" r:id="rId1395" xr:uid="{6FCC9766-C506-4583-B803-F9733C766206}"/>
    <hyperlink ref="B1397" r:id="rId1396" xr:uid="{CD1DF426-8719-4A24-B91A-2E6CAE131A71}"/>
    <hyperlink ref="B1398" r:id="rId1397" xr:uid="{D9F37A19-BF44-4545-803D-7608BD4739B7}"/>
    <hyperlink ref="B1399" r:id="rId1398" xr:uid="{97C7114F-5CB0-46C1-A1C7-AAD2672F0DCD}"/>
    <hyperlink ref="B1400" r:id="rId1399" xr:uid="{F6925C51-5F2B-4F31-81F7-F0CF4B929D1C}"/>
    <hyperlink ref="B1401" r:id="rId1400" xr:uid="{54CDE959-17CB-4E92-95A5-029056BADE09}"/>
    <hyperlink ref="B1402" r:id="rId1401" xr:uid="{75DB6900-5E38-473B-8BC8-C74FAD5207AC}"/>
    <hyperlink ref="B1403" r:id="rId1402" xr:uid="{D8E005C2-DBEC-4AFA-A273-B53ECCA58025}"/>
    <hyperlink ref="B1404" r:id="rId1403" xr:uid="{7159B62F-6471-49AA-9A25-E3430E378D91}"/>
    <hyperlink ref="B1405" r:id="rId1404" xr:uid="{550E89E7-4352-4D82-95D1-F8FBFD220EB2}"/>
    <hyperlink ref="B1406" r:id="rId1405" xr:uid="{FE00C0DF-3817-4B61-BAC0-4A4E1C8CC3EC}"/>
    <hyperlink ref="B1407" r:id="rId1406" xr:uid="{AB0780F9-1C73-49AF-943C-E485AB1CC135}"/>
    <hyperlink ref="B1408" r:id="rId1407" xr:uid="{39356DC0-BAE2-454A-B490-9DE9C983BDCE}"/>
    <hyperlink ref="B1409" r:id="rId1408" xr:uid="{D19314F1-33CE-4E1A-AF09-0FFA23FB7E03}"/>
    <hyperlink ref="B1410" r:id="rId1409" xr:uid="{5784B7E7-C894-4AC7-8185-88D6C5322BBE}"/>
    <hyperlink ref="B1411" r:id="rId1410" xr:uid="{584DF898-00C1-4545-B7D2-223CD6CE4EA1}"/>
    <hyperlink ref="B1412" r:id="rId1411" xr:uid="{1439693F-63DA-42E6-B93C-058F35A84610}"/>
    <hyperlink ref="B1413" r:id="rId1412" xr:uid="{95C26762-FA4F-4922-8C20-CBF541DC6594}"/>
    <hyperlink ref="B1414" r:id="rId1413" xr:uid="{6CEF5891-0A7C-4059-9C51-9E5024D2D729}"/>
    <hyperlink ref="B1415" r:id="rId1414" xr:uid="{16AEA84F-0E33-44BA-B30C-A98969B311AA}"/>
    <hyperlink ref="B1416" r:id="rId1415" xr:uid="{06D3F94E-DC1C-4BFD-855B-D3FA38896761}"/>
    <hyperlink ref="B1417" r:id="rId1416" xr:uid="{E9930749-6D98-4AEF-8D84-387794EE105F}"/>
    <hyperlink ref="B1418" r:id="rId1417" xr:uid="{4B2BA7DE-4428-4E49-AC39-CF00DC5A6E39}"/>
    <hyperlink ref="B1419" r:id="rId1418" xr:uid="{E660932F-DC1B-41C6-A437-57B915A293B5}"/>
    <hyperlink ref="B1420" r:id="rId1419" xr:uid="{584AB454-4FAE-4DAB-AF32-3F1084E52E2E}"/>
    <hyperlink ref="B1421" r:id="rId1420" xr:uid="{AA648FEA-81EA-4AE4-8F65-A94FBC9D802F}"/>
    <hyperlink ref="B1422" r:id="rId1421" xr:uid="{AEED3BA3-BABF-4FDF-80E7-272B491739F6}"/>
    <hyperlink ref="B1423" r:id="rId1422" xr:uid="{6841B8B6-4A75-4A90-A1AB-A59A9A4315FD}"/>
    <hyperlink ref="B1424" r:id="rId1423" xr:uid="{D0E0A2E6-DBB2-44F9-BBFD-4F98A1D6CDEE}"/>
    <hyperlink ref="B1425" r:id="rId1424" xr:uid="{67D606D1-6B8A-4930-844B-61A5F7A58474}"/>
    <hyperlink ref="B1426" r:id="rId1425" xr:uid="{91C13832-5692-40DE-A4BE-EE16D55AA837}"/>
    <hyperlink ref="B1427" r:id="rId1426" xr:uid="{D712BDDC-5500-4BDA-9099-53DB73199B3F}"/>
    <hyperlink ref="B1428" r:id="rId1427" xr:uid="{963B1FD8-303F-44C4-B7BD-03E4E09C984D}"/>
    <hyperlink ref="B1429" r:id="rId1428" xr:uid="{AF000BAA-337F-4E57-9BD6-0D56186D406F}"/>
    <hyperlink ref="B1430" r:id="rId1429" xr:uid="{98EC1E17-6B9F-41D9-8062-F7A172274FEC}"/>
    <hyperlink ref="B1431" r:id="rId1430" xr:uid="{C00A4EA8-08A4-4C77-8673-2568BD7F2496}"/>
    <hyperlink ref="B1432" r:id="rId1431" xr:uid="{93ECF8AB-5F8A-4DDD-8BD3-E575A5EBC050}"/>
    <hyperlink ref="B1433" r:id="rId1432" xr:uid="{BCB3BF25-8857-4388-8602-536856F2B393}"/>
    <hyperlink ref="B1434" r:id="rId1433" xr:uid="{87C43654-E059-40C0-86DA-C34993437DA0}"/>
    <hyperlink ref="B1435" r:id="rId1434" xr:uid="{9E4E5693-4151-4786-9B2A-D77B456128D9}"/>
    <hyperlink ref="B1436" r:id="rId1435" xr:uid="{F7D8FA64-7CF6-4405-BC8A-854F82A0773A}"/>
    <hyperlink ref="B1437" r:id="rId1436" xr:uid="{ED2E2F04-1F38-4F2F-AB99-9F638BDD68BE}"/>
    <hyperlink ref="B1438" r:id="rId1437" xr:uid="{AC109F63-B931-41E8-A6D8-C17D594EEB8F}"/>
    <hyperlink ref="B1439" r:id="rId1438" xr:uid="{C1F9B45B-82E9-45A9-97E7-6FCEB3AA8DE7}"/>
    <hyperlink ref="B1440" r:id="rId1439" xr:uid="{C4D5365B-FCEC-4E43-9F75-8148512C628A}"/>
    <hyperlink ref="B1441" r:id="rId1440" xr:uid="{1E27DCFE-E347-4B23-B5B4-8789FCB80FD4}"/>
    <hyperlink ref="B1442" r:id="rId1441" xr:uid="{108AE56E-B7E9-4020-9EDB-3FF4ADCB73E5}"/>
    <hyperlink ref="B1443" r:id="rId1442" xr:uid="{36B1239A-BA7B-4269-B4FE-1B403DF380AA}"/>
    <hyperlink ref="B1444" r:id="rId1443" xr:uid="{B92D0DD5-6D74-4D4E-B356-111B97DC4FDB}"/>
    <hyperlink ref="B1445" r:id="rId1444" xr:uid="{DE482CEE-2BA0-42FC-B0EC-738812385B77}"/>
    <hyperlink ref="B1446" r:id="rId1445" xr:uid="{535A0D8B-A755-41D2-86BF-8F3E3D7A20EB}"/>
    <hyperlink ref="B1447" r:id="rId1446" xr:uid="{9335BDD1-6DF2-4A04-89F5-BD903E6AE0B3}"/>
    <hyperlink ref="B1448" r:id="rId1447" xr:uid="{C8AA641D-BE0C-4521-BD00-18427BF33201}"/>
    <hyperlink ref="B1449" r:id="rId1448" xr:uid="{9D1FCE39-BCA3-4BFC-A4E3-53C833E0532A}"/>
    <hyperlink ref="B1450" r:id="rId1449" xr:uid="{A843C420-9B1C-4A32-88EA-C5BBD4CD7E2F}"/>
    <hyperlink ref="B1451" r:id="rId1450" xr:uid="{303F8594-E450-4720-8A08-650EC27D5006}"/>
    <hyperlink ref="B1452" r:id="rId1451" xr:uid="{25825280-93FD-4105-84C1-2E6D1BEEDCB9}"/>
    <hyperlink ref="B1453" r:id="rId1452" xr:uid="{DB3784C1-E6C6-4DA3-985E-ABDDD46A3BB7}"/>
    <hyperlink ref="B1454" r:id="rId1453" xr:uid="{95BBF5F7-2191-45A2-A996-B9F81B98F444}"/>
    <hyperlink ref="B1455" r:id="rId1454" xr:uid="{A753BD62-BC6A-4D79-8990-6DE92CD27916}"/>
    <hyperlink ref="B1456" r:id="rId1455" xr:uid="{0FE48C26-93D5-4164-9C1A-D79FD4034F6C}"/>
    <hyperlink ref="B1457" r:id="rId1456" xr:uid="{8787FA7A-DD37-4C7C-B7EF-A26D4C9AD417}"/>
    <hyperlink ref="B1458" r:id="rId1457" xr:uid="{419F7051-FDE7-4457-96EC-0B5D4EB276DD}"/>
    <hyperlink ref="B1459" r:id="rId1458" xr:uid="{9BA14AE4-CEF5-405C-84A4-3BC8B6F08F74}"/>
    <hyperlink ref="B1460" r:id="rId1459" xr:uid="{439F39DF-7649-45F6-92B0-9B0431239508}"/>
    <hyperlink ref="B1461" r:id="rId1460" xr:uid="{F617FB93-9BC2-4045-BE20-4AD08CB99D67}"/>
    <hyperlink ref="B1462" r:id="rId1461" xr:uid="{AAB92AF9-B31C-47E0-AF28-C7C3FC7CEF43}"/>
    <hyperlink ref="B1463" r:id="rId1462" xr:uid="{ECCD0686-8848-4A9F-827C-EE3E0ADEAE75}"/>
    <hyperlink ref="B1464" r:id="rId1463" xr:uid="{6F0363C5-CCA1-43B6-97D4-0C89D1CC55AB}"/>
    <hyperlink ref="B1465" r:id="rId1464" xr:uid="{7C9D64EA-FFDB-42B6-993B-0B3CEA010D5D}"/>
    <hyperlink ref="B1466" r:id="rId1465" xr:uid="{D34A5BC1-92AF-42C4-976F-B2070352ABAE}"/>
    <hyperlink ref="B1467" r:id="rId1466" xr:uid="{0F36D315-E08C-4FCB-867A-06F490A6E150}"/>
    <hyperlink ref="B1468" r:id="rId1467" xr:uid="{63987D72-A452-40B1-96BE-034334DCA644}"/>
    <hyperlink ref="B1469" r:id="rId1468" xr:uid="{F807CB7A-FC1A-4E6E-88BA-8DEA68A46DE0}"/>
    <hyperlink ref="B1470" r:id="rId1469" xr:uid="{3958C616-9EB5-4BBA-A71E-0198A3ED2124}"/>
    <hyperlink ref="B1471" r:id="rId1470" xr:uid="{BF9723FB-73C0-47F3-8798-E4F3436CBDBF}"/>
    <hyperlink ref="B1472" r:id="rId1471" xr:uid="{1527E59C-1B96-4295-AA01-FCE7FD8303A8}"/>
    <hyperlink ref="B1473" r:id="rId1472" xr:uid="{09118440-BD11-493F-931A-534D87F89ED4}"/>
    <hyperlink ref="B1474" r:id="rId1473" xr:uid="{26D84F0B-2650-4502-8A1A-9B37D925FEB4}"/>
    <hyperlink ref="B1475" r:id="rId1474" xr:uid="{148B214D-6217-40F9-97A4-556198FD0323}"/>
    <hyperlink ref="B1476" r:id="rId1475" xr:uid="{947AF668-CF75-43CB-B423-CA09FF0450D2}"/>
    <hyperlink ref="B1477" r:id="rId1476" xr:uid="{149094F9-13E2-4A71-8114-C5CAEB3C807C}"/>
    <hyperlink ref="B1478" r:id="rId1477" xr:uid="{BBAF4AE3-CF5F-4430-95DC-667C41B0F078}"/>
    <hyperlink ref="B1479" r:id="rId1478" xr:uid="{EFDC0BB2-B96C-44FB-A6F4-D42ABCC1D142}"/>
    <hyperlink ref="B1480" r:id="rId1479" xr:uid="{094CA723-918C-46E5-8472-ED2E5D4F8C70}"/>
    <hyperlink ref="B1481" r:id="rId1480" xr:uid="{8983482C-3650-4C46-9D0B-078CEE175503}"/>
    <hyperlink ref="B1482" r:id="rId1481" xr:uid="{7FE7704D-A8FE-408F-AB8A-FD2C5AED58F8}"/>
    <hyperlink ref="B1483" r:id="rId1482" xr:uid="{B8277C3A-B32C-438B-8B13-328802D50F03}"/>
    <hyperlink ref="B1484" r:id="rId1483" xr:uid="{857C9FE1-C731-4D13-8E8A-4787E4EBDC2C}"/>
    <hyperlink ref="B1485" r:id="rId1484" xr:uid="{508CA6DA-892F-43A3-8EE7-F9F77C5E6E51}"/>
    <hyperlink ref="B1486" r:id="rId1485" xr:uid="{4833CFDA-9B8C-498E-A9C7-D4A5EA3B8D8E}"/>
    <hyperlink ref="B1487" r:id="rId1486" xr:uid="{3FCEC6B0-60B9-4FCA-BD1F-000138725EA2}"/>
    <hyperlink ref="B1488" r:id="rId1487" xr:uid="{EDB6C42D-03E7-4986-B195-3E104EC7B6C1}"/>
    <hyperlink ref="B1489" r:id="rId1488" xr:uid="{D0C268FB-8E91-4DFE-8086-148E8E02C4B7}"/>
    <hyperlink ref="B1490" r:id="rId1489" xr:uid="{1C87E36E-3653-4EB2-9F43-D79F4AF43948}"/>
    <hyperlink ref="B1491" r:id="rId1490" xr:uid="{846A3E93-4BD9-4D68-B15C-CD113AD7FCB7}"/>
    <hyperlink ref="B1492" r:id="rId1491" xr:uid="{FECF8E5E-8D38-4741-A1A0-BD6C58A575A2}"/>
    <hyperlink ref="B1493" r:id="rId1492" xr:uid="{61FAE8F8-D4D5-4A4C-B948-412AB275F29D}"/>
    <hyperlink ref="B1494" r:id="rId1493" xr:uid="{B1D8C0EF-A5CC-4EB8-8123-8E27C800F498}"/>
    <hyperlink ref="B1495" r:id="rId1494" xr:uid="{C63811EA-5E56-45E0-9D10-0EC34377085D}"/>
    <hyperlink ref="B1496" r:id="rId1495" xr:uid="{DD506D8D-7AB1-4C06-A926-118DFCC91E9E}"/>
    <hyperlink ref="B1497" r:id="rId1496" xr:uid="{7AFC9D23-1F9A-438F-BECB-172839AA5234}"/>
    <hyperlink ref="B1498" r:id="rId1497" xr:uid="{5BFCFF73-3F0D-43F4-A192-07E304246526}"/>
    <hyperlink ref="B1499" r:id="rId1498" xr:uid="{0D685AC5-84F2-4019-8D5A-96C1D632C934}"/>
    <hyperlink ref="B1500" r:id="rId1499" xr:uid="{148A9BAA-DF10-4B5A-8191-4A7606922737}"/>
    <hyperlink ref="B1501" r:id="rId1500" xr:uid="{268663EB-9276-4335-82FC-8E7BA3EAE5AF}"/>
    <hyperlink ref="B1502" r:id="rId1501" xr:uid="{ABFFB0CF-1FD1-440B-AAB6-29FBEAC43626}"/>
    <hyperlink ref="B1503" r:id="rId1502" xr:uid="{8468411D-EC41-40B9-861C-1B0CB9E905AF}"/>
    <hyperlink ref="B1504" r:id="rId1503" xr:uid="{9A3A45A3-F3AF-489E-BD2D-433A66305675}"/>
    <hyperlink ref="B1505" r:id="rId1504" xr:uid="{7EBD3C44-E896-4C90-9DF9-E34CED583045}"/>
    <hyperlink ref="B1506" r:id="rId1505" xr:uid="{CC8EF440-B6EE-4552-93FE-D5A0542060F6}"/>
    <hyperlink ref="B1507" r:id="rId1506" xr:uid="{904909E7-96DF-4D04-8636-4B60ED51AAA9}"/>
    <hyperlink ref="B1508" r:id="rId1507" xr:uid="{DCD2379C-A864-41E3-9CDB-FE5A38DB74B0}"/>
    <hyperlink ref="B1509" r:id="rId1508" xr:uid="{53FFAB39-1922-4F8E-A222-5FE48FE3747B}"/>
    <hyperlink ref="B1510" r:id="rId1509" xr:uid="{9AFBBA5E-1A9A-4D0A-9BB0-700F7C530773}"/>
    <hyperlink ref="B1511" r:id="rId1510" xr:uid="{9D1A1C06-12A7-40C0-B415-591A1705965A}"/>
    <hyperlink ref="B1512" r:id="rId1511" xr:uid="{87426B50-F7EA-4963-9BDB-D35F2C339F2D}"/>
    <hyperlink ref="B1513" r:id="rId1512" xr:uid="{8838B4CC-9C1B-49E4-B121-3712A44C44AA}"/>
    <hyperlink ref="B1514" r:id="rId1513" xr:uid="{2ECFF717-272D-4BEF-9F09-658F96C71253}"/>
    <hyperlink ref="B1515" r:id="rId1514" xr:uid="{2AFEC3A0-C509-48D6-9378-01C395233C37}"/>
    <hyperlink ref="B1516" r:id="rId1515" xr:uid="{12D531E6-F623-4A42-9B35-05C6CB0B7EB1}"/>
    <hyperlink ref="B1517" r:id="rId1516" xr:uid="{CF281B5A-11A9-4118-8F65-67C7B75FE1B3}"/>
    <hyperlink ref="B1518" r:id="rId1517" xr:uid="{FC9D9958-19EF-4AD4-89C0-83CFCBD5AF2C}"/>
    <hyperlink ref="B1519" r:id="rId1518" xr:uid="{1323FA52-6C0D-4C5E-8BF3-3754DE61A260}"/>
    <hyperlink ref="B1520" r:id="rId1519" xr:uid="{9D19D243-FB49-4101-A581-BE94E525F089}"/>
    <hyperlink ref="B1521" r:id="rId1520" xr:uid="{61D7B07A-3090-48D1-9A86-DF9D5C7DE8FB}"/>
    <hyperlink ref="B1522" r:id="rId1521" xr:uid="{9C47A99C-21B8-49DD-A9E7-F4A4CFCD3A1F}"/>
    <hyperlink ref="B1523" r:id="rId1522" xr:uid="{22B8B87C-6BD4-4E66-98BC-94CE92008C2B}"/>
    <hyperlink ref="B1524" r:id="rId1523" xr:uid="{7FC0070B-7FA7-4DBF-82C0-1C63D7A44BDA}"/>
    <hyperlink ref="B1525" r:id="rId1524" xr:uid="{81D2CFBE-B6C5-4DB7-BD96-B216436BA5B7}"/>
    <hyperlink ref="B1526" r:id="rId1525" xr:uid="{E5D07EB4-CECC-4740-8831-0848CD4F1A1B}"/>
    <hyperlink ref="B1527" r:id="rId1526" xr:uid="{8744728B-8DC0-4C32-ACAC-065A7D942299}"/>
    <hyperlink ref="B1528" r:id="rId1527" xr:uid="{6C589B99-B08F-4DE9-B0A2-EF4A2DB0C6DD}"/>
    <hyperlink ref="B1529" r:id="rId1528" xr:uid="{964CB66F-5E32-4CC8-88B5-24A853B26A53}"/>
    <hyperlink ref="B1530" r:id="rId1529" xr:uid="{F41F4B15-E7F0-4D6C-8E21-32886836F3F9}"/>
    <hyperlink ref="B1531" r:id="rId1530" xr:uid="{CA956BCA-EAAB-45E3-AB41-62E362F56C8D}"/>
    <hyperlink ref="B1532" r:id="rId1531" xr:uid="{9278EBBF-4798-4160-99BC-045BD55A0E68}"/>
    <hyperlink ref="B1533" r:id="rId1532" xr:uid="{DA3E1149-4DEB-4F42-A1D2-D159E5409156}"/>
    <hyperlink ref="B1534" r:id="rId1533" xr:uid="{B861F823-B008-475B-9E00-CD203BC083C2}"/>
    <hyperlink ref="B1535" r:id="rId1534" xr:uid="{2A724E2F-1015-4714-B199-D51AEF556B20}"/>
    <hyperlink ref="B1536" r:id="rId1535" xr:uid="{609FA81B-9818-455D-9F42-44D98B20B6AE}"/>
    <hyperlink ref="B1537" r:id="rId1536" xr:uid="{ACA83DF6-70E2-41FC-8404-1C638FC0D0D6}"/>
    <hyperlink ref="B1538" r:id="rId1537" xr:uid="{71B63049-083D-4CC1-9B7B-32B163863BEF}"/>
    <hyperlink ref="B1539" r:id="rId1538" xr:uid="{C4BF4098-040E-4C2C-8C5E-CBD62EB2FFF0}"/>
    <hyperlink ref="B1540" r:id="rId1539" xr:uid="{303DF9DC-FF08-45D9-9194-9862ABEC28F2}"/>
    <hyperlink ref="B1541" r:id="rId1540" xr:uid="{8D88FFD9-3E5B-4678-BCD9-AC0A7CEBD7E0}"/>
    <hyperlink ref="B1542" r:id="rId1541" xr:uid="{B3A916D3-33A6-4091-BD5F-C2460610FDE7}"/>
    <hyperlink ref="B1543" r:id="rId1542" xr:uid="{AFEEEE47-4D74-45AC-A363-250BC19FE3CE}"/>
    <hyperlink ref="B1544" r:id="rId1543" xr:uid="{BBC5BA0B-1C83-44AB-A85E-455153616B90}"/>
    <hyperlink ref="B1545" r:id="rId1544" xr:uid="{225E7FAE-6B4E-4F77-A52E-66972FF24A77}"/>
    <hyperlink ref="B1546" r:id="rId1545" xr:uid="{293972A7-7C05-4E0C-B39E-A5454ADAC28B}"/>
    <hyperlink ref="B1547" r:id="rId1546" xr:uid="{E76B6676-F32D-47BB-A058-17F6F23942AA}"/>
    <hyperlink ref="B1548" r:id="rId1547" xr:uid="{D4C94307-5D2D-4CAF-9D09-F1D4B00C534C}"/>
    <hyperlink ref="B1549" r:id="rId1548" xr:uid="{75DB137C-9DBC-4992-9E43-8BD47F19CC74}"/>
    <hyperlink ref="B1550" r:id="rId1549" xr:uid="{0A14CF12-D0B1-4E27-8AFF-9A70CEBA055A}"/>
    <hyperlink ref="B1551" r:id="rId1550" xr:uid="{FE9C95FA-77C5-4496-8034-3954219AF3C6}"/>
    <hyperlink ref="B1552" r:id="rId1551" xr:uid="{CFA6CD5F-E27D-4797-99FA-E4237551A791}"/>
    <hyperlink ref="B1553" r:id="rId1552" xr:uid="{79A30442-135A-417D-935F-DF7C496EA713}"/>
    <hyperlink ref="B1554" r:id="rId1553" xr:uid="{FA2BB34B-8276-4FF0-9F3C-7941DC4C4B19}"/>
    <hyperlink ref="B1555" r:id="rId1554" xr:uid="{0B928800-1CD7-4132-B153-CAAB4F904A42}"/>
    <hyperlink ref="B1556" r:id="rId1555" xr:uid="{3AAED448-1615-4A89-B10D-BC123D53EE74}"/>
    <hyperlink ref="B1557" r:id="rId1556" xr:uid="{B72C3FC5-293F-47D2-9146-D84DAA4E91B0}"/>
    <hyperlink ref="B1558" r:id="rId1557" xr:uid="{9187F1B4-8FFD-4DC7-B6A1-A3E8D2261A97}"/>
    <hyperlink ref="B1559" r:id="rId1558" xr:uid="{55054961-2E9F-410C-AA12-D895B12DEE10}"/>
    <hyperlink ref="B1560" r:id="rId1559" xr:uid="{E43C952F-6467-4B1B-A500-8134DE7AA944}"/>
    <hyperlink ref="B1561" r:id="rId1560" xr:uid="{3317E8CD-103F-41F8-8B43-63793E53D931}"/>
    <hyperlink ref="B1562" r:id="rId1561" xr:uid="{433CC024-7549-4EA2-A294-C9077D409BC1}"/>
    <hyperlink ref="B1563" r:id="rId1562" xr:uid="{C1A2DCEE-558D-4053-9BA5-81CA12102116}"/>
    <hyperlink ref="B1564" r:id="rId1563" xr:uid="{E2FF247F-4224-49DA-9BF0-5F9730F46C1D}"/>
    <hyperlink ref="B1565" r:id="rId1564" xr:uid="{DC0776F1-061D-4E20-A7D9-4163E038B7B5}"/>
    <hyperlink ref="B1566" r:id="rId1565" xr:uid="{F2A6AF1D-B674-402E-8B50-1A993586882A}"/>
    <hyperlink ref="B1567" r:id="rId1566" xr:uid="{B1056F49-36B3-4B54-ADBA-BF8D9DF66549}"/>
    <hyperlink ref="B1568" r:id="rId1567" xr:uid="{4C6B38FB-56E7-4B85-BF1A-91B5F84DC1CE}"/>
    <hyperlink ref="B1569" r:id="rId1568" xr:uid="{9D51DA99-B943-41EF-AF40-69FC67B6842A}"/>
    <hyperlink ref="B1570" r:id="rId1569" xr:uid="{3C1DE3B7-7C1E-429D-814C-77CC38C7C0CB}"/>
    <hyperlink ref="B1571" r:id="rId1570" xr:uid="{4F31440B-39FD-46C3-85CE-96E0BD457A8D}"/>
    <hyperlink ref="B1572" r:id="rId1571" xr:uid="{DFBBD104-A593-4529-8592-E16A155B93DB}"/>
    <hyperlink ref="B1573" r:id="rId1572" xr:uid="{50CAFB04-D123-41B8-BE49-ADBF64648801}"/>
    <hyperlink ref="B1574" r:id="rId1573" xr:uid="{2FEB9BDC-8525-4BDB-BF7D-2308364227CE}"/>
    <hyperlink ref="B1575" r:id="rId1574" xr:uid="{6E4A713D-AAD7-4477-97DC-59503475DB1A}"/>
    <hyperlink ref="B1576" r:id="rId1575" xr:uid="{1438517C-7DE4-43DA-B5A5-E7E753993C6F}"/>
    <hyperlink ref="B1577" r:id="rId1576" xr:uid="{DA26E774-E787-4C0B-B4FD-D9B03621C9AC}"/>
    <hyperlink ref="B1578" r:id="rId1577" xr:uid="{6BEE79FB-2C86-4431-BEB8-85AE1C53203A}"/>
    <hyperlink ref="B1579" r:id="rId1578" xr:uid="{201F8685-9DAF-4D93-AD95-5DE84DE70FD5}"/>
    <hyperlink ref="B1580" r:id="rId1579" xr:uid="{D36DDC10-71CB-498C-BC06-44427F78A81C}"/>
    <hyperlink ref="B1581" r:id="rId1580" xr:uid="{6FE8D13F-4898-4EBF-890F-2221E78CD16E}"/>
    <hyperlink ref="B1582" r:id="rId1581" xr:uid="{67E40F0B-1049-4145-B8BB-C589254A1334}"/>
    <hyperlink ref="B1583" r:id="rId1582" xr:uid="{0200B39C-CEC9-40ED-9198-49F87ABCA6EE}"/>
    <hyperlink ref="B1584" r:id="rId1583" xr:uid="{C05DDD62-ABC6-4515-84F3-DC22A51D0295}"/>
    <hyperlink ref="B1585" r:id="rId1584" xr:uid="{D7A9344C-9824-40CD-AE2C-A3F524802C94}"/>
    <hyperlink ref="B1586" r:id="rId1585" xr:uid="{D5AB2CE9-4A1F-4EF7-B9FD-7D1D18236B2E}"/>
    <hyperlink ref="B1587" r:id="rId1586" xr:uid="{A6305BEC-ADF2-47C6-97FB-D3ECA62A3A4F}"/>
    <hyperlink ref="B1588" r:id="rId1587" xr:uid="{F904CC70-557C-442D-A00B-D8E69A172170}"/>
    <hyperlink ref="B1589" r:id="rId1588" xr:uid="{12F576AB-8F7D-4E9B-88E4-DDF63131C2F0}"/>
    <hyperlink ref="B1590" r:id="rId1589" xr:uid="{25026B14-63E5-4B3F-A6C2-4739538D6A51}"/>
    <hyperlink ref="B1591" r:id="rId1590" xr:uid="{F2337F25-7BAD-4F49-A5C8-2D38D982F066}"/>
    <hyperlink ref="B1592" r:id="rId1591" xr:uid="{FB31B53F-EFA4-4175-8829-E5A15D99E15A}"/>
    <hyperlink ref="B1593" r:id="rId1592" xr:uid="{6049C67F-7D6A-493C-A19A-72CB4AC0C4F8}"/>
    <hyperlink ref="B1594" r:id="rId1593" xr:uid="{0DE8E802-4BDF-48BF-87E5-EC4A6BFEEAE6}"/>
    <hyperlink ref="B1595" r:id="rId1594" xr:uid="{16173F4A-7809-42EF-823A-42DF8FDA422F}"/>
    <hyperlink ref="B1596" r:id="rId1595" xr:uid="{7FEA7EEB-6542-4356-B49F-4ACBC93964AD}"/>
    <hyperlink ref="B1597" r:id="rId1596" xr:uid="{F0DB6E5B-07AD-4556-AC1A-7AAB1093659B}"/>
    <hyperlink ref="B1598" r:id="rId1597" xr:uid="{7FA3A7E0-E788-4C85-9422-6DCAFE02CD35}"/>
    <hyperlink ref="B1599" r:id="rId1598" xr:uid="{0619835A-67A2-4F5C-9ACB-015FB4CB0E7F}"/>
    <hyperlink ref="B1600" r:id="rId1599" xr:uid="{DB93BE67-6B29-4BD6-944D-CBE2766CBC56}"/>
    <hyperlink ref="B1601" r:id="rId1600" xr:uid="{20BCB96D-80B6-4AA9-8AEA-E9B0D8E96CEB}"/>
    <hyperlink ref="B1602" r:id="rId1601" xr:uid="{F98C4FD0-FB8E-4CC0-87DD-61B7C25FF02B}"/>
    <hyperlink ref="B1603" r:id="rId1602" xr:uid="{317724CA-9FCD-4EFA-90F2-6B0673287D85}"/>
    <hyperlink ref="B1604" r:id="rId1603" xr:uid="{28A17019-83C7-4EB5-8B15-FA88EB2B59F5}"/>
    <hyperlink ref="B1605" r:id="rId1604" xr:uid="{52D3F141-74E1-4F09-9C31-B61B1B20E50C}"/>
    <hyperlink ref="B1606" r:id="rId1605" xr:uid="{9BE5A59F-37C9-4A13-BED1-9FAA64C2B1F6}"/>
    <hyperlink ref="B1607" r:id="rId1606" xr:uid="{C102A883-0B9F-487D-B9C1-64CA55BFD6DC}"/>
    <hyperlink ref="B1608" r:id="rId1607" xr:uid="{5729A57C-644E-41C8-94D1-7FF6183DDF5F}"/>
    <hyperlink ref="B1609" r:id="rId1608" xr:uid="{1429CC21-C8B9-4587-BFEC-CE0BA1F038E3}"/>
    <hyperlink ref="B1610" r:id="rId1609" xr:uid="{2E85D6D3-7456-41BC-BB3C-523DE5FC4C2D}"/>
    <hyperlink ref="B1611" r:id="rId1610" xr:uid="{C60EFF74-9B4B-4CF4-A21C-0671DF640DB0}"/>
    <hyperlink ref="B1612" r:id="rId1611" xr:uid="{C6969963-40E8-4855-BBBE-A2D4C00B26DA}"/>
    <hyperlink ref="B1613" r:id="rId1612" xr:uid="{628740FD-6167-4B6D-A714-D7391DE4C23C}"/>
    <hyperlink ref="B1614" r:id="rId1613" xr:uid="{09FDA78D-8871-46DB-8149-86EA6C6200B1}"/>
    <hyperlink ref="B1615" r:id="rId1614" xr:uid="{C9F806F7-0E64-4CD4-A9B0-FDD0B35DC407}"/>
    <hyperlink ref="B1616" r:id="rId1615" xr:uid="{8BBD7C60-B9C2-41B7-B407-C7D5D0A33645}"/>
    <hyperlink ref="B1617" r:id="rId1616" xr:uid="{1A399B5F-D783-4FF3-B336-0ABD361A61E2}"/>
    <hyperlink ref="B1618" r:id="rId1617" xr:uid="{A3B96132-16CE-4D35-AB79-180A804FA34A}"/>
    <hyperlink ref="B1619" r:id="rId1618" xr:uid="{23D5935C-9755-446A-9409-055299E27CD7}"/>
    <hyperlink ref="B1620" r:id="rId1619" xr:uid="{E418CC4A-A6FE-4A09-9504-FCD24EFB40CA}"/>
    <hyperlink ref="B1621" r:id="rId1620" xr:uid="{8D589B96-157A-4D3A-95FC-A5DA44985901}"/>
    <hyperlink ref="B1622" r:id="rId1621" xr:uid="{067583DF-3E61-427D-969B-2DAD9F224DEF}"/>
    <hyperlink ref="B1623" r:id="rId1622" xr:uid="{9E179CFA-01F9-4153-AD9C-94ED5A869C02}"/>
    <hyperlink ref="B1624" r:id="rId1623" xr:uid="{ACB2AE33-F4ED-4A46-B740-5D13170C184A}"/>
    <hyperlink ref="B1625" r:id="rId1624" xr:uid="{992BF296-97C2-40F9-B404-C4EC018EA6A6}"/>
    <hyperlink ref="B1626" r:id="rId1625" xr:uid="{A86DC59A-739E-464C-A0B2-0F5CD0AE765E}"/>
    <hyperlink ref="B1627" r:id="rId1626" xr:uid="{B4236C40-EEFB-4CAE-9DFF-79D51A709CB4}"/>
    <hyperlink ref="B1628" r:id="rId1627" xr:uid="{2D43FDC4-FA25-4120-85AA-FBD20CE5E84E}"/>
    <hyperlink ref="B1629" r:id="rId1628" xr:uid="{6214906C-8329-48AC-BF9D-193D651FEE94}"/>
    <hyperlink ref="B1630" r:id="rId1629" xr:uid="{0C2F8B37-F57A-4C27-9076-747757DEDF4A}"/>
    <hyperlink ref="B1631" r:id="rId1630" xr:uid="{B93FCD9B-F2DD-4586-940B-EB3C72922B13}"/>
    <hyperlink ref="B1632" r:id="rId1631" xr:uid="{217A0E90-E901-4D9F-98C3-9FC503C518BC}"/>
    <hyperlink ref="B1633" r:id="rId1632" xr:uid="{23816E88-BA0B-4991-8A8A-011A158AC3FE}"/>
    <hyperlink ref="B1634" r:id="rId1633" xr:uid="{FAC5B403-A593-44EC-BB27-94342D98D558}"/>
    <hyperlink ref="B1635" r:id="rId1634" xr:uid="{AB44FAB0-687A-43BE-BCF1-E7FEA3117783}"/>
    <hyperlink ref="B1636" r:id="rId1635" xr:uid="{F80B88E6-A746-498F-B55E-F4B832876B8F}"/>
    <hyperlink ref="B1637" r:id="rId1636" xr:uid="{EC18D80C-0B7E-4674-9F58-F3BFE0042197}"/>
    <hyperlink ref="B1638" r:id="rId1637" xr:uid="{B6565C67-51AB-4757-AEE2-DA0322FBB360}"/>
    <hyperlink ref="B1639" r:id="rId1638" xr:uid="{DD544778-C7FE-411B-BB1B-61C0B8E0C020}"/>
    <hyperlink ref="B1640" r:id="rId1639" xr:uid="{5C20B1E0-1B3F-45DE-83DF-AC81DBC8F45A}"/>
    <hyperlink ref="B1641" r:id="rId1640" xr:uid="{27FD5219-1A8F-4EAB-B601-0C0BAD6C2B8A}"/>
    <hyperlink ref="B1642" r:id="rId1641" xr:uid="{31B6EBE9-D8C7-4113-A748-9CE8BA26CB5D}"/>
    <hyperlink ref="B1643" r:id="rId1642" xr:uid="{A64F8857-D52D-426B-A330-11F232D30EB6}"/>
    <hyperlink ref="B1644" r:id="rId1643" xr:uid="{800C86E3-C91A-42B1-82C0-1A18362614D0}"/>
    <hyperlink ref="B1645" r:id="rId1644" xr:uid="{3C7705F8-E14B-4BF0-BFAB-142973AB75DA}"/>
    <hyperlink ref="B1646" r:id="rId1645" xr:uid="{B594AA22-C3D9-4DC8-B56C-07B6D70B20CA}"/>
    <hyperlink ref="B1647" r:id="rId1646" xr:uid="{5B157B08-11E0-44D9-9C60-C94679F5DCE7}"/>
    <hyperlink ref="B1648" r:id="rId1647" xr:uid="{2A4B7017-9ECF-4F44-9C83-4AC7524B1A30}"/>
    <hyperlink ref="B1649" r:id="rId1648" xr:uid="{BE6D8DC1-9EC0-41BD-8C56-D99F4D86C40A}"/>
    <hyperlink ref="B1650" r:id="rId1649" xr:uid="{7E74F8B5-3AEB-48D7-B967-F5DD30456614}"/>
    <hyperlink ref="B1651" r:id="rId1650" xr:uid="{903142EA-C78A-4D21-968A-EF2FA16FBC79}"/>
    <hyperlink ref="B1652" r:id="rId1651" xr:uid="{FA95816D-05D7-42DC-99AE-05FC688F74B4}"/>
    <hyperlink ref="B1653" r:id="rId1652" xr:uid="{8AD93356-C737-4EA1-8924-351463869487}"/>
    <hyperlink ref="B1654" r:id="rId1653" xr:uid="{7BE4C122-E647-4E4D-84DF-5A07754279C6}"/>
    <hyperlink ref="B1655" r:id="rId1654" xr:uid="{1951F7CC-033E-49C5-A447-DB74656C5ED8}"/>
    <hyperlink ref="B1656" r:id="rId1655" xr:uid="{E876322E-4B75-4B94-8AB3-8AE92505292C}"/>
    <hyperlink ref="B1657" r:id="rId1656" xr:uid="{CF22C164-5757-4493-9C14-229FB6025276}"/>
    <hyperlink ref="B1658" r:id="rId1657" xr:uid="{6BCDFE4D-C46B-4A76-B945-41512CD467A5}"/>
    <hyperlink ref="B1659" r:id="rId1658" xr:uid="{FB818DB2-FD8E-4D9D-8534-9A52425B5143}"/>
    <hyperlink ref="B1660" r:id="rId1659" xr:uid="{9ED731F4-CD45-47BF-A150-03BABDF10830}"/>
    <hyperlink ref="B1661" r:id="rId1660" xr:uid="{B715F908-20E1-4DBE-9932-30AC080C4674}"/>
    <hyperlink ref="B1662" r:id="rId1661" xr:uid="{FEC023E6-5627-4D90-82C6-761D350F0B5A}"/>
    <hyperlink ref="B1663" r:id="rId1662" xr:uid="{E6C4694E-2559-4C82-8A40-E94442418639}"/>
    <hyperlink ref="B1664" r:id="rId1663" xr:uid="{918695E4-D8D7-43BC-8AA0-C00DE807EA50}"/>
    <hyperlink ref="B1665" r:id="rId1664" xr:uid="{73986384-4C6E-4069-8377-643C114DF134}"/>
    <hyperlink ref="B1666" r:id="rId1665" xr:uid="{9C8628AE-0E03-4946-814F-4AB0CD7609B4}"/>
    <hyperlink ref="B1667" r:id="rId1666" xr:uid="{DEFE8FE1-4398-4456-AEF4-771F24B7DC61}"/>
    <hyperlink ref="B1668" r:id="rId1667" xr:uid="{2F28988F-AF54-4E71-AD28-7F1870B6C5EB}"/>
    <hyperlink ref="B1669" r:id="rId1668" xr:uid="{50537342-A717-4FDB-8ADA-5638D7B19AF2}"/>
    <hyperlink ref="B1670" r:id="rId1669" xr:uid="{380729A7-10C4-4AB4-A9C2-25EC42170DBB}"/>
    <hyperlink ref="B1671" r:id="rId1670" xr:uid="{3BDF38FC-B356-43AD-965E-A13CE37AF7B1}"/>
    <hyperlink ref="B1672" r:id="rId1671" xr:uid="{42EB2EC5-98BB-400D-9A98-A1AD6771341A}"/>
    <hyperlink ref="B1673" r:id="rId1672" xr:uid="{1A97129A-7E9E-4F7C-AB0B-CAFD41A37129}"/>
    <hyperlink ref="B1674" r:id="rId1673" xr:uid="{8B2B2DF9-C0C2-46D0-8E01-E7239567DD96}"/>
    <hyperlink ref="B1675" r:id="rId1674" xr:uid="{F990AD72-8D0A-46C2-9201-B1E2FDA5D8E9}"/>
    <hyperlink ref="B1676" r:id="rId1675" xr:uid="{144B5067-A588-4BCA-B3B6-6F1641AC3D1D}"/>
    <hyperlink ref="B1677" r:id="rId1676" xr:uid="{1310B55E-8ED1-47DF-A837-ED33B7FFB043}"/>
    <hyperlink ref="B1678" r:id="rId1677" xr:uid="{4507882F-4CD5-416D-8178-9514241E4D72}"/>
    <hyperlink ref="B1679" r:id="rId1678" xr:uid="{3AC62121-71D1-43F8-AF44-20C9FDB9BAD5}"/>
    <hyperlink ref="B1680" r:id="rId1679" xr:uid="{38EF4A68-AA92-4CF8-A1F5-7D9F975AB019}"/>
    <hyperlink ref="B1681" r:id="rId1680" xr:uid="{202D7C68-9C79-4BA1-A1C0-1BC9450B72D1}"/>
    <hyperlink ref="B1682" r:id="rId1681" xr:uid="{B73DDD84-151E-4892-81DE-99A078CD63AE}"/>
    <hyperlink ref="B1683" r:id="rId1682" xr:uid="{643209A9-7B18-40E7-9120-636268065BD9}"/>
    <hyperlink ref="B1684" r:id="rId1683" xr:uid="{A4F6D4A2-DF26-4169-AE79-36F2C4320E61}"/>
    <hyperlink ref="B1685" r:id="rId1684" xr:uid="{92B9673B-A29B-4FCE-A944-95A7490CA000}"/>
    <hyperlink ref="B1686" r:id="rId1685" xr:uid="{D160D817-B4B7-47F9-B60F-7695DE00AE92}"/>
    <hyperlink ref="B1687" r:id="rId1686" xr:uid="{A9B82D40-452C-4400-B530-34D98D5009E6}"/>
    <hyperlink ref="B1688" r:id="rId1687" xr:uid="{9DD7CE55-F8D9-4E44-9E25-0CA4968AACC0}"/>
    <hyperlink ref="B1689" r:id="rId1688" xr:uid="{7EFE76E7-67F8-4B0B-AA91-9350CF42B178}"/>
    <hyperlink ref="B1690" r:id="rId1689" xr:uid="{5B26A4DB-1D76-4F45-90D7-E87B0BC6D193}"/>
    <hyperlink ref="B1691" r:id="rId1690" xr:uid="{0A8AC2E1-E802-4A65-8F46-A9B95E05365F}"/>
    <hyperlink ref="B1692" r:id="rId1691" xr:uid="{1092EF46-0C29-48F5-9D9E-DB5372DDC719}"/>
    <hyperlink ref="B1693" r:id="rId1692" xr:uid="{81A01F4B-E8BE-4D9F-BC2E-959A3CDC3720}"/>
    <hyperlink ref="B1694" r:id="rId1693" xr:uid="{8F0C85CB-BE93-452C-93D9-0CE28D236B59}"/>
    <hyperlink ref="B1695" r:id="rId1694" xr:uid="{9D411890-59E6-447E-8E4A-BFA414751609}"/>
    <hyperlink ref="B1696" r:id="rId1695" xr:uid="{09782B64-46C9-4BED-B81F-5E64DFB6184B}"/>
    <hyperlink ref="B1697" r:id="rId1696" xr:uid="{7031E1DB-A2D5-42EF-8BF7-0B33669AE53D}"/>
    <hyperlink ref="B1698" r:id="rId1697" xr:uid="{55E1A858-E537-4030-B24F-995C2385718C}"/>
    <hyperlink ref="B1699" r:id="rId1698" xr:uid="{809C2528-B9E7-4893-B0EF-5A3256AE38F5}"/>
    <hyperlink ref="B1700" r:id="rId1699" xr:uid="{6164D0D8-EDE3-4F9D-A5E1-347394C78475}"/>
    <hyperlink ref="B1701" r:id="rId1700" xr:uid="{40F0BCB1-2AFC-4D5E-8C5B-B63D5080BEA7}"/>
    <hyperlink ref="B1702" r:id="rId1701" xr:uid="{23AB0722-73A5-4567-8DCF-C55EBDA9F83F}"/>
    <hyperlink ref="B1703" r:id="rId1702" xr:uid="{ABE5596F-9AEE-494C-9799-537DEB3B6002}"/>
    <hyperlink ref="B1704" r:id="rId1703" xr:uid="{77B3DB7C-584D-4978-B68E-B8EE1C6CD06E}"/>
    <hyperlink ref="B1705" r:id="rId1704" xr:uid="{45B85E03-9776-4153-AE31-C9393A387091}"/>
    <hyperlink ref="B1706" r:id="rId1705" xr:uid="{7143E7D3-C428-4AFF-8A89-8DFE82B04134}"/>
    <hyperlink ref="B1707" r:id="rId1706" xr:uid="{E0ED1209-0C19-4B99-BEE3-741FDD8352C8}"/>
    <hyperlink ref="B1708" r:id="rId1707" xr:uid="{480F2CCC-8883-47BE-93D4-38F72F744C91}"/>
    <hyperlink ref="B1709" r:id="rId1708" xr:uid="{03D73D07-BCBF-48E1-909A-48E29BD3DC45}"/>
    <hyperlink ref="B1710" r:id="rId1709" xr:uid="{10AD9EB4-0367-4B55-A00F-6CF77B070ABB}"/>
    <hyperlink ref="B1711" r:id="rId1710" xr:uid="{43F139F3-8F47-41B2-8E62-D54A8C35DA9A}"/>
    <hyperlink ref="B1712" r:id="rId1711" xr:uid="{2AB6CDD0-C9A2-470B-ADA0-340F238D5DE0}"/>
    <hyperlink ref="B1713" r:id="rId1712" xr:uid="{B0312BAD-4D81-4CDF-8C52-0017697C713D}"/>
    <hyperlink ref="B1714" r:id="rId1713" xr:uid="{6AF922A2-BDB7-476E-AB68-8EF9DB715B5F}"/>
    <hyperlink ref="B1715" r:id="rId1714" xr:uid="{D288BD33-753E-4A73-A5B0-E222EF1324D4}"/>
    <hyperlink ref="B1716" r:id="rId1715" xr:uid="{A593DF01-6AB6-40F3-9182-21CF83A0EBF7}"/>
    <hyperlink ref="B1717" r:id="rId1716" xr:uid="{D1085695-62AA-4804-9DAE-E766C2BFDB78}"/>
    <hyperlink ref="B1718" r:id="rId1717" xr:uid="{55CB1C91-108F-4E78-A44A-CB30968C4812}"/>
    <hyperlink ref="B1719" r:id="rId1718" xr:uid="{D4A52ED8-8FA3-48E2-8507-E905BF4D9841}"/>
    <hyperlink ref="B1720" r:id="rId1719" xr:uid="{45AF4C2E-3191-4265-9FB8-8671461741DC}"/>
    <hyperlink ref="B1721" r:id="rId1720" xr:uid="{27F47698-7C4F-4066-A90C-974755EE812C}"/>
    <hyperlink ref="B1722" r:id="rId1721" xr:uid="{E3C036AA-E627-4023-8252-D3179436CD50}"/>
    <hyperlink ref="B1723" r:id="rId1722" xr:uid="{CA052992-09CE-4F5F-88E0-AD369B4DE57D}"/>
    <hyperlink ref="B1724" r:id="rId1723" xr:uid="{3A9B6BBE-0842-4433-80CD-6DB57752B958}"/>
    <hyperlink ref="B1725" r:id="rId1724" xr:uid="{F17F7839-0596-4DE2-B4D2-2B8D09F06752}"/>
    <hyperlink ref="B1726" r:id="rId1725" xr:uid="{7D89FE44-3143-445D-BC82-A9DE2638E585}"/>
    <hyperlink ref="B1727" r:id="rId1726" xr:uid="{53D937D6-D40B-42F5-82CA-92DBC12F8166}"/>
    <hyperlink ref="B1728" r:id="rId1727" xr:uid="{A38B5F3D-E025-4715-914F-3F812044F5F6}"/>
    <hyperlink ref="B1729" r:id="rId1728" xr:uid="{DD1FC206-9EBB-4602-87E3-84D85F25CAED}"/>
    <hyperlink ref="B1730" r:id="rId1729" xr:uid="{1C8033B4-6336-4E00-9869-7A9AE84547EB}"/>
    <hyperlink ref="B1731" r:id="rId1730" xr:uid="{1DDC2193-178F-480A-B3F4-2616A80C4C28}"/>
    <hyperlink ref="B1732" r:id="rId1731" xr:uid="{660CBFB7-7ACD-4BB6-9B3E-4A5F33CDDD7B}"/>
    <hyperlink ref="B1733" r:id="rId1732" xr:uid="{80D2F172-E059-418E-8396-29CBE6495A1A}"/>
    <hyperlink ref="B1734" r:id="rId1733" xr:uid="{EB310F68-57AC-4A47-A6ED-DA1287417A73}"/>
    <hyperlink ref="B1735" r:id="rId1734" xr:uid="{32527924-7DC2-41BF-87B6-9A9B96B04A79}"/>
    <hyperlink ref="B1736" r:id="rId1735" xr:uid="{1B68DA6E-2274-46E8-9B2C-F40F6A1B896A}"/>
    <hyperlink ref="B1737" r:id="rId1736" xr:uid="{38772148-64A9-43A6-A591-3AB5A1A4BC4D}"/>
    <hyperlink ref="B1738" r:id="rId1737" xr:uid="{776F3892-8AF9-4E47-B992-9424C1CFFE0A}"/>
    <hyperlink ref="B1739" r:id="rId1738" xr:uid="{47FD8E3D-FA30-4E1A-ADF6-85C395523E5C}"/>
    <hyperlink ref="B1740" r:id="rId1739" xr:uid="{5596FD5C-A72B-4522-94E3-2C6200FE71F4}"/>
    <hyperlink ref="B1741" r:id="rId1740" xr:uid="{33FFDA1C-BE8B-49E1-8FA0-DC163B6BEB73}"/>
    <hyperlink ref="B1742" r:id="rId1741" xr:uid="{FF62462C-DBD6-4EC7-8824-246790161D51}"/>
    <hyperlink ref="B1743" r:id="rId1742" xr:uid="{D0FF7EF0-BC5A-46F0-9371-C93D832F47A6}"/>
    <hyperlink ref="B1744" r:id="rId1743" xr:uid="{85D16805-280D-40F0-85ED-3B4079706E6B}"/>
    <hyperlink ref="B1745" r:id="rId1744" xr:uid="{5A5ED5BC-6AA2-4A13-A401-4DEECC87D9C2}"/>
    <hyperlink ref="B1746" r:id="rId1745" xr:uid="{42BF8747-7623-4393-84DF-FEA9AE1F8C94}"/>
    <hyperlink ref="B1747" r:id="rId1746" xr:uid="{AF7F044C-84B4-4EFC-B98C-8F2C941ED29A}"/>
    <hyperlink ref="B1748" r:id="rId1747" xr:uid="{B9F6E08F-886D-42F6-8788-214D096C1AC6}"/>
    <hyperlink ref="B1749" r:id="rId1748" xr:uid="{677F543F-C42A-4E5B-AD0C-240ED333277D}"/>
    <hyperlink ref="B1750" r:id="rId1749" xr:uid="{E50CAA02-40F5-438E-B37A-684EA4C7D48A}"/>
    <hyperlink ref="B1751" r:id="rId1750" xr:uid="{91CF2DF4-B24E-4638-B3F1-2732C6C84CBF}"/>
    <hyperlink ref="B1752" r:id="rId1751" xr:uid="{82E4ECAE-8271-4FA3-9627-72D0B5DE7425}"/>
    <hyperlink ref="B1753" r:id="rId1752" xr:uid="{AAF9DD13-9CFD-4A41-B398-FC6BFC8F2304}"/>
    <hyperlink ref="B1754" r:id="rId1753" xr:uid="{2AEEB2D2-7B5C-4063-82AF-B0E35D0D663B}"/>
    <hyperlink ref="B1755" r:id="rId1754" xr:uid="{D554E4C9-3589-485C-936F-D2F6FCF9E7CE}"/>
    <hyperlink ref="B1756" r:id="rId1755" xr:uid="{45430ECF-08EE-4FBA-A195-1B3A17DF3A39}"/>
    <hyperlink ref="B1757" r:id="rId1756" xr:uid="{4D4CFDEE-C7D2-4619-9976-8AE39AEA06F4}"/>
    <hyperlink ref="B1758" r:id="rId1757" xr:uid="{80B8BE6E-8F03-4A1C-A026-85A009FC5750}"/>
    <hyperlink ref="B1759" r:id="rId1758" xr:uid="{94CFE195-D1D0-4DBD-83BA-EDFDF7BE08E7}"/>
    <hyperlink ref="B1760" r:id="rId1759" xr:uid="{261A9C01-90B6-4DBA-A415-CC577FA8EB94}"/>
    <hyperlink ref="B1761" r:id="rId1760" xr:uid="{9B247B87-EE54-4803-82CC-9FBAC989B3AA}"/>
    <hyperlink ref="B1762" r:id="rId1761" xr:uid="{FB5EEF01-B52C-40BF-AF49-943886FBCBB6}"/>
    <hyperlink ref="B1763" r:id="rId1762" xr:uid="{DF54D810-B236-4DF4-8182-57D258F1AFAB}"/>
    <hyperlink ref="B1764" r:id="rId1763" xr:uid="{04FA19D7-8281-4213-B981-7A90DFC0F36F}"/>
    <hyperlink ref="B1765" r:id="rId1764" xr:uid="{568A3030-2928-4555-BAA6-C5E3CB843C4D}"/>
    <hyperlink ref="B1766" r:id="rId1765" xr:uid="{E9F8F72F-C155-4904-9B6D-148C6942ACE9}"/>
    <hyperlink ref="B1767" r:id="rId1766" xr:uid="{43503704-1BD1-4DB3-A997-A068F9CB4D53}"/>
    <hyperlink ref="B1768" r:id="rId1767" xr:uid="{FF17FA1D-26B5-4DBD-80E7-2CEB41A3B11C}"/>
    <hyperlink ref="B1769" r:id="rId1768" xr:uid="{C50DB2C1-C11F-48DB-9331-364A8FBB1F81}"/>
    <hyperlink ref="B1770" r:id="rId1769" xr:uid="{BC5E94B6-6D2C-4614-97D0-5D9B2B17172B}"/>
    <hyperlink ref="B1771" r:id="rId1770" xr:uid="{0E7FCB98-56F1-4BBA-B86E-4AE2B55C0426}"/>
    <hyperlink ref="B1772" r:id="rId1771" xr:uid="{49877E92-CFC5-47AB-BCB3-4904F1DDBB9E}"/>
    <hyperlink ref="B1773" r:id="rId1772" xr:uid="{F8109A99-3DFE-47A2-AF3E-06B06B1B4BB8}"/>
    <hyperlink ref="B1774" r:id="rId1773" xr:uid="{25B4E040-72E9-44B1-BBB2-113D4D92F09C}"/>
    <hyperlink ref="B1775" r:id="rId1774" xr:uid="{D7162DED-AC8B-4320-9414-F365BA07E519}"/>
    <hyperlink ref="B1776" r:id="rId1775" xr:uid="{227420A5-83E2-4790-BEFF-F7355DDAA20C}"/>
    <hyperlink ref="B1777" r:id="rId1776" xr:uid="{ABF417B0-A106-40C9-ACC0-67350F826254}"/>
    <hyperlink ref="B1778" r:id="rId1777" xr:uid="{3879157C-851F-402D-A9D3-F8023156C8B5}"/>
    <hyperlink ref="B1779" r:id="rId1778" xr:uid="{B1033628-7FC6-4A53-AD8B-D4F45BD88135}"/>
    <hyperlink ref="B1780" r:id="rId1779" xr:uid="{5C190440-149A-448E-A443-5C26B4AE5073}"/>
    <hyperlink ref="B1781" r:id="rId1780" xr:uid="{550D9D46-5704-42C1-8905-A611B7639778}"/>
    <hyperlink ref="B1782" r:id="rId1781" xr:uid="{DE1E029D-5312-453B-B49F-42D06BD98FCC}"/>
    <hyperlink ref="B1783" r:id="rId1782" xr:uid="{63789E62-F370-4209-9362-1BEFD3922BAF}"/>
    <hyperlink ref="B1784" r:id="rId1783" xr:uid="{90FFE1A5-D5AD-43AD-A104-1DB9DAEE98BF}"/>
    <hyperlink ref="B1785" r:id="rId1784" xr:uid="{91381160-2704-4536-9312-2EA766D2F940}"/>
    <hyperlink ref="B1786" r:id="rId1785" xr:uid="{E46E6416-7B14-459E-970E-5B375F27A6F8}"/>
    <hyperlink ref="B1787" r:id="rId1786" xr:uid="{8EFBC00F-673E-442F-AEB9-1138481DF89C}"/>
    <hyperlink ref="B1788" r:id="rId1787" xr:uid="{28E1DA6D-8E50-418A-BAD9-113F65EA040B}"/>
    <hyperlink ref="B1789" r:id="rId1788" xr:uid="{6C49A7E6-3196-4D67-8D78-AF73E64E8269}"/>
    <hyperlink ref="B1790" r:id="rId1789" xr:uid="{6FC7B141-F96F-445E-A574-971F8E18180B}"/>
    <hyperlink ref="B1791" r:id="rId1790" xr:uid="{259BD7DC-07E5-43B0-AF4B-6C0B587578A4}"/>
    <hyperlink ref="B1792" r:id="rId1791" xr:uid="{71FBA335-D3C8-4D62-96F7-B17BA3193ED6}"/>
    <hyperlink ref="B1793" r:id="rId1792" xr:uid="{473628BD-F286-4529-B222-E8FF96E6CC33}"/>
    <hyperlink ref="B1794" r:id="rId1793" xr:uid="{4806CEE6-481B-4E4E-8BAF-157E08A9CCF0}"/>
    <hyperlink ref="B1795" r:id="rId1794" xr:uid="{1FF9EBDF-32BC-4FD1-9AA4-6C395F17A2B3}"/>
    <hyperlink ref="B1796" r:id="rId1795" xr:uid="{FFDEC48B-6A40-4EE0-A8F0-BF13450DF5D1}"/>
    <hyperlink ref="B1797" r:id="rId1796" xr:uid="{3504B124-6F34-4C35-AE35-50EEAA1A55D4}"/>
    <hyperlink ref="B1798" r:id="rId1797" xr:uid="{1970FCAF-909B-4BE2-A005-3FB7462539F9}"/>
    <hyperlink ref="B1799" r:id="rId1798" xr:uid="{ED46A68F-8EFA-4B32-9938-A700EE477F1C}"/>
    <hyperlink ref="B1800" r:id="rId1799" xr:uid="{2900FBF1-7999-4F42-B104-BA97EC302B9E}"/>
    <hyperlink ref="B1801" r:id="rId1800" xr:uid="{CDEF5F74-C79F-48B4-A321-5F73B6C78A7E}"/>
    <hyperlink ref="B1802" r:id="rId1801" xr:uid="{34840B13-EF69-4FB2-948C-ADE032F5DA50}"/>
    <hyperlink ref="B1803" r:id="rId1802" xr:uid="{764A0A01-827A-4AFF-BAB1-0A93CC3169E6}"/>
    <hyperlink ref="B1804" r:id="rId1803" xr:uid="{A6269D2E-2F8F-42AC-833D-8B8499CA56D1}"/>
    <hyperlink ref="B1805" r:id="rId1804" xr:uid="{5D6F487B-3036-466E-9DDA-8DF0C056EEFB}"/>
    <hyperlink ref="B1806" r:id="rId1805" xr:uid="{AF9BFF8B-1DD2-494B-8E6B-5BC0275F7523}"/>
    <hyperlink ref="B1807" r:id="rId1806" xr:uid="{4BB43073-D4A1-4977-B4DE-6FAE4BDEBFB4}"/>
    <hyperlink ref="B1808" r:id="rId1807" xr:uid="{A013160D-E58C-446A-B9BD-2A375CC70D83}"/>
    <hyperlink ref="B1809" r:id="rId1808" xr:uid="{2D2CDCA6-016D-4A9D-99BC-4EBA6CEC2D58}"/>
    <hyperlink ref="B1810" r:id="rId1809" xr:uid="{38F3AAC9-C4D5-453C-A725-903C8E7E0735}"/>
    <hyperlink ref="B1811" r:id="rId1810" xr:uid="{1BB363FE-4536-4566-BFD1-10781CB07C15}"/>
    <hyperlink ref="B1812" r:id="rId1811" xr:uid="{AA5D4582-056E-4224-AF1E-727D73710568}"/>
    <hyperlink ref="B1813" r:id="rId1812" xr:uid="{4D74C6C4-00F2-4B61-8E23-13DD181FBE7E}"/>
    <hyperlink ref="B1814" r:id="rId1813" xr:uid="{27E18C3B-564C-4ED4-85C1-28F01C9141B7}"/>
    <hyperlink ref="B1815" r:id="rId1814" xr:uid="{1A351765-FE9F-433B-BBCC-391F30E72A85}"/>
    <hyperlink ref="B1816" r:id="rId1815" xr:uid="{50456A26-F1FF-43DE-B743-7DF57F960E80}"/>
    <hyperlink ref="B1817" r:id="rId1816" xr:uid="{BF2DED0F-775A-40FE-8AD0-EB19D6AC60B9}"/>
    <hyperlink ref="B1818" r:id="rId1817" xr:uid="{E07EACCA-4AF2-43F4-B0D7-A79626E755FA}"/>
    <hyperlink ref="B1819" r:id="rId1818" xr:uid="{BA9DB11F-247A-457E-BD5E-C0809DEF81AD}"/>
    <hyperlink ref="B1820" r:id="rId1819" xr:uid="{FD558872-78B9-4C6E-8103-83DFDFF0A6E8}"/>
    <hyperlink ref="B1821" r:id="rId1820" xr:uid="{417761B4-00ED-481A-8E48-5540576ED02F}"/>
    <hyperlink ref="B1822" r:id="rId1821" xr:uid="{7E82B546-7D05-451F-BE8A-8F33EFD43ED3}"/>
    <hyperlink ref="B1823" r:id="rId1822" xr:uid="{9B7FFA93-D936-4D07-A9E4-37740DCA70CF}"/>
    <hyperlink ref="B1824" r:id="rId1823" xr:uid="{DBB46F17-91F7-4C56-93D6-5A71A76E15CE}"/>
    <hyperlink ref="B1825" r:id="rId1824" xr:uid="{EF4B5A49-76DD-4C93-9AAE-C47B845D36F0}"/>
    <hyperlink ref="B1826" r:id="rId1825" xr:uid="{6413C4BB-A2AB-4970-9ADE-D4604062A255}"/>
    <hyperlink ref="B1827" r:id="rId1826" xr:uid="{305CAD38-4131-48AC-8ACB-CE4AD22B723A}"/>
    <hyperlink ref="B1828" r:id="rId1827" xr:uid="{46E65881-BDBC-489D-8D70-45BFC0772F1A}"/>
    <hyperlink ref="B1829" r:id="rId1828" xr:uid="{54A1A60C-FAF6-4501-853B-CE81D2FFD801}"/>
    <hyperlink ref="B1830" r:id="rId1829" xr:uid="{216AFE70-AAF3-4CC4-AD10-54D7113F83ED}"/>
    <hyperlink ref="B1831" r:id="rId1830" xr:uid="{5E1E43DA-05CA-4497-87C6-87E3E1511778}"/>
    <hyperlink ref="B1832" r:id="rId1831" xr:uid="{B478EFC0-49AC-4D79-9356-88F5724CA4DA}"/>
    <hyperlink ref="B1833" r:id="rId1832" xr:uid="{13A6140D-D78B-4B6A-AD5A-FCD72E594DA8}"/>
    <hyperlink ref="B1834" r:id="rId1833" xr:uid="{1336FF9B-4862-47B0-B030-B62F275B9323}"/>
    <hyperlink ref="B1835" r:id="rId1834" xr:uid="{19876961-5486-498B-9A10-8CC464B3855B}"/>
    <hyperlink ref="B1836" r:id="rId1835" xr:uid="{7B2C3946-AD5F-4815-84B7-8F4BA611712C}"/>
    <hyperlink ref="B1837" r:id="rId1836" xr:uid="{7D523C91-F5E9-454D-AC45-27481665EA90}"/>
    <hyperlink ref="B1838" r:id="rId1837" xr:uid="{35C389DF-FE7E-4C4A-A5DA-0CA9DF349084}"/>
    <hyperlink ref="B1839" r:id="rId1838" xr:uid="{252B9704-63A9-4742-88F7-2773045978D1}"/>
    <hyperlink ref="B1840" r:id="rId1839" xr:uid="{8C3666D6-AA34-4E54-A081-0A3A3C686C30}"/>
    <hyperlink ref="B1841" r:id="rId1840" xr:uid="{BAE57BD7-8CD2-4814-9C0E-30BC3E2B1460}"/>
    <hyperlink ref="B1842" r:id="rId1841" xr:uid="{D69FD3AA-3F9E-4102-8602-68A097A0557F}"/>
    <hyperlink ref="B1843" r:id="rId1842" xr:uid="{3EAD1F6E-108E-4CAA-BD7D-C5DB7656E732}"/>
    <hyperlink ref="B1844" r:id="rId1843" xr:uid="{789DD46A-7B8D-4BDC-B124-41E1D188E8B4}"/>
    <hyperlink ref="B1845" r:id="rId1844" xr:uid="{E28730BC-9B07-47B6-B254-67A40D77044B}"/>
    <hyperlink ref="B1846" r:id="rId1845" xr:uid="{C25D5DC4-67CD-4114-9546-4BE59A813BE6}"/>
    <hyperlink ref="B1847" r:id="rId1846" xr:uid="{3858BD51-0C75-4BBC-A9AC-DBC232DC073A}"/>
    <hyperlink ref="B1848" r:id="rId1847" xr:uid="{11954615-3A49-4A45-96F4-C45513E7E1CF}"/>
    <hyperlink ref="B1849" r:id="rId1848" xr:uid="{402DB7B8-68AA-4F9D-95A3-B8982F87F406}"/>
    <hyperlink ref="B1850" r:id="rId1849" xr:uid="{B9AF1C56-E709-461D-B27D-926E4E2B83B2}"/>
    <hyperlink ref="B1851" r:id="rId1850" xr:uid="{E00F7AED-89CC-42AD-991C-942F4C4FC4CB}"/>
    <hyperlink ref="B1852" r:id="rId1851" xr:uid="{A25862AC-84A0-4B6D-A56F-06565E0CA526}"/>
    <hyperlink ref="B1853" r:id="rId1852" xr:uid="{856B41E6-7C6D-4068-B7DB-27F955D2C730}"/>
    <hyperlink ref="B1854" r:id="rId1853" xr:uid="{AC8BE9C9-A0B0-42CD-B4C4-C19A95CD98C6}"/>
    <hyperlink ref="B1855" r:id="rId1854" xr:uid="{411C1A49-C47F-4B9F-8294-8BF33F5E5F5A}"/>
    <hyperlink ref="B1856" r:id="rId1855" xr:uid="{74C05891-FADA-466F-8238-A03D7414EFB8}"/>
    <hyperlink ref="B1857" r:id="rId1856" xr:uid="{C5EDBE6A-D430-44C2-BE0E-D3841D3C9B39}"/>
    <hyperlink ref="B1858" r:id="rId1857" xr:uid="{A7398711-2A22-46DB-BB17-9F430BAE46E0}"/>
    <hyperlink ref="B1859" r:id="rId1858" xr:uid="{0D094E53-DDA9-4843-AC6B-E41E0858C1C2}"/>
    <hyperlink ref="B1860" r:id="rId1859" xr:uid="{492D56C3-9672-4D4E-BE90-21E67045F47E}"/>
    <hyperlink ref="B1861" r:id="rId1860" xr:uid="{BA95B353-15B4-4BAB-9AF1-9564A98BF0EA}"/>
    <hyperlink ref="B1862" r:id="rId1861" xr:uid="{BAEAF519-BBD9-48D3-8AA2-4707ADBC6F7A}"/>
    <hyperlink ref="B1863" r:id="rId1862" xr:uid="{F8E66AAD-2C05-4FC3-A79C-3BFA8BC2F6D0}"/>
    <hyperlink ref="B1864" r:id="rId1863" xr:uid="{673C542A-2D7E-4C05-9451-901FB2F59013}"/>
    <hyperlink ref="B1865" r:id="rId1864" xr:uid="{0B65757B-B04B-4362-8198-6217C0C3B122}"/>
    <hyperlink ref="B1866" r:id="rId1865" xr:uid="{B331DB3E-BBB6-4EE7-BF24-F03220AE53F8}"/>
    <hyperlink ref="B1867" r:id="rId1866" xr:uid="{876E806C-6DDB-4445-B390-C8FCD3DCC93E}"/>
    <hyperlink ref="B1868" r:id="rId1867" xr:uid="{1656BEF6-90E9-4BBD-8372-2E8B91A53321}"/>
    <hyperlink ref="B1869" r:id="rId1868" xr:uid="{B9D319E8-DEEF-44EE-B973-E83602BBA8AD}"/>
    <hyperlink ref="B1870" r:id="rId1869" xr:uid="{8FE6AA11-23B2-4926-8754-76A6C2D36CC7}"/>
    <hyperlink ref="B1871" r:id="rId1870" xr:uid="{88F8FCE2-23F4-46A2-ADB1-54A161934CCC}"/>
    <hyperlink ref="B1872" r:id="rId1871" xr:uid="{94F6F1D2-A94D-468A-AE86-B1CD19D518F2}"/>
    <hyperlink ref="B1873" r:id="rId1872" xr:uid="{8F0EF8EA-436C-4326-9378-C1674F143FF6}"/>
    <hyperlink ref="B1874" r:id="rId1873" xr:uid="{BBD2AFC1-BDCE-419F-891C-80F10BA51C9A}"/>
    <hyperlink ref="B1875" r:id="rId1874" xr:uid="{DF72B84B-D63B-467D-9DE9-CA4BCD7CD335}"/>
    <hyperlink ref="B1876" r:id="rId1875" xr:uid="{EEA732DF-1739-4F41-BC77-D8A94445F874}"/>
    <hyperlink ref="B1877" r:id="rId1876" xr:uid="{2BD42090-E030-4330-B932-0266521C26E5}"/>
    <hyperlink ref="B1878" r:id="rId1877" xr:uid="{60F234BA-02AB-46FE-AEAC-02DB25F9A9BE}"/>
    <hyperlink ref="B1879" r:id="rId1878" xr:uid="{FE7D57B6-9799-459B-8FAD-68B59A26E98A}"/>
    <hyperlink ref="B1880" r:id="rId1879" xr:uid="{55BE5B51-2A41-4C37-AEB6-A575DF35139D}"/>
    <hyperlink ref="B1881" r:id="rId1880" xr:uid="{1C3674F5-CD50-42CD-A1ED-03ABA56369E6}"/>
    <hyperlink ref="B1882" r:id="rId1881" xr:uid="{7BE665C7-7070-4B16-B0E7-2F1B61B66F84}"/>
    <hyperlink ref="B1883" r:id="rId1882" xr:uid="{8A8E363B-F347-48DD-A20F-21454C7A1983}"/>
    <hyperlink ref="B1884" r:id="rId1883" xr:uid="{06DE2B16-47E9-4DE4-895F-6568D85E3C81}"/>
    <hyperlink ref="B1885" r:id="rId1884" xr:uid="{50C1ABF8-B058-4684-988C-A20864B47FF1}"/>
    <hyperlink ref="B1886" r:id="rId1885" xr:uid="{9A6DED5A-DE89-46D7-A39E-3E61033C7296}"/>
    <hyperlink ref="B1887" r:id="rId1886" xr:uid="{63D05BD8-96A8-45E6-892E-981231033AF8}"/>
    <hyperlink ref="B1888" r:id="rId1887" xr:uid="{5927FB6A-B0B4-4E89-BBC8-39D9D022D4C1}"/>
    <hyperlink ref="B1889" r:id="rId1888" xr:uid="{D20FE629-B0E0-4006-93D7-2BD6221B4A14}"/>
    <hyperlink ref="B1890" r:id="rId1889" xr:uid="{16C61265-F372-4AEE-997D-BDE16F9CC90A}"/>
    <hyperlink ref="B1891" r:id="rId1890" xr:uid="{9ADAB283-1C8E-4B9F-A1F7-16B8DD9EE980}"/>
    <hyperlink ref="B1892" r:id="rId1891" xr:uid="{43FEFA13-BDE2-4BE4-9FF0-08DA3F52EAF3}"/>
    <hyperlink ref="B1893" r:id="rId1892" xr:uid="{456844AE-3C39-4FA4-B55F-95C542DF97F6}"/>
    <hyperlink ref="B1894" r:id="rId1893" xr:uid="{8E011C90-B399-4761-9BF5-AB7CBE64BDF3}"/>
    <hyperlink ref="B1895" r:id="rId1894" xr:uid="{AF351E96-86D1-44F8-8FB4-EF9B0C1E42C0}"/>
    <hyperlink ref="B1896" r:id="rId1895" xr:uid="{9678923D-A6EE-4106-80CD-91A318AC32C4}"/>
    <hyperlink ref="B1897" r:id="rId1896" xr:uid="{19FBF059-233C-45FD-8946-55C348E7039C}"/>
    <hyperlink ref="B1898" r:id="rId1897" xr:uid="{9B044A75-9FFD-4ADE-BABC-86C5771882AE}"/>
    <hyperlink ref="B1899" r:id="rId1898" xr:uid="{74150F20-C783-4D95-B21B-CCEB59F5C2D6}"/>
    <hyperlink ref="B1900" r:id="rId1899" xr:uid="{AA5B97D8-6448-453E-869E-B148D3077BA8}"/>
    <hyperlink ref="B1901" r:id="rId1900" xr:uid="{57C20959-B1D7-4335-8E14-49CBDD7A70A2}"/>
    <hyperlink ref="B1902" r:id="rId1901" xr:uid="{72E1EC7B-0324-4CBC-9C50-CB67585D60FA}"/>
    <hyperlink ref="B1903" r:id="rId1902" xr:uid="{CA15A9D7-8EC6-42D7-B0E2-C00F10BD9A18}"/>
    <hyperlink ref="B1904" r:id="rId1903" xr:uid="{BBBE4BD9-30D1-408A-9BD2-349DD5FAD30B}"/>
    <hyperlink ref="B1905" r:id="rId1904" xr:uid="{6015A7EB-81B7-4C69-BC86-0C44D5198268}"/>
    <hyperlink ref="B1906" r:id="rId1905" xr:uid="{B5E7FA2C-0C5D-4D9F-AC10-1A179EA67B2E}"/>
    <hyperlink ref="B1907" r:id="rId1906" xr:uid="{683B65D1-853D-4A1E-984A-33B6D3BF7A5A}"/>
    <hyperlink ref="B1908" r:id="rId1907" xr:uid="{62BBB1BD-3872-45CA-9DBB-35563E8E5535}"/>
    <hyperlink ref="B1909" r:id="rId1908" xr:uid="{EE271DFC-9CA8-4D92-B5C2-1324C6D8AA78}"/>
    <hyperlink ref="B1910" r:id="rId1909" xr:uid="{4BC1C9BE-E7E5-4EA1-A92F-855AF04B50DE}"/>
    <hyperlink ref="B1911" r:id="rId1910" xr:uid="{B0D31C0F-AE78-4099-BEAE-18ECF2DD484E}"/>
    <hyperlink ref="B1912" r:id="rId1911" xr:uid="{70D3F1FF-12CB-42FB-AFE5-8FF1E76BB9FB}"/>
    <hyperlink ref="B1913" r:id="rId1912" xr:uid="{B1B29E8D-82C2-4E0D-9B5E-6ECA836C2ADE}"/>
    <hyperlink ref="B1914" r:id="rId1913" xr:uid="{AB8B95FA-5B89-421B-9102-1C916AF4376C}"/>
    <hyperlink ref="B1915" r:id="rId1914" xr:uid="{9E7FCFBC-0183-42B5-8AAE-A0D35CC72904}"/>
    <hyperlink ref="B1916" r:id="rId1915" xr:uid="{DF2591E9-5EDB-4789-A000-6E3AF9859619}"/>
    <hyperlink ref="B1917" r:id="rId1916" xr:uid="{88D85597-9D60-4989-ABCA-309EBD75F4B1}"/>
    <hyperlink ref="B1918" r:id="rId1917" xr:uid="{1529A965-8AE0-4EAF-B356-24DAEB726921}"/>
    <hyperlink ref="B1919" r:id="rId1918" xr:uid="{754B0739-C9F9-41A7-9DC4-32C53ADEAEAB}"/>
    <hyperlink ref="B1920" r:id="rId1919" xr:uid="{0CFCCFAE-A5A6-4F7D-A1A9-F9D43893CD13}"/>
    <hyperlink ref="B1921" r:id="rId1920" xr:uid="{68D65C3C-948E-4CE8-93AF-F48648FC6993}"/>
    <hyperlink ref="B1922" r:id="rId1921" xr:uid="{2826D912-52F6-4EFF-8C8D-0A0E4494D4B2}"/>
    <hyperlink ref="B1923" r:id="rId1922" xr:uid="{1C4B46A2-482F-4D42-8C9F-A72C43191C57}"/>
    <hyperlink ref="B1924" r:id="rId1923" xr:uid="{FD770626-CC88-4686-8126-4708A9B7540B}"/>
    <hyperlink ref="B1925" r:id="rId1924" xr:uid="{CC85F698-87FB-4DFB-9AD9-C0194B2F08D1}"/>
    <hyperlink ref="B1926" r:id="rId1925" xr:uid="{CF2ABE8B-3434-4D47-8B5F-23ED6888B881}"/>
    <hyperlink ref="B1927" r:id="rId1926" xr:uid="{3E0A9711-6946-4F10-B95A-7CFFC98BB6C6}"/>
    <hyperlink ref="B1928" r:id="rId1927" xr:uid="{7DE7B5BA-46F1-425E-A070-B0926A7D9F2C}"/>
    <hyperlink ref="B1929" r:id="rId1928" xr:uid="{DA26F776-5CF5-4027-AB8D-9AB850CC3C45}"/>
    <hyperlink ref="B1930" r:id="rId1929" xr:uid="{35707DCE-92AE-4BB3-A139-79AEB7789DBC}"/>
    <hyperlink ref="B1931" r:id="rId1930" xr:uid="{A3BB3C04-8A77-4EE2-AD99-C815E278C015}"/>
    <hyperlink ref="B1932" r:id="rId1931" xr:uid="{3988BC70-5DA7-469D-B3B1-DD6386C5531D}"/>
    <hyperlink ref="B1933" r:id="rId1932" xr:uid="{0D178F4D-77C8-48B0-81F8-6845F3715E4E}"/>
    <hyperlink ref="B1934" r:id="rId1933" xr:uid="{78A5479A-3AE1-4C10-BAE4-F1E7B3AC2B80}"/>
    <hyperlink ref="B1935" r:id="rId1934" xr:uid="{E41D41A7-93EC-40C1-A50F-56871C58999C}"/>
    <hyperlink ref="B1936" r:id="rId1935" xr:uid="{E443F65D-57D6-476D-8907-671776628DD5}"/>
    <hyperlink ref="B1937" r:id="rId1936" xr:uid="{037E78CE-7E78-410F-96DF-FE3FD2B128E4}"/>
    <hyperlink ref="B1938" r:id="rId1937" xr:uid="{47FB08D2-0076-4DC0-A32D-BC9424DDD57A}"/>
    <hyperlink ref="B1939" r:id="rId1938" xr:uid="{76C3915F-6DFB-4B8A-A284-A7B4D150B26B}"/>
    <hyperlink ref="B1940" r:id="rId1939" xr:uid="{69ED7636-24DE-4056-B4EB-2F22FB3EAC29}"/>
    <hyperlink ref="B1941" r:id="rId1940" xr:uid="{B6162D00-83C1-4A57-9A8E-2B3D124E4D90}"/>
    <hyperlink ref="B1942" r:id="rId1941" xr:uid="{CE6F9ED9-63C5-461A-9CB0-116033605323}"/>
    <hyperlink ref="B1943" r:id="rId1942" xr:uid="{702FC41D-67D1-4C88-8380-21DDC91A47FE}"/>
    <hyperlink ref="B1944" r:id="rId1943" xr:uid="{807A67BB-417F-4C99-8AFA-53476403F0A3}"/>
    <hyperlink ref="B1945" r:id="rId1944" xr:uid="{9288610F-4DAE-45B5-9AB6-235E512C7C2B}"/>
    <hyperlink ref="B1946" r:id="rId1945" xr:uid="{F53B426B-7BC7-49E4-8BCF-232A0FCF6F00}"/>
    <hyperlink ref="B1947" r:id="rId1946" xr:uid="{04D28FB7-118B-4A09-96C0-1F84C6AD3AB0}"/>
    <hyperlink ref="B1948" r:id="rId1947" xr:uid="{9C5B45C1-45DF-45D9-8594-94EEDEB3D469}"/>
    <hyperlink ref="B1949" r:id="rId1948" xr:uid="{32A17E80-F13B-424F-97EA-4F62D40DE5E4}"/>
    <hyperlink ref="B1950" r:id="rId1949" xr:uid="{6578D405-7D2F-4A98-B20E-B688C7EF801F}"/>
    <hyperlink ref="B1951" r:id="rId1950" xr:uid="{1A3D8764-A44D-4F2D-B713-BF6F2C4E130C}"/>
    <hyperlink ref="B1952" r:id="rId1951" xr:uid="{5673055A-50C5-4840-B061-986F5253EA58}"/>
    <hyperlink ref="B1953" r:id="rId1952" xr:uid="{9D0BB674-5B63-4FD0-8A75-28D8C4B8D8CD}"/>
    <hyperlink ref="B1954" r:id="rId1953" xr:uid="{2E8E322C-BC9C-4FC1-B748-F4444917CFE8}"/>
    <hyperlink ref="B1955" r:id="rId1954" xr:uid="{FB885EB8-1869-40FA-A91B-1BB7DE0A13E0}"/>
    <hyperlink ref="B1956" r:id="rId1955" xr:uid="{A3F873BF-724E-4AC0-AA35-C16DEC07D708}"/>
    <hyperlink ref="B1957" r:id="rId1956" xr:uid="{582DE66A-D223-4D4F-B662-5FE41A7463E7}"/>
    <hyperlink ref="B1958" r:id="rId1957" xr:uid="{FEBE900E-14FA-4A65-8663-BA32531C587B}"/>
    <hyperlink ref="B1959" r:id="rId1958" xr:uid="{8AC98B40-6BF0-405F-A193-98CE918D89B6}"/>
    <hyperlink ref="B1960" r:id="rId1959" xr:uid="{6270781A-0115-4A9E-AC38-8EC18A192AB2}"/>
    <hyperlink ref="B1961" r:id="rId1960" xr:uid="{3392AF0A-85C0-40A1-BB23-3ED83E281373}"/>
    <hyperlink ref="B1962" r:id="rId1961" xr:uid="{362E4053-8791-450D-A503-963DFF2888E3}"/>
    <hyperlink ref="B1963" r:id="rId1962" xr:uid="{89FC71FA-FA3C-4EF8-AF3E-1D4585F94466}"/>
    <hyperlink ref="B1964" r:id="rId1963" xr:uid="{B0855CB7-E149-4BF7-998A-F0F73A56975D}"/>
    <hyperlink ref="B1965" r:id="rId1964" xr:uid="{C2927F4F-9D7A-4FBB-9C5A-8FE6E194674B}"/>
    <hyperlink ref="B1966" r:id="rId1965" xr:uid="{E7CA5B9C-FE6C-457A-931D-7938365E4E11}"/>
    <hyperlink ref="B1967" r:id="rId1966" xr:uid="{D97FAD68-86F3-409E-8D07-C62DB46C8099}"/>
    <hyperlink ref="B1968" r:id="rId1967" xr:uid="{2FBCD096-6929-439A-BCD5-A1204A9825F4}"/>
    <hyperlink ref="B1969" r:id="rId1968" xr:uid="{99B20E6B-0DF0-4F04-B645-FC7AFB12BB44}"/>
    <hyperlink ref="B1970" r:id="rId1969" xr:uid="{E4C7165C-0BCA-4ADE-B572-8E85A5B2E8D3}"/>
    <hyperlink ref="B1971" r:id="rId1970" xr:uid="{B7A117E6-65A3-4B28-9E11-96D0A0018FAA}"/>
    <hyperlink ref="B1972" r:id="rId1971" xr:uid="{250F3C1B-807F-48A8-85A8-3373E129221C}"/>
    <hyperlink ref="B1973" r:id="rId1972" xr:uid="{0673A2F7-7E70-472E-AB71-D1F88498208D}"/>
    <hyperlink ref="B1974" r:id="rId1973" xr:uid="{6C78B8EE-A1A5-46F8-8B6D-921F445ED389}"/>
    <hyperlink ref="B1975" r:id="rId1974" xr:uid="{E7827991-651B-4CD6-9191-8D5DE6C8861E}"/>
    <hyperlink ref="B1976" r:id="rId1975" xr:uid="{2CA5BDDE-2C65-408C-AA97-9F1B66678D9A}"/>
    <hyperlink ref="B1977" r:id="rId1976" xr:uid="{D1CC61C3-B226-4410-B39D-C8051A2516E4}"/>
    <hyperlink ref="B1978" r:id="rId1977" xr:uid="{6C4D8E9C-DD16-462F-82B2-1C283F90CE72}"/>
    <hyperlink ref="B1979" r:id="rId1978" xr:uid="{A2629361-0B21-4532-A5C7-DCBFCDA4DBC1}"/>
    <hyperlink ref="B1980" r:id="rId1979" xr:uid="{343949F5-2725-4857-9662-2C7FB5C1FD89}"/>
    <hyperlink ref="B1981" r:id="rId1980" xr:uid="{FC965DBA-471B-42F8-B659-2142333EF67E}"/>
    <hyperlink ref="B1982" r:id="rId1981" xr:uid="{33A23EBE-8F0F-4118-950A-C417E7FC1164}"/>
    <hyperlink ref="B1983" r:id="rId1982" xr:uid="{573F1992-6FDB-4394-8B3A-A84CAE1101A2}"/>
    <hyperlink ref="B1984" r:id="rId1983" xr:uid="{0F755261-8F15-47B1-B8B0-9310A060540F}"/>
    <hyperlink ref="B1985" r:id="rId1984" xr:uid="{D84338CF-B037-4413-857B-4EBD5589CB71}"/>
    <hyperlink ref="B1986" r:id="rId1985" xr:uid="{477C46EC-EFDB-418C-B99F-5D4AFCE7B199}"/>
    <hyperlink ref="B1987" r:id="rId1986" xr:uid="{D1913075-0C29-44A4-9CED-A04F96D1FAE8}"/>
    <hyperlink ref="B1988" r:id="rId1987" xr:uid="{30A41D69-4BA9-4FD7-B5C9-6A8E992BE290}"/>
    <hyperlink ref="B1989" r:id="rId1988" xr:uid="{ED8205DF-075D-48D6-8F95-9544FF595412}"/>
    <hyperlink ref="B1990" r:id="rId1989" xr:uid="{16CDEAA9-D717-4B22-B980-415047B91EEC}"/>
    <hyperlink ref="B1991" r:id="rId1990" xr:uid="{62BF7702-D90A-4B12-A95F-25F6F3410DAE}"/>
    <hyperlink ref="B1992" r:id="rId1991" xr:uid="{8218C635-F229-439C-839E-42F71C0A3388}"/>
    <hyperlink ref="B1993" r:id="rId1992" xr:uid="{BC629F7F-B19F-48BD-B21F-50CF29A1BABA}"/>
    <hyperlink ref="B1994" r:id="rId1993" xr:uid="{61D59983-6049-4FE7-87A9-558415769D8A}"/>
    <hyperlink ref="B1995" r:id="rId1994" xr:uid="{B6A18DBA-DE85-463C-BE1F-5A84B2F4F607}"/>
    <hyperlink ref="B1996" r:id="rId1995" xr:uid="{E500FE99-3B29-4363-8A63-DB9FD5D580A3}"/>
    <hyperlink ref="B1997" r:id="rId1996" xr:uid="{ED6A38D6-34E6-41A7-B11D-F29D9A352E30}"/>
    <hyperlink ref="B1998" r:id="rId1997" xr:uid="{0C85810E-3330-4D2B-AF0E-A89F82EE5853}"/>
    <hyperlink ref="B1999" r:id="rId1998" xr:uid="{6C10678D-2F71-4F3B-BCEE-403BD2702248}"/>
    <hyperlink ref="B2000" r:id="rId1999" xr:uid="{DD7D45B5-0F13-4F8A-A648-FA778BAC0448}"/>
    <hyperlink ref="B2001" r:id="rId2000" xr:uid="{7F86392E-1F25-40A0-A76D-8B1A19A4F998}"/>
    <hyperlink ref="B2002" r:id="rId2001" xr:uid="{37DBBA6A-BFAD-4944-B6C7-25B05BC4805E}"/>
    <hyperlink ref="B2003" r:id="rId2002" xr:uid="{D04A6BBB-B966-4B0A-B57A-756A524241CD}"/>
    <hyperlink ref="B2004" r:id="rId2003" xr:uid="{466CD1A4-AA22-48C4-A22F-57CF9D9B3B7C}"/>
    <hyperlink ref="B2005" r:id="rId2004" xr:uid="{88ED54B2-741C-4C83-86B6-77BBE86EED20}"/>
    <hyperlink ref="B2006" r:id="rId2005" xr:uid="{1B2FCE7C-AAE7-4BA9-8358-130D17630A32}"/>
    <hyperlink ref="B2007" r:id="rId2006" xr:uid="{5F082724-818C-46E9-8E4F-0D17AF249F65}"/>
    <hyperlink ref="B2008" r:id="rId2007" xr:uid="{DA65DCD1-5D15-490B-A29B-264ED83FA4F7}"/>
    <hyperlink ref="B2009" r:id="rId2008" xr:uid="{5CBE9FD6-3120-4E7D-96E7-D73D84DA0A71}"/>
    <hyperlink ref="B2010" r:id="rId2009" xr:uid="{537B7819-C421-49C5-88BB-D9B16C270C8B}"/>
    <hyperlink ref="B2011" r:id="rId2010" xr:uid="{D2C5D597-1FCC-4C34-9CED-95A18AEB024F}"/>
    <hyperlink ref="B2012" r:id="rId2011" xr:uid="{906086C3-222F-493E-A41E-AC613A9355F5}"/>
    <hyperlink ref="B2013" r:id="rId2012" xr:uid="{ECFE0FA8-ABEC-4781-B85D-20C9B703DC63}"/>
    <hyperlink ref="B2014" r:id="rId2013" xr:uid="{1F05A01E-9CD1-45D7-82A4-6ECA7E1487C8}"/>
    <hyperlink ref="B2015" r:id="rId2014" xr:uid="{EAFA33ED-B007-41A2-9E2E-DC75FBE2E142}"/>
    <hyperlink ref="B2016" r:id="rId2015" xr:uid="{1AEE71FB-63BA-460E-8F6F-55DD7F3EE6B4}"/>
    <hyperlink ref="B2017" r:id="rId2016" xr:uid="{545F91ED-9B52-4E9E-BED2-7BBA02806EB6}"/>
    <hyperlink ref="B2018" r:id="rId2017" xr:uid="{BC7B982C-33A3-4664-8D9E-644EA0DFBA0E}"/>
    <hyperlink ref="B2019" r:id="rId2018" xr:uid="{0528ACA2-28A8-403D-9967-E12ACEF9E5CC}"/>
    <hyperlink ref="B2020" r:id="rId2019" xr:uid="{39DF0F0B-9E58-4441-9D94-B0094818E421}"/>
    <hyperlink ref="B2021" r:id="rId2020" xr:uid="{D5A9073F-53C0-4084-8BFB-6F199CD2BBF7}"/>
    <hyperlink ref="B2022" r:id="rId2021" xr:uid="{F0C41F5B-4D27-4B61-AE01-1A8D03BAB457}"/>
    <hyperlink ref="B2023" r:id="rId2022" xr:uid="{D0E8354A-6233-4563-9387-F8FFFDB57FC7}"/>
    <hyperlink ref="B2024" r:id="rId2023" xr:uid="{60D6E2C9-BDAF-4507-955A-C0A617B3DABF}"/>
    <hyperlink ref="B2025" r:id="rId2024" xr:uid="{FEFF0B00-CB52-4DD7-A621-360475E4D0F8}"/>
    <hyperlink ref="B2026" r:id="rId2025" xr:uid="{B0540F88-9EE0-4EF3-8DA9-CED5F3056B3C}"/>
    <hyperlink ref="B2027" r:id="rId2026" xr:uid="{9DA1B5C0-B0D0-4DFC-ABC7-C6B8DC316A55}"/>
    <hyperlink ref="B2028" r:id="rId2027" xr:uid="{19D38F75-52D6-4FE4-B267-F41925E2A2DA}"/>
    <hyperlink ref="B2029" r:id="rId2028" xr:uid="{FEF2BC31-490E-4865-A5FE-5F1B0B21B5E6}"/>
    <hyperlink ref="B2030" r:id="rId2029" xr:uid="{0BBC7329-8CCA-4E5E-A95F-B93ACC67E279}"/>
    <hyperlink ref="B2031" r:id="rId2030" xr:uid="{63FE5D19-2724-4047-BE15-52B02BB34E85}"/>
    <hyperlink ref="B2032" r:id="rId2031" xr:uid="{AB716D12-B282-4D63-8D03-21D7F401B177}"/>
    <hyperlink ref="B2033" r:id="rId2032" xr:uid="{966A0405-CA16-4076-8A84-40C52010316F}"/>
    <hyperlink ref="B2034" r:id="rId2033" xr:uid="{7D16470F-8834-4A33-92EF-F4F331DDEDF1}"/>
    <hyperlink ref="B2035" r:id="rId2034" xr:uid="{E25713A6-7905-4A8C-8865-4CCC57192984}"/>
    <hyperlink ref="B2036" r:id="rId2035" xr:uid="{D9741CB8-9422-46FF-A914-D98035D0227E}"/>
    <hyperlink ref="B2037" r:id="rId2036" xr:uid="{0FD76027-DCF0-473B-8608-7DBF588BA132}"/>
    <hyperlink ref="B2038" r:id="rId2037" xr:uid="{7D532ECB-FCD3-479B-9A3D-CCE9F1CAFE7E}"/>
    <hyperlink ref="B2039" r:id="rId2038" xr:uid="{4B7C760B-3BEC-449C-8BEE-DCF8AA70D6E4}"/>
    <hyperlink ref="B2040" r:id="rId2039" xr:uid="{903245F3-7E33-4DD7-A13D-3D36404B6F9E}"/>
    <hyperlink ref="B2041" r:id="rId2040" xr:uid="{5ACF60E6-E79F-4177-A29C-F16BFDD263D1}"/>
    <hyperlink ref="B2042" r:id="rId2041" xr:uid="{26FA1626-25BE-4B96-9BF6-0FFCF7F61DAD}"/>
    <hyperlink ref="B2043" r:id="rId2042" xr:uid="{65E87036-D7FD-4D32-85E5-1614F6DCD5AE}"/>
    <hyperlink ref="B2044" r:id="rId2043" xr:uid="{ADFF616B-D7EB-4957-A043-6445742B63A3}"/>
    <hyperlink ref="B2045" r:id="rId2044" xr:uid="{2C4EB94F-5AAA-4671-8ECD-C9D062D033ED}"/>
    <hyperlink ref="B2046" r:id="rId2045" xr:uid="{67514D38-4E4C-4F4D-9540-539277CE4B91}"/>
    <hyperlink ref="B2047" r:id="rId2046" xr:uid="{0167C0B3-5BC9-450E-BAC1-7F8E073FB9A1}"/>
    <hyperlink ref="B2048" r:id="rId2047" xr:uid="{4E39848E-3C7B-491E-BB94-45DC20AB3567}"/>
    <hyperlink ref="B2049" r:id="rId2048" xr:uid="{07CDC639-C09C-49AF-B336-76E5834A24DE}"/>
    <hyperlink ref="B2050" r:id="rId2049" xr:uid="{8AFD3BA0-9BB3-4A50-8758-4C7596EED960}"/>
    <hyperlink ref="B2051" r:id="rId2050" xr:uid="{92A5C6E5-CAE3-409B-8ED7-C0EBA04C5C43}"/>
    <hyperlink ref="B2052" r:id="rId2051" xr:uid="{6DEA4F7B-849D-4CB2-AB83-6C2EBC992600}"/>
    <hyperlink ref="B2053" r:id="rId2052" xr:uid="{736E140C-C442-4626-9D8A-05774FA53181}"/>
    <hyperlink ref="B2054" r:id="rId2053" xr:uid="{EF17A480-60EA-41C4-AA0C-A5AC57AD6B57}"/>
    <hyperlink ref="B2055" r:id="rId2054" xr:uid="{E40A61D5-D229-42A7-A166-7CEAE0EFC9D7}"/>
    <hyperlink ref="B2056" r:id="rId2055" xr:uid="{BC07EE43-B70A-408D-B1A6-A638CEDE0830}"/>
    <hyperlink ref="B2057" r:id="rId2056" xr:uid="{6D755C1B-BFDE-4F0C-A25E-EC97C9782863}"/>
    <hyperlink ref="B2058" r:id="rId2057" xr:uid="{2FB7B103-4CBF-43F9-A0B6-D878CC37F871}"/>
    <hyperlink ref="B2059" r:id="rId2058" xr:uid="{7A0548E0-9E45-42EB-BEC6-377880AB7286}"/>
    <hyperlink ref="B2060" r:id="rId2059" xr:uid="{3EC76846-FA32-4093-8BA6-7B3E778E5275}"/>
    <hyperlink ref="B2061" r:id="rId2060" xr:uid="{88CC0A69-5786-4456-AD8C-6F80229238C1}"/>
    <hyperlink ref="B2062" r:id="rId2061" xr:uid="{31C1187A-BF49-4F59-9B7D-FCAF9A07F0B6}"/>
    <hyperlink ref="B2063" r:id="rId2062" xr:uid="{E78ABB1F-6CBE-4C52-A40B-80E1AB2C9013}"/>
    <hyperlink ref="B2064" r:id="rId2063" xr:uid="{A5E7351F-E1DE-4EC5-893D-60381D14A75C}"/>
    <hyperlink ref="B2065" r:id="rId2064" xr:uid="{66E506A6-4A83-4908-805C-D977D2538032}"/>
    <hyperlink ref="B2066" r:id="rId2065" xr:uid="{29AE74A4-0EA7-4915-B2AC-0E08D71F636E}"/>
    <hyperlink ref="B2067" r:id="rId2066" xr:uid="{C2223141-07CE-41A0-A125-CDE87BFA225A}"/>
    <hyperlink ref="B2068" r:id="rId2067" xr:uid="{BEA11628-52EE-4991-83ED-8C89C822D20A}"/>
    <hyperlink ref="B2069" r:id="rId2068" xr:uid="{1E8B5212-8421-467A-A6DF-D2658551BE5F}"/>
    <hyperlink ref="B2070" r:id="rId2069" xr:uid="{E3328BDF-4C48-48EE-89FC-C22873A594AC}"/>
    <hyperlink ref="B2071" r:id="rId2070" xr:uid="{AC85CF68-32DE-4D01-A3D1-55F63E16BB09}"/>
    <hyperlink ref="B2072" r:id="rId2071" xr:uid="{4AAB4351-B04F-4D99-AEA5-46C7C0D0CA09}"/>
    <hyperlink ref="B2073" r:id="rId2072" xr:uid="{00683483-413C-4718-9ACA-2686D16DE127}"/>
    <hyperlink ref="B2074" r:id="rId2073" xr:uid="{C146145A-DCDE-48FB-94B1-946E638A3440}"/>
    <hyperlink ref="B2075" r:id="rId2074" xr:uid="{44A9E844-DA12-4AD4-828C-89DDB18D3EC1}"/>
    <hyperlink ref="B2076" r:id="rId2075" xr:uid="{F24080F1-DBF9-414F-BCB5-8090BC75BAE0}"/>
    <hyperlink ref="B2077" r:id="rId2076" xr:uid="{936D4FBB-7628-4A64-8D7C-9E8821BFC5AB}"/>
    <hyperlink ref="B2078" r:id="rId2077" xr:uid="{BC4A31E3-3DF5-47A1-A1B4-EA632601D591}"/>
    <hyperlink ref="B2079" r:id="rId2078" xr:uid="{02C1C560-D5BE-4806-8A0D-22E98DD54A0C}"/>
    <hyperlink ref="B2080" r:id="rId2079" xr:uid="{F92BE1F1-7C8B-4339-94C3-F66AA667DD27}"/>
    <hyperlink ref="B2081" r:id="rId2080" xr:uid="{9BA2F837-B575-4725-85F9-4A2956FB3730}"/>
    <hyperlink ref="B2082" r:id="rId2081" xr:uid="{98A50F7B-6B2A-42EE-A1E0-543379A4BD56}"/>
    <hyperlink ref="B2083" r:id="rId2082" xr:uid="{08F6128A-3F42-4D56-A8FE-E2443D0A9557}"/>
    <hyperlink ref="B2084" r:id="rId2083" xr:uid="{C0003C09-B83E-4837-B95F-2510B27A9B1D}"/>
    <hyperlink ref="B2085" r:id="rId2084" xr:uid="{A44DBE2D-A6A1-43BC-8014-F3A7EBC86F13}"/>
    <hyperlink ref="B2086" r:id="rId2085" xr:uid="{9A7A2C2C-F668-41AB-AD92-17F7EA47FF8C}"/>
    <hyperlink ref="B2087" r:id="rId2086" xr:uid="{5D3E279C-0D96-4263-A172-F2B0038B56F6}"/>
    <hyperlink ref="B2088" r:id="rId2087" xr:uid="{B8A7B01F-D3B1-4C62-B9A0-396F31CE9615}"/>
    <hyperlink ref="B2089" r:id="rId2088" xr:uid="{80B9E319-F00B-42DA-8729-05E4875CD03F}"/>
    <hyperlink ref="B2090" r:id="rId2089" xr:uid="{BB5E5DEB-1303-45DE-82AF-60E458A9329E}"/>
    <hyperlink ref="B2091" r:id="rId2090" xr:uid="{486AC672-7BD0-4353-8DD1-023A73E3DA08}"/>
    <hyperlink ref="B2092" r:id="rId2091" xr:uid="{C28E243B-49CF-4119-878C-9D86C889C65A}"/>
    <hyperlink ref="B2093" r:id="rId2092" xr:uid="{4A590556-BEF7-4790-A174-80520E3D1134}"/>
    <hyperlink ref="B2094" r:id="rId2093" xr:uid="{7EE767E5-50F2-4612-97B9-D84CD3ABD5AC}"/>
    <hyperlink ref="B2095" r:id="rId2094" xr:uid="{B94FA9EA-19BD-4F2C-9733-CB20C36F6A5F}"/>
    <hyperlink ref="B2096" r:id="rId2095" xr:uid="{0BF6B04C-E328-4683-A131-0E68E5127841}"/>
    <hyperlink ref="B2097" r:id="rId2096" xr:uid="{F8F2CD68-588B-40F1-9F9D-FE00CCB4D34D}"/>
    <hyperlink ref="B2098" r:id="rId2097" xr:uid="{B6FFABDF-747D-4631-8E75-5D40FCE1AD62}"/>
    <hyperlink ref="B2099" r:id="rId2098" xr:uid="{14D036A4-C0A1-4490-8F41-FA4464E58053}"/>
    <hyperlink ref="B2100" r:id="rId2099" xr:uid="{E04C6BCA-02C1-4897-B970-716685F53039}"/>
    <hyperlink ref="B2101" r:id="rId2100" xr:uid="{3A9C081D-3BC5-4D3A-A1F8-33D9A627274D}"/>
    <hyperlink ref="B2102" r:id="rId2101" xr:uid="{DFBE9BB9-F6C0-4C72-AC75-05BC99DEB2F3}"/>
    <hyperlink ref="B2103" r:id="rId2102" xr:uid="{D4B870F4-96E2-4A37-A070-FC959EA74E85}"/>
    <hyperlink ref="B2104" r:id="rId2103" xr:uid="{DCD3AD6E-D622-4AE7-B5FE-2A99475F024F}"/>
    <hyperlink ref="B2105" r:id="rId2104" xr:uid="{C1605AAA-D7A8-4F6B-9A54-9079ABDFCE1D}"/>
    <hyperlink ref="B2106" r:id="rId2105" xr:uid="{B68658AF-6831-43C6-A6B7-70C9C39792DB}"/>
    <hyperlink ref="B2107" r:id="rId2106" xr:uid="{56884134-E1C9-4172-B480-8B96CBF8922C}"/>
    <hyperlink ref="B2108" r:id="rId2107" xr:uid="{AB5FAAF9-3444-4EE7-AED5-4BD03D0FEF56}"/>
    <hyperlink ref="B2109" r:id="rId2108" xr:uid="{8D750607-EAA5-4C05-9D4D-9F67CA55A9BF}"/>
    <hyperlink ref="B2110" r:id="rId2109" xr:uid="{38B7AA73-BAE2-45E7-96D7-EF195D44B1BA}"/>
    <hyperlink ref="B2111" r:id="rId2110" xr:uid="{C14E0A3C-3DCA-408E-AB80-169C89C2E977}"/>
    <hyperlink ref="B2112" r:id="rId2111" xr:uid="{6CD4F2DB-74A2-4F62-81EA-C3AC4EDEE0F5}"/>
    <hyperlink ref="B2113" r:id="rId2112" xr:uid="{C09F3F50-8E86-449A-92E8-3B61693641CC}"/>
    <hyperlink ref="B2114" r:id="rId2113" xr:uid="{5E5DD89D-AA31-4D2D-80CF-0CACC45439EC}"/>
    <hyperlink ref="B2115" r:id="rId2114" xr:uid="{937DA9F9-734F-47FE-B525-51F24F640290}"/>
    <hyperlink ref="B2116" r:id="rId2115" xr:uid="{E88DFD4F-3E58-4ABE-9B3A-E270ED596D04}"/>
    <hyperlink ref="B2117" r:id="rId2116" xr:uid="{5673D9D3-A519-4F22-92DE-0DC5986C6B98}"/>
    <hyperlink ref="B2118" r:id="rId2117" xr:uid="{76111662-DB8B-4EFE-AD6A-B95C517CC9DA}"/>
    <hyperlink ref="B2119" r:id="rId2118" xr:uid="{EE4AFDF2-2A7B-42D5-B2E6-E50E029CE62E}"/>
    <hyperlink ref="B2120" r:id="rId2119" xr:uid="{521AC779-FFBD-4F14-BDA6-A57D725B852B}"/>
    <hyperlink ref="B2121" r:id="rId2120" xr:uid="{E371F174-085D-430E-B39F-572BC9FCCFA9}"/>
    <hyperlink ref="B2122" r:id="rId2121" xr:uid="{D34C26D1-5960-42FF-9E2C-BEB031E5AF0A}"/>
    <hyperlink ref="B2123" r:id="rId2122" xr:uid="{3985219D-EB11-4F95-BDAD-4F1C0BE591ED}"/>
    <hyperlink ref="B2124" r:id="rId2123" xr:uid="{53576630-EEC7-4861-98EF-8ABBE30FA606}"/>
    <hyperlink ref="B2125" r:id="rId2124" xr:uid="{43917EC9-F42B-4CE0-882C-FC3F3C84AF72}"/>
    <hyperlink ref="B2126" r:id="rId2125" xr:uid="{64A0D50F-1A60-4159-94AC-94A69412652E}"/>
    <hyperlink ref="B2127" r:id="rId2126" xr:uid="{54B9DC71-E41A-4092-9471-4384AD9EF6D5}"/>
    <hyperlink ref="B2128" r:id="rId2127" xr:uid="{8AE0D6B6-B57C-4B95-95AF-0BAF815FD3E4}"/>
    <hyperlink ref="B2129" r:id="rId2128" xr:uid="{2EF7A913-9521-467D-B900-39BF95988A95}"/>
    <hyperlink ref="B2130" r:id="rId2129" xr:uid="{B51452B3-378C-4684-BF19-6E30B073A147}"/>
    <hyperlink ref="B2131" r:id="rId2130" xr:uid="{CDF0015D-A224-4930-A515-9F0C4074A32B}"/>
    <hyperlink ref="B2132" r:id="rId2131" xr:uid="{7FB56EB9-4333-498D-A04D-0EDB3F42DF0C}"/>
    <hyperlink ref="B2133" r:id="rId2132" xr:uid="{32494FC9-5792-4857-89CC-BF18F58179A5}"/>
    <hyperlink ref="B2134" r:id="rId2133" xr:uid="{2CFF7778-E387-4D4D-B4FE-9F41F172527C}"/>
    <hyperlink ref="B2135" r:id="rId2134" xr:uid="{4B712762-9E40-4526-8337-242677571B87}"/>
    <hyperlink ref="B2136" r:id="rId2135" xr:uid="{CE7E5686-1236-4629-9ED4-953C2E6CE0B8}"/>
    <hyperlink ref="B2137" r:id="rId2136" xr:uid="{4D140F3C-9BB3-4F5F-B337-7B835130123A}"/>
    <hyperlink ref="B2138" r:id="rId2137" xr:uid="{B1D696E9-1CB7-4F33-9D2B-E54DA70A40A1}"/>
    <hyperlink ref="B2139" r:id="rId2138" xr:uid="{5638E320-EE28-4B29-89EE-25A988FE33B5}"/>
    <hyperlink ref="B2140" r:id="rId2139" xr:uid="{457AA10A-13FA-4538-B9DF-0DD8B5AD4F44}"/>
    <hyperlink ref="B2141" r:id="rId2140" xr:uid="{BC041014-5E08-408C-92D3-A513F6E63608}"/>
    <hyperlink ref="B2142" r:id="rId2141" xr:uid="{EC8FF419-1F33-48AC-B8B0-5C00210C965D}"/>
    <hyperlink ref="B2143" r:id="rId2142" xr:uid="{A1BBC255-0063-48DC-9412-6B0A5AFCA0CB}"/>
    <hyperlink ref="B2144" r:id="rId2143" xr:uid="{6C1F1B32-5AEA-4284-B01F-394ECF10D9ED}"/>
    <hyperlink ref="B2145" r:id="rId2144" xr:uid="{ABF88A2F-9778-4FCE-BF7E-70886644BA44}"/>
    <hyperlink ref="B2146" r:id="rId2145" xr:uid="{549E9BE5-7B55-49A0-8141-C8EB7CF586B9}"/>
    <hyperlink ref="B2147" r:id="rId2146" xr:uid="{3E885463-0276-4393-8B26-385D7951D4FF}"/>
    <hyperlink ref="B2148" r:id="rId2147" xr:uid="{3AAE0B6D-8D0B-47AB-8600-3EAB7963F049}"/>
    <hyperlink ref="B2149" r:id="rId2148" xr:uid="{6386A61C-EE85-4B12-9E60-8F21C234A894}"/>
    <hyperlink ref="B2150" r:id="rId2149" xr:uid="{6E71980F-D31E-4A54-96EB-08A0154140E5}"/>
    <hyperlink ref="B2151" r:id="rId2150" xr:uid="{FCD8C278-8E95-4B01-87D0-88DE19971CD4}"/>
    <hyperlink ref="B2152" r:id="rId2151" xr:uid="{2613BAD4-D301-4A8A-808B-B27B46D3FE9B}"/>
    <hyperlink ref="B2153" r:id="rId2152" xr:uid="{62F2990D-8E8D-43B1-8089-7FCEDAAD0334}"/>
    <hyperlink ref="B2154" r:id="rId2153" xr:uid="{C69FB24F-C644-4BF5-9335-A21A579C2771}"/>
    <hyperlink ref="B2155" r:id="rId2154" xr:uid="{079F3C54-88E5-40FE-9C9A-671D9319E55C}"/>
    <hyperlink ref="B2156" r:id="rId2155" xr:uid="{C1E794CD-CB53-4C5F-9BC2-62E52F0455BA}"/>
    <hyperlink ref="B2157" r:id="rId2156" xr:uid="{B6E989FD-46A6-4B87-8165-32A33ACC3FE1}"/>
    <hyperlink ref="B2158" r:id="rId2157" xr:uid="{708378E8-BBC1-4702-A196-DF67714DEBAB}"/>
    <hyperlink ref="B2159" r:id="rId2158" xr:uid="{42B93B82-3985-4E45-A516-0FEEF6460769}"/>
    <hyperlink ref="B2160" r:id="rId2159" xr:uid="{0A86B8DC-2237-44DE-94A9-BFC28CBFDC3A}"/>
    <hyperlink ref="B2161" r:id="rId2160" xr:uid="{986696F0-2444-422C-9F9A-1CBC6E558872}"/>
    <hyperlink ref="B2162" r:id="rId2161" xr:uid="{013BF36A-E5D4-41DF-9E2D-08D39B30ABCB}"/>
    <hyperlink ref="B2163" r:id="rId2162" xr:uid="{FEDF6E6A-C818-4705-860E-B76B14F36033}"/>
    <hyperlink ref="B2164" r:id="rId2163" xr:uid="{9CB05353-3E65-461F-B19F-E54119F57DEE}"/>
    <hyperlink ref="B2165" r:id="rId2164" xr:uid="{858C50D7-6F17-4367-B3FF-C8108BD31E19}"/>
    <hyperlink ref="B2166" r:id="rId2165" xr:uid="{C0F83FB4-A5F3-4092-B917-532DB9C0F857}"/>
    <hyperlink ref="B2167" r:id="rId2166" xr:uid="{839CDCB8-238A-4402-B3EE-24BA3AAD816E}"/>
    <hyperlink ref="B2168" r:id="rId2167" xr:uid="{1676A92B-1810-4E6A-9B87-135130C7D85A}"/>
    <hyperlink ref="B2169" r:id="rId2168" xr:uid="{03615CC5-135E-4BF4-BA46-9C49551B7090}"/>
    <hyperlink ref="B2170" r:id="rId2169" xr:uid="{B7B22619-D3D0-4842-93C5-DEFBD55E1992}"/>
    <hyperlink ref="B2171" r:id="rId2170" xr:uid="{3EBE64E1-7D1D-492D-9CE0-F950379D588F}"/>
    <hyperlink ref="B2172" r:id="rId2171" xr:uid="{E2A02A47-1FE2-490F-A6DF-3651267664DB}"/>
    <hyperlink ref="B2173" r:id="rId2172" xr:uid="{3E8BB40A-3DB8-4BE8-885C-00D4210B2A79}"/>
    <hyperlink ref="B2174" r:id="rId2173" xr:uid="{2E947BE9-0091-4563-998E-5E10E4A047F3}"/>
    <hyperlink ref="B2175" r:id="rId2174" xr:uid="{00983006-F66F-4CC2-9F78-1864054ACA88}"/>
    <hyperlink ref="B2176" r:id="rId2175" xr:uid="{1D7D026D-45DF-49E8-B1A9-01C8707C132C}"/>
    <hyperlink ref="B2177" r:id="rId2176" xr:uid="{307A1A89-D224-4A73-8BE0-1CD0B7D1D86D}"/>
    <hyperlink ref="B2178" r:id="rId2177" xr:uid="{7C37B50A-68ED-41F1-930C-A77FCD1923AA}"/>
    <hyperlink ref="B2179" r:id="rId2178" xr:uid="{DA8BA59A-705C-43BA-9103-27470759C2E2}"/>
    <hyperlink ref="B2180" r:id="rId2179" xr:uid="{AC04A2E6-54C7-4354-8599-5830F7EB8EE3}"/>
    <hyperlink ref="B2181" r:id="rId2180" xr:uid="{F14DF4C7-C178-4970-86C9-C1D47180AF00}"/>
    <hyperlink ref="B2182" r:id="rId2181" xr:uid="{DEA4B47F-EE48-4D65-AB9D-901DE269E7E4}"/>
    <hyperlink ref="B2183" r:id="rId2182" xr:uid="{608DB64C-017D-4AAC-9F71-FEC4B6B0D5C9}"/>
    <hyperlink ref="B2184" r:id="rId2183" xr:uid="{6473B7B3-86CE-44FE-967F-BCF67EC08C12}"/>
    <hyperlink ref="B2185" r:id="rId2184" xr:uid="{507EB502-1F73-4A82-BB1B-659B91A304A6}"/>
    <hyperlink ref="B2186" r:id="rId2185" xr:uid="{CC8A56ED-7C87-4811-8F4E-53C64E0BC8A8}"/>
    <hyperlink ref="B2187" r:id="rId2186" xr:uid="{12EED9AD-21A7-47B1-BB36-7E6AB77977BE}"/>
    <hyperlink ref="B2188" r:id="rId2187" xr:uid="{647F1ADF-1E7B-427B-9515-82C3513D9EB3}"/>
    <hyperlink ref="B2189" r:id="rId2188" xr:uid="{B5C81ABA-0558-4357-9C49-140FFF409292}"/>
    <hyperlink ref="B2190" r:id="rId2189" xr:uid="{B3EFED53-DD2D-4C05-B253-F381FE616249}"/>
    <hyperlink ref="B2191" r:id="rId2190" xr:uid="{2E33C0FB-4508-489B-9EE2-55F50928664A}"/>
    <hyperlink ref="B2192" r:id="rId2191" xr:uid="{28087CB5-95CE-4967-93E8-FBCC75696E57}"/>
    <hyperlink ref="B2193" r:id="rId2192" xr:uid="{7AB34D51-935E-49C2-A5C1-9150785CA07A}"/>
    <hyperlink ref="B2194" r:id="rId2193" xr:uid="{3E26C27B-F53D-470D-A653-545AB8F48029}"/>
    <hyperlink ref="B2195" r:id="rId2194" xr:uid="{B4483527-5848-4792-A29B-CD71CB4A3FAB}"/>
    <hyperlink ref="B2196" r:id="rId2195" xr:uid="{6D726948-0E53-42F9-9BD1-BECD7066220E}"/>
    <hyperlink ref="B2197" r:id="rId2196" xr:uid="{B2CDD2F7-4C15-4D1D-9941-17AE10F3B3CA}"/>
    <hyperlink ref="B2198" r:id="rId2197" xr:uid="{F0A0DEB0-7B2A-44CB-9A93-DEB27F29F907}"/>
    <hyperlink ref="B2199" r:id="rId2198" xr:uid="{94F71579-5231-46AF-B37E-0679FEF269A7}"/>
    <hyperlink ref="B2200" r:id="rId2199" xr:uid="{3FC7D9AC-2085-4C11-8161-456BA554E858}"/>
    <hyperlink ref="B2201" r:id="rId2200" xr:uid="{19D977D2-BDC8-4FF8-9F60-9E45D5BBD725}"/>
    <hyperlink ref="B2202" r:id="rId2201" xr:uid="{7ADEA093-56B9-449B-BD13-3A48DB37091D}"/>
    <hyperlink ref="B2203" r:id="rId2202" xr:uid="{A77697AF-D413-4CCE-8DD2-889A2C1FECD4}"/>
    <hyperlink ref="B2204" r:id="rId2203" xr:uid="{69BA73CD-005C-48E7-8F99-D3C724169A93}"/>
    <hyperlink ref="B2205" r:id="rId2204" xr:uid="{C927348C-9651-4D69-B269-A7C70581B998}"/>
    <hyperlink ref="B2206" r:id="rId2205" xr:uid="{81462C2C-53C7-4FE1-BD7F-E2F922DD5608}"/>
    <hyperlink ref="B2207" r:id="rId2206" xr:uid="{31C2B784-A08C-48CB-894F-DD19DF67538B}"/>
    <hyperlink ref="B2208" r:id="rId2207" xr:uid="{F24D3612-7148-4BEA-9111-73084F6D342A}"/>
    <hyperlink ref="B2209" r:id="rId2208" xr:uid="{34AC2D97-CA78-4A48-8B1A-2E0CA029BDE0}"/>
    <hyperlink ref="B2210" r:id="rId2209" xr:uid="{534D8AF5-5FA0-46F8-9B5D-E806EB5421CC}"/>
    <hyperlink ref="B2211" r:id="rId2210" xr:uid="{2377EDFC-699E-453A-B2BF-060058147208}"/>
    <hyperlink ref="B2212" r:id="rId2211" xr:uid="{00569D70-4FF4-4B6F-8D35-1D5E3DBBF1D9}"/>
    <hyperlink ref="B2213" r:id="rId2212" xr:uid="{5A4FFF98-7B93-45C6-968E-341FED5985D9}"/>
    <hyperlink ref="B2214" r:id="rId2213" xr:uid="{7DADBF07-E45B-4F29-B8B5-0A5C22D68CDF}"/>
    <hyperlink ref="B2215" r:id="rId2214" xr:uid="{CD9AA5DD-6AB8-4F32-9E49-2D255EB7D7BC}"/>
    <hyperlink ref="B2216" r:id="rId2215" xr:uid="{284ED212-5741-486E-8B03-84C40F8D120B}"/>
    <hyperlink ref="B2217" r:id="rId2216" xr:uid="{7C7E9DD9-B4B5-465A-8F4F-F21606E3ECD8}"/>
    <hyperlink ref="B2218" r:id="rId2217" xr:uid="{75DC007B-E696-4CEB-A15E-A07F01EC0FC3}"/>
    <hyperlink ref="B2219" r:id="rId2218" xr:uid="{77835AAF-E65D-42C2-9944-4334434C666E}"/>
    <hyperlink ref="B2220" r:id="rId2219" xr:uid="{3B32F896-1ADF-4BF7-9DEA-339CAE190FE1}"/>
    <hyperlink ref="B2221" r:id="rId2220" xr:uid="{19FBB8D5-F887-4397-95D5-EA436F3924A5}"/>
    <hyperlink ref="B2222" r:id="rId2221" xr:uid="{54A32F1A-6274-406C-BB2A-03483436CB1A}"/>
    <hyperlink ref="B2223" r:id="rId2222" xr:uid="{D651019C-D357-4E79-ACC4-AE7A0665521A}"/>
    <hyperlink ref="B2224" r:id="rId2223" xr:uid="{7F4D6D98-1970-4C2C-B71B-3749DBB8DD47}"/>
    <hyperlink ref="B2225" r:id="rId2224" xr:uid="{9D40C76D-7825-47AF-BB69-DC90B353E300}"/>
    <hyperlink ref="B2226" r:id="rId2225" xr:uid="{D6CC4594-E205-4234-B4C9-B2FB39F34036}"/>
    <hyperlink ref="B2227" r:id="rId2226" xr:uid="{04189E8A-77DC-43A6-83F6-7CF0522BEA76}"/>
    <hyperlink ref="B2228" r:id="rId2227" xr:uid="{86B983B7-EAFC-4893-A956-5653AA32511F}"/>
    <hyperlink ref="B2229" r:id="rId2228" xr:uid="{B697FA84-83B3-4F73-8487-805C8472A9D3}"/>
    <hyperlink ref="B2230" r:id="rId2229" xr:uid="{9DF42446-3955-4C2E-B8DF-D06BF9DD3C53}"/>
    <hyperlink ref="B2231" r:id="rId2230" xr:uid="{0956ADDB-6181-4EE3-BD59-651FE06929C3}"/>
    <hyperlink ref="B2232" r:id="rId2231" xr:uid="{67F6FC13-22A6-4933-90B6-5B804C27C815}"/>
    <hyperlink ref="B2233" r:id="rId2232" xr:uid="{549CB0DE-3259-486B-B433-981561D6A9C7}"/>
    <hyperlink ref="B2234" r:id="rId2233" xr:uid="{9B41B977-A038-4EDE-A1FF-84D04A6F98AA}"/>
    <hyperlink ref="B2235" r:id="rId2234" xr:uid="{C276386D-03F0-4B39-8A30-C9FADF8AD978}"/>
    <hyperlink ref="B2236" r:id="rId2235" xr:uid="{B0903138-AD8D-467C-8638-5F26AE63E288}"/>
    <hyperlink ref="B2237" r:id="rId2236" xr:uid="{DFA0A8BB-3208-4E72-9D5C-7BD3654E82FA}"/>
    <hyperlink ref="B2238" r:id="rId2237" xr:uid="{9E74EDF5-AF59-484B-BF6A-04B43EC72020}"/>
    <hyperlink ref="B2239" r:id="rId2238" xr:uid="{0CF5F83A-FFE1-4918-BF97-56D7E51F6E57}"/>
    <hyperlink ref="B2240" r:id="rId2239" xr:uid="{9720AB68-BD7F-4B55-BB47-60B3A82CD5BE}"/>
    <hyperlink ref="B2241" r:id="rId2240" xr:uid="{1B7F00BD-5AB3-4E17-93F1-83E3FF25A47B}"/>
    <hyperlink ref="B2242" r:id="rId2241" xr:uid="{09866C7B-43BE-4C44-A088-109354B78EB4}"/>
    <hyperlink ref="B2243" r:id="rId2242" xr:uid="{EDC1DAEF-1C13-4927-AD80-8C015B3D40E7}"/>
    <hyperlink ref="B2244" r:id="rId2243" xr:uid="{23160931-3C3A-4139-A7F8-796A31FEBCC0}"/>
    <hyperlink ref="B2245" r:id="rId2244" xr:uid="{9D108A1B-0EE3-44B6-8B53-29425C447791}"/>
    <hyperlink ref="B2246" r:id="rId2245" xr:uid="{5BE8FDFE-D5EF-4152-9718-020706D0AFC2}"/>
    <hyperlink ref="B2247" r:id="rId2246" xr:uid="{E8269EE3-F285-4CE8-89A8-241072A1C437}"/>
    <hyperlink ref="B2248" r:id="rId2247" xr:uid="{073FAB7A-D2F6-4013-88EB-8A99B4D89413}"/>
    <hyperlink ref="B2249" r:id="rId2248" xr:uid="{6A3337C4-CC17-4AFA-896B-58D0221763C0}"/>
    <hyperlink ref="B2250" r:id="rId2249" xr:uid="{1221088C-B30E-411D-AB69-E922A959F997}"/>
    <hyperlink ref="B2251" r:id="rId2250" xr:uid="{B2E9F673-BC47-4559-9E93-F0DA249EC881}"/>
    <hyperlink ref="B2252" r:id="rId2251" xr:uid="{1C39BAD4-32FF-4465-A062-75556013EEA7}"/>
    <hyperlink ref="B2253" r:id="rId2252" xr:uid="{A2497414-B03F-4A15-B53B-106FC76BAA7E}"/>
    <hyperlink ref="B2254" r:id="rId2253" xr:uid="{EB6F5C34-06C5-40DE-82F8-A110DD00541B}"/>
    <hyperlink ref="B2255" r:id="rId2254" xr:uid="{7DAB85D3-EF50-4AE2-B533-18E615411E5D}"/>
    <hyperlink ref="B2256" r:id="rId2255" xr:uid="{231928C4-6EE7-4343-8F55-4F78C7379694}"/>
    <hyperlink ref="B2257" r:id="rId2256" xr:uid="{B868FA30-07B1-413F-8DFA-F6F65FCB425E}"/>
    <hyperlink ref="B2258" r:id="rId2257" xr:uid="{6F35A583-FE03-45E8-8C65-B12243B1FDEC}"/>
    <hyperlink ref="B2259" r:id="rId2258" xr:uid="{E683B497-AB5B-4D2D-B430-43097461AD7D}"/>
    <hyperlink ref="B2260" r:id="rId2259" xr:uid="{086E880C-39D2-48D1-8A50-B9B174E1B5DA}"/>
    <hyperlink ref="B2261" r:id="rId2260" xr:uid="{AA115DCA-9084-40D1-94BA-4D816FC4321C}"/>
    <hyperlink ref="B2262" r:id="rId2261" xr:uid="{1A4B0C9D-50BA-476A-82E5-EF98BC91F543}"/>
    <hyperlink ref="B2263" r:id="rId2262" xr:uid="{3C6A8F93-1446-437A-8BAB-D636884B8820}"/>
    <hyperlink ref="B2264" r:id="rId2263" xr:uid="{BCAD299D-4D4F-41B0-A221-0F89FD1EE90F}"/>
    <hyperlink ref="B2265" r:id="rId2264" xr:uid="{1DFA2358-2922-4C87-BB31-69A4112E9CF2}"/>
    <hyperlink ref="B2266" r:id="rId2265" xr:uid="{76958194-7262-418D-A3F4-5D1C30BE723B}"/>
    <hyperlink ref="B2267" r:id="rId2266" xr:uid="{7A343144-A699-4DDB-A658-E6E394CBAC96}"/>
    <hyperlink ref="B2268" r:id="rId2267" xr:uid="{967107A6-12DD-4F71-81DE-99A875DF7BC6}"/>
    <hyperlink ref="B2269" r:id="rId2268" xr:uid="{173C2F40-A0EE-47B8-A416-C9EDD31A722B}"/>
    <hyperlink ref="B2270" r:id="rId2269" xr:uid="{3E4DF9AB-8C76-4EFF-98A9-4556893E9239}"/>
    <hyperlink ref="B2271" r:id="rId2270" xr:uid="{10207841-8DD9-4B53-9BBE-37CCB753814E}"/>
    <hyperlink ref="B2272" r:id="rId2271" xr:uid="{47230429-1DC7-4512-B20B-1589362CEB6A}"/>
    <hyperlink ref="B2273" r:id="rId2272" xr:uid="{10593C6E-A3A0-4A22-8078-2CF6809BABF1}"/>
    <hyperlink ref="B2274" r:id="rId2273" xr:uid="{37EFFE62-ADD9-4884-8AD0-53D82725DCD3}"/>
    <hyperlink ref="B2275" r:id="rId2274" xr:uid="{1BFB0B99-ADF9-47C1-8F14-B1BA740E1FA5}"/>
    <hyperlink ref="B2276" r:id="rId2275" xr:uid="{A4E8708E-EEA2-46BE-86AA-C8E8B6441352}"/>
    <hyperlink ref="B2277" r:id="rId2276" xr:uid="{CD28E310-D4E6-44A8-9D7D-4702755D9E9B}"/>
    <hyperlink ref="B2278" r:id="rId2277" xr:uid="{0955254B-DD21-4C6A-BDCA-0D399282E4B8}"/>
    <hyperlink ref="B2279" r:id="rId2278" xr:uid="{1F2260BD-D87D-4FFB-86E5-D1AB796E59BC}"/>
    <hyperlink ref="B2280" r:id="rId2279" xr:uid="{6F969171-417D-4C76-905A-93B38178C45B}"/>
    <hyperlink ref="B2281" r:id="rId2280" xr:uid="{3BD933D0-120F-44C2-87C1-184DB5679C86}"/>
    <hyperlink ref="B2282" r:id="rId2281" xr:uid="{6F769CBA-DFA3-49C5-865B-54CE12EAED4D}"/>
    <hyperlink ref="B2283" r:id="rId2282" xr:uid="{CA05935D-B304-4121-95E5-22F97161418B}"/>
    <hyperlink ref="B2284" r:id="rId2283" xr:uid="{38EFB9B6-BB89-4FFC-BC8B-B6E5AFD8E44A}"/>
    <hyperlink ref="B2285" r:id="rId2284" xr:uid="{9815B671-3403-4CFC-A137-BB1EDB7E7F45}"/>
    <hyperlink ref="B2286" r:id="rId2285" xr:uid="{120A3D86-0422-4590-8B63-6A9C5A263A53}"/>
    <hyperlink ref="B2287" r:id="rId2286" xr:uid="{CEADEB5B-9B4C-41CA-A95D-58372D6AF161}"/>
    <hyperlink ref="B2288" r:id="rId2287" xr:uid="{54B6A931-897B-451E-B23E-10EC6508D32F}"/>
    <hyperlink ref="B2289" r:id="rId2288" xr:uid="{02D96EBA-C4F4-4432-A572-EE2D7B65B0B9}"/>
    <hyperlink ref="B2290" r:id="rId2289" xr:uid="{F11D2CD2-845B-475D-8B35-287C8DA717BC}"/>
    <hyperlink ref="B2291" r:id="rId2290" xr:uid="{171C842B-FE08-4674-AD18-4DA87C05B5C0}"/>
    <hyperlink ref="B2292" r:id="rId2291" xr:uid="{1EC78406-BF9B-40C5-B8C7-E39A2EE9EE39}"/>
    <hyperlink ref="B2293" r:id="rId2292" xr:uid="{01107104-3C07-440B-837F-1C2ED82E0B01}"/>
    <hyperlink ref="B2294" r:id="rId2293" xr:uid="{2C960199-4F4B-471B-904C-20A5A0148931}"/>
    <hyperlink ref="B2295" r:id="rId2294" xr:uid="{3F98636E-AAE3-4230-AF42-C2835EC9E56B}"/>
    <hyperlink ref="B2296" r:id="rId2295" xr:uid="{09B97482-1709-440D-91D6-121284DB1003}"/>
    <hyperlink ref="B2297" r:id="rId2296" xr:uid="{C9702E59-ADEC-42BA-84E9-3FC8E2F6622F}"/>
    <hyperlink ref="B2298" r:id="rId2297" xr:uid="{56F12C56-75FC-45BD-AFE3-941FB6C5D161}"/>
    <hyperlink ref="B2299" r:id="rId2298" xr:uid="{4F30B242-5853-492C-905C-84955CFB3A1D}"/>
    <hyperlink ref="B2300" r:id="rId2299" xr:uid="{6D6CDAA6-0308-40CA-AEBE-3F80CCCBC535}"/>
    <hyperlink ref="B2301" r:id="rId2300" xr:uid="{A6B0AF06-97A8-4322-A791-0A0450C937E1}"/>
    <hyperlink ref="B2302" r:id="rId2301" xr:uid="{66442D89-DAC2-4564-9248-F55965A81356}"/>
    <hyperlink ref="B2303" r:id="rId2302" xr:uid="{611C4EC9-75E7-4630-B21D-956E5AD8E098}"/>
    <hyperlink ref="B2304" r:id="rId2303" xr:uid="{A17773CD-04E3-4846-A451-0C45DFAF6CD7}"/>
    <hyperlink ref="B2305" r:id="rId2304" xr:uid="{4DF0C9A1-8504-443F-B6CA-37CCF090804F}"/>
    <hyperlink ref="B2306" r:id="rId2305" xr:uid="{AB69BDF6-4BFC-4DC8-A8A7-75D069B7D240}"/>
    <hyperlink ref="B2307" r:id="rId2306" xr:uid="{97301785-F023-4814-B917-778BF8387DB4}"/>
    <hyperlink ref="B2308" r:id="rId2307" xr:uid="{0D218214-D3B1-4DFB-94D6-071B3C2DECD1}"/>
    <hyperlink ref="B2309" r:id="rId2308" xr:uid="{33A17213-5D2D-4AF2-A107-F0674F9A7C3E}"/>
    <hyperlink ref="B2310" r:id="rId2309" xr:uid="{14A330B5-E042-4B1E-A798-A439F8C81155}"/>
    <hyperlink ref="B2311" r:id="rId2310" xr:uid="{60017FC5-4633-45D7-BFA7-2E1AE434B0B8}"/>
    <hyperlink ref="B2312" r:id="rId2311" xr:uid="{8DE124EC-F3C5-4F92-AB8B-19B0C74CF6CB}"/>
    <hyperlink ref="B2313" r:id="rId2312" xr:uid="{07959E23-CCFC-4997-814F-B76EA0ED7071}"/>
    <hyperlink ref="B2314" r:id="rId2313" xr:uid="{405517E1-FEC8-4167-904E-6B87A8B91948}"/>
    <hyperlink ref="B2315" r:id="rId2314" xr:uid="{6B6B6D32-1ABB-455F-BB95-D836E21D05F8}"/>
    <hyperlink ref="B2316" r:id="rId2315" xr:uid="{9C29C193-3414-4728-9C17-390CD082C655}"/>
    <hyperlink ref="B2317" r:id="rId2316" xr:uid="{5D380899-683C-44C6-A69E-4F2339A28E76}"/>
    <hyperlink ref="B2318" r:id="rId2317" xr:uid="{EBA475F1-E1F7-4C26-816A-E8A80324AB71}"/>
    <hyperlink ref="B2319" r:id="rId2318" xr:uid="{F4B2FB77-8EBC-4D3B-AD8A-A95C5B013456}"/>
    <hyperlink ref="B2320" r:id="rId2319" xr:uid="{AF2C9AD1-8C93-4BF2-8830-990BCEA5E70D}"/>
    <hyperlink ref="B2321" r:id="rId2320" xr:uid="{BE725512-B11F-4DE8-B006-4721CECAFD37}"/>
    <hyperlink ref="B2322" r:id="rId2321" xr:uid="{4874B89D-2BB4-4EC5-8764-C905F6568970}"/>
    <hyperlink ref="B2323" r:id="rId2322" xr:uid="{191AAC76-187C-4D19-92B8-B622E86CFEA7}"/>
    <hyperlink ref="B2324" r:id="rId2323" xr:uid="{FE438D09-FC08-4D39-B02C-464BB52175B6}"/>
    <hyperlink ref="B2325" r:id="rId2324" xr:uid="{87128F0F-628A-4188-9DE5-36DD31CCADBE}"/>
    <hyperlink ref="B2326" r:id="rId2325" xr:uid="{EE09A1A1-CF09-4E2F-AF01-BF168AB0F0EA}"/>
    <hyperlink ref="B2327" r:id="rId2326" xr:uid="{DC2D9B34-FC44-4C6F-829A-5EFCBD184CA9}"/>
    <hyperlink ref="B2328" r:id="rId2327" xr:uid="{DED7AF42-DD23-47B1-BDEA-E6CE56CD7425}"/>
    <hyperlink ref="B2329" r:id="rId2328" xr:uid="{6AC45990-B649-4272-AFE2-D4127DC9FD35}"/>
    <hyperlink ref="B2330" r:id="rId2329" xr:uid="{2F576367-F337-4B2C-A024-51D96E5680B3}"/>
    <hyperlink ref="B2331" r:id="rId2330" xr:uid="{58885B7F-823E-43D6-AC50-A69FC05C823F}"/>
    <hyperlink ref="B2332" r:id="rId2331" xr:uid="{CA43B65D-3B8E-4835-A645-09D2A88AC97B}"/>
    <hyperlink ref="B2333" r:id="rId2332" xr:uid="{56FD6BC2-501F-4D8C-89A4-4CEBEF655865}"/>
    <hyperlink ref="B2334" r:id="rId2333" xr:uid="{ACE39A44-F834-4FAE-94FD-2A944E64B2B0}"/>
    <hyperlink ref="B2335" r:id="rId2334" xr:uid="{64E52BC1-A3D4-463C-81FC-5C6FC7F12830}"/>
    <hyperlink ref="B2336" r:id="rId2335" xr:uid="{82EAAB69-5BE4-40AA-93DD-D1306DEB69AB}"/>
    <hyperlink ref="B2337" r:id="rId2336" xr:uid="{3158DB27-3610-4D3A-92D5-07B097C10A89}"/>
    <hyperlink ref="B2338" r:id="rId2337" xr:uid="{F9921E4B-DC4A-4363-9DB4-5A2F60043016}"/>
    <hyperlink ref="B2339" r:id="rId2338" xr:uid="{4FBB994B-0EF0-430E-98C5-B3D528767427}"/>
    <hyperlink ref="B2340" r:id="rId2339" xr:uid="{FD860956-59D7-4F1F-B83E-6E068335B3C1}"/>
    <hyperlink ref="B2341" r:id="rId2340" xr:uid="{A2D60393-8D53-4A00-8749-E3CB5E5B0A81}"/>
    <hyperlink ref="B2342" r:id="rId2341" xr:uid="{CD3F829F-20F0-400A-9B5C-81F48B8B9F64}"/>
    <hyperlink ref="B2343" r:id="rId2342" xr:uid="{ABD18664-0DC3-497D-9156-BB93CF32D851}"/>
    <hyperlink ref="B2344" r:id="rId2343" xr:uid="{52B3CA8D-C233-43CC-A8A5-DD97ABF5C3F8}"/>
    <hyperlink ref="B2345" r:id="rId2344" xr:uid="{6F0E6808-C33F-4DAB-A039-D5E256969FB5}"/>
    <hyperlink ref="B2346" r:id="rId2345" xr:uid="{1A4F4FEC-3B51-480D-9BFD-0FE77AD9DBA9}"/>
    <hyperlink ref="B2347" r:id="rId2346" xr:uid="{EC8949BA-3676-4230-9E31-5B7B292D686F}"/>
    <hyperlink ref="B2348" r:id="rId2347" xr:uid="{B35525EE-2D33-475D-B69A-6A379640154E}"/>
    <hyperlink ref="B2349" r:id="rId2348" xr:uid="{F7845801-2962-4815-B4FD-8C15B192D5E0}"/>
    <hyperlink ref="B2350" r:id="rId2349" xr:uid="{844B757E-D20E-4F0E-87BB-FDC190DFDEC3}"/>
    <hyperlink ref="B2351" r:id="rId2350" xr:uid="{D78893A0-CD92-467C-A71E-3AD4340AEAF2}"/>
    <hyperlink ref="B2352" r:id="rId2351" xr:uid="{6E5FF8EF-1448-45F4-B0ED-FDA092F2CBA3}"/>
    <hyperlink ref="B2353" r:id="rId2352" xr:uid="{D850A176-0F7B-4317-8650-F0B053717943}"/>
    <hyperlink ref="B2354" r:id="rId2353" xr:uid="{F128031A-BBDC-422B-B987-A627CDAE2167}"/>
    <hyperlink ref="B2355" r:id="rId2354" xr:uid="{F3BECDD9-85BE-4CF4-AB68-D8FFC01717B5}"/>
    <hyperlink ref="B2356" r:id="rId2355" xr:uid="{037A34C3-4B5C-42DE-AFDF-65312C1D2843}"/>
    <hyperlink ref="B2357" r:id="rId2356" xr:uid="{BAB7FEC8-0432-4D1B-AA3D-9EBA94FB61A3}"/>
    <hyperlink ref="B2358" r:id="rId2357" xr:uid="{7474CA99-CC02-4B82-B994-650183E65618}"/>
    <hyperlink ref="B2359" r:id="rId2358" xr:uid="{99FA9A67-8AB4-465E-926A-D3D080F2D71B}"/>
    <hyperlink ref="B2360" r:id="rId2359" xr:uid="{00BB6EA5-D6D0-48A2-AD26-253D0417AC62}"/>
    <hyperlink ref="B2361" r:id="rId2360" xr:uid="{F1E607BF-EA1C-4813-BCE0-5626DC1770D6}"/>
    <hyperlink ref="B2362" r:id="rId2361" xr:uid="{2EDA7920-934C-4AF8-AFC3-511C625C2915}"/>
    <hyperlink ref="B2363" r:id="rId2362" xr:uid="{23E02223-4929-45D5-B4DB-44AD7F4D5FD7}"/>
    <hyperlink ref="B2364" r:id="rId2363" xr:uid="{E2D0B01F-58D8-4370-85D7-8CABEF418A50}"/>
    <hyperlink ref="B2365" r:id="rId2364" xr:uid="{7AC173D3-4A37-4D92-8AFD-22DABC37AA0E}"/>
    <hyperlink ref="B2366" r:id="rId2365" xr:uid="{D4D5D076-82D5-4485-B45B-0064B5A0CFED}"/>
    <hyperlink ref="B2367" r:id="rId2366" xr:uid="{6DF4359F-2583-45FE-ABC0-89BA0833546F}"/>
    <hyperlink ref="B2368" r:id="rId2367" xr:uid="{42BFE08A-0B81-48FB-A38F-FDD8381C9108}"/>
    <hyperlink ref="B2369" r:id="rId2368" xr:uid="{323E50A3-984C-4BA7-8B62-FA95F61673E6}"/>
    <hyperlink ref="B2370" r:id="rId2369" xr:uid="{0C0D2C97-03F4-4BF8-AB09-8AEC788AAE32}"/>
    <hyperlink ref="B2371" r:id="rId2370" xr:uid="{9BD55654-EB82-44FC-9095-487ED3B2C5AC}"/>
    <hyperlink ref="B2372" r:id="rId2371" xr:uid="{87A202B9-72AA-49EA-BD1B-6397EBD70A45}"/>
    <hyperlink ref="B2373" r:id="rId2372" xr:uid="{FF9CF67F-4D5C-48D1-B1D3-4258194781F6}"/>
    <hyperlink ref="B2374" r:id="rId2373" xr:uid="{B83109E2-4D8C-4438-93D2-7B968E894D33}"/>
    <hyperlink ref="B2375" r:id="rId2374" xr:uid="{BE7E72C9-2857-4331-9FA9-0E21EA379444}"/>
    <hyperlink ref="B2376" r:id="rId2375" xr:uid="{264C196D-9AA1-4781-81F1-13697124A389}"/>
    <hyperlink ref="B2377" r:id="rId2376" xr:uid="{33ADB52E-6DF3-49A6-95CD-136AD294FD0C}"/>
    <hyperlink ref="B2378" r:id="rId2377" xr:uid="{0FE90781-723B-404D-9271-096F4F19953D}"/>
    <hyperlink ref="B2379" r:id="rId2378" xr:uid="{F883A837-4588-4E7E-922D-54B28563B9C8}"/>
    <hyperlink ref="B2380" r:id="rId2379" xr:uid="{9DF4F599-8E92-4FAD-A1D8-431A3AA90C25}"/>
    <hyperlink ref="B2381" r:id="rId2380" xr:uid="{8C9FA736-D032-47BE-B3D9-DBD815BC78DF}"/>
    <hyperlink ref="B2382" r:id="rId2381" xr:uid="{947740A8-4B18-4EE6-A1D3-11D30C0B87D4}"/>
    <hyperlink ref="B2383" r:id="rId2382" xr:uid="{5B25CF50-4F94-4DB1-ACA5-9304DABF2172}"/>
    <hyperlink ref="B2384" r:id="rId2383" xr:uid="{C7488CB3-3CE2-4489-945C-3F79B48A29A8}"/>
    <hyperlink ref="B2385" r:id="rId2384" xr:uid="{590ACBC8-25A6-43E5-A9D2-A25E4A9CE4D7}"/>
    <hyperlink ref="B2386" r:id="rId2385" xr:uid="{A25ACC86-619A-42D3-B364-F036A748D76B}"/>
    <hyperlink ref="B2387" r:id="rId2386" xr:uid="{5FED75D3-592F-4330-8C9B-F6422D4D34F6}"/>
    <hyperlink ref="B2388" r:id="rId2387" xr:uid="{B8114EDE-0427-4068-8AE7-FAB971A6414B}"/>
    <hyperlink ref="B2389" r:id="rId2388" xr:uid="{5B029ED1-AE7E-4C01-8512-DCFC5A8D51D1}"/>
    <hyperlink ref="B2390" r:id="rId2389" xr:uid="{14A39255-A2DE-4A49-9A89-A3BB6620012B}"/>
    <hyperlink ref="B2391" r:id="rId2390" xr:uid="{49317434-85A2-4DEE-990E-06ADDE7EB34C}"/>
    <hyperlink ref="B2392" r:id="rId2391" xr:uid="{3A852075-335F-4CB9-A6FD-D8CB27BFCBF1}"/>
    <hyperlink ref="B2393" r:id="rId2392" xr:uid="{BE8EE6E2-78DD-49CF-B6FE-9858DD3AFEAC}"/>
    <hyperlink ref="B2394" r:id="rId2393" xr:uid="{416EA857-A66B-4374-AE09-5A90A6B1EAE3}"/>
    <hyperlink ref="B2395" r:id="rId2394" xr:uid="{EE12F9CB-4071-423A-8FC5-074106549A2F}"/>
    <hyperlink ref="B2396" r:id="rId2395" xr:uid="{75A5DFF8-B1CA-4DE8-BFA8-4FAEB43BDE34}"/>
    <hyperlink ref="B2397" r:id="rId2396" xr:uid="{54EC8D0C-5B86-43F8-B42E-47B799479FEE}"/>
    <hyperlink ref="B2398" r:id="rId2397" xr:uid="{08EE51CD-4656-4088-ABA5-00CF143888C3}"/>
    <hyperlink ref="B2399" r:id="rId2398" xr:uid="{3A2CD638-6E4C-4AF7-9FE7-0DD562493820}"/>
    <hyperlink ref="B2400" r:id="rId2399" xr:uid="{3FF31BA0-085D-4D80-AA3E-7CEAC8FF7747}"/>
    <hyperlink ref="B2401" r:id="rId2400" xr:uid="{04241040-95AE-40C4-AC02-CB90C216845F}"/>
    <hyperlink ref="B2402" r:id="rId2401" xr:uid="{9201007C-1E4F-4EC1-B5E6-164F92BD8E85}"/>
    <hyperlink ref="B2403" r:id="rId2402" xr:uid="{80FACDA1-1024-436C-8F12-6211AB0D765B}"/>
    <hyperlink ref="B2404" r:id="rId2403" xr:uid="{B8E2B442-B412-46F0-B914-5CABD940FB8E}"/>
    <hyperlink ref="B2405" r:id="rId2404" xr:uid="{75844B05-6AA9-4E64-9788-9B3BDFEE7A16}"/>
    <hyperlink ref="B2406" r:id="rId2405" xr:uid="{2C0001E2-4A42-46BA-8D72-5BAAE7C44B9C}"/>
    <hyperlink ref="B2407" r:id="rId2406" xr:uid="{11F49064-CE55-4CE0-B588-754D7CC7CA35}"/>
    <hyperlink ref="B2408" r:id="rId2407" xr:uid="{DA6B4DF9-7DBA-4168-9A7D-E4513B462C85}"/>
    <hyperlink ref="B2409" r:id="rId2408" xr:uid="{D98A687F-9279-4233-9818-57A71AE99F56}"/>
    <hyperlink ref="B2410" r:id="rId2409" xr:uid="{1A5464C4-4BA7-4602-B5A3-9537BC72C31A}"/>
    <hyperlink ref="B2411" r:id="rId2410" xr:uid="{0E834AFD-660D-44CF-9DD2-61A19B0FFF86}"/>
    <hyperlink ref="B2412" r:id="rId2411" xr:uid="{CE830AC6-5334-4C62-BD3A-6111A9F4F4C6}"/>
    <hyperlink ref="B2413" r:id="rId2412" xr:uid="{13CCD95C-9A28-499A-ACCF-6AE4B034B124}"/>
    <hyperlink ref="B2414" r:id="rId2413" xr:uid="{9117112D-16A5-4D9C-AA02-BDDD25A1D568}"/>
    <hyperlink ref="B2415" r:id="rId2414" xr:uid="{F15FFCC4-094B-499B-91C1-C340B505C0A8}"/>
    <hyperlink ref="B2416" r:id="rId2415" xr:uid="{C4090E25-89AA-470C-AC99-2BDA05DBE507}"/>
    <hyperlink ref="B2417" r:id="rId2416" xr:uid="{61EA93CF-7A35-41F1-B075-6CB8F9D368C9}"/>
    <hyperlink ref="B2418" r:id="rId2417" xr:uid="{C9DF2CD4-C1BE-4568-978F-DE1EBB94D837}"/>
    <hyperlink ref="B2419" r:id="rId2418" xr:uid="{46E36E27-0311-467A-A262-DF4A43770824}"/>
    <hyperlink ref="B2420" r:id="rId2419" xr:uid="{214A374B-A4FE-4641-9E48-88AA7B488BF2}"/>
    <hyperlink ref="B2421" r:id="rId2420" xr:uid="{AC5ADF9D-03CC-4638-B576-61E402A3A1B5}"/>
    <hyperlink ref="B2422" r:id="rId2421" xr:uid="{201FDB9A-8B07-4AE2-8ED7-620E254FA993}"/>
    <hyperlink ref="B2423" r:id="rId2422" xr:uid="{A74D0DFA-922B-4559-B3B2-973D11FCCCBC}"/>
    <hyperlink ref="B2424" r:id="rId2423" xr:uid="{8AA72DB3-D7BA-40F7-A020-951E6336AAAE}"/>
    <hyperlink ref="B2425" r:id="rId2424" xr:uid="{EA5C10BF-1EC4-4D49-A1AC-E99BD7FBDE99}"/>
    <hyperlink ref="B2426" r:id="rId2425" xr:uid="{8B6BEBC8-C02E-4AE4-8B0E-73F4E429A0BC}"/>
    <hyperlink ref="B2427" r:id="rId2426" xr:uid="{A9A2E77B-7094-40C5-90ED-5FDC5C9D1EDC}"/>
    <hyperlink ref="B2428" r:id="rId2427" xr:uid="{7CF34187-92DF-4EBE-B8BF-52F1F33D7CE2}"/>
    <hyperlink ref="B2429" r:id="rId2428" xr:uid="{4CCC3166-31A1-4707-92F6-1A9BEEB8333C}"/>
    <hyperlink ref="B2430" r:id="rId2429" xr:uid="{B962039A-B2DB-426D-A0E1-4F418A2593CE}"/>
    <hyperlink ref="B2431" r:id="rId2430" xr:uid="{DABBCE2F-3843-4D7E-B45C-31E7AB0FF503}"/>
    <hyperlink ref="B2432" r:id="rId2431" xr:uid="{276A32FF-FF69-4CA0-A455-D9E654CED33B}"/>
    <hyperlink ref="B2433" r:id="rId2432" xr:uid="{C05E79DD-C415-4C84-89F8-72377B584F3C}"/>
    <hyperlink ref="B2434" r:id="rId2433" xr:uid="{B681B18B-8744-4B83-8E5E-1AC876F2C93C}"/>
    <hyperlink ref="B2435" r:id="rId2434" xr:uid="{EC005B1A-98F0-4134-8861-3F0556DE7385}"/>
    <hyperlink ref="B2436" r:id="rId2435" xr:uid="{22735B20-CBBD-4EBE-8DD9-9F077E8EBD38}"/>
    <hyperlink ref="B2437" r:id="rId2436" xr:uid="{050DA67C-4CC5-4E5E-BAE4-AE21AE5B1B80}"/>
    <hyperlink ref="B2438" r:id="rId2437" xr:uid="{5CC59D70-B3F7-4401-885F-44DB9D844D04}"/>
    <hyperlink ref="B2439" r:id="rId2438" xr:uid="{8B4F35D6-DEC4-4FFA-AFF4-3EFABC4C8A56}"/>
    <hyperlink ref="B2440" r:id="rId2439" xr:uid="{857959F3-7404-434E-A9D5-1AC0633A5322}"/>
    <hyperlink ref="B2441" r:id="rId2440" xr:uid="{0B20D702-86C0-4E4A-A9FB-74A562A3DDE1}"/>
    <hyperlink ref="B2442" r:id="rId2441" xr:uid="{209201C2-3402-4C48-9178-EE2D3E3D652D}"/>
    <hyperlink ref="B2443" r:id="rId2442" xr:uid="{98301F2A-012E-4DE9-BF7C-DD93244B2916}"/>
    <hyperlink ref="B2444" r:id="rId2443" xr:uid="{43FBC648-B3AF-4A36-9A10-36ED73595080}"/>
    <hyperlink ref="B2445" r:id="rId2444" xr:uid="{E7004B5A-4430-42A2-9BD7-CE0E6096F1D4}"/>
    <hyperlink ref="B2446" r:id="rId2445" xr:uid="{3B77E98F-19CF-48F5-B623-97481F3B0F07}"/>
    <hyperlink ref="B2447" r:id="rId2446" xr:uid="{5D56DA28-3695-4879-9F3B-69ACA369A9CE}"/>
    <hyperlink ref="B2448" r:id="rId2447" xr:uid="{C9F28841-C1FD-4E5A-9326-B7B9D626E888}"/>
    <hyperlink ref="B2449" r:id="rId2448" xr:uid="{BDB25CEF-0F0E-4B9D-9583-F3AB7EDEF4FD}"/>
    <hyperlink ref="B2450" r:id="rId2449" xr:uid="{38E73858-B9F9-445B-B075-0DA55A955A61}"/>
    <hyperlink ref="B2451" r:id="rId2450" xr:uid="{EEEDE488-8FBF-4450-98D7-C6A31FB6D321}"/>
    <hyperlink ref="B2452" r:id="rId2451" xr:uid="{4E3670B9-9505-4A37-9036-839B7B20513E}"/>
    <hyperlink ref="B2453" r:id="rId2452" xr:uid="{A47A0A77-1736-479C-AB5A-7EAF1BD91565}"/>
    <hyperlink ref="B2454" r:id="rId2453" xr:uid="{09F2EDB2-3533-41BC-BA3B-181FFFC1D12F}"/>
    <hyperlink ref="B2455" r:id="rId2454" xr:uid="{94718760-819C-428B-8BD6-1A11800747D7}"/>
    <hyperlink ref="B2456" r:id="rId2455" xr:uid="{63267A7A-5FFF-43A6-9B4B-608AB44D5BF2}"/>
    <hyperlink ref="B2457" r:id="rId2456" xr:uid="{E1FE6527-CB77-4041-A274-33A488FD5902}"/>
    <hyperlink ref="B2458" r:id="rId2457" xr:uid="{0C9F51A9-DCA0-45AD-8752-FA5D199125C6}"/>
    <hyperlink ref="B2459" r:id="rId2458" xr:uid="{47A6F9C1-6F16-4F63-86D2-823106CB9F1D}"/>
    <hyperlink ref="B2460" r:id="rId2459" xr:uid="{EBB6FC58-FB89-470D-BFD6-2EB0E4DE3164}"/>
    <hyperlink ref="B2461" r:id="rId2460" xr:uid="{7ECDAC7D-CFBC-475F-A341-CF9F82258552}"/>
    <hyperlink ref="B2462" r:id="rId2461" xr:uid="{FB1A8818-2B4C-4AF3-B7D7-4AE0445C8D65}"/>
    <hyperlink ref="B2463" r:id="rId2462" xr:uid="{20F2C711-3EE5-4A37-BCE3-3BEB091330D8}"/>
    <hyperlink ref="B2464" r:id="rId2463" xr:uid="{C89E1DBD-C0A3-419C-AC8C-44747ACD18DF}"/>
    <hyperlink ref="B2465" r:id="rId2464" xr:uid="{7EAA891D-302C-41A4-815C-187310C97C44}"/>
    <hyperlink ref="B2466" r:id="rId2465" xr:uid="{6A30C65A-780E-4495-816F-4B7644BE5108}"/>
    <hyperlink ref="B2467" r:id="rId2466" xr:uid="{18C5956A-81C7-4832-B8E1-6FC7DB321FA3}"/>
    <hyperlink ref="B2468" r:id="rId2467" xr:uid="{9CD19B69-9A8D-491A-8BB8-A139E17C614D}"/>
    <hyperlink ref="B2469" r:id="rId2468" xr:uid="{F7D5B430-0ED0-4CAD-9D32-28E5E690CCFF}"/>
    <hyperlink ref="B2470" r:id="rId2469" xr:uid="{5C4A6A70-4EFC-49A7-A2A2-EE8B21397904}"/>
    <hyperlink ref="B2471" r:id="rId2470" xr:uid="{3594B81E-88D1-4029-9FE8-8B82D7960204}"/>
    <hyperlink ref="B2472" r:id="rId2471" xr:uid="{AEA6683F-8BC6-41B1-AF3E-845760E54BB3}"/>
    <hyperlink ref="B2473" r:id="rId2472" xr:uid="{3C8F10CF-81C0-4CB6-90F6-E79382911EBD}"/>
    <hyperlink ref="B2474" r:id="rId2473" xr:uid="{5E493B48-A470-4D52-9BD2-A99B4ABC5258}"/>
    <hyperlink ref="B2475" r:id="rId2474" xr:uid="{62B938A3-C5AF-4C8D-B49E-D596DEFFCCA2}"/>
    <hyperlink ref="B2476" r:id="rId2475" xr:uid="{CE872F23-48E1-42F1-A037-8D3211BE7B19}"/>
    <hyperlink ref="B2477" r:id="rId2476" xr:uid="{BB866DB6-A60D-459B-9DC3-75200D80B30B}"/>
    <hyperlink ref="B2478" r:id="rId2477" xr:uid="{CC0D15A6-72A6-470C-9A81-2B1E6C4B37B7}"/>
    <hyperlink ref="B2479" r:id="rId2478" xr:uid="{DC042A81-8FB2-49C7-9BC7-55D676E610DB}"/>
    <hyperlink ref="B2480" r:id="rId2479" xr:uid="{03480195-9120-47BE-A249-768CBDFCC25E}"/>
    <hyperlink ref="B2481" r:id="rId2480" xr:uid="{B8A5ADB3-AAA3-4AAE-AB94-E34EF9A84AD9}"/>
    <hyperlink ref="B2482" r:id="rId2481" xr:uid="{9861AFA9-A02A-423F-8854-D4B3BE96A625}"/>
    <hyperlink ref="B2483" r:id="rId2482" xr:uid="{5FB4928F-EB6A-40B2-B212-678C770C60A9}"/>
    <hyperlink ref="B2484" r:id="rId2483" xr:uid="{380B7962-826A-483F-A097-6EE4E1EC8DD5}"/>
    <hyperlink ref="B2485" r:id="rId2484" xr:uid="{5B7BE764-0E0E-4FAC-9A80-90C7692F11E4}"/>
    <hyperlink ref="B2486" r:id="rId2485" xr:uid="{7E37B1A6-E0B3-4EC1-B82D-9B03A9C293DA}"/>
    <hyperlink ref="B2487" r:id="rId2486" xr:uid="{EAC54AAF-EDB3-4A67-82CD-A4BA4453295D}"/>
    <hyperlink ref="B2488" r:id="rId2487" xr:uid="{7C5EFAA0-E069-4899-BB7C-D9C985CB98F0}"/>
    <hyperlink ref="B2489" r:id="rId2488" xr:uid="{048C9181-DC2F-40B8-BCE7-8096D68E791F}"/>
    <hyperlink ref="B2490" r:id="rId2489" xr:uid="{FEC94093-C1ED-4B59-9B4D-6D8FD09AC7D4}"/>
    <hyperlink ref="B2491" r:id="rId2490" xr:uid="{4B2C589C-6213-442E-9D4A-20383F4B4CC8}"/>
    <hyperlink ref="B2492" r:id="rId2491" xr:uid="{219A4F7C-77E1-41B4-8F81-2FAA3A9B3C0A}"/>
    <hyperlink ref="B2493" r:id="rId2492" xr:uid="{8AFC12D6-372C-45F5-A9C4-03F907FBEF8F}"/>
    <hyperlink ref="B2494" r:id="rId2493" xr:uid="{3FE39947-BF71-4466-8593-F853C31A0AE7}"/>
    <hyperlink ref="B2495" r:id="rId2494" xr:uid="{6FEF16A1-770F-49FD-B909-E4A031867D5F}"/>
    <hyperlink ref="B2496" r:id="rId2495" xr:uid="{311A54EA-80AF-443B-B187-CF8FBAA6A2B9}"/>
    <hyperlink ref="B2497" r:id="rId2496" xr:uid="{EB1C2E9C-6B30-408D-A592-896AB18EE55F}"/>
    <hyperlink ref="B2498" r:id="rId2497" xr:uid="{F423910A-EA28-435E-B5E8-18131673F7A1}"/>
    <hyperlink ref="B2499" r:id="rId2498" xr:uid="{2382D066-B5C4-4ADA-AA25-685D1E320F3F}"/>
    <hyperlink ref="B2500" r:id="rId2499" xr:uid="{FA3FA152-FD88-43EF-90EA-66452C67620D}"/>
    <hyperlink ref="B2501" r:id="rId2500" xr:uid="{EE9D6702-3674-4382-951F-B7ED4D24C5F0}"/>
    <hyperlink ref="B2502" r:id="rId2501" xr:uid="{52885583-3EED-435B-8AEF-20D32941F2BD}"/>
    <hyperlink ref="B2503" r:id="rId2502" xr:uid="{6193D744-FEB0-41F5-8DEB-AF1EF89E64B5}"/>
    <hyperlink ref="B2504" r:id="rId2503" xr:uid="{B66C4EB0-DD12-4D15-B6C2-040B5504E90D}"/>
    <hyperlink ref="B2505" r:id="rId2504" xr:uid="{24AD3F7C-918C-4949-937C-A7C57D86D2B4}"/>
    <hyperlink ref="B2506" r:id="rId2505" xr:uid="{00C5B1C8-05F1-4CEB-86ED-52C895286A0F}"/>
    <hyperlink ref="B2507" r:id="rId2506" xr:uid="{A576D22C-27EB-41FD-9672-B41FEC1CBCC2}"/>
    <hyperlink ref="B2508" r:id="rId2507" xr:uid="{E27D23BD-EEB1-4887-8F1C-F464AF812E95}"/>
    <hyperlink ref="B2509" r:id="rId2508" xr:uid="{B739ED99-9EBA-46F6-B888-460169BD4CD1}"/>
    <hyperlink ref="B2510" r:id="rId2509" xr:uid="{90004FC3-1E12-49D2-BC9E-12AB539FE1C1}"/>
    <hyperlink ref="B2511" r:id="rId2510" xr:uid="{9233B5DE-A1BF-4503-96BC-E804CF583B26}"/>
    <hyperlink ref="B2512" r:id="rId2511" xr:uid="{32D0B483-D578-4629-B346-EAD17F423986}"/>
    <hyperlink ref="B2513" r:id="rId2512" xr:uid="{281488E2-5C59-43AB-B6D9-5A2BC34A48DD}"/>
    <hyperlink ref="B2514" r:id="rId2513" xr:uid="{4748BB62-27F0-422C-98B2-97EDCAA80760}"/>
    <hyperlink ref="B2515" r:id="rId2514" xr:uid="{5727D804-8E57-4BA6-9455-4F4A5306AC79}"/>
    <hyperlink ref="B2516" r:id="rId2515" xr:uid="{B47737E7-1907-49E6-8EB3-D759BC3112FD}"/>
    <hyperlink ref="B2517" r:id="rId2516" xr:uid="{38AE35D4-688A-475D-868F-B7C9A5D46A52}"/>
    <hyperlink ref="B2518" r:id="rId2517" xr:uid="{020B5D74-8DEB-4DC6-8BAD-425874A0F09F}"/>
    <hyperlink ref="B2519" r:id="rId2518" xr:uid="{F7406613-76F9-4CC3-9DF4-C0F8B19A15C8}"/>
    <hyperlink ref="B2520" r:id="rId2519" xr:uid="{51D47DB2-FC79-49C0-92A4-8A3700BD11E8}"/>
    <hyperlink ref="B2521" r:id="rId2520" xr:uid="{B41A0F8F-1C1C-424C-BC31-3EBEBC9C760C}"/>
    <hyperlink ref="B2522" r:id="rId2521" xr:uid="{3B9BD012-C98B-4ABA-BEF4-8B321868C692}"/>
    <hyperlink ref="B2523" r:id="rId2522" xr:uid="{9FA46D74-3712-44EB-BE4F-F1B270EA320F}"/>
    <hyperlink ref="B2524" r:id="rId2523" xr:uid="{CAB558DC-FC5D-440F-BE6A-99D13CC5EC3F}"/>
    <hyperlink ref="B2525" r:id="rId2524" xr:uid="{2AA9187B-E608-4CE1-B6D2-EAF900DE5C9A}"/>
    <hyperlink ref="B2526" r:id="rId2525" xr:uid="{BA965777-E736-49DC-986B-1690FBE6BAF7}"/>
    <hyperlink ref="B2527" r:id="rId2526" xr:uid="{0786782C-8499-4A27-BB91-2F7FF17DEC70}"/>
    <hyperlink ref="B2528" r:id="rId2527" xr:uid="{CCC60486-35AD-4D71-9679-38C6E1D6EE4A}"/>
    <hyperlink ref="B2529" r:id="rId2528" xr:uid="{681E041F-8D9E-46B5-95A6-8D06813C0464}"/>
    <hyperlink ref="B2530" r:id="rId2529" xr:uid="{007D0E8A-6FB0-4BED-A0A8-D2FF68552C6D}"/>
    <hyperlink ref="B2531" r:id="rId2530" xr:uid="{1C3E1544-65C0-4001-8E4D-D5E7FEA37100}"/>
    <hyperlink ref="B2532" r:id="rId2531" xr:uid="{064D17DD-DAF0-4947-8FD3-6EC87E422C19}"/>
    <hyperlink ref="B2533" r:id="rId2532" xr:uid="{87E3F540-8B1E-48C5-A95B-F78621D6F9BF}"/>
    <hyperlink ref="B2534" r:id="rId2533" xr:uid="{514FA28C-AB4E-4707-9325-286F22757B40}"/>
    <hyperlink ref="B2535" r:id="rId2534" xr:uid="{1382F02D-ECF7-4E84-9C28-8F8CC68FCBEC}"/>
    <hyperlink ref="B2536" r:id="rId2535" xr:uid="{8B72D8C3-E1FF-448B-9BAD-80269F5FFFBC}"/>
    <hyperlink ref="B2537" r:id="rId2536" xr:uid="{410ABC72-B7ED-4FA0-A005-164D29E40D25}"/>
    <hyperlink ref="B2538" r:id="rId2537" xr:uid="{EFA85552-5318-47B7-9121-E75BF9444B88}"/>
    <hyperlink ref="B2539" r:id="rId2538" xr:uid="{C513C8B8-09EC-4065-87E5-80E728AD6A3B}"/>
    <hyperlink ref="B2540" r:id="rId2539" xr:uid="{AE08311E-342B-4089-AEBB-20EBAECC07B7}"/>
    <hyperlink ref="B2541" r:id="rId2540" xr:uid="{A7590E09-014C-470D-BC04-418DB0DBD87B}"/>
    <hyperlink ref="B2542" r:id="rId2541" xr:uid="{8B2A6920-D201-4D5F-8A97-F99D6967872B}"/>
    <hyperlink ref="B2543" r:id="rId2542" xr:uid="{572AFD9B-BFAD-41EC-BC20-8C930191D6A1}"/>
    <hyperlink ref="B2544" r:id="rId2543" xr:uid="{C150BD2D-F4C1-4054-A279-D9EA8CB6C0C7}"/>
    <hyperlink ref="B2545" r:id="rId2544" xr:uid="{337C3917-FE8E-4733-A0A0-53DC4B964495}"/>
    <hyperlink ref="B2546" r:id="rId2545" xr:uid="{6FDD2872-E223-4608-AB8E-9B245C4694CB}"/>
    <hyperlink ref="B2547" r:id="rId2546" xr:uid="{D1481710-A253-4F21-9DD1-0F82EFC4EA82}"/>
    <hyperlink ref="B2548" r:id="rId2547" xr:uid="{B71A4978-B99C-4FBD-B50B-EBAF60DEB50A}"/>
    <hyperlink ref="B2549" r:id="rId2548" xr:uid="{4D195965-1145-4FE0-84D3-2FD7F7C97426}"/>
    <hyperlink ref="B2550" r:id="rId2549" xr:uid="{49298DCF-8368-44E8-A004-B9CF7F6D4F29}"/>
    <hyperlink ref="B2551" r:id="rId2550" xr:uid="{8FD11A4C-FAF5-4C0E-A0F4-54C660011F53}"/>
    <hyperlink ref="B2552" r:id="rId2551" xr:uid="{69599C0E-D3EA-40FD-94B1-607CA8CC84AC}"/>
    <hyperlink ref="B2553" r:id="rId2552" xr:uid="{C271A475-11B8-43D2-BC5D-C3E5B1BE13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7E2-8D2A-46CB-B22F-311444D22767}">
  <dimension ref="C2:BF60"/>
  <sheetViews>
    <sheetView topLeftCell="F37" workbookViewId="0">
      <selection activeCell="I2" sqref="I2:BA60"/>
    </sheetView>
  </sheetViews>
  <sheetFormatPr defaultRowHeight="14.25" x14ac:dyDescent="0.45"/>
  <cols>
    <col min="9" max="9" width="9.9296875" bestFit="1" customWidth="1"/>
  </cols>
  <sheetData>
    <row r="2" spans="9:58" x14ac:dyDescent="0.45">
      <c r="I2" t="s">
        <v>710</v>
      </c>
      <c r="J2" t="s">
        <v>554</v>
      </c>
      <c r="K2" t="s">
        <v>621</v>
      </c>
      <c r="L2" t="s">
        <v>623</v>
      </c>
      <c r="M2" t="s">
        <v>625</v>
      </c>
      <c r="N2" t="s">
        <v>627</v>
      </c>
      <c r="O2" t="s">
        <v>629</v>
      </c>
      <c r="P2" t="s">
        <v>631</v>
      </c>
      <c r="Q2" t="s">
        <v>633</v>
      </c>
      <c r="R2" t="s">
        <v>635</v>
      </c>
      <c r="S2" t="s">
        <v>637</v>
      </c>
      <c r="T2" t="s">
        <v>639</v>
      </c>
      <c r="U2" t="s">
        <v>641</v>
      </c>
      <c r="V2" t="s">
        <v>643</v>
      </c>
      <c r="W2" t="s">
        <v>645</v>
      </c>
      <c r="X2" t="s">
        <v>647</v>
      </c>
      <c r="Y2" t="s">
        <v>649</v>
      </c>
      <c r="Z2" t="s">
        <v>651</v>
      </c>
      <c r="AA2" t="s">
        <v>653</v>
      </c>
      <c r="AB2" t="s">
        <v>655</v>
      </c>
      <c r="AC2" t="s">
        <v>658</v>
      </c>
      <c r="AD2" t="s">
        <v>660</v>
      </c>
      <c r="AE2" t="s">
        <v>662</v>
      </c>
      <c r="AF2" t="s">
        <v>664</v>
      </c>
      <c r="AG2" t="s">
        <v>666</v>
      </c>
      <c r="AH2" t="s">
        <v>668</v>
      </c>
      <c r="AI2" t="s">
        <v>670</v>
      </c>
      <c r="AJ2" t="s">
        <v>672</v>
      </c>
      <c r="AK2" t="s">
        <v>675</v>
      </c>
      <c r="AL2" t="s">
        <v>677</v>
      </c>
      <c r="AM2" t="s">
        <v>679</v>
      </c>
      <c r="AN2" t="s">
        <v>681</v>
      </c>
      <c r="AO2" t="s">
        <v>683</v>
      </c>
      <c r="AP2" t="s">
        <v>685</v>
      </c>
      <c r="AQ2" t="s">
        <v>687</v>
      </c>
      <c r="AR2" t="s">
        <v>689</v>
      </c>
      <c r="AS2" t="s">
        <v>691</v>
      </c>
      <c r="AT2" t="s">
        <v>694</v>
      </c>
      <c r="AU2" t="s">
        <v>696</v>
      </c>
      <c r="AV2" t="s">
        <v>698</v>
      </c>
      <c r="AW2" t="s">
        <v>700</v>
      </c>
      <c r="AX2" t="s">
        <v>702</v>
      </c>
      <c r="AY2" t="s">
        <v>704</v>
      </c>
      <c r="AZ2" t="s">
        <v>706</v>
      </c>
      <c r="BA2" t="s">
        <v>708</v>
      </c>
      <c r="BC2" t="str">
        <f>I2</f>
        <v>Date</v>
      </c>
      <c r="BD2" t="s">
        <v>720</v>
      </c>
      <c r="BE2" t="s">
        <v>721</v>
      </c>
      <c r="BF2" t="s">
        <v>722</v>
      </c>
    </row>
    <row r="3" spans="9:58" x14ac:dyDescent="0.45">
      <c r="I3" t="s">
        <v>560</v>
      </c>
      <c r="J3">
        <f>AVERAGEIFS('Credit to GDP gap'!$O$2:$O$2553,'Credit to GDP gap'!$D$2:$D$2553,Sheet6!J$2,'Credit to GDP gap'!$K$2:$K$2553,Sheet6!$I3)</f>
        <v>-9.5</v>
      </c>
      <c r="K3">
        <f>AVERAGEIFS('Credit to GDP gap'!$O$2:$O$2553,'Credit to GDP gap'!$D$2:$D$2553,Sheet6!K$2,'Credit to GDP gap'!$K$2:$K$2553,Sheet6!$I3)</f>
        <v>-0.2</v>
      </c>
      <c r="L3">
        <f>AVERAGEIFS('Credit to GDP gap'!$O$2:$O$2553,'Credit to GDP gap'!$D$2:$D$2553,Sheet6!L$2,'Credit to GDP gap'!$K$2:$K$2553,Sheet6!$I3)</f>
        <v>2</v>
      </c>
      <c r="M3">
        <f>AVERAGEIFS('Credit to GDP gap'!$O$2:$O$2553,'Credit to GDP gap'!$D$2:$D$2553,Sheet6!M$2,'Credit to GDP gap'!$K$2:$K$2553,Sheet6!$I3)</f>
        <v>14.2</v>
      </c>
      <c r="N3">
        <f>AVERAGEIFS('Credit to GDP gap'!$O$2:$O$2553,'Credit to GDP gap'!$D$2:$D$2553,Sheet6!N$2,'Credit to GDP gap'!$K$2:$K$2553,Sheet6!$I3)</f>
        <v>4.5999999999999996</v>
      </c>
      <c r="O3">
        <f>AVERAGEIFS('Credit to GDP gap'!$O$2:$O$2553,'Credit to GDP gap'!$D$2:$D$2553,Sheet6!O$2,'Credit to GDP gap'!$K$2:$K$2553,Sheet6!$I3)</f>
        <v>13.6</v>
      </c>
      <c r="P3">
        <f>AVERAGEIFS('Credit to GDP gap'!$O$2:$O$2553,'Credit to GDP gap'!$D$2:$D$2553,Sheet6!P$2,'Credit to GDP gap'!$K$2:$K$2553,Sheet6!$I3)</f>
        <v>10.6</v>
      </c>
      <c r="Q3">
        <f>AVERAGEIFS('Credit to GDP gap'!$O$2:$O$2553,'Credit to GDP gap'!$D$2:$D$2553,Sheet6!Q$2,'Credit to GDP gap'!$K$2:$K$2553,Sheet6!$I3)</f>
        <v>1.7</v>
      </c>
      <c r="R3">
        <f>AVERAGEIFS('Credit to GDP gap'!$O$2:$O$2553,'Credit to GDP gap'!$D$2:$D$2553,Sheet6!R$2,'Credit to GDP gap'!$K$2:$K$2553,Sheet6!$I3)</f>
        <v>13.8</v>
      </c>
      <c r="S3">
        <f>AVERAGEIFS('Credit to GDP gap'!$O$2:$O$2553,'Credit to GDP gap'!$D$2:$D$2553,Sheet6!S$2,'Credit to GDP gap'!$K$2:$K$2553,Sheet6!$I3)</f>
        <v>4.8</v>
      </c>
      <c r="T3">
        <f>AVERAGEIFS('Credit to GDP gap'!$O$2:$O$2553,'Credit to GDP gap'!$D$2:$D$2553,Sheet6!T$2,'Credit to GDP gap'!$K$2:$K$2553,Sheet6!$I3)</f>
        <v>17.399999999999999</v>
      </c>
      <c r="U3">
        <f>AVERAGEIFS('Credit to GDP gap'!$O$2:$O$2553,'Credit to GDP gap'!$D$2:$D$2553,Sheet6!U$2,'Credit to GDP gap'!$K$2:$K$2553,Sheet6!$I3)</f>
        <v>-7</v>
      </c>
      <c r="V3">
        <f>AVERAGEIFS('Credit to GDP gap'!$O$2:$O$2553,'Credit to GDP gap'!$D$2:$D$2553,Sheet6!V$2,'Credit to GDP gap'!$K$2:$K$2553,Sheet6!$I3)</f>
        <v>39.200000000000003</v>
      </c>
      <c r="W3">
        <f>AVERAGEIFS('Credit to GDP gap'!$O$2:$O$2553,'Credit to GDP gap'!$D$2:$D$2553,Sheet6!W$2,'Credit to GDP gap'!$K$2:$K$2553,Sheet6!$I3)</f>
        <v>23.4</v>
      </c>
      <c r="X3">
        <f>AVERAGEIFS('Credit to GDP gap'!$O$2:$O$2553,'Credit to GDP gap'!$D$2:$D$2553,Sheet6!X$2,'Credit to GDP gap'!$K$2:$K$2553,Sheet6!$I3)</f>
        <v>21.8</v>
      </c>
      <c r="Y3">
        <f>AVERAGEIFS('Credit to GDP gap'!$O$2:$O$2553,'Credit to GDP gap'!$D$2:$D$2553,Sheet6!Y$2,'Credit to GDP gap'!$K$2:$K$2553,Sheet6!$I3)</f>
        <v>7.9</v>
      </c>
      <c r="Z3">
        <f>AVERAGEIFS('Credit to GDP gap'!$O$2:$O$2553,'Credit to GDP gap'!$D$2:$D$2553,Sheet6!Z$2,'Credit to GDP gap'!$K$2:$K$2553,Sheet6!$I3)</f>
        <v>2.9</v>
      </c>
      <c r="AA3">
        <f>AVERAGEIFS('Credit to GDP gap'!$O$2:$O$2553,'Credit to GDP gap'!$D$2:$D$2553,Sheet6!AA$2,'Credit to GDP gap'!$K$2:$K$2553,Sheet6!$I3)</f>
        <v>18</v>
      </c>
      <c r="AB3">
        <f>AVERAGEIFS('Credit to GDP gap'!$O$2:$O$2553,'Credit to GDP gap'!$D$2:$D$2553,Sheet6!AB$2,'Credit to GDP gap'!$K$2:$K$2553,Sheet6!$I3)</f>
        <v>10.7</v>
      </c>
      <c r="AC3">
        <f>AVERAGEIFS('Credit to GDP gap'!$O$2:$O$2553,'Credit to GDP gap'!$D$2:$D$2553,Sheet6!AC$2,'Credit to GDP gap'!$K$2:$K$2553,Sheet6!$I3)</f>
        <v>26.7</v>
      </c>
      <c r="AD3">
        <f>AVERAGEIFS('Credit to GDP gap'!$O$2:$O$2553,'Credit to GDP gap'!$D$2:$D$2553,Sheet6!AD$2,'Credit to GDP gap'!$K$2:$K$2553,Sheet6!$I3)</f>
        <v>-1.5</v>
      </c>
      <c r="AE3">
        <f>AVERAGEIFS('Credit to GDP gap'!$O$2:$O$2553,'Credit to GDP gap'!$D$2:$D$2553,Sheet6!AE$2,'Credit to GDP gap'!$K$2:$K$2553,Sheet6!$I3)</f>
        <v>68.3</v>
      </c>
      <c r="AF3">
        <f>AVERAGEIFS('Credit to GDP gap'!$O$2:$O$2553,'Credit to GDP gap'!$D$2:$D$2553,Sheet6!AF$2,'Credit to GDP gap'!$K$2:$K$2553,Sheet6!$I3)</f>
        <v>-11.1</v>
      </c>
      <c r="AG3">
        <f>AVERAGEIFS('Credit to GDP gap'!$O$2:$O$2553,'Credit to GDP gap'!$D$2:$D$2553,Sheet6!AG$2,'Credit to GDP gap'!$K$2:$K$2553,Sheet6!$I3)</f>
        <v>12.3</v>
      </c>
      <c r="AH3">
        <f>AVERAGEIFS('Credit to GDP gap'!$O$2:$O$2553,'Credit to GDP gap'!$D$2:$D$2553,Sheet6!AH$2,'Credit to GDP gap'!$K$2:$K$2553,Sheet6!$I3)</f>
        <v>13.1</v>
      </c>
      <c r="AI3">
        <f>AVERAGEIFS('Credit to GDP gap'!$O$2:$O$2553,'Credit to GDP gap'!$D$2:$D$2553,Sheet6!AI$2,'Credit to GDP gap'!$K$2:$K$2553,Sheet6!$I3)</f>
        <v>1.8</v>
      </c>
      <c r="AJ3">
        <f>AVERAGEIFS('Credit to GDP gap'!$O$2:$O$2553,'Credit to GDP gap'!$D$2:$D$2553,Sheet6!AJ$2,'Credit to GDP gap'!$K$2:$K$2553,Sheet6!$I3)</f>
        <v>7.6</v>
      </c>
      <c r="AK3">
        <f>AVERAGEIFS('Credit to GDP gap'!$O$2:$O$2553,'Credit to GDP gap'!$D$2:$D$2553,Sheet6!AK$2,'Credit to GDP gap'!$K$2:$K$2553,Sheet6!$I3)</f>
        <v>32.700000000000003</v>
      </c>
      <c r="AL3">
        <f>AVERAGEIFS('Credit to GDP gap'!$O$2:$O$2553,'Credit to GDP gap'!$D$2:$D$2553,Sheet6!AL$2,'Credit to GDP gap'!$K$2:$K$2553,Sheet6!$I3)</f>
        <v>3.6</v>
      </c>
      <c r="AM3">
        <f>AVERAGEIFS('Credit to GDP gap'!$O$2:$O$2553,'Credit to GDP gap'!$D$2:$D$2553,Sheet6!AM$2,'Credit to GDP gap'!$K$2:$K$2553,Sheet6!$I3)</f>
        <v>-11.8</v>
      </c>
      <c r="AN3">
        <f>AVERAGEIFS('Credit to GDP gap'!$O$2:$O$2553,'Credit to GDP gap'!$D$2:$D$2553,Sheet6!AN$2,'Credit to GDP gap'!$K$2:$K$2553,Sheet6!$I3)</f>
        <v>2.2000000000000002</v>
      </c>
      <c r="AO3">
        <f>AVERAGEIFS('Credit to GDP gap'!$O$2:$O$2553,'Credit to GDP gap'!$D$2:$D$2553,Sheet6!AO$2,'Credit to GDP gap'!$K$2:$K$2553,Sheet6!$I3)</f>
        <v>20.5</v>
      </c>
      <c r="AP3">
        <f>AVERAGEIFS('Credit to GDP gap'!$O$2:$O$2553,'Credit to GDP gap'!$D$2:$D$2553,Sheet6!AP$2,'Credit to GDP gap'!$K$2:$K$2553,Sheet6!$I3)</f>
        <v>-1.5</v>
      </c>
      <c r="AQ3">
        <f>AVERAGEIFS('Credit to GDP gap'!$O$2:$O$2553,'Credit to GDP gap'!$D$2:$D$2553,Sheet6!AQ$2,'Credit to GDP gap'!$K$2:$K$2553,Sheet6!$I3)</f>
        <v>6.4</v>
      </c>
      <c r="AR3">
        <f>AVERAGEIFS('Credit to GDP gap'!$O$2:$O$2553,'Credit to GDP gap'!$D$2:$D$2553,Sheet6!AR$2,'Credit to GDP gap'!$K$2:$K$2553,Sheet6!$I3)</f>
        <v>13.9</v>
      </c>
      <c r="AS3">
        <f>AVERAGEIFS('Credit to GDP gap'!$O$2:$O$2553,'Credit to GDP gap'!$D$2:$D$2553,Sheet6!AS$2,'Credit to GDP gap'!$K$2:$K$2553,Sheet6!$I3)</f>
        <v>3</v>
      </c>
      <c r="AT3">
        <f>AVERAGEIFS('Credit to GDP gap'!$O$2:$O$2553,'Credit to GDP gap'!$D$2:$D$2553,Sheet6!AT$2,'Credit to GDP gap'!$K$2:$K$2553,Sheet6!$I3)</f>
        <v>3.9</v>
      </c>
      <c r="AU3">
        <f>AVERAGEIFS('Credit to GDP gap'!$O$2:$O$2553,'Credit to GDP gap'!$D$2:$D$2553,Sheet6!AU$2,'Credit to GDP gap'!$K$2:$K$2553,Sheet6!$I3)</f>
        <v>34.700000000000003</v>
      </c>
      <c r="AV3">
        <f>AVERAGEIFS('Credit to GDP gap'!$O$2:$O$2553,'Credit to GDP gap'!$D$2:$D$2553,Sheet6!AV$2,'Credit to GDP gap'!$K$2:$K$2553,Sheet6!$I3)</f>
        <v>-4.2</v>
      </c>
      <c r="AW3">
        <f>AVERAGEIFS('Credit to GDP gap'!$O$2:$O$2553,'Credit to GDP gap'!$D$2:$D$2553,Sheet6!AW$2,'Credit to GDP gap'!$K$2:$K$2553,Sheet6!$I3)</f>
        <v>-16.3</v>
      </c>
      <c r="AX3">
        <f>AVERAGEIFS('Credit to GDP gap'!$O$2:$O$2553,'Credit to GDP gap'!$D$2:$D$2553,Sheet6!AX$2,'Credit to GDP gap'!$K$2:$K$2553,Sheet6!$I3)</f>
        <v>10.4</v>
      </c>
      <c r="AY3">
        <f>AVERAGEIFS('Credit to GDP gap'!$O$2:$O$2553,'Credit to GDP gap'!$D$2:$D$2553,Sheet6!AY$2,'Credit to GDP gap'!$K$2:$K$2553,Sheet6!$I3)</f>
        <v>-1.2</v>
      </c>
      <c r="AZ3">
        <f>AVERAGEIFS('Credit to GDP gap'!$O$2:$O$2553,'Credit to GDP gap'!$D$2:$D$2553,Sheet6!AZ$2,'Credit to GDP gap'!$K$2:$K$2553,Sheet6!$I3)</f>
        <v>2.2999999999999998</v>
      </c>
      <c r="BA3">
        <f>AVERAGEIFS('Credit to GDP gap'!$O$2:$O$2553,'Credit to GDP gap'!$D$2:$D$2553,Sheet6!BA$2,'Credit to GDP gap'!$K$2:$K$2553,Sheet6!$I3)</f>
        <v>2.2000000000000002</v>
      </c>
      <c r="BC3" t="str">
        <f t="shared" ref="BC3:BC60" si="0">I3</f>
        <v>2010-03-31</v>
      </c>
      <c r="BD3">
        <f>COUNTIF(J3:BA3,"&lt;"&amp;2)</f>
        <v>12</v>
      </c>
      <c r="BE3">
        <f>COUNTIFS(J3:BA3,"&gt;="&amp;2, J3:BA3,"&lt;"&amp;10)</f>
        <v>13</v>
      </c>
      <c r="BF3">
        <f>COUNTIF(J3:BA3,"&gt;="&amp;10)</f>
        <v>19</v>
      </c>
    </row>
    <row r="4" spans="9:58" x14ac:dyDescent="0.45">
      <c r="I4" t="s">
        <v>563</v>
      </c>
      <c r="J4">
        <f>AVERAGEIFS('Credit to GDP gap'!$O$2:$O$2553,'Credit to GDP gap'!$D$2:$D$2553,Sheet6!J$2,'Credit to GDP gap'!$K$2:$K$2553,Sheet6!$I4)</f>
        <v>-9.3000000000000007</v>
      </c>
      <c r="K4">
        <f>AVERAGEIFS('Credit to GDP gap'!$O$2:$O$2553,'Credit to GDP gap'!$D$2:$D$2553,Sheet6!K$2,'Credit to GDP gap'!$K$2:$K$2553,Sheet6!$I4)</f>
        <v>0.6</v>
      </c>
      <c r="L4">
        <f>AVERAGEIFS('Credit to GDP gap'!$O$2:$O$2553,'Credit to GDP gap'!$D$2:$D$2553,Sheet6!L$2,'Credit to GDP gap'!$K$2:$K$2553,Sheet6!$I4)</f>
        <v>-0.7</v>
      </c>
      <c r="M4">
        <f>AVERAGEIFS('Credit to GDP gap'!$O$2:$O$2553,'Credit to GDP gap'!$D$2:$D$2553,Sheet6!M$2,'Credit to GDP gap'!$K$2:$K$2553,Sheet6!$I4)</f>
        <v>11.1</v>
      </c>
      <c r="N4">
        <f>AVERAGEIFS('Credit to GDP gap'!$O$2:$O$2553,'Credit to GDP gap'!$D$2:$D$2553,Sheet6!N$2,'Credit to GDP gap'!$K$2:$K$2553,Sheet6!$I4)</f>
        <v>3.6</v>
      </c>
      <c r="O4">
        <f>AVERAGEIFS('Credit to GDP gap'!$O$2:$O$2553,'Credit to GDP gap'!$D$2:$D$2553,Sheet6!O$2,'Credit to GDP gap'!$K$2:$K$2553,Sheet6!$I4)</f>
        <v>12.6</v>
      </c>
      <c r="P4">
        <f>AVERAGEIFS('Credit to GDP gap'!$O$2:$O$2553,'Credit to GDP gap'!$D$2:$D$2553,Sheet6!P$2,'Credit to GDP gap'!$K$2:$K$2553,Sheet6!$I4)</f>
        <v>12.8</v>
      </c>
      <c r="Q4">
        <f>AVERAGEIFS('Credit to GDP gap'!$O$2:$O$2553,'Credit to GDP gap'!$D$2:$D$2553,Sheet6!Q$2,'Credit to GDP gap'!$K$2:$K$2553,Sheet6!$I4)</f>
        <v>1.6</v>
      </c>
      <c r="R4">
        <f>AVERAGEIFS('Credit to GDP gap'!$O$2:$O$2553,'Credit to GDP gap'!$D$2:$D$2553,Sheet6!R$2,'Credit to GDP gap'!$K$2:$K$2553,Sheet6!$I4)</f>
        <v>14.3</v>
      </c>
      <c r="S4">
        <f>AVERAGEIFS('Credit to GDP gap'!$O$2:$O$2553,'Credit to GDP gap'!$D$2:$D$2553,Sheet6!S$2,'Credit to GDP gap'!$K$2:$K$2553,Sheet6!$I4)</f>
        <v>5.4</v>
      </c>
      <c r="T4">
        <f>AVERAGEIFS('Credit to GDP gap'!$O$2:$O$2553,'Credit to GDP gap'!$D$2:$D$2553,Sheet6!T$2,'Credit to GDP gap'!$K$2:$K$2553,Sheet6!$I4)</f>
        <v>17.7</v>
      </c>
      <c r="U4">
        <f>AVERAGEIFS('Credit to GDP gap'!$O$2:$O$2553,'Credit to GDP gap'!$D$2:$D$2553,Sheet6!U$2,'Credit to GDP gap'!$K$2:$K$2553,Sheet6!$I4)</f>
        <v>-7.2</v>
      </c>
      <c r="V4">
        <f>AVERAGEIFS('Credit to GDP gap'!$O$2:$O$2553,'Credit to GDP gap'!$D$2:$D$2553,Sheet6!V$2,'Credit to GDP gap'!$K$2:$K$2553,Sheet6!$I4)</f>
        <v>32.6</v>
      </c>
      <c r="W4">
        <f>AVERAGEIFS('Credit to GDP gap'!$O$2:$O$2553,'Credit to GDP gap'!$D$2:$D$2553,Sheet6!W$2,'Credit to GDP gap'!$K$2:$K$2553,Sheet6!$I4)</f>
        <v>22.8</v>
      </c>
      <c r="X4">
        <f>AVERAGEIFS('Credit to GDP gap'!$O$2:$O$2553,'Credit to GDP gap'!$D$2:$D$2553,Sheet6!X$2,'Credit to GDP gap'!$K$2:$K$2553,Sheet6!$I4)</f>
        <v>23.4</v>
      </c>
      <c r="Y4">
        <f>AVERAGEIFS('Credit to GDP gap'!$O$2:$O$2553,'Credit to GDP gap'!$D$2:$D$2553,Sheet6!Y$2,'Credit to GDP gap'!$K$2:$K$2553,Sheet6!$I4)</f>
        <v>6.2</v>
      </c>
      <c r="Z4">
        <f>AVERAGEIFS('Credit to GDP gap'!$O$2:$O$2553,'Credit to GDP gap'!$D$2:$D$2553,Sheet6!Z$2,'Credit to GDP gap'!$K$2:$K$2553,Sheet6!$I4)</f>
        <v>-2.2000000000000002</v>
      </c>
      <c r="AA4">
        <f>AVERAGEIFS('Credit to GDP gap'!$O$2:$O$2553,'Credit to GDP gap'!$D$2:$D$2553,Sheet6!AA$2,'Credit to GDP gap'!$K$2:$K$2553,Sheet6!$I4)</f>
        <v>22</v>
      </c>
      <c r="AB4">
        <f>AVERAGEIFS('Credit to GDP gap'!$O$2:$O$2553,'Credit to GDP gap'!$D$2:$D$2553,Sheet6!AB$2,'Credit to GDP gap'!$K$2:$K$2553,Sheet6!$I4)</f>
        <v>20.3</v>
      </c>
      <c r="AC4">
        <f>AVERAGEIFS('Credit to GDP gap'!$O$2:$O$2553,'Credit to GDP gap'!$D$2:$D$2553,Sheet6!AC$2,'Credit to GDP gap'!$K$2:$K$2553,Sheet6!$I4)</f>
        <v>30.6</v>
      </c>
      <c r="AD4">
        <f>AVERAGEIFS('Credit to GDP gap'!$O$2:$O$2553,'Credit to GDP gap'!$D$2:$D$2553,Sheet6!AD$2,'Credit to GDP gap'!$K$2:$K$2553,Sheet6!$I4)</f>
        <v>0.6</v>
      </c>
      <c r="AE4">
        <f>AVERAGEIFS('Credit to GDP gap'!$O$2:$O$2553,'Credit to GDP gap'!$D$2:$D$2553,Sheet6!AE$2,'Credit to GDP gap'!$K$2:$K$2553,Sheet6!$I4)</f>
        <v>59.3</v>
      </c>
      <c r="AF4">
        <f>AVERAGEIFS('Credit to GDP gap'!$O$2:$O$2553,'Credit to GDP gap'!$D$2:$D$2553,Sheet6!AF$2,'Credit to GDP gap'!$K$2:$K$2553,Sheet6!$I4)</f>
        <v>-9.4</v>
      </c>
      <c r="AG4">
        <f>AVERAGEIFS('Credit to GDP gap'!$O$2:$O$2553,'Credit to GDP gap'!$D$2:$D$2553,Sheet6!AG$2,'Credit to GDP gap'!$K$2:$K$2553,Sheet6!$I4)</f>
        <v>8.9</v>
      </c>
      <c r="AH4">
        <f>AVERAGEIFS('Credit to GDP gap'!$O$2:$O$2553,'Credit to GDP gap'!$D$2:$D$2553,Sheet6!AH$2,'Credit to GDP gap'!$K$2:$K$2553,Sheet6!$I4)</f>
        <v>12</v>
      </c>
      <c r="AI4">
        <f>AVERAGEIFS('Credit to GDP gap'!$O$2:$O$2553,'Credit to GDP gap'!$D$2:$D$2553,Sheet6!AI$2,'Credit to GDP gap'!$K$2:$K$2553,Sheet6!$I4)</f>
        <v>0.6</v>
      </c>
      <c r="AJ4">
        <f>AVERAGEIFS('Credit to GDP gap'!$O$2:$O$2553,'Credit to GDP gap'!$D$2:$D$2553,Sheet6!AJ$2,'Credit to GDP gap'!$K$2:$K$2553,Sheet6!$I4)</f>
        <v>6.2</v>
      </c>
      <c r="AK4">
        <f>AVERAGEIFS('Credit to GDP gap'!$O$2:$O$2553,'Credit to GDP gap'!$D$2:$D$2553,Sheet6!AK$2,'Credit to GDP gap'!$K$2:$K$2553,Sheet6!$I4)</f>
        <v>14.3</v>
      </c>
      <c r="AL4">
        <f>AVERAGEIFS('Credit to GDP gap'!$O$2:$O$2553,'Credit to GDP gap'!$D$2:$D$2553,Sheet6!AL$2,'Credit to GDP gap'!$K$2:$K$2553,Sheet6!$I4)</f>
        <v>3.6</v>
      </c>
      <c r="AM4">
        <f>AVERAGEIFS('Credit to GDP gap'!$O$2:$O$2553,'Credit to GDP gap'!$D$2:$D$2553,Sheet6!AM$2,'Credit to GDP gap'!$K$2:$K$2553,Sheet6!$I4)</f>
        <v>-12.5</v>
      </c>
      <c r="AN4">
        <f>AVERAGEIFS('Credit to GDP gap'!$O$2:$O$2553,'Credit to GDP gap'!$D$2:$D$2553,Sheet6!AN$2,'Credit to GDP gap'!$K$2:$K$2553,Sheet6!$I4)</f>
        <v>6.1</v>
      </c>
      <c r="AO4">
        <f>AVERAGEIFS('Credit to GDP gap'!$O$2:$O$2553,'Credit to GDP gap'!$D$2:$D$2553,Sheet6!AO$2,'Credit to GDP gap'!$K$2:$K$2553,Sheet6!$I4)</f>
        <v>21.6</v>
      </c>
      <c r="AP4">
        <f>AVERAGEIFS('Credit to GDP gap'!$O$2:$O$2553,'Credit to GDP gap'!$D$2:$D$2553,Sheet6!AP$2,'Credit to GDP gap'!$K$2:$K$2553,Sheet6!$I4)</f>
        <v>-5.0999999999999996</v>
      </c>
      <c r="AQ4">
        <f>AVERAGEIFS('Credit to GDP gap'!$O$2:$O$2553,'Credit to GDP gap'!$D$2:$D$2553,Sheet6!AQ$2,'Credit to GDP gap'!$K$2:$K$2553,Sheet6!$I4)</f>
        <v>8</v>
      </c>
      <c r="AR4">
        <f>AVERAGEIFS('Credit to GDP gap'!$O$2:$O$2553,'Credit to GDP gap'!$D$2:$D$2553,Sheet6!AR$2,'Credit to GDP gap'!$K$2:$K$2553,Sheet6!$I4)</f>
        <v>12.9</v>
      </c>
      <c r="AS4">
        <f>AVERAGEIFS('Credit to GDP gap'!$O$2:$O$2553,'Credit to GDP gap'!$D$2:$D$2553,Sheet6!AS$2,'Credit to GDP gap'!$K$2:$K$2553,Sheet6!$I4)</f>
        <v>1.4</v>
      </c>
      <c r="AT4">
        <f>AVERAGEIFS('Credit to GDP gap'!$O$2:$O$2553,'Credit to GDP gap'!$D$2:$D$2553,Sheet6!AT$2,'Credit to GDP gap'!$K$2:$K$2553,Sheet6!$I4)</f>
        <v>1.5</v>
      </c>
      <c r="AU4">
        <f>AVERAGEIFS('Credit to GDP gap'!$O$2:$O$2553,'Credit to GDP gap'!$D$2:$D$2553,Sheet6!AU$2,'Credit to GDP gap'!$K$2:$K$2553,Sheet6!$I4)</f>
        <v>30.1</v>
      </c>
      <c r="AV4">
        <f>AVERAGEIFS('Credit to GDP gap'!$O$2:$O$2553,'Credit to GDP gap'!$D$2:$D$2553,Sheet6!AV$2,'Credit to GDP gap'!$K$2:$K$2553,Sheet6!$I4)</f>
        <v>-10.199999999999999</v>
      </c>
      <c r="AW4">
        <f>AVERAGEIFS('Credit to GDP gap'!$O$2:$O$2553,'Credit to GDP gap'!$D$2:$D$2553,Sheet6!AW$2,'Credit to GDP gap'!$K$2:$K$2553,Sheet6!$I4)</f>
        <v>-16.2</v>
      </c>
      <c r="AX4">
        <f>AVERAGEIFS('Credit to GDP gap'!$O$2:$O$2553,'Credit to GDP gap'!$D$2:$D$2553,Sheet6!AX$2,'Credit to GDP gap'!$K$2:$K$2553,Sheet6!$I4)</f>
        <v>12</v>
      </c>
      <c r="AY4">
        <f>AVERAGEIFS('Credit to GDP gap'!$O$2:$O$2553,'Credit to GDP gap'!$D$2:$D$2553,Sheet6!AY$2,'Credit to GDP gap'!$K$2:$K$2553,Sheet6!$I4)</f>
        <v>-4.4000000000000004</v>
      </c>
      <c r="AZ4">
        <f>AVERAGEIFS('Credit to GDP gap'!$O$2:$O$2553,'Credit to GDP gap'!$D$2:$D$2553,Sheet6!AZ$2,'Credit to GDP gap'!$K$2:$K$2553,Sheet6!$I4)</f>
        <v>1.5</v>
      </c>
      <c r="BA4">
        <f>AVERAGEIFS('Credit to GDP gap'!$O$2:$O$2553,'Credit to GDP gap'!$D$2:$D$2553,Sheet6!BA$2,'Credit to GDP gap'!$K$2:$K$2553,Sheet6!$I4)</f>
        <v>1.1000000000000001</v>
      </c>
      <c r="BC4" t="str">
        <f t="shared" si="0"/>
        <v>2010-06-30</v>
      </c>
      <c r="BD4">
        <f t="shared" ref="BD4:BD60" si="1">COUNTIF(J4:BA4,"&lt;"&amp;2)</f>
        <v>18</v>
      </c>
      <c r="BE4">
        <f t="shared" ref="BE4:BE60" si="2">COUNTIFS(J4:BA4,"&gt;="&amp;2, J4:BA4,"&lt;"&amp;10)</f>
        <v>8</v>
      </c>
      <c r="BF4">
        <f t="shared" ref="BF4:BF60" si="3">COUNTIF(J4:BA4,"&gt;="&amp;10)</f>
        <v>18</v>
      </c>
    </row>
    <row r="5" spans="9:58" x14ac:dyDescent="0.45">
      <c r="I5" t="s">
        <v>564</v>
      </c>
      <c r="J5">
        <f>AVERAGEIFS('Credit to GDP gap'!$O$2:$O$2553,'Credit to GDP gap'!$D$2:$D$2553,Sheet6!J$2,'Credit to GDP gap'!$K$2:$K$2553,Sheet6!$I5)</f>
        <v>-9.1</v>
      </c>
      <c r="K5">
        <f>AVERAGEIFS('Credit to GDP gap'!$O$2:$O$2553,'Credit to GDP gap'!$D$2:$D$2553,Sheet6!K$2,'Credit to GDP gap'!$K$2:$K$2553,Sheet6!$I5)</f>
        <v>-0.2</v>
      </c>
      <c r="L5">
        <f>AVERAGEIFS('Credit to GDP gap'!$O$2:$O$2553,'Credit to GDP gap'!$D$2:$D$2553,Sheet6!L$2,'Credit to GDP gap'!$K$2:$K$2553,Sheet6!$I5)</f>
        <v>-4.4000000000000004</v>
      </c>
      <c r="M5">
        <f>AVERAGEIFS('Credit to GDP gap'!$O$2:$O$2553,'Credit to GDP gap'!$D$2:$D$2553,Sheet6!M$2,'Credit to GDP gap'!$K$2:$K$2553,Sheet6!$I5)</f>
        <v>4.4000000000000004</v>
      </c>
      <c r="N5">
        <f>AVERAGEIFS('Credit to GDP gap'!$O$2:$O$2553,'Credit to GDP gap'!$D$2:$D$2553,Sheet6!N$2,'Credit to GDP gap'!$K$2:$K$2553,Sheet6!$I5)</f>
        <v>5.0999999999999996</v>
      </c>
      <c r="O5">
        <f>AVERAGEIFS('Credit to GDP gap'!$O$2:$O$2553,'Credit to GDP gap'!$D$2:$D$2553,Sheet6!O$2,'Credit to GDP gap'!$K$2:$K$2553,Sheet6!$I5)</f>
        <v>10.199999999999999</v>
      </c>
      <c r="P5">
        <f>AVERAGEIFS('Credit to GDP gap'!$O$2:$O$2553,'Credit to GDP gap'!$D$2:$D$2553,Sheet6!P$2,'Credit to GDP gap'!$K$2:$K$2553,Sheet6!$I5)</f>
        <v>12</v>
      </c>
      <c r="Q5">
        <f>AVERAGEIFS('Credit to GDP gap'!$O$2:$O$2553,'Credit to GDP gap'!$D$2:$D$2553,Sheet6!Q$2,'Credit to GDP gap'!$K$2:$K$2553,Sheet6!$I5)</f>
        <v>-4.0999999999999996</v>
      </c>
      <c r="R5">
        <f>AVERAGEIFS('Credit to GDP gap'!$O$2:$O$2553,'Credit to GDP gap'!$D$2:$D$2553,Sheet6!R$2,'Credit to GDP gap'!$K$2:$K$2553,Sheet6!$I5)</f>
        <v>12.8</v>
      </c>
      <c r="S5">
        <f>AVERAGEIFS('Credit to GDP gap'!$O$2:$O$2553,'Credit to GDP gap'!$D$2:$D$2553,Sheet6!S$2,'Credit to GDP gap'!$K$2:$K$2553,Sheet6!$I5)</f>
        <v>6.5</v>
      </c>
      <c r="T5">
        <f>AVERAGEIFS('Credit to GDP gap'!$O$2:$O$2553,'Credit to GDP gap'!$D$2:$D$2553,Sheet6!T$2,'Credit to GDP gap'!$K$2:$K$2553,Sheet6!$I5)</f>
        <v>16.2</v>
      </c>
      <c r="U5">
        <f>AVERAGEIFS('Credit to GDP gap'!$O$2:$O$2553,'Credit to GDP gap'!$D$2:$D$2553,Sheet6!U$2,'Credit to GDP gap'!$K$2:$K$2553,Sheet6!$I5)</f>
        <v>-8.1999999999999993</v>
      </c>
      <c r="V5">
        <f>AVERAGEIFS('Credit to GDP gap'!$O$2:$O$2553,'Credit to GDP gap'!$D$2:$D$2553,Sheet6!V$2,'Credit to GDP gap'!$K$2:$K$2553,Sheet6!$I5)</f>
        <v>24.5</v>
      </c>
      <c r="W5">
        <f>AVERAGEIFS('Credit to GDP gap'!$O$2:$O$2553,'Credit to GDP gap'!$D$2:$D$2553,Sheet6!W$2,'Credit to GDP gap'!$K$2:$K$2553,Sheet6!$I5)</f>
        <v>17.899999999999999</v>
      </c>
      <c r="X5">
        <f>AVERAGEIFS('Credit to GDP gap'!$O$2:$O$2553,'Credit to GDP gap'!$D$2:$D$2553,Sheet6!X$2,'Credit to GDP gap'!$K$2:$K$2553,Sheet6!$I5)</f>
        <v>19.8</v>
      </c>
      <c r="Y5">
        <f>AVERAGEIFS('Credit to GDP gap'!$O$2:$O$2553,'Credit to GDP gap'!$D$2:$D$2553,Sheet6!Y$2,'Credit to GDP gap'!$K$2:$K$2553,Sheet6!$I5)</f>
        <v>4.8</v>
      </c>
      <c r="Z5">
        <f>AVERAGEIFS('Credit to GDP gap'!$O$2:$O$2553,'Credit to GDP gap'!$D$2:$D$2553,Sheet6!Z$2,'Credit to GDP gap'!$K$2:$K$2553,Sheet6!$I5)</f>
        <v>-3.8</v>
      </c>
      <c r="AA5">
        <f>AVERAGEIFS('Credit to GDP gap'!$O$2:$O$2553,'Credit to GDP gap'!$D$2:$D$2553,Sheet6!AA$2,'Credit to GDP gap'!$K$2:$K$2553,Sheet6!$I5)</f>
        <v>20.2</v>
      </c>
      <c r="AB5">
        <f>AVERAGEIFS('Credit to GDP gap'!$O$2:$O$2553,'Credit to GDP gap'!$D$2:$D$2553,Sheet6!AB$2,'Credit to GDP gap'!$K$2:$K$2553,Sheet6!$I5)</f>
        <v>30.8</v>
      </c>
      <c r="AC5">
        <f>AVERAGEIFS('Credit to GDP gap'!$O$2:$O$2553,'Credit to GDP gap'!$D$2:$D$2553,Sheet6!AC$2,'Credit to GDP gap'!$K$2:$K$2553,Sheet6!$I5)</f>
        <v>20.6</v>
      </c>
      <c r="AD5">
        <f>AVERAGEIFS('Credit to GDP gap'!$O$2:$O$2553,'Credit to GDP gap'!$D$2:$D$2553,Sheet6!AD$2,'Credit to GDP gap'!$K$2:$K$2553,Sheet6!$I5)</f>
        <v>1</v>
      </c>
      <c r="AE5">
        <f>AVERAGEIFS('Credit to GDP gap'!$O$2:$O$2553,'Credit to GDP gap'!$D$2:$D$2553,Sheet6!AE$2,'Credit to GDP gap'!$K$2:$K$2553,Sheet6!$I5)</f>
        <v>45.8</v>
      </c>
      <c r="AF5">
        <f>AVERAGEIFS('Credit to GDP gap'!$O$2:$O$2553,'Credit to GDP gap'!$D$2:$D$2553,Sheet6!AF$2,'Credit to GDP gap'!$K$2:$K$2553,Sheet6!$I5)</f>
        <v>-9.4</v>
      </c>
      <c r="AG5">
        <f>AVERAGEIFS('Credit to GDP gap'!$O$2:$O$2553,'Credit to GDP gap'!$D$2:$D$2553,Sheet6!AG$2,'Credit to GDP gap'!$K$2:$K$2553,Sheet6!$I5)</f>
        <v>7</v>
      </c>
      <c r="AH5">
        <f>AVERAGEIFS('Credit to GDP gap'!$O$2:$O$2553,'Credit to GDP gap'!$D$2:$D$2553,Sheet6!AH$2,'Credit to GDP gap'!$K$2:$K$2553,Sheet6!$I5)</f>
        <v>10.7</v>
      </c>
      <c r="AI5">
        <f>AVERAGEIFS('Credit to GDP gap'!$O$2:$O$2553,'Credit to GDP gap'!$D$2:$D$2553,Sheet6!AI$2,'Credit to GDP gap'!$K$2:$K$2553,Sheet6!$I5)</f>
        <v>-1.1000000000000001</v>
      </c>
      <c r="AJ5">
        <f>AVERAGEIFS('Credit to GDP gap'!$O$2:$O$2553,'Credit to GDP gap'!$D$2:$D$2553,Sheet6!AJ$2,'Credit to GDP gap'!$K$2:$K$2553,Sheet6!$I5)</f>
        <v>4.7</v>
      </c>
      <c r="AK5">
        <f>AVERAGEIFS('Credit to GDP gap'!$O$2:$O$2553,'Credit to GDP gap'!$D$2:$D$2553,Sheet6!AK$2,'Credit to GDP gap'!$K$2:$K$2553,Sheet6!$I5)</f>
        <v>-0.7</v>
      </c>
      <c r="AL5">
        <f>AVERAGEIFS('Credit to GDP gap'!$O$2:$O$2553,'Credit to GDP gap'!$D$2:$D$2553,Sheet6!AL$2,'Credit to GDP gap'!$K$2:$K$2553,Sheet6!$I5)</f>
        <v>3.2</v>
      </c>
      <c r="AM5">
        <f>AVERAGEIFS('Credit to GDP gap'!$O$2:$O$2553,'Credit to GDP gap'!$D$2:$D$2553,Sheet6!AM$2,'Credit to GDP gap'!$K$2:$K$2553,Sheet6!$I5)</f>
        <v>-13.1</v>
      </c>
      <c r="AN5">
        <f>AVERAGEIFS('Credit to GDP gap'!$O$2:$O$2553,'Credit to GDP gap'!$D$2:$D$2553,Sheet6!AN$2,'Credit to GDP gap'!$K$2:$K$2553,Sheet6!$I5)</f>
        <v>6.4</v>
      </c>
      <c r="AO5">
        <f>AVERAGEIFS('Credit to GDP gap'!$O$2:$O$2553,'Credit to GDP gap'!$D$2:$D$2553,Sheet6!AO$2,'Credit to GDP gap'!$K$2:$K$2553,Sheet6!$I5)</f>
        <v>19.7</v>
      </c>
      <c r="AP5">
        <f>AVERAGEIFS('Credit to GDP gap'!$O$2:$O$2553,'Credit to GDP gap'!$D$2:$D$2553,Sheet6!AP$2,'Credit to GDP gap'!$K$2:$K$2553,Sheet6!$I5)</f>
        <v>-8.5</v>
      </c>
      <c r="AQ5">
        <f>AVERAGEIFS('Credit to GDP gap'!$O$2:$O$2553,'Credit to GDP gap'!$D$2:$D$2553,Sheet6!AQ$2,'Credit to GDP gap'!$K$2:$K$2553,Sheet6!$I5)</f>
        <v>6.4</v>
      </c>
      <c r="AR5">
        <f>AVERAGEIFS('Credit to GDP gap'!$O$2:$O$2553,'Credit to GDP gap'!$D$2:$D$2553,Sheet6!AR$2,'Credit to GDP gap'!$K$2:$K$2553,Sheet6!$I5)</f>
        <v>8.9</v>
      </c>
      <c r="AS5">
        <f>AVERAGEIFS('Credit to GDP gap'!$O$2:$O$2553,'Credit to GDP gap'!$D$2:$D$2553,Sheet6!AS$2,'Credit to GDP gap'!$K$2:$K$2553,Sheet6!$I5)</f>
        <v>0</v>
      </c>
      <c r="AT5">
        <f>AVERAGEIFS('Credit to GDP gap'!$O$2:$O$2553,'Credit to GDP gap'!$D$2:$D$2553,Sheet6!AT$2,'Credit to GDP gap'!$K$2:$K$2553,Sheet6!$I5)</f>
        <v>0.4</v>
      </c>
      <c r="AU5">
        <f>AVERAGEIFS('Credit to GDP gap'!$O$2:$O$2553,'Credit to GDP gap'!$D$2:$D$2553,Sheet6!AU$2,'Credit to GDP gap'!$K$2:$K$2553,Sheet6!$I5)</f>
        <v>24.8</v>
      </c>
      <c r="AV5">
        <f>AVERAGEIFS('Credit to GDP gap'!$O$2:$O$2553,'Credit to GDP gap'!$D$2:$D$2553,Sheet6!AV$2,'Credit to GDP gap'!$K$2:$K$2553,Sheet6!$I5)</f>
        <v>-7.8</v>
      </c>
      <c r="AW5">
        <f>AVERAGEIFS('Credit to GDP gap'!$O$2:$O$2553,'Credit to GDP gap'!$D$2:$D$2553,Sheet6!AW$2,'Credit to GDP gap'!$K$2:$K$2553,Sheet6!$I5)</f>
        <v>-16</v>
      </c>
      <c r="AX5">
        <f>AVERAGEIFS('Credit to GDP gap'!$O$2:$O$2553,'Credit to GDP gap'!$D$2:$D$2553,Sheet6!AX$2,'Credit to GDP gap'!$K$2:$K$2553,Sheet6!$I5)</f>
        <v>11.1</v>
      </c>
      <c r="AY5">
        <f>AVERAGEIFS('Credit to GDP gap'!$O$2:$O$2553,'Credit to GDP gap'!$D$2:$D$2553,Sheet6!AY$2,'Credit to GDP gap'!$K$2:$K$2553,Sheet6!$I5)</f>
        <v>-6.8</v>
      </c>
      <c r="AZ5">
        <f>AVERAGEIFS('Credit to GDP gap'!$O$2:$O$2553,'Credit to GDP gap'!$D$2:$D$2553,Sheet6!AZ$2,'Credit to GDP gap'!$K$2:$K$2553,Sheet6!$I5)</f>
        <v>-0.6</v>
      </c>
      <c r="BA5">
        <f>AVERAGEIFS('Credit to GDP gap'!$O$2:$O$2553,'Credit to GDP gap'!$D$2:$D$2553,Sheet6!BA$2,'Credit to GDP gap'!$K$2:$K$2553,Sheet6!$I5)</f>
        <v>0.8</v>
      </c>
      <c r="BC5" t="str">
        <f t="shared" si="0"/>
        <v>2010-09-30</v>
      </c>
      <c r="BD5">
        <f t="shared" si="1"/>
        <v>19</v>
      </c>
      <c r="BE5">
        <f t="shared" si="2"/>
        <v>10</v>
      </c>
      <c r="BF5">
        <f t="shared" si="3"/>
        <v>15</v>
      </c>
    </row>
    <row r="6" spans="9:58" x14ac:dyDescent="0.45">
      <c r="I6" t="s">
        <v>565</v>
      </c>
      <c r="J6">
        <f>AVERAGEIFS('Credit to GDP gap'!$O$2:$O$2553,'Credit to GDP gap'!$D$2:$D$2553,Sheet6!J$2,'Credit to GDP gap'!$K$2:$K$2553,Sheet6!$I6)</f>
        <v>-8.5</v>
      </c>
      <c r="K6">
        <f>AVERAGEIFS('Credit to GDP gap'!$O$2:$O$2553,'Credit to GDP gap'!$D$2:$D$2553,Sheet6!K$2,'Credit to GDP gap'!$K$2:$K$2553,Sheet6!$I6)</f>
        <v>-0.5</v>
      </c>
      <c r="L6">
        <f>AVERAGEIFS('Credit to GDP gap'!$O$2:$O$2553,'Credit to GDP gap'!$D$2:$D$2553,Sheet6!L$2,'Credit to GDP gap'!$K$2:$K$2553,Sheet6!$I6)</f>
        <v>-8.6999999999999993</v>
      </c>
      <c r="M6">
        <f>AVERAGEIFS('Credit to GDP gap'!$O$2:$O$2553,'Credit to GDP gap'!$D$2:$D$2553,Sheet6!M$2,'Credit to GDP gap'!$K$2:$K$2553,Sheet6!$I6)</f>
        <v>0</v>
      </c>
      <c r="N6">
        <f>AVERAGEIFS('Credit to GDP gap'!$O$2:$O$2553,'Credit to GDP gap'!$D$2:$D$2553,Sheet6!N$2,'Credit to GDP gap'!$K$2:$K$2553,Sheet6!$I6)</f>
        <v>6</v>
      </c>
      <c r="O6">
        <f>AVERAGEIFS('Credit to GDP gap'!$O$2:$O$2553,'Credit to GDP gap'!$D$2:$D$2553,Sheet6!O$2,'Credit to GDP gap'!$K$2:$K$2553,Sheet6!$I6)</f>
        <v>8.1999999999999993</v>
      </c>
      <c r="P6">
        <f>AVERAGEIFS('Credit to GDP gap'!$O$2:$O$2553,'Credit to GDP gap'!$D$2:$D$2553,Sheet6!P$2,'Credit to GDP gap'!$K$2:$K$2553,Sheet6!$I6)</f>
        <v>7.8</v>
      </c>
      <c r="Q6">
        <f>AVERAGEIFS('Credit to GDP gap'!$O$2:$O$2553,'Credit to GDP gap'!$D$2:$D$2553,Sheet6!Q$2,'Credit to GDP gap'!$K$2:$K$2553,Sheet6!$I6)</f>
        <v>-6.4</v>
      </c>
      <c r="R6">
        <f>AVERAGEIFS('Credit to GDP gap'!$O$2:$O$2553,'Credit to GDP gap'!$D$2:$D$2553,Sheet6!R$2,'Credit to GDP gap'!$K$2:$K$2553,Sheet6!$I6)</f>
        <v>10.9</v>
      </c>
      <c r="S6">
        <f>AVERAGEIFS('Credit to GDP gap'!$O$2:$O$2553,'Credit to GDP gap'!$D$2:$D$2553,Sheet6!S$2,'Credit to GDP gap'!$K$2:$K$2553,Sheet6!$I6)</f>
        <v>7.9</v>
      </c>
      <c r="T6">
        <f>AVERAGEIFS('Credit to GDP gap'!$O$2:$O$2553,'Credit to GDP gap'!$D$2:$D$2553,Sheet6!T$2,'Credit to GDP gap'!$K$2:$K$2553,Sheet6!$I6)</f>
        <v>15.1</v>
      </c>
      <c r="U6">
        <f>AVERAGEIFS('Credit to GDP gap'!$O$2:$O$2553,'Credit to GDP gap'!$D$2:$D$2553,Sheet6!U$2,'Credit to GDP gap'!$K$2:$K$2553,Sheet6!$I6)</f>
        <v>-9.9</v>
      </c>
      <c r="V6">
        <f>AVERAGEIFS('Credit to GDP gap'!$O$2:$O$2553,'Credit to GDP gap'!$D$2:$D$2553,Sheet6!V$2,'Credit to GDP gap'!$K$2:$K$2553,Sheet6!$I6)</f>
        <v>17.100000000000001</v>
      </c>
      <c r="W6">
        <f>AVERAGEIFS('Credit to GDP gap'!$O$2:$O$2553,'Credit to GDP gap'!$D$2:$D$2553,Sheet6!W$2,'Credit to GDP gap'!$K$2:$K$2553,Sheet6!$I6)</f>
        <v>13.7</v>
      </c>
      <c r="X6">
        <f>AVERAGEIFS('Credit to GDP gap'!$O$2:$O$2553,'Credit to GDP gap'!$D$2:$D$2553,Sheet6!X$2,'Credit to GDP gap'!$K$2:$K$2553,Sheet6!$I6)</f>
        <v>14.7</v>
      </c>
      <c r="Y6">
        <f>AVERAGEIFS('Credit to GDP gap'!$O$2:$O$2553,'Credit to GDP gap'!$D$2:$D$2553,Sheet6!Y$2,'Credit to GDP gap'!$K$2:$K$2553,Sheet6!$I6)</f>
        <v>5.3</v>
      </c>
      <c r="Z6">
        <f>AVERAGEIFS('Credit to GDP gap'!$O$2:$O$2553,'Credit to GDP gap'!$D$2:$D$2553,Sheet6!Z$2,'Credit to GDP gap'!$K$2:$K$2553,Sheet6!$I6)</f>
        <v>-9.1999999999999993</v>
      </c>
      <c r="AA6">
        <f>AVERAGEIFS('Credit to GDP gap'!$O$2:$O$2553,'Credit to GDP gap'!$D$2:$D$2553,Sheet6!AA$2,'Credit to GDP gap'!$K$2:$K$2553,Sheet6!$I6)</f>
        <v>22.2</v>
      </c>
      <c r="AB6">
        <f>AVERAGEIFS('Credit to GDP gap'!$O$2:$O$2553,'Credit to GDP gap'!$D$2:$D$2553,Sheet6!AB$2,'Credit to GDP gap'!$K$2:$K$2553,Sheet6!$I6)</f>
        <v>29.1</v>
      </c>
      <c r="AC6">
        <f>AVERAGEIFS('Credit to GDP gap'!$O$2:$O$2553,'Credit to GDP gap'!$D$2:$D$2553,Sheet6!AC$2,'Credit to GDP gap'!$K$2:$K$2553,Sheet6!$I6)</f>
        <v>17.2</v>
      </c>
      <c r="AD6">
        <f>AVERAGEIFS('Credit to GDP gap'!$O$2:$O$2553,'Credit to GDP gap'!$D$2:$D$2553,Sheet6!AD$2,'Credit to GDP gap'!$K$2:$K$2553,Sheet6!$I6)</f>
        <v>2.6</v>
      </c>
      <c r="AE6">
        <f>AVERAGEIFS('Credit to GDP gap'!$O$2:$O$2553,'Credit to GDP gap'!$D$2:$D$2553,Sheet6!AE$2,'Credit to GDP gap'!$K$2:$K$2553,Sheet6!$I6)</f>
        <v>55</v>
      </c>
      <c r="AF6">
        <f>AVERAGEIFS('Credit to GDP gap'!$O$2:$O$2553,'Credit to GDP gap'!$D$2:$D$2553,Sheet6!AF$2,'Credit to GDP gap'!$K$2:$K$2553,Sheet6!$I6)</f>
        <v>-9.9</v>
      </c>
      <c r="AG6">
        <f>AVERAGEIFS('Credit to GDP gap'!$O$2:$O$2553,'Credit to GDP gap'!$D$2:$D$2553,Sheet6!AG$2,'Credit to GDP gap'!$K$2:$K$2553,Sheet6!$I6)</f>
        <v>10</v>
      </c>
      <c r="AH6">
        <f>AVERAGEIFS('Credit to GDP gap'!$O$2:$O$2553,'Credit to GDP gap'!$D$2:$D$2553,Sheet6!AH$2,'Credit to GDP gap'!$K$2:$K$2553,Sheet6!$I6)</f>
        <v>9.3000000000000007</v>
      </c>
      <c r="AI6">
        <f>AVERAGEIFS('Credit to GDP gap'!$O$2:$O$2553,'Credit to GDP gap'!$D$2:$D$2553,Sheet6!AI$2,'Credit to GDP gap'!$K$2:$K$2553,Sheet6!$I6)</f>
        <v>-1.9</v>
      </c>
      <c r="AJ6">
        <f>AVERAGEIFS('Credit to GDP gap'!$O$2:$O$2553,'Credit to GDP gap'!$D$2:$D$2553,Sheet6!AJ$2,'Credit to GDP gap'!$K$2:$K$2553,Sheet6!$I6)</f>
        <v>2.5</v>
      </c>
      <c r="AK6">
        <f>AVERAGEIFS('Credit to GDP gap'!$O$2:$O$2553,'Credit to GDP gap'!$D$2:$D$2553,Sheet6!AK$2,'Credit to GDP gap'!$K$2:$K$2553,Sheet6!$I6)</f>
        <v>-13.2</v>
      </c>
      <c r="AL6">
        <f>AVERAGEIFS('Credit to GDP gap'!$O$2:$O$2553,'Credit to GDP gap'!$D$2:$D$2553,Sheet6!AL$2,'Credit to GDP gap'!$K$2:$K$2553,Sheet6!$I6)</f>
        <v>3.2</v>
      </c>
      <c r="AM6">
        <f>AVERAGEIFS('Credit to GDP gap'!$O$2:$O$2553,'Credit to GDP gap'!$D$2:$D$2553,Sheet6!AM$2,'Credit to GDP gap'!$K$2:$K$2553,Sheet6!$I6)</f>
        <v>-10.199999999999999</v>
      </c>
      <c r="AN6">
        <f>AVERAGEIFS('Credit to GDP gap'!$O$2:$O$2553,'Credit to GDP gap'!$D$2:$D$2553,Sheet6!AN$2,'Credit to GDP gap'!$K$2:$K$2553,Sheet6!$I6)</f>
        <v>7.4</v>
      </c>
      <c r="AO6">
        <f>AVERAGEIFS('Credit to GDP gap'!$O$2:$O$2553,'Credit to GDP gap'!$D$2:$D$2553,Sheet6!AO$2,'Credit to GDP gap'!$K$2:$K$2553,Sheet6!$I6)</f>
        <v>16.600000000000001</v>
      </c>
      <c r="AP6">
        <f>AVERAGEIFS('Credit to GDP gap'!$O$2:$O$2553,'Credit to GDP gap'!$D$2:$D$2553,Sheet6!AP$2,'Credit to GDP gap'!$K$2:$K$2553,Sheet6!$I6)</f>
        <v>-11.1</v>
      </c>
      <c r="AQ6">
        <f>AVERAGEIFS('Credit to GDP gap'!$O$2:$O$2553,'Credit to GDP gap'!$D$2:$D$2553,Sheet6!AQ$2,'Credit to GDP gap'!$K$2:$K$2553,Sheet6!$I6)</f>
        <v>6</v>
      </c>
      <c r="AR6">
        <f>AVERAGEIFS('Credit to GDP gap'!$O$2:$O$2553,'Credit to GDP gap'!$D$2:$D$2553,Sheet6!AR$2,'Credit to GDP gap'!$K$2:$K$2553,Sheet6!$I6)</f>
        <v>9.6</v>
      </c>
      <c r="AS6">
        <f>AVERAGEIFS('Credit to GDP gap'!$O$2:$O$2553,'Credit to GDP gap'!$D$2:$D$2553,Sheet6!AS$2,'Credit to GDP gap'!$K$2:$K$2553,Sheet6!$I6)</f>
        <v>-2.2999999999999998</v>
      </c>
      <c r="AT6">
        <f>AVERAGEIFS('Credit to GDP gap'!$O$2:$O$2553,'Credit to GDP gap'!$D$2:$D$2553,Sheet6!AT$2,'Credit to GDP gap'!$K$2:$K$2553,Sheet6!$I6)</f>
        <v>-2</v>
      </c>
      <c r="AU6">
        <f>AVERAGEIFS('Credit to GDP gap'!$O$2:$O$2553,'Credit to GDP gap'!$D$2:$D$2553,Sheet6!AU$2,'Credit to GDP gap'!$K$2:$K$2553,Sheet6!$I6)</f>
        <v>17.100000000000001</v>
      </c>
      <c r="AV6">
        <f>AVERAGEIFS('Credit to GDP gap'!$O$2:$O$2553,'Credit to GDP gap'!$D$2:$D$2553,Sheet6!AV$2,'Credit to GDP gap'!$K$2:$K$2553,Sheet6!$I6)</f>
        <v>-6</v>
      </c>
      <c r="AW6">
        <f>AVERAGEIFS('Credit to GDP gap'!$O$2:$O$2553,'Credit to GDP gap'!$D$2:$D$2553,Sheet6!AW$2,'Credit to GDP gap'!$K$2:$K$2553,Sheet6!$I6)</f>
        <v>-10.8</v>
      </c>
      <c r="AX6">
        <f>AVERAGEIFS('Credit to GDP gap'!$O$2:$O$2553,'Credit to GDP gap'!$D$2:$D$2553,Sheet6!AX$2,'Credit to GDP gap'!$K$2:$K$2553,Sheet6!$I6)</f>
        <v>12.8</v>
      </c>
      <c r="AY6">
        <f>AVERAGEIFS('Credit to GDP gap'!$O$2:$O$2553,'Credit to GDP gap'!$D$2:$D$2553,Sheet6!AY$2,'Credit to GDP gap'!$K$2:$K$2553,Sheet6!$I6)</f>
        <v>-9.3000000000000007</v>
      </c>
      <c r="AZ6">
        <f>AVERAGEIFS('Credit to GDP gap'!$O$2:$O$2553,'Credit to GDP gap'!$D$2:$D$2553,Sheet6!AZ$2,'Credit to GDP gap'!$K$2:$K$2553,Sheet6!$I6)</f>
        <v>-0.8</v>
      </c>
      <c r="BA6">
        <f>AVERAGEIFS('Credit to GDP gap'!$O$2:$O$2553,'Credit to GDP gap'!$D$2:$D$2553,Sheet6!BA$2,'Credit to GDP gap'!$K$2:$K$2553,Sheet6!$I6)</f>
        <v>-1.2</v>
      </c>
      <c r="BC6" t="str">
        <f t="shared" si="0"/>
        <v>2010-12-31</v>
      </c>
      <c r="BD6">
        <f t="shared" si="1"/>
        <v>19</v>
      </c>
      <c r="BE6">
        <f t="shared" si="2"/>
        <v>12</v>
      </c>
      <c r="BF6">
        <f t="shared" si="3"/>
        <v>13</v>
      </c>
    </row>
    <row r="7" spans="9:58" x14ac:dyDescent="0.45">
      <c r="I7" t="s">
        <v>566</v>
      </c>
      <c r="J7">
        <f>AVERAGEIFS('Credit to GDP gap'!$O$2:$O$2553,'Credit to GDP gap'!$D$2:$D$2553,Sheet6!J$2,'Credit to GDP gap'!$K$2:$K$2553,Sheet6!$I7)</f>
        <v>-8.3000000000000007</v>
      </c>
      <c r="K7">
        <f>AVERAGEIFS('Credit to GDP gap'!$O$2:$O$2553,'Credit to GDP gap'!$D$2:$D$2553,Sheet6!K$2,'Credit to GDP gap'!$K$2:$K$2553,Sheet6!$I7)</f>
        <v>-3.5</v>
      </c>
      <c r="L7">
        <f>AVERAGEIFS('Credit to GDP gap'!$O$2:$O$2553,'Credit to GDP gap'!$D$2:$D$2553,Sheet6!L$2,'Credit to GDP gap'!$K$2:$K$2553,Sheet6!$I7)</f>
        <v>-10.6</v>
      </c>
      <c r="M7">
        <f>AVERAGEIFS('Credit to GDP gap'!$O$2:$O$2553,'Credit to GDP gap'!$D$2:$D$2553,Sheet6!M$2,'Credit to GDP gap'!$K$2:$K$2553,Sheet6!$I7)</f>
        <v>0.2</v>
      </c>
      <c r="N7">
        <f>AVERAGEIFS('Credit to GDP gap'!$O$2:$O$2553,'Credit to GDP gap'!$D$2:$D$2553,Sheet6!N$2,'Credit to GDP gap'!$K$2:$K$2553,Sheet6!$I7)</f>
        <v>5.4</v>
      </c>
      <c r="O7">
        <f>AVERAGEIFS('Credit to GDP gap'!$O$2:$O$2553,'Credit to GDP gap'!$D$2:$D$2553,Sheet6!O$2,'Credit to GDP gap'!$K$2:$K$2553,Sheet6!$I7)</f>
        <v>7.6</v>
      </c>
      <c r="P7">
        <f>AVERAGEIFS('Credit to GDP gap'!$O$2:$O$2553,'Credit to GDP gap'!$D$2:$D$2553,Sheet6!P$2,'Credit to GDP gap'!$K$2:$K$2553,Sheet6!$I7)</f>
        <v>13.1</v>
      </c>
      <c r="Q7">
        <f>AVERAGEIFS('Credit to GDP gap'!$O$2:$O$2553,'Credit to GDP gap'!$D$2:$D$2553,Sheet6!Q$2,'Credit to GDP gap'!$K$2:$K$2553,Sheet6!$I7)</f>
        <v>-6.6</v>
      </c>
      <c r="R7">
        <f>AVERAGEIFS('Credit to GDP gap'!$O$2:$O$2553,'Credit to GDP gap'!$D$2:$D$2553,Sheet6!R$2,'Credit to GDP gap'!$K$2:$K$2553,Sheet6!$I7)</f>
        <v>9.9</v>
      </c>
      <c r="S7">
        <f>AVERAGEIFS('Credit to GDP gap'!$O$2:$O$2553,'Credit to GDP gap'!$D$2:$D$2553,Sheet6!S$2,'Credit to GDP gap'!$K$2:$K$2553,Sheet6!$I7)</f>
        <v>7.5</v>
      </c>
      <c r="T7">
        <f>AVERAGEIFS('Credit to GDP gap'!$O$2:$O$2553,'Credit to GDP gap'!$D$2:$D$2553,Sheet6!T$2,'Credit to GDP gap'!$K$2:$K$2553,Sheet6!$I7)</f>
        <v>14.6</v>
      </c>
      <c r="U7">
        <f>AVERAGEIFS('Credit to GDP gap'!$O$2:$O$2553,'Credit to GDP gap'!$D$2:$D$2553,Sheet6!U$2,'Credit to GDP gap'!$K$2:$K$2553,Sheet6!$I7)</f>
        <v>-13.2</v>
      </c>
      <c r="V7">
        <f>AVERAGEIFS('Credit to GDP gap'!$O$2:$O$2553,'Credit to GDP gap'!$D$2:$D$2553,Sheet6!V$2,'Credit to GDP gap'!$K$2:$K$2553,Sheet6!$I7)</f>
        <v>12.9</v>
      </c>
      <c r="W7">
        <f>AVERAGEIFS('Credit to GDP gap'!$O$2:$O$2553,'Credit to GDP gap'!$D$2:$D$2553,Sheet6!W$2,'Credit to GDP gap'!$K$2:$K$2553,Sheet6!$I7)</f>
        <v>8.5</v>
      </c>
      <c r="X7">
        <f>AVERAGEIFS('Credit to GDP gap'!$O$2:$O$2553,'Credit to GDP gap'!$D$2:$D$2553,Sheet6!X$2,'Credit to GDP gap'!$K$2:$K$2553,Sheet6!$I7)</f>
        <v>14.2</v>
      </c>
      <c r="Y7">
        <f>AVERAGEIFS('Credit to GDP gap'!$O$2:$O$2553,'Credit to GDP gap'!$D$2:$D$2553,Sheet6!Y$2,'Credit to GDP gap'!$K$2:$K$2553,Sheet6!$I7)</f>
        <v>4.7</v>
      </c>
      <c r="Z7">
        <f>AVERAGEIFS('Credit to GDP gap'!$O$2:$O$2553,'Credit to GDP gap'!$D$2:$D$2553,Sheet6!Z$2,'Credit to GDP gap'!$K$2:$K$2553,Sheet6!$I7)</f>
        <v>-11.1</v>
      </c>
      <c r="AA7">
        <f>AVERAGEIFS('Credit to GDP gap'!$O$2:$O$2553,'Credit to GDP gap'!$D$2:$D$2553,Sheet6!AA$2,'Credit to GDP gap'!$K$2:$K$2553,Sheet6!$I7)</f>
        <v>21.6</v>
      </c>
      <c r="AB7">
        <f>AVERAGEIFS('Credit to GDP gap'!$O$2:$O$2553,'Credit to GDP gap'!$D$2:$D$2553,Sheet6!AB$2,'Credit to GDP gap'!$K$2:$K$2553,Sheet6!$I7)</f>
        <v>38.1</v>
      </c>
      <c r="AC7">
        <f>AVERAGEIFS('Credit to GDP gap'!$O$2:$O$2553,'Credit to GDP gap'!$D$2:$D$2553,Sheet6!AC$2,'Credit to GDP gap'!$K$2:$K$2553,Sheet6!$I7)</f>
        <v>9</v>
      </c>
      <c r="AD7">
        <f>AVERAGEIFS('Credit to GDP gap'!$O$2:$O$2553,'Credit to GDP gap'!$D$2:$D$2553,Sheet6!AD$2,'Credit to GDP gap'!$K$2:$K$2553,Sheet6!$I7)</f>
        <v>2.5</v>
      </c>
      <c r="AE7">
        <f>AVERAGEIFS('Credit to GDP gap'!$O$2:$O$2553,'Credit to GDP gap'!$D$2:$D$2553,Sheet6!AE$2,'Credit to GDP gap'!$K$2:$K$2553,Sheet6!$I7)</f>
        <v>49.9</v>
      </c>
      <c r="AF7">
        <f>AVERAGEIFS('Credit to GDP gap'!$O$2:$O$2553,'Credit to GDP gap'!$D$2:$D$2553,Sheet6!AF$2,'Credit to GDP gap'!$K$2:$K$2553,Sheet6!$I7)</f>
        <v>-10.5</v>
      </c>
      <c r="AG7">
        <f>AVERAGEIFS('Credit to GDP gap'!$O$2:$O$2553,'Credit to GDP gap'!$D$2:$D$2553,Sheet6!AG$2,'Credit to GDP gap'!$K$2:$K$2553,Sheet6!$I7)</f>
        <v>8.1999999999999993</v>
      </c>
      <c r="AH7">
        <f>AVERAGEIFS('Credit to GDP gap'!$O$2:$O$2553,'Credit to GDP gap'!$D$2:$D$2553,Sheet6!AH$2,'Credit to GDP gap'!$K$2:$K$2553,Sheet6!$I7)</f>
        <v>7.7</v>
      </c>
      <c r="AI7">
        <f>AVERAGEIFS('Credit to GDP gap'!$O$2:$O$2553,'Credit to GDP gap'!$D$2:$D$2553,Sheet6!AI$2,'Credit to GDP gap'!$K$2:$K$2553,Sheet6!$I7)</f>
        <v>-2.2000000000000002</v>
      </c>
      <c r="AJ7">
        <f>AVERAGEIFS('Credit to GDP gap'!$O$2:$O$2553,'Credit to GDP gap'!$D$2:$D$2553,Sheet6!AJ$2,'Credit to GDP gap'!$K$2:$K$2553,Sheet6!$I7)</f>
        <v>2.1</v>
      </c>
      <c r="AK7">
        <f>AVERAGEIFS('Credit to GDP gap'!$O$2:$O$2553,'Credit to GDP gap'!$D$2:$D$2553,Sheet6!AK$2,'Credit to GDP gap'!$K$2:$K$2553,Sheet6!$I7)</f>
        <v>-14</v>
      </c>
      <c r="AL7">
        <f>AVERAGEIFS('Credit to GDP gap'!$O$2:$O$2553,'Credit to GDP gap'!$D$2:$D$2553,Sheet6!AL$2,'Credit to GDP gap'!$K$2:$K$2553,Sheet6!$I7)</f>
        <v>3.4</v>
      </c>
      <c r="AM7">
        <f>AVERAGEIFS('Credit to GDP gap'!$O$2:$O$2553,'Credit to GDP gap'!$D$2:$D$2553,Sheet6!AM$2,'Credit to GDP gap'!$K$2:$K$2553,Sheet6!$I7)</f>
        <v>-10.8</v>
      </c>
      <c r="AN7">
        <f>AVERAGEIFS('Credit to GDP gap'!$O$2:$O$2553,'Credit to GDP gap'!$D$2:$D$2553,Sheet6!AN$2,'Credit to GDP gap'!$K$2:$K$2553,Sheet6!$I7)</f>
        <v>7.5</v>
      </c>
      <c r="AO7">
        <f>AVERAGEIFS('Credit to GDP gap'!$O$2:$O$2553,'Credit to GDP gap'!$D$2:$D$2553,Sheet6!AO$2,'Credit to GDP gap'!$K$2:$K$2553,Sheet6!$I7)</f>
        <v>14.7</v>
      </c>
      <c r="AP7">
        <f>AVERAGEIFS('Credit to GDP gap'!$O$2:$O$2553,'Credit to GDP gap'!$D$2:$D$2553,Sheet6!AP$2,'Credit to GDP gap'!$K$2:$K$2553,Sheet6!$I7)</f>
        <v>-12.9</v>
      </c>
      <c r="AQ7">
        <f>AVERAGEIFS('Credit to GDP gap'!$O$2:$O$2553,'Credit to GDP gap'!$D$2:$D$2553,Sheet6!AQ$2,'Credit to GDP gap'!$K$2:$K$2553,Sheet6!$I7)</f>
        <v>4.3</v>
      </c>
      <c r="AR7">
        <f>AVERAGEIFS('Credit to GDP gap'!$O$2:$O$2553,'Credit to GDP gap'!$D$2:$D$2553,Sheet6!AR$2,'Credit to GDP gap'!$K$2:$K$2553,Sheet6!$I7)</f>
        <v>9.5</v>
      </c>
      <c r="AS7">
        <f>AVERAGEIFS('Credit to GDP gap'!$O$2:$O$2553,'Credit to GDP gap'!$D$2:$D$2553,Sheet6!AS$2,'Credit to GDP gap'!$K$2:$K$2553,Sheet6!$I7)</f>
        <v>-5.9</v>
      </c>
      <c r="AT7">
        <f>AVERAGEIFS('Credit to GDP gap'!$O$2:$O$2553,'Credit to GDP gap'!$D$2:$D$2553,Sheet6!AT$2,'Credit to GDP gap'!$K$2:$K$2553,Sheet6!$I7)</f>
        <v>-2.9</v>
      </c>
      <c r="AU7">
        <f>AVERAGEIFS('Credit to GDP gap'!$O$2:$O$2553,'Credit to GDP gap'!$D$2:$D$2553,Sheet6!AU$2,'Credit to GDP gap'!$K$2:$K$2553,Sheet6!$I7)</f>
        <v>15.4</v>
      </c>
      <c r="AV7">
        <f>AVERAGEIFS('Credit to GDP gap'!$O$2:$O$2553,'Credit to GDP gap'!$D$2:$D$2553,Sheet6!AV$2,'Credit to GDP gap'!$K$2:$K$2553,Sheet6!$I7)</f>
        <v>1.2</v>
      </c>
      <c r="AW7">
        <f>AVERAGEIFS('Credit to GDP gap'!$O$2:$O$2553,'Credit to GDP gap'!$D$2:$D$2553,Sheet6!AW$2,'Credit to GDP gap'!$K$2:$K$2553,Sheet6!$I7)</f>
        <v>-8.3000000000000007</v>
      </c>
      <c r="AX7">
        <f>AVERAGEIFS('Credit to GDP gap'!$O$2:$O$2553,'Credit to GDP gap'!$D$2:$D$2553,Sheet6!AX$2,'Credit to GDP gap'!$K$2:$K$2553,Sheet6!$I7)</f>
        <v>13.3</v>
      </c>
      <c r="AY7">
        <f>AVERAGEIFS('Credit to GDP gap'!$O$2:$O$2553,'Credit to GDP gap'!$D$2:$D$2553,Sheet6!AY$2,'Credit to GDP gap'!$K$2:$K$2553,Sheet6!$I7)</f>
        <v>-11.1</v>
      </c>
      <c r="AZ7">
        <f>AVERAGEIFS('Credit to GDP gap'!$O$2:$O$2553,'Credit to GDP gap'!$D$2:$D$2553,Sheet6!AZ$2,'Credit to GDP gap'!$K$2:$K$2553,Sheet6!$I7)</f>
        <v>-3.2</v>
      </c>
      <c r="BA7">
        <f>AVERAGEIFS('Credit to GDP gap'!$O$2:$O$2553,'Credit to GDP gap'!$D$2:$D$2553,Sheet6!BA$2,'Credit to GDP gap'!$K$2:$K$2553,Sheet6!$I7)</f>
        <v>-2.2000000000000002</v>
      </c>
      <c r="BC7" t="str">
        <f t="shared" si="0"/>
        <v>2011-03-31</v>
      </c>
      <c r="BD7">
        <f t="shared" si="1"/>
        <v>19</v>
      </c>
      <c r="BE7">
        <f t="shared" si="2"/>
        <v>15</v>
      </c>
      <c r="BF7">
        <f t="shared" si="3"/>
        <v>10</v>
      </c>
    </row>
    <row r="8" spans="9:58" x14ac:dyDescent="0.45">
      <c r="I8" t="s">
        <v>567</v>
      </c>
      <c r="J8">
        <f>AVERAGEIFS('Credit to GDP gap'!$O$2:$O$2553,'Credit to GDP gap'!$D$2:$D$2553,Sheet6!J$2,'Credit to GDP gap'!$K$2:$K$2553,Sheet6!$I8)</f>
        <v>-7.7</v>
      </c>
      <c r="K8">
        <f>AVERAGEIFS('Credit to GDP gap'!$O$2:$O$2553,'Credit to GDP gap'!$D$2:$D$2553,Sheet6!K$2,'Credit to GDP gap'!$K$2:$K$2553,Sheet6!$I8)</f>
        <v>-3.7</v>
      </c>
      <c r="L8">
        <f>AVERAGEIFS('Credit to GDP gap'!$O$2:$O$2553,'Credit to GDP gap'!$D$2:$D$2553,Sheet6!L$2,'Credit to GDP gap'!$K$2:$K$2553,Sheet6!$I8)</f>
        <v>-12.9</v>
      </c>
      <c r="M8">
        <f>AVERAGEIFS('Credit to GDP gap'!$O$2:$O$2553,'Credit to GDP gap'!$D$2:$D$2553,Sheet6!M$2,'Credit to GDP gap'!$K$2:$K$2553,Sheet6!$I8)</f>
        <v>2.4</v>
      </c>
      <c r="N8">
        <f>AVERAGEIFS('Credit to GDP gap'!$O$2:$O$2553,'Credit to GDP gap'!$D$2:$D$2553,Sheet6!N$2,'Credit to GDP gap'!$K$2:$K$2553,Sheet6!$I8)</f>
        <v>5.3</v>
      </c>
      <c r="O8">
        <f>AVERAGEIFS('Credit to GDP gap'!$O$2:$O$2553,'Credit to GDP gap'!$D$2:$D$2553,Sheet6!O$2,'Credit to GDP gap'!$K$2:$K$2553,Sheet6!$I8)</f>
        <v>6.6</v>
      </c>
      <c r="P8">
        <f>AVERAGEIFS('Credit to GDP gap'!$O$2:$O$2553,'Credit to GDP gap'!$D$2:$D$2553,Sheet6!P$2,'Credit to GDP gap'!$K$2:$K$2553,Sheet6!$I8)</f>
        <v>10.5</v>
      </c>
      <c r="Q8">
        <f>AVERAGEIFS('Credit to GDP gap'!$O$2:$O$2553,'Credit to GDP gap'!$D$2:$D$2553,Sheet6!Q$2,'Credit to GDP gap'!$K$2:$K$2553,Sheet6!$I8)</f>
        <v>-6.6</v>
      </c>
      <c r="R8">
        <f>AVERAGEIFS('Credit to GDP gap'!$O$2:$O$2553,'Credit to GDP gap'!$D$2:$D$2553,Sheet6!R$2,'Credit to GDP gap'!$K$2:$K$2553,Sheet6!$I8)</f>
        <v>8.4</v>
      </c>
      <c r="S8">
        <f>AVERAGEIFS('Credit to GDP gap'!$O$2:$O$2553,'Credit to GDP gap'!$D$2:$D$2553,Sheet6!S$2,'Credit to GDP gap'!$K$2:$K$2553,Sheet6!$I8)</f>
        <v>7.7</v>
      </c>
      <c r="T8">
        <f>AVERAGEIFS('Credit to GDP gap'!$O$2:$O$2553,'Credit to GDP gap'!$D$2:$D$2553,Sheet6!T$2,'Credit to GDP gap'!$K$2:$K$2553,Sheet6!$I8)</f>
        <v>15</v>
      </c>
      <c r="U8">
        <f>AVERAGEIFS('Credit to GDP gap'!$O$2:$O$2553,'Credit to GDP gap'!$D$2:$D$2553,Sheet6!U$2,'Credit to GDP gap'!$K$2:$K$2553,Sheet6!$I8)</f>
        <v>-13.7</v>
      </c>
      <c r="V8">
        <f>AVERAGEIFS('Credit to GDP gap'!$O$2:$O$2553,'Credit to GDP gap'!$D$2:$D$2553,Sheet6!V$2,'Credit to GDP gap'!$K$2:$K$2553,Sheet6!$I8)</f>
        <v>11</v>
      </c>
      <c r="W8">
        <f>AVERAGEIFS('Credit to GDP gap'!$O$2:$O$2553,'Credit to GDP gap'!$D$2:$D$2553,Sheet6!W$2,'Credit to GDP gap'!$K$2:$K$2553,Sheet6!$I8)</f>
        <v>5.9</v>
      </c>
      <c r="X8">
        <f>AVERAGEIFS('Credit to GDP gap'!$O$2:$O$2553,'Credit to GDP gap'!$D$2:$D$2553,Sheet6!X$2,'Credit to GDP gap'!$K$2:$K$2553,Sheet6!$I8)</f>
        <v>12.7</v>
      </c>
      <c r="Y8">
        <f>AVERAGEIFS('Credit to GDP gap'!$O$2:$O$2553,'Credit to GDP gap'!$D$2:$D$2553,Sheet6!Y$2,'Credit to GDP gap'!$K$2:$K$2553,Sheet6!$I8)</f>
        <v>6.4</v>
      </c>
      <c r="Z8">
        <f>AVERAGEIFS('Credit to GDP gap'!$O$2:$O$2553,'Credit to GDP gap'!$D$2:$D$2553,Sheet6!Z$2,'Credit to GDP gap'!$K$2:$K$2553,Sheet6!$I8)</f>
        <v>-12.2</v>
      </c>
      <c r="AA8">
        <f>AVERAGEIFS('Credit to GDP gap'!$O$2:$O$2553,'Credit to GDP gap'!$D$2:$D$2553,Sheet6!AA$2,'Credit to GDP gap'!$K$2:$K$2553,Sheet6!$I8)</f>
        <v>21.7</v>
      </c>
      <c r="AB8">
        <f>AVERAGEIFS('Credit to GDP gap'!$O$2:$O$2553,'Credit to GDP gap'!$D$2:$D$2553,Sheet6!AB$2,'Credit to GDP gap'!$K$2:$K$2553,Sheet6!$I8)</f>
        <v>40.700000000000003</v>
      </c>
      <c r="AC8">
        <f>AVERAGEIFS('Credit to GDP gap'!$O$2:$O$2553,'Credit to GDP gap'!$D$2:$D$2553,Sheet6!AC$2,'Credit to GDP gap'!$K$2:$K$2553,Sheet6!$I8)</f>
        <v>7.9</v>
      </c>
      <c r="AD8">
        <f>AVERAGEIFS('Credit to GDP gap'!$O$2:$O$2553,'Credit to GDP gap'!$D$2:$D$2553,Sheet6!AD$2,'Credit to GDP gap'!$K$2:$K$2553,Sheet6!$I8)</f>
        <v>4</v>
      </c>
      <c r="AE8">
        <f>AVERAGEIFS('Credit to GDP gap'!$O$2:$O$2553,'Credit to GDP gap'!$D$2:$D$2553,Sheet6!AE$2,'Credit to GDP gap'!$K$2:$K$2553,Sheet6!$I8)</f>
        <v>40.799999999999997</v>
      </c>
      <c r="AF8">
        <f>AVERAGEIFS('Credit to GDP gap'!$O$2:$O$2553,'Credit to GDP gap'!$D$2:$D$2553,Sheet6!AF$2,'Credit to GDP gap'!$K$2:$K$2553,Sheet6!$I8)</f>
        <v>-11.3</v>
      </c>
      <c r="AG8">
        <f>AVERAGEIFS('Credit to GDP gap'!$O$2:$O$2553,'Credit to GDP gap'!$D$2:$D$2553,Sheet6!AG$2,'Credit to GDP gap'!$K$2:$K$2553,Sheet6!$I8)</f>
        <v>4.9000000000000004</v>
      </c>
      <c r="AH8">
        <f>AVERAGEIFS('Credit to GDP gap'!$O$2:$O$2553,'Credit to GDP gap'!$D$2:$D$2553,Sheet6!AH$2,'Credit to GDP gap'!$K$2:$K$2553,Sheet6!$I8)</f>
        <v>6.7</v>
      </c>
      <c r="AI8">
        <f>AVERAGEIFS('Credit to GDP gap'!$O$2:$O$2553,'Credit to GDP gap'!$D$2:$D$2553,Sheet6!AI$2,'Credit to GDP gap'!$K$2:$K$2553,Sheet6!$I8)</f>
        <v>-1.5</v>
      </c>
      <c r="AJ8">
        <f>AVERAGEIFS('Credit to GDP gap'!$O$2:$O$2553,'Credit to GDP gap'!$D$2:$D$2553,Sheet6!AJ$2,'Credit to GDP gap'!$K$2:$K$2553,Sheet6!$I8)</f>
        <v>2.6</v>
      </c>
      <c r="AK8">
        <f>AVERAGEIFS('Credit to GDP gap'!$O$2:$O$2553,'Credit to GDP gap'!$D$2:$D$2553,Sheet6!AK$2,'Credit to GDP gap'!$K$2:$K$2553,Sheet6!$I8)</f>
        <v>-4.5</v>
      </c>
      <c r="AL8">
        <f>AVERAGEIFS('Credit to GDP gap'!$O$2:$O$2553,'Credit to GDP gap'!$D$2:$D$2553,Sheet6!AL$2,'Credit to GDP gap'!$K$2:$K$2553,Sheet6!$I8)</f>
        <v>3.3</v>
      </c>
      <c r="AM8">
        <f>AVERAGEIFS('Credit to GDP gap'!$O$2:$O$2553,'Credit to GDP gap'!$D$2:$D$2553,Sheet6!AM$2,'Credit to GDP gap'!$K$2:$K$2553,Sheet6!$I8)</f>
        <v>-9.3000000000000007</v>
      </c>
      <c r="AN8">
        <f>AVERAGEIFS('Credit to GDP gap'!$O$2:$O$2553,'Credit to GDP gap'!$D$2:$D$2553,Sheet6!AN$2,'Credit to GDP gap'!$K$2:$K$2553,Sheet6!$I8)</f>
        <v>10.7</v>
      </c>
      <c r="AO8">
        <f>AVERAGEIFS('Credit to GDP gap'!$O$2:$O$2553,'Credit to GDP gap'!$D$2:$D$2553,Sheet6!AO$2,'Credit to GDP gap'!$K$2:$K$2553,Sheet6!$I8)</f>
        <v>11.1</v>
      </c>
      <c r="AP8">
        <f>AVERAGEIFS('Credit to GDP gap'!$O$2:$O$2553,'Credit to GDP gap'!$D$2:$D$2553,Sheet6!AP$2,'Credit to GDP gap'!$K$2:$K$2553,Sheet6!$I8)</f>
        <v>-15.1</v>
      </c>
      <c r="AQ8">
        <f>AVERAGEIFS('Credit to GDP gap'!$O$2:$O$2553,'Credit to GDP gap'!$D$2:$D$2553,Sheet6!AQ$2,'Credit to GDP gap'!$K$2:$K$2553,Sheet6!$I8)</f>
        <v>4.3</v>
      </c>
      <c r="AR8">
        <f>AVERAGEIFS('Credit to GDP gap'!$O$2:$O$2553,'Credit to GDP gap'!$D$2:$D$2553,Sheet6!AR$2,'Credit to GDP gap'!$K$2:$K$2553,Sheet6!$I8)</f>
        <v>8.5</v>
      </c>
      <c r="AS8">
        <f>AVERAGEIFS('Credit to GDP gap'!$O$2:$O$2553,'Credit to GDP gap'!$D$2:$D$2553,Sheet6!AS$2,'Credit to GDP gap'!$K$2:$K$2553,Sheet6!$I8)</f>
        <v>-6.5</v>
      </c>
      <c r="AT8">
        <f>AVERAGEIFS('Credit to GDP gap'!$O$2:$O$2553,'Credit to GDP gap'!$D$2:$D$2553,Sheet6!AT$2,'Credit to GDP gap'!$K$2:$K$2553,Sheet6!$I8)</f>
        <v>-4.5999999999999996</v>
      </c>
      <c r="AU8">
        <f>AVERAGEIFS('Credit to GDP gap'!$O$2:$O$2553,'Credit to GDP gap'!$D$2:$D$2553,Sheet6!AU$2,'Credit to GDP gap'!$K$2:$K$2553,Sheet6!$I8)</f>
        <v>13.8</v>
      </c>
      <c r="AV8">
        <f>AVERAGEIFS('Credit to GDP gap'!$O$2:$O$2553,'Credit to GDP gap'!$D$2:$D$2553,Sheet6!AV$2,'Credit to GDP gap'!$K$2:$K$2553,Sheet6!$I8)</f>
        <v>5.3</v>
      </c>
      <c r="AW8">
        <f>AVERAGEIFS('Credit to GDP gap'!$O$2:$O$2553,'Credit to GDP gap'!$D$2:$D$2553,Sheet6!AW$2,'Credit to GDP gap'!$K$2:$K$2553,Sheet6!$I8)</f>
        <v>-5.5</v>
      </c>
      <c r="AX8">
        <f>AVERAGEIFS('Credit to GDP gap'!$O$2:$O$2553,'Credit to GDP gap'!$D$2:$D$2553,Sheet6!AX$2,'Credit to GDP gap'!$K$2:$K$2553,Sheet6!$I8)</f>
        <v>15.4</v>
      </c>
      <c r="AY8">
        <f>AVERAGEIFS('Credit to GDP gap'!$O$2:$O$2553,'Credit to GDP gap'!$D$2:$D$2553,Sheet6!AY$2,'Credit to GDP gap'!$K$2:$K$2553,Sheet6!$I8)</f>
        <v>-12.5</v>
      </c>
      <c r="AZ8">
        <f>AVERAGEIFS('Credit to GDP gap'!$O$2:$O$2553,'Credit to GDP gap'!$D$2:$D$2553,Sheet6!AZ$2,'Credit to GDP gap'!$K$2:$K$2553,Sheet6!$I8)</f>
        <v>-3.6</v>
      </c>
      <c r="BA8">
        <f>AVERAGEIFS('Credit to GDP gap'!$O$2:$O$2553,'Credit to GDP gap'!$D$2:$D$2553,Sheet6!BA$2,'Credit to GDP gap'!$K$2:$K$2553,Sheet6!$I8)</f>
        <v>-3.1</v>
      </c>
      <c r="BC8" t="str">
        <f t="shared" si="0"/>
        <v>2011-06-30</v>
      </c>
      <c r="BD8">
        <f t="shared" si="1"/>
        <v>17</v>
      </c>
      <c r="BE8">
        <f t="shared" si="2"/>
        <v>16</v>
      </c>
      <c r="BF8">
        <f t="shared" si="3"/>
        <v>11</v>
      </c>
    </row>
    <row r="9" spans="9:58" x14ac:dyDescent="0.45">
      <c r="I9" t="s">
        <v>568</v>
      </c>
      <c r="J9">
        <f>AVERAGEIFS('Credit to GDP gap'!$O$2:$O$2553,'Credit to GDP gap'!$D$2:$D$2553,Sheet6!J$2,'Credit to GDP gap'!$K$2:$K$2553,Sheet6!$I9)</f>
        <v>-6.7</v>
      </c>
      <c r="K9">
        <f>AVERAGEIFS('Credit to GDP gap'!$O$2:$O$2553,'Credit to GDP gap'!$D$2:$D$2553,Sheet6!K$2,'Credit to GDP gap'!$K$2:$K$2553,Sheet6!$I9)</f>
        <v>-4.5999999999999996</v>
      </c>
      <c r="L9">
        <f>AVERAGEIFS('Credit to GDP gap'!$O$2:$O$2553,'Credit to GDP gap'!$D$2:$D$2553,Sheet6!L$2,'Credit to GDP gap'!$K$2:$K$2553,Sheet6!$I9)</f>
        <v>-13.2</v>
      </c>
      <c r="M9">
        <f>AVERAGEIFS('Credit to GDP gap'!$O$2:$O$2553,'Credit to GDP gap'!$D$2:$D$2553,Sheet6!M$2,'Credit to GDP gap'!$K$2:$K$2553,Sheet6!$I9)</f>
        <v>2.6</v>
      </c>
      <c r="N9">
        <f>AVERAGEIFS('Credit to GDP gap'!$O$2:$O$2553,'Credit to GDP gap'!$D$2:$D$2553,Sheet6!N$2,'Credit to GDP gap'!$K$2:$K$2553,Sheet6!$I9)</f>
        <v>5.4</v>
      </c>
      <c r="O9">
        <f>AVERAGEIFS('Credit to GDP gap'!$O$2:$O$2553,'Credit to GDP gap'!$D$2:$D$2553,Sheet6!O$2,'Credit to GDP gap'!$K$2:$K$2553,Sheet6!$I9)</f>
        <v>6.9</v>
      </c>
      <c r="P9">
        <f>AVERAGEIFS('Credit to GDP gap'!$O$2:$O$2553,'Credit to GDP gap'!$D$2:$D$2553,Sheet6!P$2,'Credit to GDP gap'!$K$2:$K$2553,Sheet6!$I9)</f>
        <v>11.6</v>
      </c>
      <c r="Q9">
        <f>AVERAGEIFS('Credit to GDP gap'!$O$2:$O$2553,'Credit to GDP gap'!$D$2:$D$2553,Sheet6!Q$2,'Credit to GDP gap'!$K$2:$K$2553,Sheet6!$I9)</f>
        <v>-3</v>
      </c>
      <c r="R9">
        <f>AVERAGEIFS('Credit to GDP gap'!$O$2:$O$2553,'Credit to GDP gap'!$D$2:$D$2553,Sheet6!R$2,'Credit to GDP gap'!$K$2:$K$2553,Sheet6!$I9)</f>
        <v>5.9</v>
      </c>
      <c r="S9">
        <f>AVERAGEIFS('Credit to GDP gap'!$O$2:$O$2553,'Credit to GDP gap'!$D$2:$D$2553,Sheet6!S$2,'Credit to GDP gap'!$K$2:$K$2553,Sheet6!$I9)</f>
        <v>7.7</v>
      </c>
      <c r="T9">
        <f>AVERAGEIFS('Credit to GDP gap'!$O$2:$O$2553,'Credit to GDP gap'!$D$2:$D$2553,Sheet6!T$2,'Credit to GDP gap'!$K$2:$K$2553,Sheet6!$I9)</f>
        <v>15</v>
      </c>
      <c r="U9">
        <f>AVERAGEIFS('Credit to GDP gap'!$O$2:$O$2553,'Credit to GDP gap'!$D$2:$D$2553,Sheet6!U$2,'Credit to GDP gap'!$K$2:$K$2553,Sheet6!$I9)</f>
        <v>-12.5</v>
      </c>
      <c r="V9">
        <f>AVERAGEIFS('Credit to GDP gap'!$O$2:$O$2553,'Credit to GDP gap'!$D$2:$D$2553,Sheet6!V$2,'Credit to GDP gap'!$K$2:$K$2553,Sheet6!$I9)</f>
        <v>14.1</v>
      </c>
      <c r="W9">
        <f>AVERAGEIFS('Credit to GDP gap'!$O$2:$O$2553,'Credit to GDP gap'!$D$2:$D$2553,Sheet6!W$2,'Credit to GDP gap'!$K$2:$K$2553,Sheet6!$I9)</f>
        <v>2.1</v>
      </c>
      <c r="X9">
        <f>AVERAGEIFS('Credit to GDP gap'!$O$2:$O$2553,'Credit to GDP gap'!$D$2:$D$2553,Sheet6!X$2,'Credit to GDP gap'!$K$2:$K$2553,Sheet6!$I9)</f>
        <v>11.1</v>
      </c>
      <c r="Y9">
        <f>AVERAGEIFS('Credit to GDP gap'!$O$2:$O$2553,'Credit to GDP gap'!$D$2:$D$2553,Sheet6!Y$2,'Credit to GDP gap'!$K$2:$K$2553,Sheet6!$I9)</f>
        <v>7.6</v>
      </c>
      <c r="Z9">
        <f>AVERAGEIFS('Credit to GDP gap'!$O$2:$O$2553,'Credit to GDP gap'!$D$2:$D$2553,Sheet6!Z$2,'Credit to GDP gap'!$K$2:$K$2553,Sheet6!$I9)</f>
        <v>-13.6</v>
      </c>
      <c r="AA9">
        <f>AVERAGEIFS('Credit to GDP gap'!$O$2:$O$2553,'Credit to GDP gap'!$D$2:$D$2553,Sheet6!AA$2,'Credit to GDP gap'!$K$2:$K$2553,Sheet6!$I9)</f>
        <v>21.3</v>
      </c>
      <c r="AB9">
        <f>AVERAGEIFS('Credit to GDP gap'!$O$2:$O$2553,'Credit to GDP gap'!$D$2:$D$2553,Sheet6!AB$2,'Credit to GDP gap'!$K$2:$K$2553,Sheet6!$I9)</f>
        <v>39.6</v>
      </c>
      <c r="AC9">
        <f>AVERAGEIFS('Credit to GDP gap'!$O$2:$O$2553,'Credit to GDP gap'!$D$2:$D$2553,Sheet6!AC$2,'Credit to GDP gap'!$K$2:$K$2553,Sheet6!$I9)</f>
        <v>11</v>
      </c>
      <c r="AD9">
        <f>AVERAGEIFS('Credit to GDP gap'!$O$2:$O$2553,'Credit to GDP gap'!$D$2:$D$2553,Sheet6!AD$2,'Credit to GDP gap'!$K$2:$K$2553,Sheet6!$I9)</f>
        <v>5.7</v>
      </c>
      <c r="AE9">
        <f>AVERAGEIFS('Credit to GDP gap'!$O$2:$O$2553,'Credit to GDP gap'!$D$2:$D$2553,Sheet6!AE$2,'Credit to GDP gap'!$K$2:$K$2553,Sheet6!$I9)</f>
        <v>38.5</v>
      </c>
      <c r="AF9">
        <f>AVERAGEIFS('Credit to GDP gap'!$O$2:$O$2553,'Credit to GDP gap'!$D$2:$D$2553,Sheet6!AF$2,'Credit to GDP gap'!$K$2:$K$2553,Sheet6!$I9)</f>
        <v>-11.1</v>
      </c>
      <c r="AG9">
        <f>AVERAGEIFS('Credit to GDP gap'!$O$2:$O$2553,'Credit to GDP gap'!$D$2:$D$2553,Sheet6!AG$2,'Credit to GDP gap'!$K$2:$K$2553,Sheet6!$I9)</f>
        <v>3</v>
      </c>
      <c r="AH9">
        <f>AVERAGEIFS('Credit to GDP gap'!$O$2:$O$2553,'Credit to GDP gap'!$D$2:$D$2553,Sheet6!AH$2,'Credit to GDP gap'!$K$2:$K$2553,Sheet6!$I9)</f>
        <v>5</v>
      </c>
      <c r="AI9">
        <f>AVERAGEIFS('Credit to GDP gap'!$O$2:$O$2553,'Credit to GDP gap'!$D$2:$D$2553,Sheet6!AI$2,'Credit to GDP gap'!$K$2:$K$2553,Sheet6!$I9)</f>
        <v>-0.1</v>
      </c>
      <c r="AJ9">
        <f>AVERAGEIFS('Credit to GDP gap'!$O$2:$O$2553,'Credit to GDP gap'!$D$2:$D$2553,Sheet6!AJ$2,'Credit to GDP gap'!$K$2:$K$2553,Sheet6!$I9)</f>
        <v>4.4000000000000004</v>
      </c>
      <c r="AK9">
        <f>AVERAGEIFS('Credit to GDP gap'!$O$2:$O$2553,'Credit to GDP gap'!$D$2:$D$2553,Sheet6!AK$2,'Credit to GDP gap'!$K$2:$K$2553,Sheet6!$I9)</f>
        <v>-2</v>
      </c>
      <c r="AL9">
        <f>AVERAGEIFS('Credit to GDP gap'!$O$2:$O$2553,'Credit to GDP gap'!$D$2:$D$2553,Sheet6!AL$2,'Credit to GDP gap'!$K$2:$K$2553,Sheet6!$I9)</f>
        <v>4.5999999999999996</v>
      </c>
      <c r="AM9">
        <f>AVERAGEIFS('Credit to GDP gap'!$O$2:$O$2553,'Credit to GDP gap'!$D$2:$D$2553,Sheet6!AM$2,'Credit to GDP gap'!$K$2:$K$2553,Sheet6!$I9)</f>
        <v>-7.4</v>
      </c>
      <c r="AN9">
        <f>AVERAGEIFS('Credit to GDP gap'!$O$2:$O$2553,'Credit to GDP gap'!$D$2:$D$2553,Sheet6!AN$2,'Credit to GDP gap'!$K$2:$K$2553,Sheet6!$I9)</f>
        <v>10.7</v>
      </c>
      <c r="AO9">
        <f>AVERAGEIFS('Credit to GDP gap'!$O$2:$O$2553,'Credit to GDP gap'!$D$2:$D$2553,Sheet6!AO$2,'Credit to GDP gap'!$K$2:$K$2553,Sheet6!$I9)</f>
        <v>6.6</v>
      </c>
      <c r="AP9">
        <f>AVERAGEIFS('Credit to GDP gap'!$O$2:$O$2553,'Credit to GDP gap'!$D$2:$D$2553,Sheet6!AP$2,'Credit to GDP gap'!$K$2:$K$2553,Sheet6!$I9)</f>
        <v>-18.100000000000001</v>
      </c>
      <c r="AQ9">
        <f>AVERAGEIFS('Credit to GDP gap'!$O$2:$O$2553,'Credit to GDP gap'!$D$2:$D$2553,Sheet6!AQ$2,'Credit to GDP gap'!$K$2:$K$2553,Sheet6!$I9)</f>
        <v>6.5</v>
      </c>
      <c r="AR9">
        <f>AVERAGEIFS('Credit to GDP gap'!$O$2:$O$2553,'Credit to GDP gap'!$D$2:$D$2553,Sheet6!AR$2,'Credit to GDP gap'!$K$2:$K$2553,Sheet6!$I9)</f>
        <v>7.6</v>
      </c>
      <c r="AS9">
        <f>AVERAGEIFS('Credit to GDP gap'!$O$2:$O$2553,'Credit to GDP gap'!$D$2:$D$2553,Sheet6!AS$2,'Credit to GDP gap'!$K$2:$K$2553,Sheet6!$I9)</f>
        <v>-4.3</v>
      </c>
      <c r="AT9">
        <f>AVERAGEIFS('Credit to GDP gap'!$O$2:$O$2553,'Credit to GDP gap'!$D$2:$D$2553,Sheet6!AT$2,'Credit to GDP gap'!$K$2:$K$2553,Sheet6!$I9)</f>
        <v>-5.2</v>
      </c>
      <c r="AU9">
        <f>AVERAGEIFS('Credit to GDP gap'!$O$2:$O$2553,'Credit to GDP gap'!$D$2:$D$2553,Sheet6!AU$2,'Credit to GDP gap'!$K$2:$K$2553,Sheet6!$I9)</f>
        <v>13.2</v>
      </c>
      <c r="AV9">
        <f>AVERAGEIFS('Credit to GDP gap'!$O$2:$O$2553,'Credit to GDP gap'!$D$2:$D$2553,Sheet6!AV$2,'Credit to GDP gap'!$K$2:$K$2553,Sheet6!$I9)</f>
        <v>4.8</v>
      </c>
      <c r="AW9">
        <f>AVERAGEIFS('Credit to GDP gap'!$O$2:$O$2553,'Credit to GDP gap'!$D$2:$D$2553,Sheet6!AW$2,'Credit to GDP gap'!$K$2:$K$2553,Sheet6!$I9)</f>
        <v>-2.7</v>
      </c>
      <c r="AX9">
        <f>AVERAGEIFS('Credit to GDP gap'!$O$2:$O$2553,'Credit to GDP gap'!$D$2:$D$2553,Sheet6!AX$2,'Credit to GDP gap'!$K$2:$K$2553,Sheet6!$I9)</f>
        <v>15</v>
      </c>
      <c r="AY9">
        <f>AVERAGEIFS('Credit to GDP gap'!$O$2:$O$2553,'Credit to GDP gap'!$D$2:$D$2553,Sheet6!AY$2,'Credit to GDP gap'!$K$2:$K$2553,Sheet6!$I9)</f>
        <v>-13.3</v>
      </c>
      <c r="AZ9">
        <f>AVERAGEIFS('Credit to GDP gap'!$O$2:$O$2553,'Credit to GDP gap'!$D$2:$D$2553,Sheet6!AZ$2,'Credit to GDP gap'!$K$2:$K$2553,Sheet6!$I9)</f>
        <v>-4.7</v>
      </c>
      <c r="BA9">
        <f>AVERAGEIFS('Credit to GDP gap'!$O$2:$O$2553,'Credit to GDP gap'!$D$2:$D$2553,Sheet6!BA$2,'Credit to GDP gap'!$K$2:$K$2553,Sheet6!$I9)</f>
        <v>-4.2</v>
      </c>
      <c r="BC9" t="str">
        <f t="shared" si="0"/>
        <v>2011-09-30</v>
      </c>
      <c r="BD9">
        <f t="shared" si="1"/>
        <v>17</v>
      </c>
      <c r="BE9">
        <f t="shared" si="2"/>
        <v>16</v>
      </c>
      <c r="BF9">
        <f t="shared" si="3"/>
        <v>11</v>
      </c>
    </row>
    <row r="10" spans="9:58" x14ac:dyDescent="0.45">
      <c r="I10" t="s">
        <v>569</v>
      </c>
      <c r="J10">
        <f>AVERAGEIFS('Credit to GDP gap'!$O$2:$O$2553,'Credit to GDP gap'!$D$2:$D$2553,Sheet6!J$2,'Credit to GDP gap'!$K$2:$K$2553,Sheet6!$I10)</f>
        <v>-6.4</v>
      </c>
      <c r="K10">
        <f>AVERAGEIFS('Credit to GDP gap'!$O$2:$O$2553,'Credit to GDP gap'!$D$2:$D$2553,Sheet6!K$2,'Credit to GDP gap'!$K$2:$K$2553,Sheet6!$I10)</f>
        <v>-4.5999999999999996</v>
      </c>
      <c r="L10">
        <f>AVERAGEIFS('Credit to GDP gap'!$O$2:$O$2553,'Credit to GDP gap'!$D$2:$D$2553,Sheet6!L$2,'Credit to GDP gap'!$K$2:$K$2553,Sheet6!$I10)</f>
        <v>-14.7</v>
      </c>
      <c r="M10">
        <f>AVERAGEIFS('Credit to GDP gap'!$O$2:$O$2553,'Credit to GDP gap'!$D$2:$D$2553,Sheet6!M$2,'Credit to GDP gap'!$K$2:$K$2553,Sheet6!$I10)</f>
        <v>4.3</v>
      </c>
      <c r="N10">
        <f>AVERAGEIFS('Credit to GDP gap'!$O$2:$O$2553,'Credit to GDP gap'!$D$2:$D$2553,Sheet6!N$2,'Credit to GDP gap'!$K$2:$K$2553,Sheet6!$I10)</f>
        <v>7</v>
      </c>
      <c r="O10">
        <f>AVERAGEIFS('Credit to GDP gap'!$O$2:$O$2553,'Credit to GDP gap'!$D$2:$D$2553,Sheet6!O$2,'Credit to GDP gap'!$K$2:$K$2553,Sheet6!$I10)</f>
        <v>3.9</v>
      </c>
      <c r="P10">
        <f>AVERAGEIFS('Credit to GDP gap'!$O$2:$O$2553,'Credit to GDP gap'!$D$2:$D$2553,Sheet6!P$2,'Credit to GDP gap'!$K$2:$K$2553,Sheet6!$I10)</f>
        <v>10.8</v>
      </c>
      <c r="Q10">
        <f>AVERAGEIFS('Credit to GDP gap'!$O$2:$O$2553,'Credit to GDP gap'!$D$2:$D$2553,Sheet6!Q$2,'Credit to GDP gap'!$K$2:$K$2553,Sheet6!$I10)</f>
        <v>-0.7</v>
      </c>
      <c r="R10">
        <f>AVERAGEIFS('Credit to GDP gap'!$O$2:$O$2553,'Credit to GDP gap'!$D$2:$D$2553,Sheet6!R$2,'Credit to GDP gap'!$K$2:$K$2553,Sheet6!$I10)</f>
        <v>5.8</v>
      </c>
      <c r="S10">
        <f>AVERAGEIFS('Credit to GDP gap'!$O$2:$O$2553,'Credit to GDP gap'!$D$2:$D$2553,Sheet6!S$2,'Credit to GDP gap'!$K$2:$K$2553,Sheet6!$I10)</f>
        <v>7.6</v>
      </c>
      <c r="T10">
        <f>AVERAGEIFS('Credit to GDP gap'!$O$2:$O$2553,'Credit to GDP gap'!$D$2:$D$2553,Sheet6!T$2,'Credit to GDP gap'!$K$2:$K$2553,Sheet6!$I10)</f>
        <v>15.2</v>
      </c>
      <c r="U10">
        <f>AVERAGEIFS('Credit to GDP gap'!$O$2:$O$2553,'Credit to GDP gap'!$D$2:$D$2553,Sheet6!U$2,'Credit to GDP gap'!$K$2:$K$2553,Sheet6!$I10)</f>
        <v>-12</v>
      </c>
      <c r="V10">
        <f>AVERAGEIFS('Credit to GDP gap'!$O$2:$O$2553,'Credit to GDP gap'!$D$2:$D$2553,Sheet6!V$2,'Credit to GDP gap'!$K$2:$K$2553,Sheet6!$I10)</f>
        <v>12.9</v>
      </c>
      <c r="W10">
        <f>AVERAGEIFS('Credit to GDP gap'!$O$2:$O$2553,'Credit to GDP gap'!$D$2:$D$2553,Sheet6!W$2,'Credit to GDP gap'!$K$2:$K$2553,Sheet6!$I10)</f>
        <v>-1</v>
      </c>
      <c r="X10">
        <f>AVERAGEIFS('Credit to GDP gap'!$O$2:$O$2553,'Credit to GDP gap'!$D$2:$D$2553,Sheet6!X$2,'Credit to GDP gap'!$K$2:$K$2553,Sheet6!$I10)</f>
        <v>10.7</v>
      </c>
      <c r="Y10">
        <f>AVERAGEIFS('Credit to GDP gap'!$O$2:$O$2553,'Credit to GDP gap'!$D$2:$D$2553,Sheet6!Y$2,'Credit to GDP gap'!$K$2:$K$2553,Sheet6!$I10)</f>
        <v>7.6</v>
      </c>
      <c r="Z10">
        <f>AVERAGEIFS('Credit to GDP gap'!$O$2:$O$2553,'Credit to GDP gap'!$D$2:$D$2553,Sheet6!Z$2,'Credit to GDP gap'!$K$2:$K$2553,Sheet6!$I10)</f>
        <v>-15.4</v>
      </c>
      <c r="AA10">
        <f>AVERAGEIFS('Credit to GDP gap'!$O$2:$O$2553,'Credit to GDP gap'!$D$2:$D$2553,Sheet6!AA$2,'Credit to GDP gap'!$K$2:$K$2553,Sheet6!$I10)</f>
        <v>15.8</v>
      </c>
      <c r="AB10">
        <f>AVERAGEIFS('Credit to GDP gap'!$O$2:$O$2553,'Credit to GDP gap'!$D$2:$D$2553,Sheet6!AB$2,'Credit to GDP gap'!$K$2:$K$2553,Sheet6!$I10)</f>
        <v>29.8</v>
      </c>
      <c r="AC10">
        <f>AVERAGEIFS('Credit to GDP gap'!$O$2:$O$2553,'Credit to GDP gap'!$D$2:$D$2553,Sheet6!AC$2,'Credit to GDP gap'!$K$2:$K$2553,Sheet6!$I10)</f>
        <v>10.6</v>
      </c>
      <c r="AD10">
        <f>AVERAGEIFS('Credit to GDP gap'!$O$2:$O$2553,'Credit to GDP gap'!$D$2:$D$2553,Sheet6!AD$2,'Credit to GDP gap'!$K$2:$K$2553,Sheet6!$I10)</f>
        <v>6.8</v>
      </c>
      <c r="AE10">
        <f>AVERAGEIFS('Credit to GDP gap'!$O$2:$O$2553,'Credit to GDP gap'!$D$2:$D$2553,Sheet6!AE$2,'Credit to GDP gap'!$K$2:$K$2553,Sheet6!$I10)</f>
        <v>34.5</v>
      </c>
      <c r="AF10">
        <f>AVERAGEIFS('Credit to GDP gap'!$O$2:$O$2553,'Credit to GDP gap'!$D$2:$D$2553,Sheet6!AF$2,'Credit to GDP gap'!$K$2:$K$2553,Sheet6!$I10)</f>
        <v>-12.1</v>
      </c>
      <c r="AG10">
        <f>AVERAGEIFS('Credit to GDP gap'!$O$2:$O$2553,'Credit to GDP gap'!$D$2:$D$2553,Sheet6!AG$2,'Credit to GDP gap'!$K$2:$K$2553,Sheet6!$I10)</f>
        <v>4.8</v>
      </c>
      <c r="AH10">
        <f>AVERAGEIFS('Credit to GDP gap'!$O$2:$O$2553,'Credit to GDP gap'!$D$2:$D$2553,Sheet6!AH$2,'Credit to GDP gap'!$K$2:$K$2553,Sheet6!$I10)</f>
        <v>3.2</v>
      </c>
      <c r="AI10">
        <f>AVERAGEIFS('Credit to GDP gap'!$O$2:$O$2553,'Credit to GDP gap'!$D$2:$D$2553,Sheet6!AI$2,'Credit to GDP gap'!$K$2:$K$2553,Sheet6!$I10)</f>
        <v>0.9</v>
      </c>
      <c r="AJ10">
        <f>AVERAGEIFS('Credit to GDP gap'!$O$2:$O$2553,'Credit to GDP gap'!$D$2:$D$2553,Sheet6!AJ$2,'Credit to GDP gap'!$K$2:$K$2553,Sheet6!$I10)</f>
        <v>3.6</v>
      </c>
      <c r="AK10">
        <f>AVERAGEIFS('Credit to GDP gap'!$O$2:$O$2553,'Credit to GDP gap'!$D$2:$D$2553,Sheet6!AK$2,'Credit to GDP gap'!$K$2:$K$2553,Sheet6!$I10)</f>
        <v>2.6</v>
      </c>
      <c r="AL10">
        <f>AVERAGEIFS('Credit to GDP gap'!$O$2:$O$2553,'Credit to GDP gap'!$D$2:$D$2553,Sheet6!AL$2,'Credit to GDP gap'!$K$2:$K$2553,Sheet6!$I10)</f>
        <v>4.5999999999999996</v>
      </c>
      <c r="AM10">
        <f>AVERAGEIFS('Credit to GDP gap'!$O$2:$O$2553,'Credit to GDP gap'!$D$2:$D$2553,Sheet6!AM$2,'Credit to GDP gap'!$K$2:$K$2553,Sheet6!$I10)</f>
        <v>-5.0999999999999996</v>
      </c>
      <c r="AN10">
        <f>AVERAGEIFS('Credit to GDP gap'!$O$2:$O$2553,'Credit to GDP gap'!$D$2:$D$2553,Sheet6!AN$2,'Credit to GDP gap'!$K$2:$K$2553,Sheet6!$I10)</f>
        <v>14</v>
      </c>
      <c r="AO10">
        <f>AVERAGEIFS('Credit to GDP gap'!$O$2:$O$2553,'Credit to GDP gap'!$D$2:$D$2553,Sheet6!AO$2,'Credit to GDP gap'!$K$2:$K$2553,Sheet6!$I10)</f>
        <v>3.4</v>
      </c>
      <c r="AP10">
        <f>AVERAGEIFS('Credit to GDP gap'!$O$2:$O$2553,'Credit to GDP gap'!$D$2:$D$2553,Sheet6!AP$2,'Credit to GDP gap'!$K$2:$K$2553,Sheet6!$I10)</f>
        <v>-21.3</v>
      </c>
      <c r="AQ10">
        <f>AVERAGEIFS('Credit to GDP gap'!$O$2:$O$2553,'Credit to GDP gap'!$D$2:$D$2553,Sheet6!AQ$2,'Credit to GDP gap'!$K$2:$K$2553,Sheet6!$I10)</f>
        <v>5.9</v>
      </c>
      <c r="AR10">
        <f>AVERAGEIFS('Credit to GDP gap'!$O$2:$O$2553,'Credit to GDP gap'!$D$2:$D$2553,Sheet6!AR$2,'Credit to GDP gap'!$K$2:$K$2553,Sheet6!$I10)</f>
        <v>5.8</v>
      </c>
      <c r="AS10">
        <f>AVERAGEIFS('Credit to GDP gap'!$O$2:$O$2553,'Credit to GDP gap'!$D$2:$D$2553,Sheet6!AS$2,'Credit to GDP gap'!$K$2:$K$2553,Sheet6!$I10)</f>
        <v>-4</v>
      </c>
      <c r="AT10">
        <f>AVERAGEIFS('Credit to GDP gap'!$O$2:$O$2553,'Credit to GDP gap'!$D$2:$D$2553,Sheet6!AT$2,'Credit to GDP gap'!$K$2:$K$2553,Sheet6!$I10)</f>
        <v>-8.8000000000000007</v>
      </c>
      <c r="AU10">
        <f>AVERAGEIFS('Credit to GDP gap'!$O$2:$O$2553,'Credit to GDP gap'!$D$2:$D$2553,Sheet6!AU$2,'Credit to GDP gap'!$K$2:$K$2553,Sheet6!$I10)</f>
        <v>12.2</v>
      </c>
      <c r="AV10">
        <f>AVERAGEIFS('Credit to GDP gap'!$O$2:$O$2553,'Credit to GDP gap'!$D$2:$D$2553,Sheet6!AV$2,'Credit to GDP gap'!$K$2:$K$2553,Sheet6!$I10)</f>
        <v>6</v>
      </c>
      <c r="AW10">
        <f>AVERAGEIFS('Credit to GDP gap'!$O$2:$O$2553,'Credit to GDP gap'!$D$2:$D$2553,Sheet6!AW$2,'Credit to GDP gap'!$K$2:$K$2553,Sheet6!$I10)</f>
        <v>3.5</v>
      </c>
      <c r="AX10">
        <f>AVERAGEIFS('Credit to GDP gap'!$O$2:$O$2553,'Credit to GDP gap'!$D$2:$D$2553,Sheet6!AX$2,'Credit to GDP gap'!$K$2:$K$2553,Sheet6!$I10)</f>
        <v>12.9</v>
      </c>
      <c r="AY10">
        <f>AVERAGEIFS('Credit to GDP gap'!$O$2:$O$2553,'Credit to GDP gap'!$D$2:$D$2553,Sheet6!AY$2,'Credit to GDP gap'!$K$2:$K$2553,Sheet6!$I10)</f>
        <v>-14</v>
      </c>
      <c r="AZ10">
        <f>AVERAGEIFS('Credit to GDP gap'!$O$2:$O$2553,'Credit to GDP gap'!$D$2:$D$2553,Sheet6!AZ$2,'Credit to GDP gap'!$K$2:$K$2553,Sheet6!$I10)</f>
        <v>-2.9</v>
      </c>
      <c r="BA10">
        <f>AVERAGEIFS('Credit to GDP gap'!$O$2:$O$2553,'Credit to GDP gap'!$D$2:$D$2553,Sheet6!BA$2,'Credit to GDP gap'!$K$2:$K$2553,Sheet6!$I10)</f>
        <v>-4.4000000000000004</v>
      </c>
      <c r="BC10" t="str">
        <f t="shared" si="0"/>
        <v>2011-12-31</v>
      </c>
      <c r="BD10">
        <f t="shared" si="1"/>
        <v>16</v>
      </c>
      <c r="BE10">
        <f t="shared" si="2"/>
        <v>17</v>
      </c>
      <c r="BF10">
        <f t="shared" si="3"/>
        <v>11</v>
      </c>
    </row>
    <row r="11" spans="9:58" x14ac:dyDescent="0.45">
      <c r="I11" t="s">
        <v>570</v>
      </c>
      <c r="J11">
        <f>AVERAGEIFS('Credit to GDP gap'!$O$2:$O$2553,'Credit to GDP gap'!$D$2:$D$2553,Sheet6!J$2,'Credit to GDP gap'!$K$2:$K$2553,Sheet6!$I11)</f>
        <v>-6.2</v>
      </c>
      <c r="K11">
        <f>AVERAGEIFS('Credit to GDP gap'!$O$2:$O$2553,'Credit to GDP gap'!$D$2:$D$2553,Sheet6!K$2,'Credit to GDP gap'!$K$2:$K$2553,Sheet6!$I11)</f>
        <v>-5.2</v>
      </c>
      <c r="L11">
        <f>AVERAGEIFS('Credit to GDP gap'!$O$2:$O$2553,'Credit to GDP gap'!$D$2:$D$2553,Sheet6!L$2,'Credit to GDP gap'!$K$2:$K$2553,Sheet6!$I11)</f>
        <v>-14.9</v>
      </c>
      <c r="M11">
        <f>AVERAGEIFS('Credit to GDP gap'!$O$2:$O$2553,'Credit to GDP gap'!$D$2:$D$2553,Sheet6!M$2,'Credit to GDP gap'!$K$2:$K$2553,Sheet6!$I11)</f>
        <v>6.4</v>
      </c>
      <c r="N11">
        <f>AVERAGEIFS('Credit to GDP gap'!$O$2:$O$2553,'Credit to GDP gap'!$D$2:$D$2553,Sheet6!N$2,'Credit to GDP gap'!$K$2:$K$2553,Sheet6!$I11)</f>
        <v>6.6</v>
      </c>
      <c r="O11">
        <f>AVERAGEIFS('Credit to GDP gap'!$O$2:$O$2553,'Credit to GDP gap'!$D$2:$D$2553,Sheet6!O$2,'Credit to GDP gap'!$K$2:$K$2553,Sheet6!$I11)</f>
        <v>3.6</v>
      </c>
      <c r="P11">
        <f>AVERAGEIFS('Credit to GDP gap'!$O$2:$O$2553,'Credit to GDP gap'!$D$2:$D$2553,Sheet6!P$2,'Credit to GDP gap'!$K$2:$K$2553,Sheet6!$I11)</f>
        <v>10.4</v>
      </c>
      <c r="Q11">
        <f>AVERAGEIFS('Credit to GDP gap'!$O$2:$O$2553,'Credit to GDP gap'!$D$2:$D$2553,Sheet6!Q$2,'Credit to GDP gap'!$K$2:$K$2553,Sheet6!$I11)</f>
        <v>-1.6</v>
      </c>
      <c r="R11">
        <f>AVERAGEIFS('Credit to GDP gap'!$O$2:$O$2553,'Credit to GDP gap'!$D$2:$D$2553,Sheet6!R$2,'Credit to GDP gap'!$K$2:$K$2553,Sheet6!$I11)</f>
        <v>7.8</v>
      </c>
      <c r="S11">
        <f>AVERAGEIFS('Credit to GDP gap'!$O$2:$O$2553,'Credit to GDP gap'!$D$2:$D$2553,Sheet6!S$2,'Credit to GDP gap'!$K$2:$K$2553,Sheet6!$I11)</f>
        <v>6.3</v>
      </c>
      <c r="T11">
        <f>AVERAGEIFS('Credit to GDP gap'!$O$2:$O$2553,'Credit to GDP gap'!$D$2:$D$2553,Sheet6!T$2,'Credit to GDP gap'!$K$2:$K$2553,Sheet6!$I11)</f>
        <v>14.3</v>
      </c>
      <c r="U11">
        <f>AVERAGEIFS('Credit to GDP gap'!$O$2:$O$2553,'Credit to GDP gap'!$D$2:$D$2553,Sheet6!U$2,'Credit to GDP gap'!$K$2:$K$2553,Sheet6!$I11)</f>
        <v>-12.2</v>
      </c>
      <c r="V11">
        <f>AVERAGEIFS('Credit to GDP gap'!$O$2:$O$2553,'Credit to GDP gap'!$D$2:$D$2553,Sheet6!V$2,'Credit to GDP gap'!$K$2:$K$2553,Sheet6!$I11)</f>
        <v>12.6</v>
      </c>
      <c r="W11">
        <f>AVERAGEIFS('Credit to GDP gap'!$O$2:$O$2553,'Credit to GDP gap'!$D$2:$D$2553,Sheet6!W$2,'Credit to GDP gap'!$K$2:$K$2553,Sheet6!$I11)</f>
        <v>-2.7</v>
      </c>
      <c r="X11">
        <f>AVERAGEIFS('Credit to GDP gap'!$O$2:$O$2553,'Credit to GDP gap'!$D$2:$D$2553,Sheet6!X$2,'Credit to GDP gap'!$K$2:$K$2553,Sheet6!$I11)</f>
        <v>10.4</v>
      </c>
      <c r="Y11">
        <f>AVERAGEIFS('Credit to GDP gap'!$O$2:$O$2553,'Credit to GDP gap'!$D$2:$D$2553,Sheet6!Y$2,'Credit to GDP gap'!$K$2:$K$2553,Sheet6!$I11)</f>
        <v>8.4</v>
      </c>
      <c r="Z11">
        <f>AVERAGEIFS('Credit to GDP gap'!$O$2:$O$2553,'Credit to GDP gap'!$D$2:$D$2553,Sheet6!Z$2,'Credit to GDP gap'!$K$2:$K$2553,Sheet6!$I11)</f>
        <v>-13.6</v>
      </c>
      <c r="AA11">
        <f>AVERAGEIFS('Credit to GDP gap'!$O$2:$O$2553,'Credit to GDP gap'!$D$2:$D$2553,Sheet6!AA$2,'Credit to GDP gap'!$K$2:$K$2553,Sheet6!$I11)</f>
        <v>14</v>
      </c>
      <c r="AB11">
        <f>AVERAGEIFS('Credit to GDP gap'!$O$2:$O$2553,'Credit to GDP gap'!$D$2:$D$2553,Sheet6!AB$2,'Credit to GDP gap'!$K$2:$K$2553,Sheet6!$I11)</f>
        <v>28.5</v>
      </c>
      <c r="AC11">
        <f>AVERAGEIFS('Credit to GDP gap'!$O$2:$O$2553,'Credit to GDP gap'!$D$2:$D$2553,Sheet6!AC$2,'Credit to GDP gap'!$K$2:$K$2553,Sheet6!$I11)</f>
        <v>3.3</v>
      </c>
      <c r="AD11">
        <f>AVERAGEIFS('Credit to GDP gap'!$O$2:$O$2553,'Credit to GDP gap'!$D$2:$D$2553,Sheet6!AD$2,'Credit to GDP gap'!$K$2:$K$2553,Sheet6!$I11)</f>
        <v>7.7</v>
      </c>
      <c r="AE11">
        <f>AVERAGEIFS('Credit to GDP gap'!$O$2:$O$2553,'Credit to GDP gap'!$D$2:$D$2553,Sheet6!AE$2,'Credit to GDP gap'!$K$2:$K$2553,Sheet6!$I11)</f>
        <v>35.6</v>
      </c>
      <c r="AF11">
        <f>AVERAGEIFS('Credit to GDP gap'!$O$2:$O$2553,'Credit to GDP gap'!$D$2:$D$2553,Sheet6!AF$2,'Credit to GDP gap'!$K$2:$K$2553,Sheet6!$I11)</f>
        <v>-11.7</v>
      </c>
      <c r="AG11">
        <f>AVERAGEIFS('Credit to GDP gap'!$O$2:$O$2553,'Credit to GDP gap'!$D$2:$D$2553,Sheet6!AG$2,'Credit to GDP gap'!$K$2:$K$2553,Sheet6!$I11)</f>
        <v>3.5</v>
      </c>
      <c r="AH11">
        <f>AVERAGEIFS('Credit to GDP gap'!$O$2:$O$2553,'Credit to GDP gap'!$D$2:$D$2553,Sheet6!AH$2,'Credit to GDP gap'!$K$2:$K$2553,Sheet6!$I11)</f>
        <v>2.8</v>
      </c>
      <c r="AI11">
        <f>AVERAGEIFS('Credit to GDP gap'!$O$2:$O$2553,'Credit to GDP gap'!$D$2:$D$2553,Sheet6!AI$2,'Credit to GDP gap'!$K$2:$K$2553,Sheet6!$I11)</f>
        <v>0.4</v>
      </c>
      <c r="AJ11">
        <f>AVERAGEIFS('Credit to GDP gap'!$O$2:$O$2553,'Credit to GDP gap'!$D$2:$D$2553,Sheet6!AJ$2,'Credit to GDP gap'!$K$2:$K$2553,Sheet6!$I11)</f>
        <v>3.3</v>
      </c>
      <c r="AK11">
        <f>AVERAGEIFS('Credit to GDP gap'!$O$2:$O$2553,'Credit to GDP gap'!$D$2:$D$2553,Sheet6!AK$2,'Credit to GDP gap'!$K$2:$K$2553,Sheet6!$I11)</f>
        <v>11.4</v>
      </c>
      <c r="AL11">
        <f>AVERAGEIFS('Credit to GDP gap'!$O$2:$O$2553,'Credit to GDP gap'!$D$2:$D$2553,Sheet6!AL$2,'Credit to GDP gap'!$K$2:$K$2553,Sheet6!$I11)</f>
        <v>3.7</v>
      </c>
      <c r="AM11">
        <f>AVERAGEIFS('Credit to GDP gap'!$O$2:$O$2553,'Credit to GDP gap'!$D$2:$D$2553,Sheet6!AM$2,'Credit to GDP gap'!$K$2:$K$2553,Sheet6!$I11)</f>
        <v>-8.4</v>
      </c>
      <c r="AN11">
        <f>AVERAGEIFS('Credit to GDP gap'!$O$2:$O$2553,'Credit to GDP gap'!$D$2:$D$2553,Sheet6!AN$2,'Credit to GDP gap'!$K$2:$K$2553,Sheet6!$I11)</f>
        <v>14.8</v>
      </c>
      <c r="AO11">
        <f>AVERAGEIFS('Credit to GDP gap'!$O$2:$O$2553,'Credit to GDP gap'!$D$2:$D$2553,Sheet6!AO$2,'Credit to GDP gap'!$K$2:$K$2553,Sheet6!$I11)</f>
        <v>10.7</v>
      </c>
      <c r="AP11">
        <f>AVERAGEIFS('Credit to GDP gap'!$O$2:$O$2553,'Credit to GDP gap'!$D$2:$D$2553,Sheet6!AP$2,'Credit to GDP gap'!$K$2:$K$2553,Sheet6!$I11)</f>
        <v>-21.4</v>
      </c>
      <c r="AQ11">
        <f>AVERAGEIFS('Credit to GDP gap'!$O$2:$O$2553,'Credit to GDP gap'!$D$2:$D$2553,Sheet6!AQ$2,'Credit to GDP gap'!$K$2:$K$2553,Sheet6!$I11)</f>
        <v>4.0999999999999996</v>
      </c>
      <c r="AR11">
        <f>AVERAGEIFS('Credit to GDP gap'!$O$2:$O$2553,'Credit to GDP gap'!$D$2:$D$2553,Sheet6!AR$2,'Credit to GDP gap'!$K$2:$K$2553,Sheet6!$I11)</f>
        <v>4.8</v>
      </c>
      <c r="AS11">
        <f>AVERAGEIFS('Credit to GDP gap'!$O$2:$O$2553,'Credit to GDP gap'!$D$2:$D$2553,Sheet6!AS$2,'Credit to GDP gap'!$K$2:$K$2553,Sheet6!$I11)</f>
        <v>-5.4</v>
      </c>
      <c r="AT11">
        <f>AVERAGEIFS('Credit to GDP gap'!$O$2:$O$2553,'Credit to GDP gap'!$D$2:$D$2553,Sheet6!AT$2,'Credit to GDP gap'!$K$2:$K$2553,Sheet6!$I11)</f>
        <v>-6.6</v>
      </c>
      <c r="AU11">
        <f>AVERAGEIFS('Credit to GDP gap'!$O$2:$O$2553,'Credit to GDP gap'!$D$2:$D$2553,Sheet6!AU$2,'Credit to GDP gap'!$K$2:$K$2553,Sheet6!$I11)</f>
        <v>16.8</v>
      </c>
      <c r="AV11">
        <f>AVERAGEIFS('Credit to GDP gap'!$O$2:$O$2553,'Credit to GDP gap'!$D$2:$D$2553,Sheet6!AV$2,'Credit to GDP gap'!$K$2:$K$2553,Sheet6!$I11)</f>
        <v>6.5</v>
      </c>
      <c r="AW11">
        <f>AVERAGEIFS('Credit to GDP gap'!$O$2:$O$2553,'Credit to GDP gap'!$D$2:$D$2553,Sheet6!AW$2,'Credit to GDP gap'!$K$2:$K$2553,Sheet6!$I11)</f>
        <v>6</v>
      </c>
      <c r="AX11">
        <f>AVERAGEIFS('Credit to GDP gap'!$O$2:$O$2553,'Credit to GDP gap'!$D$2:$D$2553,Sheet6!AX$2,'Credit to GDP gap'!$K$2:$K$2553,Sheet6!$I11)</f>
        <v>11.1</v>
      </c>
      <c r="AY11">
        <f>AVERAGEIFS('Credit to GDP gap'!$O$2:$O$2553,'Credit to GDP gap'!$D$2:$D$2553,Sheet6!AY$2,'Credit to GDP gap'!$K$2:$K$2553,Sheet6!$I11)</f>
        <v>-15.4</v>
      </c>
      <c r="AZ11">
        <f>AVERAGEIFS('Credit to GDP gap'!$O$2:$O$2553,'Credit to GDP gap'!$D$2:$D$2553,Sheet6!AZ$2,'Credit to GDP gap'!$K$2:$K$2553,Sheet6!$I11)</f>
        <v>-2.9</v>
      </c>
      <c r="BA11">
        <f>AVERAGEIFS('Credit to GDP gap'!$O$2:$O$2553,'Credit to GDP gap'!$D$2:$D$2553,Sheet6!BA$2,'Credit to GDP gap'!$K$2:$K$2553,Sheet6!$I11)</f>
        <v>-3.5</v>
      </c>
      <c r="BC11" t="str">
        <f t="shared" si="0"/>
        <v>2012-03-31</v>
      </c>
      <c r="BD11">
        <f t="shared" si="1"/>
        <v>16</v>
      </c>
      <c r="BE11">
        <f t="shared" si="2"/>
        <v>16</v>
      </c>
      <c r="BF11">
        <f t="shared" si="3"/>
        <v>12</v>
      </c>
    </row>
    <row r="12" spans="9:58" x14ac:dyDescent="0.45">
      <c r="I12" t="s">
        <v>571</v>
      </c>
      <c r="J12">
        <f>AVERAGEIFS('Credit to GDP gap'!$O$2:$O$2553,'Credit to GDP gap'!$D$2:$D$2553,Sheet6!J$2,'Credit to GDP gap'!$K$2:$K$2553,Sheet6!$I12)</f>
        <v>-5.5</v>
      </c>
      <c r="K12">
        <f>AVERAGEIFS('Credit to GDP gap'!$O$2:$O$2553,'Credit to GDP gap'!$D$2:$D$2553,Sheet6!K$2,'Credit to GDP gap'!$K$2:$K$2553,Sheet6!$I12)</f>
        <v>-4.7</v>
      </c>
      <c r="L12">
        <f>AVERAGEIFS('Credit to GDP gap'!$O$2:$O$2553,'Credit to GDP gap'!$D$2:$D$2553,Sheet6!L$2,'Credit to GDP gap'!$K$2:$K$2553,Sheet6!$I12)</f>
        <v>-14.1</v>
      </c>
      <c r="M12">
        <f>AVERAGEIFS('Credit to GDP gap'!$O$2:$O$2553,'Credit to GDP gap'!$D$2:$D$2553,Sheet6!M$2,'Credit to GDP gap'!$K$2:$K$2553,Sheet6!$I12)</f>
        <v>8</v>
      </c>
      <c r="N12">
        <f>AVERAGEIFS('Credit to GDP gap'!$O$2:$O$2553,'Credit to GDP gap'!$D$2:$D$2553,Sheet6!N$2,'Credit to GDP gap'!$K$2:$K$2553,Sheet6!$I12)</f>
        <v>7.7</v>
      </c>
      <c r="O12">
        <f>AVERAGEIFS('Credit to GDP gap'!$O$2:$O$2553,'Credit to GDP gap'!$D$2:$D$2553,Sheet6!O$2,'Credit to GDP gap'!$K$2:$K$2553,Sheet6!$I12)</f>
        <v>4.5</v>
      </c>
      <c r="P12">
        <f>AVERAGEIFS('Credit to GDP gap'!$O$2:$O$2553,'Credit to GDP gap'!$D$2:$D$2553,Sheet6!P$2,'Credit to GDP gap'!$K$2:$K$2553,Sheet6!$I12)</f>
        <v>11.3</v>
      </c>
      <c r="Q12">
        <f>AVERAGEIFS('Credit to GDP gap'!$O$2:$O$2553,'Credit to GDP gap'!$D$2:$D$2553,Sheet6!Q$2,'Credit to GDP gap'!$K$2:$K$2553,Sheet6!$I12)</f>
        <v>1.1000000000000001</v>
      </c>
      <c r="R12">
        <f>AVERAGEIFS('Credit to GDP gap'!$O$2:$O$2553,'Credit to GDP gap'!$D$2:$D$2553,Sheet6!R$2,'Credit to GDP gap'!$K$2:$K$2553,Sheet6!$I12)</f>
        <v>9.1</v>
      </c>
      <c r="S12">
        <f>AVERAGEIFS('Credit to GDP gap'!$O$2:$O$2553,'Credit to GDP gap'!$D$2:$D$2553,Sheet6!S$2,'Credit to GDP gap'!$K$2:$K$2553,Sheet6!$I12)</f>
        <v>6</v>
      </c>
      <c r="T12">
        <f>AVERAGEIFS('Credit to GDP gap'!$O$2:$O$2553,'Credit to GDP gap'!$D$2:$D$2553,Sheet6!T$2,'Credit to GDP gap'!$K$2:$K$2553,Sheet6!$I12)</f>
        <v>15</v>
      </c>
      <c r="U12">
        <f>AVERAGEIFS('Credit to GDP gap'!$O$2:$O$2553,'Credit to GDP gap'!$D$2:$D$2553,Sheet6!U$2,'Credit to GDP gap'!$K$2:$K$2553,Sheet6!$I12)</f>
        <v>-11.6</v>
      </c>
      <c r="V12">
        <f>AVERAGEIFS('Credit to GDP gap'!$O$2:$O$2553,'Credit to GDP gap'!$D$2:$D$2553,Sheet6!V$2,'Credit to GDP gap'!$K$2:$K$2553,Sheet6!$I12)</f>
        <v>10.8</v>
      </c>
      <c r="W12">
        <f>AVERAGEIFS('Credit to GDP gap'!$O$2:$O$2553,'Credit to GDP gap'!$D$2:$D$2553,Sheet6!W$2,'Credit to GDP gap'!$K$2:$K$2553,Sheet6!$I12)</f>
        <v>-4.5</v>
      </c>
      <c r="X12">
        <f>AVERAGEIFS('Credit to GDP gap'!$O$2:$O$2553,'Credit to GDP gap'!$D$2:$D$2553,Sheet6!X$2,'Credit to GDP gap'!$K$2:$K$2553,Sheet6!$I12)</f>
        <v>9.8000000000000007</v>
      </c>
      <c r="Y12">
        <f>AVERAGEIFS('Credit to GDP gap'!$O$2:$O$2553,'Credit to GDP gap'!$D$2:$D$2553,Sheet6!Y$2,'Credit to GDP gap'!$K$2:$K$2553,Sheet6!$I12)</f>
        <v>9.1999999999999993</v>
      </c>
      <c r="Z12">
        <f>AVERAGEIFS('Credit to GDP gap'!$O$2:$O$2553,'Credit to GDP gap'!$D$2:$D$2553,Sheet6!Z$2,'Credit to GDP gap'!$K$2:$K$2553,Sheet6!$I12)</f>
        <v>-13.1</v>
      </c>
      <c r="AA12">
        <f>AVERAGEIFS('Credit to GDP gap'!$O$2:$O$2553,'Credit to GDP gap'!$D$2:$D$2553,Sheet6!AA$2,'Credit to GDP gap'!$K$2:$K$2553,Sheet6!$I12)</f>
        <v>14.2</v>
      </c>
      <c r="AB12">
        <f>AVERAGEIFS('Credit to GDP gap'!$O$2:$O$2553,'Credit to GDP gap'!$D$2:$D$2553,Sheet6!AB$2,'Credit to GDP gap'!$K$2:$K$2553,Sheet6!$I12)</f>
        <v>26.5</v>
      </c>
      <c r="AC12">
        <f>AVERAGEIFS('Credit to GDP gap'!$O$2:$O$2553,'Credit to GDP gap'!$D$2:$D$2553,Sheet6!AC$2,'Credit to GDP gap'!$K$2:$K$2553,Sheet6!$I12)</f>
        <v>0.9</v>
      </c>
      <c r="AD12">
        <f>AVERAGEIFS('Credit to GDP gap'!$O$2:$O$2553,'Credit to GDP gap'!$D$2:$D$2553,Sheet6!AD$2,'Credit to GDP gap'!$K$2:$K$2553,Sheet6!$I12)</f>
        <v>9.1999999999999993</v>
      </c>
      <c r="AE12">
        <f>AVERAGEIFS('Credit to GDP gap'!$O$2:$O$2553,'Credit to GDP gap'!$D$2:$D$2553,Sheet6!AE$2,'Credit to GDP gap'!$K$2:$K$2553,Sheet6!$I12)</f>
        <v>34.9</v>
      </c>
      <c r="AF12">
        <f>AVERAGEIFS('Credit to GDP gap'!$O$2:$O$2553,'Credit to GDP gap'!$D$2:$D$2553,Sheet6!AF$2,'Credit to GDP gap'!$K$2:$K$2553,Sheet6!$I12)</f>
        <v>-12.8</v>
      </c>
      <c r="AG12">
        <f>AVERAGEIFS('Credit to GDP gap'!$O$2:$O$2553,'Credit to GDP gap'!$D$2:$D$2553,Sheet6!AG$2,'Credit to GDP gap'!$K$2:$K$2553,Sheet6!$I12)</f>
        <v>-0.1</v>
      </c>
      <c r="AH12">
        <f>AVERAGEIFS('Credit to GDP gap'!$O$2:$O$2553,'Credit to GDP gap'!$D$2:$D$2553,Sheet6!AH$2,'Credit to GDP gap'!$K$2:$K$2553,Sheet6!$I12)</f>
        <v>2.2999999999999998</v>
      </c>
      <c r="AI12">
        <f>AVERAGEIFS('Credit to GDP gap'!$O$2:$O$2553,'Credit to GDP gap'!$D$2:$D$2553,Sheet6!AI$2,'Credit to GDP gap'!$K$2:$K$2553,Sheet6!$I12)</f>
        <v>-2</v>
      </c>
      <c r="AJ12">
        <f>AVERAGEIFS('Credit to GDP gap'!$O$2:$O$2553,'Credit to GDP gap'!$D$2:$D$2553,Sheet6!AJ$2,'Credit to GDP gap'!$K$2:$K$2553,Sheet6!$I12)</f>
        <v>3.6</v>
      </c>
      <c r="AK12">
        <f>AVERAGEIFS('Credit to GDP gap'!$O$2:$O$2553,'Credit to GDP gap'!$D$2:$D$2553,Sheet6!AK$2,'Credit to GDP gap'!$K$2:$K$2553,Sheet6!$I12)</f>
        <v>11.3</v>
      </c>
      <c r="AL12">
        <f>AVERAGEIFS('Credit to GDP gap'!$O$2:$O$2553,'Credit to GDP gap'!$D$2:$D$2553,Sheet6!AL$2,'Credit to GDP gap'!$K$2:$K$2553,Sheet6!$I12)</f>
        <v>3.8</v>
      </c>
      <c r="AM12">
        <f>AVERAGEIFS('Credit to GDP gap'!$O$2:$O$2553,'Credit to GDP gap'!$D$2:$D$2553,Sheet6!AM$2,'Credit to GDP gap'!$K$2:$K$2553,Sheet6!$I12)</f>
        <v>-2.8</v>
      </c>
      <c r="AN12">
        <f>AVERAGEIFS('Credit to GDP gap'!$O$2:$O$2553,'Credit to GDP gap'!$D$2:$D$2553,Sheet6!AN$2,'Credit to GDP gap'!$K$2:$K$2553,Sheet6!$I12)</f>
        <v>16.8</v>
      </c>
      <c r="AO12">
        <f>AVERAGEIFS('Credit to GDP gap'!$O$2:$O$2553,'Credit to GDP gap'!$D$2:$D$2553,Sheet6!AO$2,'Credit to GDP gap'!$K$2:$K$2553,Sheet6!$I12)</f>
        <v>7.7</v>
      </c>
      <c r="AP12">
        <f>AVERAGEIFS('Credit to GDP gap'!$O$2:$O$2553,'Credit to GDP gap'!$D$2:$D$2553,Sheet6!AP$2,'Credit to GDP gap'!$K$2:$K$2553,Sheet6!$I12)</f>
        <v>-22.2</v>
      </c>
      <c r="AQ12">
        <f>AVERAGEIFS('Credit to GDP gap'!$O$2:$O$2553,'Credit to GDP gap'!$D$2:$D$2553,Sheet6!AQ$2,'Credit to GDP gap'!$K$2:$K$2553,Sheet6!$I12)</f>
        <v>3.6</v>
      </c>
      <c r="AR12">
        <f>AVERAGEIFS('Credit to GDP gap'!$O$2:$O$2553,'Credit to GDP gap'!$D$2:$D$2553,Sheet6!AR$2,'Credit to GDP gap'!$K$2:$K$2553,Sheet6!$I12)</f>
        <v>4.4000000000000004</v>
      </c>
      <c r="AS12">
        <f>AVERAGEIFS('Credit to GDP gap'!$O$2:$O$2553,'Credit to GDP gap'!$D$2:$D$2553,Sheet6!AS$2,'Credit to GDP gap'!$K$2:$K$2553,Sheet6!$I12)</f>
        <v>-2.7</v>
      </c>
      <c r="AT12">
        <f>AVERAGEIFS('Credit to GDP gap'!$O$2:$O$2553,'Credit to GDP gap'!$D$2:$D$2553,Sheet6!AT$2,'Credit to GDP gap'!$K$2:$K$2553,Sheet6!$I12)</f>
        <v>-7.1</v>
      </c>
      <c r="AU12">
        <f>AVERAGEIFS('Credit to GDP gap'!$O$2:$O$2553,'Credit to GDP gap'!$D$2:$D$2553,Sheet6!AU$2,'Credit to GDP gap'!$K$2:$K$2553,Sheet6!$I12)</f>
        <v>13.7</v>
      </c>
      <c r="AV12">
        <f>AVERAGEIFS('Credit to GDP gap'!$O$2:$O$2553,'Credit to GDP gap'!$D$2:$D$2553,Sheet6!AV$2,'Credit to GDP gap'!$K$2:$K$2553,Sheet6!$I12)</f>
        <v>7.1</v>
      </c>
      <c r="AW12">
        <f>AVERAGEIFS('Credit to GDP gap'!$O$2:$O$2553,'Credit to GDP gap'!$D$2:$D$2553,Sheet6!AW$2,'Credit to GDP gap'!$K$2:$K$2553,Sheet6!$I12)</f>
        <v>8.1</v>
      </c>
      <c r="AX12">
        <f>AVERAGEIFS('Credit to GDP gap'!$O$2:$O$2553,'Credit to GDP gap'!$D$2:$D$2553,Sheet6!AX$2,'Credit to GDP gap'!$K$2:$K$2553,Sheet6!$I12)</f>
        <v>11.1</v>
      </c>
      <c r="AY12">
        <f>AVERAGEIFS('Credit to GDP gap'!$O$2:$O$2553,'Credit to GDP gap'!$D$2:$D$2553,Sheet6!AY$2,'Credit to GDP gap'!$K$2:$K$2553,Sheet6!$I12)</f>
        <v>-16.100000000000001</v>
      </c>
      <c r="AZ12">
        <f>AVERAGEIFS('Credit to GDP gap'!$O$2:$O$2553,'Credit to GDP gap'!$D$2:$D$2553,Sheet6!AZ$2,'Credit to GDP gap'!$K$2:$K$2553,Sheet6!$I12)</f>
        <v>-2.4</v>
      </c>
      <c r="BA12">
        <f>AVERAGEIFS('Credit to GDP gap'!$O$2:$O$2553,'Credit to GDP gap'!$D$2:$D$2553,Sheet6!BA$2,'Credit to GDP gap'!$K$2:$K$2553,Sheet6!$I12)</f>
        <v>-3.9</v>
      </c>
      <c r="BC12" t="str">
        <f t="shared" si="0"/>
        <v>2012-06-30</v>
      </c>
      <c r="BD12">
        <f t="shared" si="1"/>
        <v>18</v>
      </c>
      <c r="BE12">
        <f t="shared" si="2"/>
        <v>16</v>
      </c>
      <c r="BF12">
        <f t="shared" si="3"/>
        <v>10</v>
      </c>
    </row>
    <row r="13" spans="9:58" x14ac:dyDescent="0.45">
      <c r="I13" t="s">
        <v>572</v>
      </c>
      <c r="J13">
        <f>AVERAGEIFS('Credit to GDP gap'!$O$2:$O$2553,'Credit to GDP gap'!$D$2:$D$2553,Sheet6!J$2,'Credit to GDP gap'!$K$2:$K$2553,Sheet6!$I13)</f>
        <v>-4.8</v>
      </c>
      <c r="K13">
        <f>AVERAGEIFS('Credit to GDP gap'!$O$2:$O$2553,'Credit to GDP gap'!$D$2:$D$2553,Sheet6!K$2,'Credit to GDP gap'!$K$2:$K$2553,Sheet6!$I13)</f>
        <v>-5.4</v>
      </c>
      <c r="L13">
        <f>AVERAGEIFS('Credit to GDP gap'!$O$2:$O$2553,'Credit to GDP gap'!$D$2:$D$2553,Sheet6!L$2,'Credit to GDP gap'!$K$2:$K$2553,Sheet6!$I13)</f>
        <v>-13.9</v>
      </c>
      <c r="M13">
        <f>AVERAGEIFS('Credit to GDP gap'!$O$2:$O$2553,'Credit to GDP gap'!$D$2:$D$2553,Sheet6!M$2,'Credit to GDP gap'!$K$2:$K$2553,Sheet6!$I13)</f>
        <v>5.8</v>
      </c>
      <c r="N13">
        <f>AVERAGEIFS('Credit to GDP gap'!$O$2:$O$2553,'Credit to GDP gap'!$D$2:$D$2553,Sheet6!N$2,'Credit to GDP gap'!$K$2:$K$2553,Sheet6!$I13)</f>
        <v>7.4</v>
      </c>
      <c r="O13">
        <f>AVERAGEIFS('Credit to GDP gap'!$O$2:$O$2553,'Credit to GDP gap'!$D$2:$D$2553,Sheet6!O$2,'Credit to GDP gap'!$K$2:$K$2553,Sheet6!$I13)</f>
        <v>5.5</v>
      </c>
      <c r="P13">
        <f>AVERAGEIFS('Credit to GDP gap'!$O$2:$O$2553,'Credit to GDP gap'!$D$2:$D$2553,Sheet6!P$2,'Credit to GDP gap'!$K$2:$K$2553,Sheet6!$I13)</f>
        <v>14.4</v>
      </c>
      <c r="Q13">
        <f>AVERAGEIFS('Credit to GDP gap'!$O$2:$O$2553,'Credit to GDP gap'!$D$2:$D$2553,Sheet6!Q$2,'Credit to GDP gap'!$K$2:$K$2553,Sheet6!$I13)</f>
        <v>0.5</v>
      </c>
      <c r="R13">
        <f>AVERAGEIFS('Credit to GDP gap'!$O$2:$O$2553,'Credit to GDP gap'!$D$2:$D$2553,Sheet6!R$2,'Credit to GDP gap'!$K$2:$K$2553,Sheet6!$I13)</f>
        <v>11</v>
      </c>
      <c r="S13">
        <f>AVERAGEIFS('Credit to GDP gap'!$O$2:$O$2553,'Credit to GDP gap'!$D$2:$D$2553,Sheet6!S$2,'Credit to GDP gap'!$K$2:$K$2553,Sheet6!$I13)</f>
        <v>5.9</v>
      </c>
      <c r="T13">
        <f>AVERAGEIFS('Credit to GDP gap'!$O$2:$O$2553,'Credit to GDP gap'!$D$2:$D$2553,Sheet6!T$2,'Credit to GDP gap'!$K$2:$K$2553,Sheet6!$I13)</f>
        <v>15.3</v>
      </c>
      <c r="U13">
        <f>AVERAGEIFS('Credit to GDP gap'!$O$2:$O$2553,'Credit to GDP gap'!$D$2:$D$2553,Sheet6!U$2,'Credit to GDP gap'!$K$2:$K$2553,Sheet6!$I13)</f>
        <v>-11.6</v>
      </c>
      <c r="V13">
        <f>AVERAGEIFS('Credit to GDP gap'!$O$2:$O$2553,'Credit to GDP gap'!$D$2:$D$2553,Sheet6!V$2,'Credit to GDP gap'!$K$2:$K$2553,Sheet6!$I13)</f>
        <v>4.2</v>
      </c>
      <c r="W13">
        <f>AVERAGEIFS('Credit to GDP gap'!$O$2:$O$2553,'Credit to GDP gap'!$D$2:$D$2553,Sheet6!W$2,'Credit to GDP gap'!$K$2:$K$2553,Sheet6!$I13)</f>
        <v>-7.6</v>
      </c>
      <c r="X13">
        <f>AVERAGEIFS('Credit to GDP gap'!$O$2:$O$2553,'Credit to GDP gap'!$D$2:$D$2553,Sheet6!X$2,'Credit to GDP gap'!$K$2:$K$2553,Sheet6!$I13)</f>
        <v>9.1</v>
      </c>
      <c r="Y13">
        <f>AVERAGEIFS('Credit to GDP gap'!$O$2:$O$2553,'Credit to GDP gap'!$D$2:$D$2553,Sheet6!Y$2,'Credit to GDP gap'!$K$2:$K$2553,Sheet6!$I13)</f>
        <v>8</v>
      </c>
      <c r="Z13">
        <f>AVERAGEIFS('Credit to GDP gap'!$O$2:$O$2553,'Credit to GDP gap'!$D$2:$D$2553,Sheet6!Z$2,'Credit to GDP gap'!$K$2:$K$2553,Sheet6!$I13)</f>
        <v>-13.4</v>
      </c>
      <c r="AA13">
        <f>AVERAGEIFS('Credit to GDP gap'!$O$2:$O$2553,'Credit to GDP gap'!$D$2:$D$2553,Sheet6!AA$2,'Credit to GDP gap'!$K$2:$K$2553,Sheet6!$I13)</f>
        <v>11.7</v>
      </c>
      <c r="AB13">
        <f>AVERAGEIFS('Credit to GDP gap'!$O$2:$O$2553,'Credit to GDP gap'!$D$2:$D$2553,Sheet6!AB$2,'Credit to GDP gap'!$K$2:$K$2553,Sheet6!$I13)</f>
        <v>24.4</v>
      </c>
      <c r="AC13">
        <f>AVERAGEIFS('Credit to GDP gap'!$O$2:$O$2553,'Credit to GDP gap'!$D$2:$D$2553,Sheet6!AC$2,'Credit to GDP gap'!$K$2:$K$2553,Sheet6!$I13)</f>
        <v>-4.5999999999999996</v>
      </c>
      <c r="AD13">
        <f>AVERAGEIFS('Credit to GDP gap'!$O$2:$O$2553,'Credit to GDP gap'!$D$2:$D$2553,Sheet6!AD$2,'Credit to GDP gap'!$K$2:$K$2553,Sheet6!$I13)</f>
        <v>9.8000000000000007</v>
      </c>
      <c r="AE13">
        <f>AVERAGEIFS('Credit to GDP gap'!$O$2:$O$2553,'Credit to GDP gap'!$D$2:$D$2553,Sheet6!AE$2,'Credit to GDP gap'!$K$2:$K$2553,Sheet6!$I13)</f>
        <v>29.2</v>
      </c>
      <c r="AF13">
        <f>AVERAGEIFS('Credit to GDP gap'!$O$2:$O$2553,'Credit to GDP gap'!$D$2:$D$2553,Sheet6!AF$2,'Credit to GDP gap'!$K$2:$K$2553,Sheet6!$I13)</f>
        <v>-13.4</v>
      </c>
      <c r="AG13">
        <f>AVERAGEIFS('Credit to GDP gap'!$O$2:$O$2553,'Credit to GDP gap'!$D$2:$D$2553,Sheet6!AG$2,'Credit to GDP gap'!$K$2:$K$2553,Sheet6!$I13)</f>
        <v>0.3</v>
      </c>
      <c r="AH13">
        <f>AVERAGEIFS('Credit to GDP gap'!$O$2:$O$2553,'Credit to GDP gap'!$D$2:$D$2553,Sheet6!AH$2,'Credit to GDP gap'!$K$2:$K$2553,Sheet6!$I13)</f>
        <v>1.3</v>
      </c>
      <c r="AI13">
        <f>AVERAGEIFS('Credit to GDP gap'!$O$2:$O$2553,'Credit to GDP gap'!$D$2:$D$2553,Sheet6!AI$2,'Credit to GDP gap'!$K$2:$K$2553,Sheet6!$I13)</f>
        <v>-0.2</v>
      </c>
      <c r="AJ13">
        <f>AVERAGEIFS('Credit to GDP gap'!$O$2:$O$2553,'Credit to GDP gap'!$D$2:$D$2553,Sheet6!AJ$2,'Credit to GDP gap'!$K$2:$K$2553,Sheet6!$I13)</f>
        <v>4.3</v>
      </c>
      <c r="AK13">
        <f>AVERAGEIFS('Credit to GDP gap'!$O$2:$O$2553,'Credit to GDP gap'!$D$2:$D$2553,Sheet6!AK$2,'Credit to GDP gap'!$K$2:$K$2553,Sheet6!$I13)</f>
        <v>11.2</v>
      </c>
      <c r="AL13">
        <f>AVERAGEIFS('Credit to GDP gap'!$O$2:$O$2553,'Credit to GDP gap'!$D$2:$D$2553,Sheet6!AL$2,'Credit to GDP gap'!$K$2:$K$2553,Sheet6!$I13)</f>
        <v>3.8</v>
      </c>
      <c r="AM13">
        <f>AVERAGEIFS('Credit to GDP gap'!$O$2:$O$2553,'Credit to GDP gap'!$D$2:$D$2553,Sheet6!AM$2,'Credit to GDP gap'!$K$2:$K$2553,Sheet6!$I13)</f>
        <v>-1.9</v>
      </c>
      <c r="AN13">
        <f>AVERAGEIFS('Credit to GDP gap'!$O$2:$O$2553,'Credit to GDP gap'!$D$2:$D$2553,Sheet6!AN$2,'Credit to GDP gap'!$K$2:$K$2553,Sheet6!$I13)</f>
        <v>16.3</v>
      </c>
      <c r="AO13">
        <f>AVERAGEIFS('Credit to GDP gap'!$O$2:$O$2553,'Credit to GDP gap'!$D$2:$D$2553,Sheet6!AO$2,'Credit to GDP gap'!$K$2:$K$2553,Sheet6!$I13)</f>
        <v>5.8</v>
      </c>
      <c r="AP13">
        <f>AVERAGEIFS('Credit to GDP gap'!$O$2:$O$2553,'Credit to GDP gap'!$D$2:$D$2553,Sheet6!AP$2,'Credit to GDP gap'!$K$2:$K$2553,Sheet6!$I13)</f>
        <v>-21.6</v>
      </c>
      <c r="AQ13">
        <f>AVERAGEIFS('Credit to GDP gap'!$O$2:$O$2553,'Credit to GDP gap'!$D$2:$D$2553,Sheet6!AQ$2,'Credit to GDP gap'!$K$2:$K$2553,Sheet6!$I13)</f>
        <v>2.2999999999999998</v>
      </c>
      <c r="AR13">
        <f>AVERAGEIFS('Credit to GDP gap'!$O$2:$O$2553,'Credit to GDP gap'!$D$2:$D$2553,Sheet6!AR$2,'Credit to GDP gap'!$K$2:$K$2553,Sheet6!$I13)</f>
        <v>5.0999999999999996</v>
      </c>
      <c r="AS13">
        <f>AVERAGEIFS('Credit to GDP gap'!$O$2:$O$2553,'Credit to GDP gap'!$D$2:$D$2553,Sheet6!AS$2,'Credit to GDP gap'!$K$2:$K$2553,Sheet6!$I13)</f>
        <v>-1.5</v>
      </c>
      <c r="AT13">
        <f>AVERAGEIFS('Credit to GDP gap'!$O$2:$O$2553,'Credit to GDP gap'!$D$2:$D$2553,Sheet6!AT$2,'Credit to GDP gap'!$K$2:$K$2553,Sheet6!$I13)</f>
        <v>-8.5</v>
      </c>
      <c r="AU13">
        <f>AVERAGEIFS('Credit to GDP gap'!$O$2:$O$2553,'Credit to GDP gap'!$D$2:$D$2553,Sheet6!AU$2,'Credit to GDP gap'!$K$2:$K$2553,Sheet6!$I13)</f>
        <v>15.4</v>
      </c>
      <c r="AV13">
        <f>AVERAGEIFS('Credit to GDP gap'!$O$2:$O$2553,'Credit to GDP gap'!$D$2:$D$2553,Sheet6!AV$2,'Credit to GDP gap'!$K$2:$K$2553,Sheet6!$I13)</f>
        <v>13.2</v>
      </c>
      <c r="AW13">
        <f>AVERAGEIFS('Credit to GDP gap'!$O$2:$O$2553,'Credit to GDP gap'!$D$2:$D$2553,Sheet6!AW$2,'Credit to GDP gap'!$K$2:$K$2553,Sheet6!$I13)</f>
        <v>10.199999999999999</v>
      </c>
      <c r="AX13">
        <f>AVERAGEIFS('Credit to GDP gap'!$O$2:$O$2553,'Credit to GDP gap'!$D$2:$D$2553,Sheet6!AX$2,'Credit to GDP gap'!$K$2:$K$2553,Sheet6!$I13)</f>
        <v>9.8000000000000007</v>
      </c>
      <c r="AY13">
        <f>AVERAGEIFS('Credit to GDP gap'!$O$2:$O$2553,'Credit to GDP gap'!$D$2:$D$2553,Sheet6!AY$2,'Credit to GDP gap'!$K$2:$K$2553,Sheet6!$I13)</f>
        <v>-16.2</v>
      </c>
      <c r="AZ13">
        <f>AVERAGEIFS('Credit to GDP gap'!$O$2:$O$2553,'Credit to GDP gap'!$D$2:$D$2553,Sheet6!AZ$2,'Credit to GDP gap'!$K$2:$K$2553,Sheet6!$I13)</f>
        <v>-3.1</v>
      </c>
      <c r="BA13">
        <f>AVERAGEIFS('Credit to GDP gap'!$O$2:$O$2553,'Credit to GDP gap'!$D$2:$D$2553,Sheet6!BA$2,'Credit to GDP gap'!$K$2:$K$2553,Sheet6!$I13)</f>
        <v>-3</v>
      </c>
      <c r="BC13" t="str">
        <f t="shared" si="0"/>
        <v>2012-09-30</v>
      </c>
      <c r="BD13">
        <f t="shared" si="1"/>
        <v>19</v>
      </c>
      <c r="BE13">
        <f t="shared" si="2"/>
        <v>14</v>
      </c>
      <c r="BF13">
        <f t="shared" si="3"/>
        <v>11</v>
      </c>
    </row>
    <row r="14" spans="9:58" x14ac:dyDescent="0.45">
      <c r="I14" t="s">
        <v>573</v>
      </c>
      <c r="J14">
        <f>AVERAGEIFS('Credit to GDP gap'!$O$2:$O$2553,'Credit to GDP gap'!$D$2:$D$2553,Sheet6!J$2,'Credit to GDP gap'!$K$2:$K$2553,Sheet6!$I14)</f>
        <v>-3.6</v>
      </c>
      <c r="K14">
        <f>AVERAGEIFS('Credit to GDP gap'!$O$2:$O$2553,'Credit to GDP gap'!$D$2:$D$2553,Sheet6!K$2,'Credit to GDP gap'!$K$2:$K$2553,Sheet6!$I14)</f>
        <v>-7.5</v>
      </c>
      <c r="L14">
        <f>AVERAGEIFS('Credit to GDP gap'!$O$2:$O$2553,'Credit to GDP gap'!$D$2:$D$2553,Sheet6!L$2,'Credit to GDP gap'!$K$2:$K$2553,Sheet6!$I14)</f>
        <v>-13.4</v>
      </c>
      <c r="M14">
        <f>AVERAGEIFS('Credit to GDP gap'!$O$2:$O$2553,'Credit to GDP gap'!$D$2:$D$2553,Sheet6!M$2,'Credit to GDP gap'!$K$2:$K$2553,Sheet6!$I14)</f>
        <v>2</v>
      </c>
      <c r="N14">
        <f>AVERAGEIFS('Credit to GDP gap'!$O$2:$O$2553,'Credit to GDP gap'!$D$2:$D$2553,Sheet6!N$2,'Credit to GDP gap'!$K$2:$K$2553,Sheet6!$I14)</f>
        <v>8.5</v>
      </c>
      <c r="O14">
        <f>AVERAGEIFS('Credit to GDP gap'!$O$2:$O$2553,'Credit to GDP gap'!$D$2:$D$2553,Sheet6!O$2,'Credit to GDP gap'!$K$2:$K$2553,Sheet6!$I14)</f>
        <v>5.7</v>
      </c>
      <c r="P14">
        <f>AVERAGEIFS('Credit to GDP gap'!$O$2:$O$2553,'Credit to GDP gap'!$D$2:$D$2553,Sheet6!P$2,'Credit to GDP gap'!$K$2:$K$2553,Sheet6!$I14)</f>
        <v>14</v>
      </c>
      <c r="Q14">
        <f>AVERAGEIFS('Credit to GDP gap'!$O$2:$O$2553,'Credit to GDP gap'!$D$2:$D$2553,Sheet6!Q$2,'Credit to GDP gap'!$K$2:$K$2553,Sheet6!$I14)</f>
        <v>4</v>
      </c>
      <c r="R14">
        <f>AVERAGEIFS('Credit to GDP gap'!$O$2:$O$2553,'Credit to GDP gap'!$D$2:$D$2553,Sheet6!R$2,'Credit to GDP gap'!$K$2:$K$2553,Sheet6!$I14)</f>
        <v>12.3</v>
      </c>
      <c r="S14">
        <f>AVERAGEIFS('Credit to GDP gap'!$O$2:$O$2553,'Credit to GDP gap'!$D$2:$D$2553,Sheet6!S$2,'Credit to GDP gap'!$K$2:$K$2553,Sheet6!$I14)</f>
        <v>6.5</v>
      </c>
      <c r="T14">
        <f>AVERAGEIFS('Credit to GDP gap'!$O$2:$O$2553,'Credit to GDP gap'!$D$2:$D$2553,Sheet6!T$2,'Credit to GDP gap'!$K$2:$K$2553,Sheet6!$I14)</f>
        <v>16.399999999999999</v>
      </c>
      <c r="U14">
        <f>AVERAGEIFS('Credit to GDP gap'!$O$2:$O$2553,'Credit to GDP gap'!$D$2:$D$2553,Sheet6!U$2,'Credit to GDP gap'!$K$2:$K$2553,Sheet6!$I14)</f>
        <v>-11.4</v>
      </c>
      <c r="V14">
        <f>AVERAGEIFS('Credit to GDP gap'!$O$2:$O$2553,'Credit to GDP gap'!$D$2:$D$2553,Sheet6!V$2,'Credit to GDP gap'!$K$2:$K$2553,Sheet6!$I14)</f>
        <v>2.9</v>
      </c>
      <c r="W14">
        <f>AVERAGEIFS('Credit to GDP gap'!$O$2:$O$2553,'Credit to GDP gap'!$D$2:$D$2553,Sheet6!W$2,'Credit to GDP gap'!$K$2:$K$2553,Sheet6!$I14)</f>
        <v>-16.8</v>
      </c>
      <c r="X14">
        <f>AVERAGEIFS('Credit to GDP gap'!$O$2:$O$2553,'Credit to GDP gap'!$D$2:$D$2553,Sheet6!X$2,'Credit to GDP gap'!$K$2:$K$2553,Sheet6!$I14)</f>
        <v>9.1999999999999993</v>
      </c>
      <c r="Y14">
        <f>AVERAGEIFS('Credit to GDP gap'!$O$2:$O$2553,'Credit to GDP gap'!$D$2:$D$2553,Sheet6!Y$2,'Credit to GDP gap'!$K$2:$K$2553,Sheet6!$I14)</f>
        <v>7.1</v>
      </c>
      <c r="Z14">
        <f>AVERAGEIFS('Credit to GDP gap'!$O$2:$O$2553,'Credit to GDP gap'!$D$2:$D$2553,Sheet6!Z$2,'Credit to GDP gap'!$K$2:$K$2553,Sheet6!$I14)</f>
        <v>-15.9</v>
      </c>
      <c r="AA14">
        <f>AVERAGEIFS('Credit to GDP gap'!$O$2:$O$2553,'Credit to GDP gap'!$D$2:$D$2553,Sheet6!AA$2,'Credit to GDP gap'!$K$2:$K$2553,Sheet6!$I14)</f>
        <v>9.8000000000000007</v>
      </c>
      <c r="AB14">
        <f>AVERAGEIFS('Credit to GDP gap'!$O$2:$O$2553,'Credit to GDP gap'!$D$2:$D$2553,Sheet6!AB$2,'Credit to GDP gap'!$K$2:$K$2553,Sheet6!$I14)</f>
        <v>21.2</v>
      </c>
      <c r="AC14">
        <f>AVERAGEIFS('Credit to GDP gap'!$O$2:$O$2553,'Credit to GDP gap'!$D$2:$D$2553,Sheet6!AC$2,'Credit to GDP gap'!$K$2:$K$2553,Sheet6!$I14)</f>
        <v>-4.3</v>
      </c>
      <c r="AD14">
        <f>AVERAGEIFS('Credit to GDP gap'!$O$2:$O$2553,'Credit to GDP gap'!$D$2:$D$2553,Sheet6!AD$2,'Credit to GDP gap'!$K$2:$K$2553,Sheet6!$I14)</f>
        <v>11.1</v>
      </c>
      <c r="AE14">
        <f>AVERAGEIFS('Credit to GDP gap'!$O$2:$O$2553,'Credit to GDP gap'!$D$2:$D$2553,Sheet6!AE$2,'Credit to GDP gap'!$K$2:$K$2553,Sheet6!$I14)</f>
        <v>12.5</v>
      </c>
      <c r="AF14">
        <f>AVERAGEIFS('Credit to GDP gap'!$O$2:$O$2553,'Credit to GDP gap'!$D$2:$D$2553,Sheet6!AF$2,'Credit to GDP gap'!$K$2:$K$2553,Sheet6!$I14)</f>
        <v>-13.4</v>
      </c>
      <c r="AG14">
        <f>AVERAGEIFS('Credit to GDP gap'!$O$2:$O$2553,'Credit to GDP gap'!$D$2:$D$2553,Sheet6!AG$2,'Credit to GDP gap'!$K$2:$K$2553,Sheet6!$I14)</f>
        <v>1</v>
      </c>
      <c r="AH14">
        <f>AVERAGEIFS('Credit to GDP gap'!$O$2:$O$2553,'Credit to GDP gap'!$D$2:$D$2553,Sheet6!AH$2,'Credit to GDP gap'!$K$2:$K$2553,Sheet6!$I14)</f>
        <v>1.2</v>
      </c>
      <c r="AI14">
        <f>AVERAGEIFS('Credit to GDP gap'!$O$2:$O$2553,'Credit to GDP gap'!$D$2:$D$2553,Sheet6!AI$2,'Credit to GDP gap'!$K$2:$K$2553,Sheet6!$I14)</f>
        <v>1.5</v>
      </c>
      <c r="AJ14">
        <f>AVERAGEIFS('Credit to GDP gap'!$O$2:$O$2553,'Credit to GDP gap'!$D$2:$D$2553,Sheet6!AJ$2,'Credit to GDP gap'!$K$2:$K$2553,Sheet6!$I14)</f>
        <v>2.7</v>
      </c>
      <c r="AK14">
        <f>AVERAGEIFS('Credit to GDP gap'!$O$2:$O$2553,'Credit to GDP gap'!$D$2:$D$2553,Sheet6!AK$2,'Credit to GDP gap'!$K$2:$K$2553,Sheet6!$I14)</f>
        <v>6.7</v>
      </c>
      <c r="AL14">
        <f>AVERAGEIFS('Credit to GDP gap'!$O$2:$O$2553,'Credit to GDP gap'!$D$2:$D$2553,Sheet6!AL$2,'Credit to GDP gap'!$K$2:$K$2553,Sheet6!$I14)</f>
        <v>4</v>
      </c>
      <c r="AM14">
        <f>AVERAGEIFS('Credit to GDP gap'!$O$2:$O$2553,'Credit to GDP gap'!$D$2:$D$2553,Sheet6!AM$2,'Credit to GDP gap'!$K$2:$K$2553,Sheet6!$I14)</f>
        <v>-0.5</v>
      </c>
      <c r="AN14">
        <f>AVERAGEIFS('Credit to GDP gap'!$O$2:$O$2553,'Credit to GDP gap'!$D$2:$D$2553,Sheet6!AN$2,'Credit to GDP gap'!$K$2:$K$2553,Sheet6!$I14)</f>
        <v>14.2</v>
      </c>
      <c r="AO14">
        <f>AVERAGEIFS('Credit to GDP gap'!$O$2:$O$2553,'Credit to GDP gap'!$D$2:$D$2553,Sheet6!AO$2,'Credit to GDP gap'!$K$2:$K$2553,Sheet6!$I14)</f>
        <v>4.7</v>
      </c>
      <c r="AP14">
        <f>AVERAGEIFS('Credit to GDP gap'!$O$2:$O$2553,'Credit to GDP gap'!$D$2:$D$2553,Sheet6!AP$2,'Credit to GDP gap'!$K$2:$K$2553,Sheet6!$I14)</f>
        <v>-20</v>
      </c>
      <c r="AQ14">
        <f>AVERAGEIFS('Credit to GDP gap'!$O$2:$O$2553,'Credit to GDP gap'!$D$2:$D$2553,Sheet6!AQ$2,'Credit to GDP gap'!$K$2:$K$2553,Sheet6!$I14)</f>
        <v>2.1</v>
      </c>
      <c r="AR14">
        <f>AVERAGEIFS('Credit to GDP gap'!$O$2:$O$2553,'Credit to GDP gap'!$D$2:$D$2553,Sheet6!AR$2,'Credit to GDP gap'!$K$2:$K$2553,Sheet6!$I14)</f>
        <v>5.3</v>
      </c>
      <c r="AS14">
        <f>AVERAGEIFS('Credit to GDP gap'!$O$2:$O$2553,'Credit to GDP gap'!$D$2:$D$2553,Sheet6!AS$2,'Credit to GDP gap'!$K$2:$K$2553,Sheet6!$I14)</f>
        <v>-1</v>
      </c>
      <c r="AT14">
        <f>AVERAGEIFS('Credit to GDP gap'!$O$2:$O$2553,'Credit to GDP gap'!$D$2:$D$2553,Sheet6!AT$2,'Credit to GDP gap'!$K$2:$K$2553,Sheet6!$I14)</f>
        <v>-8.3000000000000007</v>
      </c>
      <c r="AU14">
        <f>AVERAGEIFS('Credit to GDP gap'!$O$2:$O$2553,'Credit to GDP gap'!$D$2:$D$2553,Sheet6!AU$2,'Credit to GDP gap'!$K$2:$K$2553,Sheet6!$I14)</f>
        <v>6.9</v>
      </c>
      <c r="AV14">
        <f>AVERAGEIFS('Credit to GDP gap'!$O$2:$O$2553,'Credit to GDP gap'!$D$2:$D$2553,Sheet6!AV$2,'Credit to GDP gap'!$K$2:$K$2553,Sheet6!$I14)</f>
        <v>17.3</v>
      </c>
      <c r="AW14">
        <f>AVERAGEIFS('Credit to GDP gap'!$O$2:$O$2553,'Credit to GDP gap'!$D$2:$D$2553,Sheet6!AW$2,'Credit to GDP gap'!$K$2:$K$2553,Sheet6!$I14)</f>
        <v>9.1</v>
      </c>
      <c r="AX14">
        <f>AVERAGEIFS('Credit to GDP gap'!$O$2:$O$2553,'Credit to GDP gap'!$D$2:$D$2553,Sheet6!AX$2,'Credit to GDP gap'!$K$2:$K$2553,Sheet6!$I14)</f>
        <v>9.6999999999999993</v>
      </c>
      <c r="AY14">
        <f>AVERAGEIFS('Credit to GDP gap'!$O$2:$O$2553,'Credit to GDP gap'!$D$2:$D$2553,Sheet6!AY$2,'Credit to GDP gap'!$K$2:$K$2553,Sheet6!$I14)</f>
        <v>-16.2</v>
      </c>
      <c r="AZ14">
        <f>AVERAGEIFS('Credit to GDP gap'!$O$2:$O$2553,'Credit to GDP gap'!$D$2:$D$2553,Sheet6!AZ$2,'Credit to GDP gap'!$K$2:$K$2553,Sheet6!$I14)</f>
        <v>-5.2</v>
      </c>
      <c r="BA14">
        <f>AVERAGEIFS('Credit to GDP gap'!$O$2:$O$2553,'Credit to GDP gap'!$D$2:$D$2553,Sheet6!BA$2,'Credit to GDP gap'!$K$2:$K$2553,Sheet6!$I14)</f>
        <v>-2.5</v>
      </c>
      <c r="BC14" t="str">
        <f t="shared" si="0"/>
        <v>2012-12-31</v>
      </c>
      <c r="BD14">
        <f t="shared" si="1"/>
        <v>18</v>
      </c>
      <c r="BE14">
        <f t="shared" si="2"/>
        <v>18</v>
      </c>
      <c r="BF14">
        <f t="shared" si="3"/>
        <v>8</v>
      </c>
    </row>
    <row r="15" spans="9:58" x14ac:dyDescent="0.45">
      <c r="I15" t="s">
        <v>574</v>
      </c>
      <c r="J15">
        <f>AVERAGEIFS('Credit to GDP gap'!$O$2:$O$2553,'Credit to GDP gap'!$D$2:$D$2553,Sheet6!J$2,'Credit to GDP gap'!$K$2:$K$2553,Sheet6!$I15)</f>
        <v>-3.6</v>
      </c>
      <c r="K15">
        <f>AVERAGEIFS('Credit to GDP gap'!$O$2:$O$2553,'Credit to GDP gap'!$D$2:$D$2553,Sheet6!K$2,'Credit to GDP gap'!$K$2:$K$2553,Sheet6!$I15)</f>
        <v>-7.1</v>
      </c>
      <c r="L15">
        <f>AVERAGEIFS('Credit to GDP gap'!$O$2:$O$2553,'Credit to GDP gap'!$D$2:$D$2553,Sheet6!L$2,'Credit to GDP gap'!$K$2:$K$2553,Sheet6!$I15)</f>
        <v>-13.3</v>
      </c>
      <c r="M15">
        <f>AVERAGEIFS('Credit to GDP gap'!$O$2:$O$2553,'Credit to GDP gap'!$D$2:$D$2553,Sheet6!M$2,'Credit to GDP gap'!$K$2:$K$2553,Sheet6!$I15)</f>
        <v>3.6</v>
      </c>
      <c r="N15">
        <f>AVERAGEIFS('Credit to GDP gap'!$O$2:$O$2553,'Credit to GDP gap'!$D$2:$D$2553,Sheet6!N$2,'Credit to GDP gap'!$K$2:$K$2553,Sheet6!$I15)</f>
        <v>7.7</v>
      </c>
      <c r="O15">
        <f>AVERAGEIFS('Credit to GDP gap'!$O$2:$O$2553,'Credit to GDP gap'!$D$2:$D$2553,Sheet6!O$2,'Credit to GDP gap'!$K$2:$K$2553,Sheet6!$I15)</f>
        <v>6.9</v>
      </c>
      <c r="P15">
        <f>AVERAGEIFS('Credit to GDP gap'!$O$2:$O$2553,'Credit to GDP gap'!$D$2:$D$2553,Sheet6!P$2,'Credit to GDP gap'!$K$2:$K$2553,Sheet6!$I15)</f>
        <v>12.9</v>
      </c>
      <c r="Q15">
        <f>AVERAGEIFS('Credit to GDP gap'!$O$2:$O$2553,'Credit to GDP gap'!$D$2:$D$2553,Sheet6!Q$2,'Credit to GDP gap'!$K$2:$K$2553,Sheet6!$I15)</f>
        <v>3.2</v>
      </c>
      <c r="R15">
        <f>AVERAGEIFS('Credit to GDP gap'!$O$2:$O$2553,'Credit to GDP gap'!$D$2:$D$2553,Sheet6!R$2,'Credit to GDP gap'!$K$2:$K$2553,Sheet6!$I15)</f>
        <v>16.5</v>
      </c>
      <c r="S15">
        <f>AVERAGEIFS('Credit to GDP gap'!$O$2:$O$2553,'Credit to GDP gap'!$D$2:$D$2553,Sheet6!S$2,'Credit to GDP gap'!$K$2:$K$2553,Sheet6!$I15)</f>
        <v>6.8</v>
      </c>
      <c r="T15">
        <f>AVERAGEIFS('Credit to GDP gap'!$O$2:$O$2553,'Credit to GDP gap'!$D$2:$D$2553,Sheet6!T$2,'Credit to GDP gap'!$K$2:$K$2553,Sheet6!$I15)</f>
        <v>16.2</v>
      </c>
      <c r="U15">
        <f>AVERAGEIFS('Credit to GDP gap'!$O$2:$O$2553,'Credit to GDP gap'!$D$2:$D$2553,Sheet6!U$2,'Credit to GDP gap'!$K$2:$K$2553,Sheet6!$I15)</f>
        <v>-10</v>
      </c>
      <c r="V15">
        <f>AVERAGEIFS('Credit to GDP gap'!$O$2:$O$2553,'Credit to GDP gap'!$D$2:$D$2553,Sheet6!V$2,'Credit to GDP gap'!$K$2:$K$2553,Sheet6!$I15)</f>
        <v>-3.8</v>
      </c>
      <c r="W15">
        <f>AVERAGEIFS('Credit to GDP gap'!$O$2:$O$2553,'Credit to GDP gap'!$D$2:$D$2553,Sheet6!W$2,'Credit to GDP gap'!$K$2:$K$2553,Sheet6!$I15)</f>
        <v>-20.9</v>
      </c>
      <c r="X15">
        <f>AVERAGEIFS('Credit to GDP gap'!$O$2:$O$2553,'Credit to GDP gap'!$D$2:$D$2553,Sheet6!X$2,'Credit to GDP gap'!$K$2:$K$2553,Sheet6!$I15)</f>
        <v>12.5</v>
      </c>
      <c r="Y15">
        <f>AVERAGEIFS('Credit to GDP gap'!$O$2:$O$2553,'Credit to GDP gap'!$D$2:$D$2553,Sheet6!Y$2,'Credit to GDP gap'!$K$2:$K$2553,Sheet6!$I15)</f>
        <v>5.7</v>
      </c>
      <c r="Z15">
        <f>AVERAGEIFS('Credit to GDP gap'!$O$2:$O$2553,'Credit to GDP gap'!$D$2:$D$2553,Sheet6!Z$2,'Credit to GDP gap'!$K$2:$K$2553,Sheet6!$I15)</f>
        <v>-18.100000000000001</v>
      </c>
      <c r="AA15">
        <f>AVERAGEIFS('Credit to GDP gap'!$O$2:$O$2553,'Credit to GDP gap'!$D$2:$D$2553,Sheet6!AA$2,'Credit to GDP gap'!$K$2:$K$2553,Sheet6!$I15)</f>
        <v>7.6</v>
      </c>
      <c r="AB15">
        <f>AVERAGEIFS('Credit to GDP gap'!$O$2:$O$2553,'Credit to GDP gap'!$D$2:$D$2553,Sheet6!AB$2,'Credit to GDP gap'!$K$2:$K$2553,Sheet6!$I15)</f>
        <v>26.2</v>
      </c>
      <c r="AC15">
        <f>AVERAGEIFS('Credit to GDP gap'!$O$2:$O$2553,'Credit to GDP gap'!$D$2:$D$2553,Sheet6!AC$2,'Credit to GDP gap'!$K$2:$K$2553,Sheet6!$I15)</f>
        <v>-2.8</v>
      </c>
      <c r="AD15">
        <f>AVERAGEIFS('Credit to GDP gap'!$O$2:$O$2553,'Credit to GDP gap'!$D$2:$D$2553,Sheet6!AD$2,'Credit to GDP gap'!$K$2:$K$2553,Sheet6!$I15)</f>
        <v>10.7</v>
      </c>
      <c r="AE15">
        <f>AVERAGEIFS('Credit to GDP gap'!$O$2:$O$2553,'Credit to GDP gap'!$D$2:$D$2553,Sheet6!AE$2,'Credit to GDP gap'!$K$2:$K$2553,Sheet6!$I15)</f>
        <v>-4.9000000000000004</v>
      </c>
      <c r="AF15">
        <f>AVERAGEIFS('Credit to GDP gap'!$O$2:$O$2553,'Credit to GDP gap'!$D$2:$D$2553,Sheet6!AF$2,'Credit to GDP gap'!$K$2:$K$2553,Sheet6!$I15)</f>
        <v>-14.8</v>
      </c>
      <c r="AG15">
        <f>AVERAGEIFS('Credit to GDP gap'!$O$2:$O$2553,'Credit to GDP gap'!$D$2:$D$2553,Sheet6!AG$2,'Credit to GDP gap'!$K$2:$K$2553,Sheet6!$I15)</f>
        <v>-2.8</v>
      </c>
      <c r="AH15">
        <f>AVERAGEIFS('Credit to GDP gap'!$O$2:$O$2553,'Credit to GDP gap'!$D$2:$D$2553,Sheet6!AH$2,'Credit to GDP gap'!$K$2:$K$2553,Sheet6!$I15)</f>
        <v>-0.3</v>
      </c>
      <c r="AI15">
        <f>AVERAGEIFS('Credit to GDP gap'!$O$2:$O$2553,'Credit to GDP gap'!$D$2:$D$2553,Sheet6!AI$2,'Credit to GDP gap'!$K$2:$K$2553,Sheet6!$I15)</f>
        <v>2.1</v>
      </c>
      <c r="AJ15">
        <f>AVERAGEIFS('Credit to GDP gap'!$O$2:$O$2553,'Credit to GDP gap'!$D$2:$D$2553,Sheet6!AJ$2,'Credit to GDP gap'!$K$2:$K$2553,Sheet6!$I15)</f>
        <v>3.8</v>
      </c>
      <c r="AK15">
        <f>AVERAGEIFS('Credit to GDP gap'!$O$2:$O$2553,'Credit to GDP gap'!$D$2:$D$2553,Sheet6!AK$2,'Credit to GDP gap'!$K$2:$K$2553,Sheet6!$I15)</f>
        <v>0.2</v>
      </c>
      <c r="AL15">
        <f>AVERAGEIFS('Credit to GDP gap'!$O$2:$O$2553,'Credit to GDP gap'!$D$2:$D$2553,Sheet6!AL$2,'Credit to GDP gap'!$K$2:$K$2553,Sheet6!$I15)</f>
        <v>3.6</v>
      </c>
      <c r="AM15">
        <f>AVERAGEIFS('Credit to GDP gap'!$O$2:$O$2553,'Credit to GDP gap'!$D$2:$D$2553,Sheet6!AM$2,'Credit to GDP gap'!$K$2:$K$2553,Sheet6!$I15)</f>
        <v>1.5</v>
      </c>
      <c r="AN15">
        <f>AVERAGEIFS('Credit to GDP gap'!$O$2:$O$2553,'Credit to GDP gap'!$D$2:$D$2553,Sheet6!AN$2,'Credit to GDP gap'!$K$2:$K$2553,Sheet6!$I15)</f>
        <v>13.1</v>
      </c>
      <c r="AO15">
        <f>AVERAGEIFS('Credit to GDP gap'!$O$2:$O$2553,'Credit to GDP gap'!$D$2:$D$2553,Sheet6!AO$2,'Credit to GDP gap'!$K$2:$K$2553,Sheet6!$I15)</f>
        <v>3.9</v>
      </c>
      <c r="AP15">
        <f>AVERAGEIFS('Credit to GDP gap'!$O$2:$O$2553,'Credit to GDP gap'!$D$2:$D$2553,Sheet6!AP$2,'Credit to GDP gap'!$K$2:$K$2553,Sheet6!$I15)</f>
        <v>-19.7</v>
      </c>
      <c r="AQ15">
        <f>AVERAGEIFS('Credit to GDP gap'!$O$2:$O$2553,'Credit to GDP gap'!$D$2:$D$2553,Sheet6!AQ$2,'Credit to GDP gap'!$K$2:$K$2553,Sheet6!$I15)</f>
        <v>2.1</v>
      </c>
      <c r="AR15">
        <f>AVERAGEIFS('Credit to GDP gap'!$O$2:$O$2553,'Credit to GDP gap'!$D$2:$D$2553,Sheet6!AR$2,'Credit to GDP gap'!$K$2:$K$2553,Sheet6!$I15)</f>
        <v>1.7</v>
      </c>
      <c r="AS15">
        <f>AVERAGEIFS('Credit to GDP gap'!$O$2:$O$2553,'Credit to GDP gap'!$D$2:$D$2553,Sheet6!AS$2,'Credit to GDP gap'!$K$2:$K$2553,Sheet6!$I15)</f>
        <v>0.4</v>
      </c>
      <c r="AT15">
        <f>AVERAGEIFS('Credit to GDP gap'!$O$2:$O$2553,'Credit to GDP gap'!$D$2:$D$2553,Sheet6!AT$2,'Credit to GDP gap'!$K$2:$K$2553,Sheet6!$I15)</f>
        <v>-6.4</v>
      </c>
      <c r="AU15">
        <f>AVERAGEIFS('Credit to GDP gap'!$O$2:$O$2553,'Credit to GDP gap'!$D$2:$D$2553,Sheet6!AU$2,'Credit to GDP gap'!$K$2:$K$2553,Sheet6!$I15)</f>
        <v>9.1999999999999993</v>
      </c>
      <c r="AV15">
        <f>AVERAGEIFS('Credit to GDP gap'!$O$2:$O$2553,'Credit to GDP gap'!$D$2:$D$2553,Sheet6!AV$2,'Credit to GDP gap'!$K$2:$K$2553,Sheet6!$I15)</f>
        <v>21.8</v>
      </c>
      <c r="AW15">
        <f>AVERAGEIFS('Credit to GDP gap'!$O$2:$O$2553,'Credit to GDP gap'!$D$2:$D$2553,Sheet6!AW$2,'Credit to GDP gap'!$K$2:$K$2553,Sheet6!$I15)</f>
        <v>8.6999999999999993</v>
      </c>
      <c r="AX15">
        <f>AVERAGEIFS('Credit to GDP gap'!$O$2:$O$2553,'Credit to GDP gap'!$D$2:$D$2553,Sheet6!AX$2,'Credit to GDP gap'!$K$2:$K$2553,Sheet6!$I15)</f>
        <v>9.5</v>
      </c>
      <c r="AY15">
        <f>AVERAGEIFS('Credit to GDP gap'!$O$2:$O$2553,'Credit to GDP gap'!$D$2:$D$2553,Sheet6!AY$2,'Credit to GDP gap'!$K$2:$K$2553,Sheet6!$I15)</f>
        <v>-16.899999999999999</v>
      </c>
      <c r="AZ15">
        <f>AVERAGEIFS('Credit to GDP gap'!$O$2:$O$2553,'Credit to GDP gap'!$D$2:$D$2553,Sheet6!AZ$2,'Credit to GDP gap'!$K$2:$K$2553,Sheet6!$I15)</f>
        <v>-5.7</v>
      </c>
      <c r="BA15">
        <f>AVERAGEIFS('Credit to GDP gap'!$O$2:$O$2553,'Credit to GDP gap'!$D$2:$D$2553,Sheet6!BA$2,'Credit to GDP gap'!$K$2:$K$2553,Sheet6!$I15)</f>
        <v>-2.1</v>
      </c>
      <c r="BC15" t="str">
        <f t="shared" si="0"/>
        <v>2013-03-31</v>
      </c>
      <c r="BD15">
        <f t="shared" si="1"/>
        <v>21</v>
      </c>
      <c r="BE15">
        <f t="shared" si="2"/>
        <v>15</v>
      </c>
      <c r="BF15">
        <f t="shared" si="3"/>
        <v>8</v>
      </c>
    </row>
    <row r="16" spans="9:58" x14ac:dyDescent="0.45">
      <c r="I16" t="s">
        <v>575</v>
      </c>
      <c r="J16">
        <f>AVERAGEIFS('Credit to GDP gap'!$O$2:$O$2553,'Credit to GDP gap'!$D$2:$D$2553,Sheet6!J$2,'Credit to GDP gap'!$K$2:$K$2553,Sheet6!$I16)</f>
        <v>-3.1</v>
      </c>
      <c r="K16">
        <f>AVERAGEIFS('Credit to GDP gap'!$O$2:$O$2553,'Credit to GDP gap'!$D$2:$D$2553,Sheet6!K$2,'Credit to GDP gap'!$K$2:$K$2553,Sheet6!$I16)</f>
        <v>-7.7</v>
      </c>
      <c r="L16">
        <f>AVERAGEIFS('Credit to GDP gap'!$O$2:$O$2553,'Credit to GDP gap'!$D$2:$D$2553,Sheet6!L$2,'Credit to GDP gap'!$K$2:$K$2553,Sheet6!$I16)</f>
        <v>-10.199999999999999</v>
      </c>
      <c r="M16">
        <f>AVERAGEIFS('Credit to GDP gap'!$O$2:$O$2553,'Credit to GDP gap'!$D$2:$D$2553,Sheet6!M$2,'Credit to GDP gap'!$K$2:$K$2553,Sheet6!$I16)</f>
        <v>5.7</v>
      </c>
      <c r="N16">
        <f>AVERAGEIFS('Credit to GDP gap'!$O$2:$O$2553,'Credit to GDP gap'!$D$2:$D$2553,Sheet6!N$2,'Credit to GDP gap'!$K$2:$K$2553,Sheet6!$I16)</f>
        <v>9.4</v>
      </c>
      <c r="O16">
        <f>AVERAGEIFS('Credit to GDP gap'!$O$2:$O$2553,'Credit to GDP gap'!$D$2:$D$2553,Sheet6!O$2,'Credit to GDP gap'!$K$2:$K$2553,Sheet6!$I16)</f>
        <v>8</v>
      </c>
      <c r="P16">
        <f>AVERAGEIFS('Credit to GDP gap'!$O$2:$O$2553,'Credit to GDP gap'!$D$2:$D$2553,Sheet6!P$2,'Credit to GDP gap'!$K$2:$K$2553,Sheet6!$I16)</f>
        <v>11.4</v>
      </c>
      <c r="Q16">
        <f>AVERAGEIFS('Credit to GDP gap'!$O$2:$O$2553,'Credit to GDP gap'!$D$2:$D$2553,Sheet6!Q$2,'Credit to GDP gap'!$K$2:$K$2553,Sheet6!$I16)</f>
        <v>5.6</v>
      </c>
      <c r="R16">
        <f>AVERAGEIFS('Credit to GDP gap'!$O$2:$O$2553,'Credit to GDP gap'!$D$2:$D$2553,Sheet6!R$2,'Credit to GDP gap'!$K$2:$K$2553,Sheet6!$I16)</f>
        <v>17.600000000000001</v>
      </c>
      <c r="S16">
        <f>AVERAGEIFS('Credit to GDP gap'!$O$2:$O$2553,'Credit to GDP gap'!$D$2:$D$2553,Sheet6!S$2,'Credit to GDP gap'!$K$2:$K$2553,Sheet6!$I16)</f>
        <v>7.9</v>
      </c>
      <c r="T16">
        <f>AVERAGEIFS('Credit to GDP gap'!$O$2:$O$2553,'Credit to GDP gap'!$D$2:$D$2553,Sheet6!T$2,'Credit to GDP gap'!$K$2:$K$2553,Sheet6!$I16)</f>
        <v>16.600000000000001</v>
      </c>
      <c r="U16">
        <f>AVERAGEIFS('Credit to GDP gap'!$O$2:$O$2553,'Credit to GDP gap'!$D$2:$D$2553,Sheet6!U$2,'Credit to GDP gap'!$K$2:$K$2553,Sheet6!$I16)</f>
        <v>-9.1999999999999993</v>
      </c>
      <c r="V16">
        <f>AVERAGEIFS('Credit to GDP gap'!$O$2:$O$2553,'Credit to GDP gap'!$D$2:$D$2553,Sheet6!V$2,'Credit to GDP gap'!$K$2:$K$2553,Sheet6!$I16)</f>
        <v>-7.2</v>
      </c>
      <c r="W16">
        <f>AVERAGEIFS('Credit to GDP gap'!$O$2:$O$2553,'Credit to GDP gap'!$D$2:$D$2553,Sheet6!W$2,'Credit to GDP gap'!$K$2:$K$2553,Sheet6!$I16)</f>
        <v>-23.9</v>
      </c>
      <c r="X16">
        <f>AVERAGEIFS('Credit to GDP gap'!$O$2:$O$2553,'Credit to GDP gap'!$D$2:$D$2553,Sheet6!X$2,'Credit to GDP gap'!$K$2:$K$2553,Sheet6!$I16)</f>
        <v>11</v>
      </c>
      <c r="Y16">
        <f>AVERAGEIFS('Credit to GDP gap'!$O$2:$O$2553,'Credit to GDP gap'!$D$2:$D$2553,Sheet6!Y$2,'Credit to GDP gap'!$K$2:$K$2553,Sheet6!$I16)</f>
        <v>2.9</v>
      </c>
      <c r="Z16">
        <f>AVERAGEIFS('Credit to GDP gap'!$O$2:$O$2553,'Credit to GDP gap'!$D$2:$D$2553,Sheet6!Z$2,'Credit to GDP gap'!$K$2:$K$2553,Sheet6!$I16)</f>
        <v>-16.899999999999999</v>
      </c>
      <c r="AA16">
        <f>AVERAGEIFS('Credit to GDP gap'!$O$2:$O$2553,'Credit to GDP gap'!$D$2:$D$2553,Sheet6!AA$2,'Credit to GDP gap'!$K$2:$K$2553,Sheet6!$I16)</f>
        <v>5.7</v>
      </c>
      <c r="AB16">
        <f>AVERAGEIFS('Credit to GDP gap'!$O$2:$O$2553,'Credit to GDP gap'!$D$2:$D$2553,Sheet6!AB$2,'Credit to GDP gap'!$K$2:$K$2553,Sheet6!$I16)</f>
        <v>37.6</v>
      </c>
      <c r="AC16">
        <f>AVERAGEIFS('Credit to GDP gap'!$O$2:$O$2553,'Credit to GDP gap'!$D$2:$D$2553,Sheet6!AC$2,'Credit to GDP gap'!$K$2:$K$2553,Sheet6!$I16)</f>
        <v>-7.3</v>
      </c>
      <c r="AD16">
        <f>AVERAGEIFS('Credit to GDP gap'!$O$2:$O$2553,'Credit to GDP gap'!$D$2:$D$2553,Sheet6!AD$2,'Credit to GDP gap'!$K$2:$K$2553,Sheet6!$I16)</f>
        <v>12.1</v>
      </c>
      <c r="AE16">
        <f>AVERAGEIFS('Credit to GDP gap'!$O$2:$O$2553,'Credit to GDP gap'!$D$2:$D$2553,Sheet6!AE$2,'Credit to GDP gap'!$K$2:$K$2553,Sheet6!$I16)</f>
        <v>-14.5</v>
      </c>
      <c r="AF16">
        <f>AVERAGEIFS('Credit to GDP gap'!$O$2:$O$2553,'Credit to GDP gap'!$D$2:$D$2553,Sheet6!AF$2,'Credit to GDP gap'!$K$2:$K$2553,Sheet6!$I16)</f>
        <v>-15.3</v>
      </c>
      <c r="AG16">
        <f>AVERAGEIFS('Credit to GDP gap'!$O$2:$O$2553,'Credit to GDP gap'!$D$2:$D$2553,Sheet6!AG$2,'Credit to GDP gap'!$K$2:$K$2553,Sheet6!$I16)</f>
        <v>-5.5</v>
      </c>
      <c r="AH16">
        <f>AVERAGEIFS('Credit to GDP gap'!$O$2:$O$2553,'Credit to GDP gap'!$D$2:$D$2553,Sheet6!AH$2,'Credit to GDP gap'!$K$2:$K$2553,Sheet6!$I16)</f>
        <v>-1.5</v>
      </c>
      <c r="AI16">
        <f>AVERAGEIFS('Credit to GDP gap'!$O$2:$O$2553,'Credit to GDP gap'!$D$2:$D$2553,Sheet6!AI$2,'Credit to GDP gap'!$K$2:$K$2553,Sheet6!$I16)</f>
        <v>1.4</v>
      </c>
      <c r="AJ16">
        <f>AVERAGEIFS('Credit to GDP gap'!$O$2:$O$2553,'Credit to GDP gap'!$D$2:$D$2553,Sheet6!AJ$2,'Credit to GDP gap'!$K$2:$K$2553,Sheet6!$I16)</f>
        <v>3.2</v>
      </c>
      <c r="AK16">
        <f>AVERAGEIFS('Credit to GDP gap'!$O$2:$O$2553,'Credit to GDP gap'!$D$2:$D$2553,Sheet6!AK$2,'Credit to GDP gap'!$K$2:$K$2553,Sheet6!$I16)</f>
        <v>-5.4</v>
      </c>
      <c r="AL16">
        <f>AVERAGEIFS('Credit to GDP gap'!$O$2:$O$2553,'Credit to GDP gap'!$D$2:$D$2553,Sheet6!AL$2,'Credit to GDP gap'!$K$2:$K$2553,Sheet6!$I16)</f>
        <v>4.4000000000000004</v>
      </c>
      <c r="AM16">
        <f>AVERAGEIFS('Credit to GDP gap'!$O$2:$O$2553,'Credit to GDP gap'!$D$2:$D$2553,Sheet6!AM$2,'Credit to GDP gap'!$K$2:$K$2553,Sheet6!$I16)</f>
        <v>3.6</v>
      </c>
      <c r="AN16">
        <f>AVERAGEIFS('Credit to GDP gap'!$O$2:$O$2553,'Credit to GDP gap'!$D$2:$D$2553,Sheet6!AN$2,'Credit to GDP gap'!$K$2:$K$2553,Sheet6!$I16)</f>
        <v>12.5</v>
      </c>
      <c r="AO16">
        <f>AVERAGEIFS('Credit to GDP gap'!$O$2:$O$2553,'Credit to GDP gap'!$D$2:$D$2553,Sheet6!AO$2,'Credit to GDP gap'!$K$2:$K$2553,Sheet6!$I16)</f>
        <v>3.8</v>
      </c>
      <c r="AP16">
        <f>AVERAGEIFS('Credit to GDP gap'!$O$2:$O$2553,'Credit to GDP gap'!$D$2:$D$2553,Sheet6!AP$2,'Credit to GDP gap'!$K$2:$K$2553,Sheet6!$I16)</f>
        <v>-19.2</v>
      </c>
      <c r="AQ16">
        <f>AVERAGEIFS('Credit to GDP gap'!$O$2:$O$2553,'Credit to GDP gap'!$D$2:$D$2553,Sheet6!AQ$2,'Credit to GDP gap'!$K$2:$K$2553,Sheet6!$I16)</f>
        <v>2.9</v>
      </c>
      <c r="AR16">
        <f>AVERAGEIFS('Credit to GDP gap'!$O$2:$O$2553,'Credit to GDP gap'!$D$2:$D$2553,Sheet6!AR$2,'Credit to GDP gap'!$K$2:$K$2553,Sheet6!$I16)</f>
        <v>-2</v>
      </c>
      <c r="AS16">
        <f>AVERAGEIFS('Credit to GDP gap'!$O$2:$O$2553,'Credit to GDP gap'!$D$2:$D$2553,Sheet6!AS$2,'Credit to GDP gap'!$K$2:$K$2553,Sheet6!$I16)</f>
        <v>3.2</v>
      </c>
      <c r="AT16">
        <f>AVERAGEIFS('Credit to GDP gap'!$O$2:$O$2553,'Credit to GDP gap'!$D$2:$D$2553,Sheet6!AT$2,'Credit to GDP gap'!$K$2:$K$2553,Sheet6!$I16)</f>
        <v>-4.0999999999999996</v>
      </c>
      <c r="AU16">
        <f>AVERAGEIFS('Credit to GDP gap'!$O$2:$O$2553,'Credit to GDP gap'!$D$2:$D$2553,Sheet6!AU$2,'Credit to GDP gap'!$K$2:$K$2553,Sheet6!$I16)</f>
        <v>9.6999999999999993</v>
      </c>
      <c r="AV16">
        <f>AVERAGEIFS('Credit to GDP gap'!$O$2:$O$2553,'Credit to GDP gap'!$D$2:$D$2553,Sheet6!AV$2,'Credit to GDP gap'!$K$2:$K$2553,Sheet6!$I16)</f>
        <v>23.4</v>
      </c>
      <c r="AW16">
        <f>AVERAGEIFS('Credit to GDP gap'!$O$2:$O$2553,'Credit to GDP gap'!$D$2:$D$2553,Sheet6!AW$2,'Credit to GDP gap'!$K$2:$K$2553,Sheet6!$I16)</f>
        <v>11.6</v>
      </c>
      <c r="AX16">
        <f>AVERAGEIFS('Credit to GDP gap'!$O$2:$O$2553,'Credit to GDP gap'!$D$2:$D$2553,Sheet6!AX$2,'Credit to GDP gap'!$K$2:$K$2553,Sheet6!$I16)</f>
        <v>12.5</v>
      </c>
      <c r="AY16">
        <f>AVERAGEIFS('Credit to GDP gap'!$O$2:$O$2553,'Credit to GDP gap'!$D$2:$D$2553,Sheet6!AY$2,'Credit to GDP gap'!$K$2:$K$2553,Sheet6!$I16)</f>
        <v>-16.5</v>
      </c>
      <c r="AZ16">
        <f>AVERAGEIFS('Credit to GDP gap'!$O$2:$O$2553,'Credit to GDP gap'!$D$2:$D$2553,Sheet6!AZ$2,'Credit to GDP gap'!$K$2:$K$2553,Sheet6!$I16)</f>
        <v>-6.5</v>
      </c>
      <c r="BA16">
        <f>AVERAGEIFS('Credit to GDP gap'!$O$2:$O$2553,'Credit to GDP gap'!$D$2:$D$2553,Sheet6!BA$2,'Credit to GDP gap'!$K$2:$K$2553,Sheet6!$I16)</f>
        <v>-2</v>
      </c>
      <c r="BC16" t="str">
        <f t="shared" si="0"/>
        <v>2013-06-30</v>
      </c>
      <c r="BD16">
        <f t="shared" si="1"/>
        <v>20</v>
      </c>
      <c r="BE16">
        <f t="shared" si="2"/>
        <v>14</v>
      </c>
      <c r="BF16">
        <f t="shared" si="3"/>
        <v>10</v>
      </c>
    </row>
    <row r="17" spans="3:58" x14ac:dyDescent="0.45">
      <c r="I17" t="s">
        <v>576</v>
      </c>
      <c r="J17">
        <f>AVERAGEIFS('Credit to GDP gap'!$O$2:$O$2553,'Credit to GDP gap'!$D$2:$D$2553,Sheet6!J$2,'Credit to GDP gap'!$K$2:$K$2553,Sheet6!$I17)</f>
        <v>-2.5</v>
      </c>
      <c r="K17">
        <f>AVERAGEIFS('Credit to GDP gap'!$O$2:$O$2553,'Credit to GDP gap'!$D$2:$D$2553,Sheet6!K$2,'Credit to GDP gap'!$K$2:$K$2553,Sheet6!$I17)</f>
        <v>-8.1</v>
      </c>
      <c r="L17">
        <f>AVERAGEIFS('Credit to GDP gap'!$O$2:$O$2553,'Credit to GDP gap'!$D$2:$D$2553,Sheet6!L$2,'Credit to GDP gap'!$K$2:$K$2553,Sheet6!$I17)</f>
        <v>-10.7</v>
      </c>
      <c r="M17">
        <f>AVERAGEIFS('Credit to GDP gap'!$O$2:$O$2553,'Credit to GDP gap'!$D$2:$D$2553,Sheet6!M$2,'Credit to GDP gap'!$K$2:$K$2553,Sheet6!$I17)</f>
        <v>-0.2</v>
      </c>
      <c r="N17">
        <f>AVERAGEIFS('Credit to GDP gap'!$O$2:$O$2553,'Credit to GDP gap'!$D$2:$D$2553,Sheet6!N$2,'Credit to GDP gap'!$K$2:$K$2553,Sheet6!$I17)</f>
        <v>8.4</v>
      </c>
      <c r="O17">
        <f>AVERAGEIFS('Credit to GDP gap'!$O$2:$O$2553,'Credit to GDP gap'!$D$2:$D$2553,Sheet6!O$2,'Credit to GDP gap'!$K$2:$K$2553,Sheet6!$I17)</f>
        <v>7.7</v>
      </c>
      <c r="P17">
        <f>AVERAGEIFS('Credit to GDP gap'!$O$2:$O$2553,'Credit to GDP gap'!$D$2:$D$2553,Sheet6!P$2,'Credit to GDP gap'!$K$2:$K$2553,Sheet6!$I17)</f>
        <v>9.6</v>
      </c>
      <c r="Q17">
        <f>AVERAGEIFS('Credit to GDP gap'!$O$2:$O$2553,'Credit to GDP gap'!$D$2:$D$2553,Sheet6!Q$2,'Credit to GDP gap'!$K$2:$K$2553,Sheet6!$I17)</f>
        <v>6.5</v>
      </c>
      <c r="R17">
        <f>AVERAGEIFS('Credit to GDP gap'!$O$2:$O$2553,'Credit to GDP gap'!$D$2:$D$2553,Sheet6!R$2,'Credit to GDP gap'!$K$2:$K$2553,Sheet6!$I17)</f>
        <v>18.7</v>
      </c>
      <c r="S17">
        <f>AVERAGEIFS('Credit to GDP gap'!$O$2:$O$2553,'Credit to GDP gap'!$D$2:$D$2553,Sheet6!S$2,'Credit to GDP gap'!$K$2:$K$2553,Sheet6!$I17)</f>
        <v>8.1999999999999993</v>
      </c>
      <c r="T17">
        <f>AVERAGEIFS('Credit to GDP gap'!$O$2:$O$2553,'Credit to GDP gap'!$D$2:$D$2553,Sheet6!T$2,'Credit to GDP gap'!$K$2:$K$2553,Sheet6!$I17)</f>
        <v>15.8</v>
      </c>
      <c r="U17">
        <f>AVERAGEIFS('Credit to GDP gap'!$O$2:$O$2553,'Credit to GDP gap'!$D$2:$D$2553,Sheet6!U$2,'Credit to GDP gap'!$K$2:$K$2553,Sheet6!$I17)</f>
        <v>-8.6</v>
      </c>
      <c r="V17">
        <f>AVERAGEIFS('Credit to GDP gap'!$O$2:$O$2553,'Credit to GDP gap'!$D$2:$D$2553,Sheet6!V$2,'Credit to GDP gap'!$K$2:$K$2553,Sheet6!$I17)</f>
        <v>-9.8000000000000007</v>
      </c>
      <c r="W17">
        <f>AVERAGEIFS('Credit to GDP gap'!$O$2:$O$2553,'Credit to GDP gap'!$D$2:$D$2553,Sheet6!W$2,'Credit to GDP gap'!$K$2:$K$2553,Sheet6!$I17)</f>
        <v>-27</v>
      </c>
      <c r="X17">
        <f>AVERAGEIFS('Credit to GDP gap'!$O$2:$O$2553,'Credit to GDP gap'!$D$2:$D$2553,Sheet6!X$2,'Credit to GDP gap'!$K$2:$K$2553,Sheet6!$I17)</f>
        <v>9.6</v>
      </c>
      <c r="Y17">
        <f>AVERAGEIFS('Credit to GDP gap'!$O$2:$O$2553,'Credit to GDP gap'!$D$2:$D$2553,Sheet6!Y$2,'Credit to GDP gap'!$K$2:$K$2553,Sheet6!$I17)</f>
        <v>2.2000000000000002</v>
      </c>
      <c r="Z17">
        <f>AVERAGEIFS('Credit to GDP gap'!$O$2:$O$2553,'Credit to GDP gap'!$D$2:$D$2553,Sheet6!Z$2,'Credit to GDP gap'!$K$2:$K$2553,Sheet6!$I17)</f>
        <v>-19.2</v>
      </c>
      <c r="AA17">
        <f>AVERAGEIFS('Credit to GDP gap'!$O$2:$O$2553,'Credit to GDP gap'!$D$2:$D$2553,Sheet6!AA$2,'Credit to GDP gap'!$K$2:$K$2553,Sheet6!$I17)</f>
        <v>3.6</v>
      </c>
      <c r="AB17">
        <f>AVERAGEIFS('Credit to GDP gap'!$O$2:$O$2553,'Credit to GDP gap'!$D$2:$D$2553,Sheet6!AB$2,'Credit to GDP gap'!$K$2:$K$2553,Sheet6!$I17)</f>
        <v>38.6</v>
      </c>
      <c r="AC17">
        <f>AVERAGEIFS('Credit to GDP gap'!$O$2:$O$2553,'Credit to GDP gap'!$D$2:$D$2553,Sheet6!AC$2,'Credit to GDP gap'!$K$2:$K$2553,Sheet6!$I17)</f>
        <v>-10.5</v>
      </c>
      <c r="AD17">
        <f>AVERAGEIFS('Credit to GDP gap'!$O$2:$O$2553,'Credit to GDP gap'!$D$2:$D$2553,Sheet6!AD$2,'Credit to GDP gap'!$K$2:$K$2553,Sheet6!$I17)</f>
        <v>13.5</v>
      </c>
      <c r="AE17">
        <f>AVERAGEIFS('Credit to GDP gap'!$O$2:$O$2553,'Credit to GDP gap'!$D$2:$D$2553,Sheet6!AE$2,'Credit to GDP gap'!$K$2:$K$2553,Sheet6!$I17)</f>
        <v>-22.7</v>
      </c>
      <c r="AF17">
        <f>AVERAGEIFS('Credit to GDP gap'!$O$2:$O$2553,'Credit to GDP gap'!$D$2:$D$2553,Sheet6!AF$2,'Credit to GDP gap'!$K$2:$K$2553,Sheet6!$I17)</f>
        <v>-14.9</v>
      </c>
      <c r="AG17">
        <f>AVERAGEIFS('Credit to GDP gap'!$O$2:$O$2553,'Credit to GDP gap'!$D$2:$D$2553,Sheet6!AG$2,'Credit to GDP gap'!$K$2:$K$2553,Sheet6!$I17)</f>
        <v>-8.4</v>
      </c>
      <c r="AH17">
        <f>AVERAGEIFS('Credit to GDP gap'!$O$2:$O$2553,'Credit to GDP gap'!$D$2:$D$2553,Sheet6!AH$2,'Credit to GDP gap'!$K$2:$K$2553,Sheet6!$I17)</f>
        <v>-2.7</v>
      </c>
      <c r="AI17">
        <f>AVERAGEIFS('Credit to GDP gap'!$O$2:$O$2553,'Credit to GDP gap'!$D$2:$D$2553,Sheet6!AI$2,'Credit to GDP gap'!$K$2:$K$2553,Sheet6!$I17)</f>
        <v>1.6</v>
      </c>
      <c r="AJ17">
        <f>AVERAGEIFS('Credit to GDP gap'!$O$2:$O$2553,'Credit to GDP gap'!$D$2:$D$2553,Sheet6!AJ$2,'Credit to GDP gap'!$K$2:$K$2553,Sheet6!$I17)</f>
        <v>2.1</v>
      </c>
      <c r="AK17">
        <f>AVERAGEIFS('Credit to GDP gap'!$O$2:$O$2553,'Credit to GDP gap'!$D$2:$D$2553,Sheet6!AK$2,'Credit to GDP gap'!$K$2:$K$2553,Sheet6!$I17)</f>
        <v>-9.1999999999999993</v>
      </c>
      <c r="AL17">
        <f>AVERAGEIFS('Credit to GDP gap'!$O$2:$O$2553,'Credit to GDP gap'!$D$2:$D$2553,Sheet6!AL$2,'Credit to GDP gap'!$K$2:$K$2553,Sheet6!$I17)</f>
        <v>5.3</v>
      </c>
      <c r="AM17">
        <f>AVERAGEIFS('Credit to GDP gap'!$O$2:$O$2553,'Credit to GDP gap'!$D$2:$D$2553,Sheet6!AM$2,'Credit to GDP gap'!$K$2:$K$2553,Sheet6!$I17)</f>
        <v>3.8</v>
      </c>
      <c r="AN17">
        <f>AVERAGEIFS('Credit to GDP gap'!$O$2:$O$2553,'Credit to GDP gap'!$D$2:$D$2553,Sheet6!AN$2,'Credit to GDP gap'!$K$2:$K$2553,Sheet6!$I17)</f>
        <v>11.4</v>
      </c>
      <c r="AO17">
        <f>AVERAGEIFS('Credit to GDP gap'!$O$2:$O$2553,'Credit to GDP gap'!$D$2:$D$2553,Sheet6!AO$2,'Credit to GDP gap'!$K$2:$K$2553,Sheet6!$I17)</f>
        <v>0.7</v>
      </c>
      <c r="AP17">
        <f>AVERAGEIFS('Credit to GDP gap'!$O$2:$O$2553,'Credit to GDP gap'!$D$2:$D$2553,Sheet6!AP$2,'Credit to GDP gap'!$K$2:$K$2553,Sheet6!$I17)</f>
        <v>-20.3</v>
      </c>
      <c r="AQ17">
        <f>AVERAGEIFS('Credit to GDP gap'!$O$2:$O$2553,'Credit to GDP gap'!$D$2:$D$2553,Sheet6!AQ$2,'Credit to GDP gap'!$K$2:$K$2553,Sheet6!$I17)</f>
        <v>2.6</v>
      </c>
      <c r="AR17">
        <f>AVERAGEIFS('Credit to GDP gap'!$O$2:$O$2553,'Credit to GDP gap'!$D$2:$D$2553,Sheet6!AR$2,'Credit to GDP gap'!$K$2:$K$2553,Sheet6!$I17)</f>
        <v>-7.4</v>
      </c>
      <c r="AS17">
        <f>AVERAGEIFS('Credit to GDP gap'!$O$2:$O$2553,'Credit to GDP gap'!$D$2:$D$2553,Sheet6!AS$2,'Credit to GDP gap'!$K$2:$K$2553,Sheet6!$I17)</f>
        <v>5.5</v>
      </c>
      <c r="AT17">
        <f>AVERAGEIFS('Credit to GDP gap'!$O$2:$O$2553,'Credit to GDP gap'!$D$2:$D$2553,Sheet6!AT$2,'Credit to GDP gap'!$K$2:$K$2553,Sheet6!$I17)</f>
        <v>-3.3</v>
      </c>
      <c r="AU17">
        <f>AVERAGEIFS('Credit to GDP gap'!$O$2:$O$2553,'Credit to GDP gap'!$D$2:$D$2553,Sheet6!AU$2,'Credit to GDP gap'!$K$2:$K$2553,Sheet6!$I17)</f>
        <v>5.7</v>
      </c>
      <c r="AV17">
        <f>AVERAGEIFS('Credit to GDP gap'!$O$2:$O$2553,'Credit to GDP gap'!$D$2:$D$2553,Sheet6!AV$2,'Credit to GDP gap'!$K$2:$K$2553,Sheet6!$I17)</f>
        <v>24.6</v>
      </c>
      <c r="AW17">
        <f>AVERAGEIFS('Credit to GDP gap'!$O$2:$O$2553,'Credit to GDP gap'!$D$2:$D$2553,Sheet6!AW$2,'Credit to GDP gap'!$K$2:$K$2553,Sheet6!$I17)</f>
        <v>11.5</v>
      </c>
      <c r="AX17">
        <f>AVERAGEIFS('Credit to GDP gap'!$O$2:$O$2553,'Credit to GDP gap'!$D$2:$D$2553,Sheet6!AX$2,'Credit to GDP gap'!$K$2:$K$2553,Sheet6!$I17)</f>
        <v>13.4</v>
      </c>
      <c r="AY17">
        <f>AVERAGEIFS('Credit to GDP gap'!$O$2:$O$2553,'Credit to GDP gap'!$D$2:$D$2553,Sheet6!AY$2,'Credit to GDP gap'!$K$2:$K$2553,Sheet6!$I17)</f>
        <v>-16.100000000000001</v>
      </c>
      <c r="AZ17">
        <f>AVERAGEIFS('Credit to GDP gap'!$O$2:$O$2553,'Credit to GDP gap'!$D$2:$D$2553,Sheet6!AZ$2,'Credit to GDP gap'!$K$2:$K$2553,Sheet6!$I17)</f>
        <v>-7.3</v>
      </c>
      <c r="BA17">
        <f>AVERAGEIFS('Credit to GDP gap'!$O$2:$O$2553,'Credit to GDP gap'!$D$2:$D$2553,Sheet6!BA$2,'Credit to GDP gap'!$K$2:$K$2553,Sheet6!$I17)</f>
        <v>-2.2999999999999998</v>
      </c>
      <c r="BC17" t="str">
        <f t="shared" si="0"/>
        <v>2013-09-30</v>
      </c>
      <c r="BD17">
        <f t="shared" si="1"/>
        <v>22</v>
      </c>
      <c r="BE17">
        <f t="shared" si="2"/>
        <v>14</v>
      </c>
      <c r="BF17">
        <f t="shared" si="3"/>
        <v>8</v>
      </c>
    </row>
    <row r="18" spans="3:58" x14ac:dyDescent="0.45">
      <c r="I18" t="s">
        <v>577</v>
      </c>
      <c r="J18">
        <f>AVERAGEIFS('Credit to GDP gap'!$O$2:$O$2553,'Credit to GDP gap'!$D$2:$D$2553,Sheet6!J$2,'Credit to GDP gap'!$K$2:$K$2553,Sheet6!$I18)</f>
        <v>-1.5</v>
      </c>
      <c r="K18">
        <f>AVERAGEIFS('Credit to GDP gap'!$O$2:$O$2553,'Credit to GDP gap'!$D$2:$D$2553,Sheet6!K$2,'Credit to GDP gap'!$K$2:$K$2553,Sheet6!$I18)</f>
        <v>-3.9</v>
      </c>
      <c r="L18">
        <f>AVERAGEIFS('Credit to GDP gap'!$O$2:$O$2553,'Credit to GDP gap'!$D$2:$D$2553,Sheet6!L$2,'Credit to GDP gap'!$K$2:$K$2553,Sheet6!$I18)</f>
        <v>-8.6999999999999993</v>
      </c>
      <c r="M18">
        <f>AVERAGEIFS('Credit to GDP gap'!$O$2:$O$2553,'Credit to GDP gap'!$D$2:$D$2553,Sheet6!M$2,'Credit to GDP gap'!$K$2:$K$2553,Sheet6!$I18)</f>
        <v>-3.1</v>
      </c>
      <c r="N18">
        <f>AVERAGEIFS('Credit to GDP gap'!$O$2:$O$2553,'Credit to GDP gap'!$D$2:$D$2553,Sheet6!N$2,'Credit to GDP gap'!$K$2:$K$2553,Sheet6!$I18)</f>
        <v>9.1999999999999993</v>
      </c>
      <c r="O18">
        <f>AVERAGEIFS('Credit to GDP gap'!$O$2:$O$2553,'Credit to GDP gap'!$D$2:$D$2553,Sheet6!O$2,'Credit to GDP gap'!$K$2:$K$2553,Sheet6!$I18)</f>
        <v>6.9</v>
      </c>
      <c r="P18">
        <f>AVERAGEIFS('Credit to GDP gap'!$O$2:$O$2553,'Credit to GDP gap'!$D$2:$D$2553,Sheet6!P$2,'Credit to GDP gap'!$K$2:$K$2553,Sheet6!$I18)</f>
        <v>10.4</v>
      </c>
      <c r="Q18">
        <f>AVERAGEIFS('Credit to GDP gap'!$O$2:$O$2553,'Credit to GDP gap'!$D$2:$D$2553,Sheet6!Q$2,'Credit to GDP gap'!$K$2:$K$2553,Sheet6!$I18)</f>
        <v>9.5</v>
      </c>
      <c r="R18">
        <f>AVERAGEIFS('Credit to GDP gap'!$O$2:$O$2553,'Credit to GDP gap'!$D$2:$D$2553,Sheet6!R$2,'Credit to GDP gap'!$K$2:$K$2553,Sheet6!$I18)</f>
        <v>17.5</v>
      </c>
      <c r="S18">
        <f>AVERAGEIFS('Credit to GDP gap'!$O$2:$O$2553,'Credit to GDP gap'!$D$2:$D$2553,Sheet6!S$2,'Credit to GDP gap'!$K$2:$K$2553,Sheet6!$I18)</f>
        <v>8.5</v>
      </c>
      <c r="T18">
        <f>AVERAGEIFS('Credit to GDP gap'!$O$2:$O$2553,'Credit to GDP gap'!$D$2:$D$2553,Sheet6!T$2,'Credit to GDP gap'!$K$2:$K$2553,Sheet6!$I18)</f>
        <v>14.8</v>
      </c>
      <c r="U18">
        <f>AVERAGEIFS('Credit to GDP gap'!$O$2:$O$2553,'Credit to GDP gap'!$D$2:$D$2553,Sheet6!U$2,'Credit to GDP gap'!$K$2:$K$2553,Sheet6!$I18)</f>
        <v>-8.4</v>
      </c>
      <c r="V18">
        <f>AVERAGEIFS('Credit to GDP gap'!$O$2:$O$2553,'Credit to GDP gap'!$D$2:$D$2553,Sheet6!V$2,'Credit to GDP gap'!$K$2:$K$2553,Sheet6!$I18)</f>
        <v>-12.9</v>
      </c>
      <c r="W18">
        <f>AVERAGEIFS('Credit to GDP gap'!$O$2:$O$2553,'Credit to GDP gap'!$D$2:$D$2553,Sheet6!W$2,'Credit to GDP gap'!$K$2:$K$2553,Sheet6!$I18)</f>
        <v>-29.7</v>
      </c>
      <c r="X18">
        <f>AVERAGEIFS('Credit to GDP gap'!$O$2:$O$2553,'Credit to GDP gap'!$D$2:$D$2553,Sheet6!X$2,'Credit to GDP gap'!$K$2:$K$2553,Sheet6!$I18)</f>
        <v>8.5</v>
      </c>
      <c r="Y18">
        <f>AVERAGEIFS('Credit to GDP gap'!$O$2:$O$2553,'Credit to GDP gap'!$D$2:$D$2553,Sheet6!Y$2,'Credit to GDP gap'!$K$2:$K$2553,Sheet6!$I18)</f>
        <v>0.5</v>
      </c>
      <c r="Z18">
        <f>AVERAGEIFS('Credit to GDP gap'!$O$2:$O$2553,'Credit to GDP gap'!$D$2:$D$2553,Sheet6!Z$2,'Credit to GDP gap'!$K$2:$K$2553,Sheet6!$I18)</f>
        <v>-21.1</v>
      </c>
      <c r="AA18">
        <f>AVERAGEIFS('Credit to GDP gap'!$O$2:$O$2553,'Credit to GDP gap'!$D$2:$D$2553,Sheet6!AA$2,'Credit to GDP gap'!$K$2:$K$2553,Sheet6!$I18)</f>
        <v>1.2</v>
      </c>
      <c r="AB18">
        <f>AVERAGEIFS('Credit to GDP gap'!$O$2:$O$2553,'Credit to GDP gap'!$D$2:$D$2553,Sheet6!AB$2,'Credit to GDP gap'!$K$2:$K$2553,Sheet6!$I18)</f>
        <v>34.1</v>
      </c>
      <c r="AC18">
        <f>AVERAGEIFS('Credit to GDP gap'!$O$2:$O$2553,'Credit to GDP gap'!$D$2:$D$2553,Sheet6!AC$2,'Credit to GDP gap'!$K$2:$K$2553,Sheet6!$I18)</f>
        <v>-14.5</v>
      </c>
      <c r="AD18">
        <f>AVERAGEIFS('Credit to GDP gap'!$O$2:$O$2553,'Credit to GDP gap'!$D$2:$D$2553,Sheet6!AD$2,'Credit to GDP gap'!$K$2:$K$2553,Sheet6!$I18)</f>
        <v>14</v>
      </c>
      <c r="AE18">
        <f>AVERAGEIFS('Credit to GDP gap'!$O$2:$O$2553,'Credit to GDP gap'!$D$2:$D$2553,Sheet6!AE$2,'Credit to GDP gap'!$K$2:$K$2553,Sheet6!$I18)</f>
        <v>-25.3</v>
      </c>
      <c r="AF18">
        <f>AVERAGEIFS('Credit to GDP gap'!$O$2:$O$2553,'Credit to GDP gap'!$D$2:$D$2553,Sheet6!AF$2,'Credit to GDP gap'!$K$2:$K$2553,Sheet6!$I18)</f>
        <v>-15.4</v>
      </c>
      <c r="AG18">
        <f>AVERAGEIFS('Credit to GDP gap'!$O$2:$O$2553,'Credit to GDP gap'!$D$2:$D$2553,Sheet6!AG$2,'Credit to GDP gap'!$K$2:$K$2553,Sheet6!$I18)</f>
        <v>-10.5</v>
      </c>
      <c r="AH18">
        <f>AVERAGEIFS('Credit to GDP gap'!$O$2:$O$2553,'Credit to GDP gap'!$D$2:$D$2553,Sheet6!AH$2,'Credit to GDP gap'!$K$2:$K$2553,Sheet6!$I18)</f>
        <v>-4.0999999999999996</v>
      </c>
      <c r="AI18">
        <f>AVERAGEIFS('Credit to GDP gap'!$O$2:$O$2553,'Credit to GDP gap'!$D$2:$D$2553,Sheet6!AI$2,'Credit to GDP gap'!$K$2:$K$2553,Sheet6!$I18)</f>
        <v>2.2000000000000002</v>
      </c>
      <c r="AJ18">
        <f>AVERAGEIFS('Credit to GDP gap'!$O$2:$O$2553,'Credit to GDP gap'!$D$2:$D$2553,Sheet6!AJ$2,'Credit to GDP gap'!$K$2:$K$2553,Sheet6!$I18)</f>
        <v>0.5</v>
      </c>
      <c r="AK18">
        <f>AVERAGEIFS('Credit to GDP gap'!$O$2:$O$2553,'Credit to GDP gap'!$D$2:$D$2553,Sheet6!AK$2,'Credit to GDP gap'!$K$2:$K$2553,Sheet6!$I18)</f>
        <v>-12.3</v>
      </c>
      <c r="AL18">
        <f>AVERAGEIFS('Credit to GDP gap'!$O$2:$O$2553,'Credit to GDP gap'!$D$2:$D$2553,Sheet6!AL$2,'Credit to GDP gap'!$K$2:$K$2553,Sheet6!$I18)</f>
        <v>6</v>
      </c>
      <c r="AM18">
        <f>AVERAGEIFS('Credit to GDP gap'!$O$2:$O$2553,'Credit to GDP gap'!$D$2:$D$2553,Sheet6!AM$2,'Credit to GDP gap'!$K$2:$K$2553,Sheet6!$I18)</f>
        <v>5.5</v>
      </c>
      <c r="AN18">
        <f>AVERAGEIFS('Credit to GDP gap'!$O$2:$O$2553,'Credit to GDP gap'!$D$2:$D$2553,Sheet6!AN$2,'Credit to GDP gap'!$K$2:$K$2553,Sheet6!$I18)</f>
        <v>9</v>
      </c>
      <c r="AO18">
        <f>AVERAGEIFS('Credit to GDP gap'!$O$2:$O$2553,'Credit to GDP gap'!$D$2:$D$2553,Sheet6!AO$2,'Credit to GDP gap'!$K$2:$K$2553,Sheet6!$I18)</f>
        <v>-2.2000000000000002</v>
      </c>
      <c r="AP18">
        <f>AVERAGEIFS('Credit to GDP gap'!$O$2:$O$2553,'Credit to GDP gap'!$D$2:$D$2553,Sheet6!AP$2,'Credit to GDP gap'!$K$2:$K$2553,Sheet6!$I18)</f>
        <v>-23</v>
      </c>
      <c r="AQ18">
        <f>AVERAGEIFS('Credit to GDP gap'!$O$2:$O$2553,'Credit to GDP gap'!$D$2:$D$2553,Sheet6!AQ$2,'Credit to GDP gap'!$K$2:$K$2553,Sheet6!$I18)</f>
        <v>1.1000000000000001</v>
      </c>
      <c r="AR18">
        <f>AVERAGEIFS('Credit to GDP gap'!$O$2:$O$2553,'Credit to GDP gap'!$D$2:$D$2553,Sheet6!AR$2,'Credit to GDP gap'!$K$2:$K$2553,Sheet6!$I18)</f>
        <v>-12.6</v>
      </c>
      <c r="AS18">
        <f>AVERAGEIFS('Credit to GDP gap'!$O$2:$O$2553,'Credit to GDP gap'!$D$2:$D$2553,Sheet6!AS$2,'Credit to GDP gap'!$K$2:$K$2553,Sheet6!$I18)</f>
        <v>6.6</v>
      </c>
      <c r="AT18">
        <f>AVERAGEIFS('Credit to GDP gap'!$O$2:$O$2553,'Credit to GDP gap'!$D$2:$D$2553,Sheet6!AT$2,'Credit to GDP gap'!$K$2:$K$2553,Sheet6!$I18)</f>
        <v>-3.1</v>
      </c>
      <c r="AU18">
        <f>AVERAGEIFS('Credit to GDP gap'!$O$2:$O$2553,'Credit to GDP gap'!$D$2:$D$2553,Sheet6!AU$2,'Credit to GDP gap'!$K$2:$K$2553,Sheet6!$I18)</f>
        <v>3.4</v>
      </c>
      <c r="AV18">
        <f>AVERAGEIFS('Credit to GDP gap'!$O$2:$O$2553,'Credit to GDP gap'!$D$2:$D$2553,Sheet6!AV$2,'Credit to GDP gap'!$K$2:$K$2553,Sheet6!$I18)</f>
        <v>26.5</v>
      </c>
      <c r="AW18">
        <f>AVERAGEIFS('Credit to GDP gap'!$O$2:$O$2553,'Credit to GDP gap'!$D$2:$D$2553,Sheet6!AW$2,'Credit to GDP gap'!$K$2:$K$2553,Sheet6!$I18)</f>
        <v>15.1</v>
      </c>
      <c r="AX18">
        <f>AVERAGEIFS('Credit to GDP gap'!$O$2:$O$2553,'Credit to GDP gap'!$D$2:$D$2553,Sheet6!AX$2,'Credit to GDP gap'!$K$2:$K$2553,Sheet6!$I18)</f>
        <v>13.2</v>
      </c>
      <c r="AY18">
        <f>AVERAGEIFS('Credit to GDP gap'!$O$2:$O$2553,'Credit to GDP gap'!$D$2:$D$2553,Sheet6!AY$2,'Credit to GDP gap'!$K$2:$K$2553,Sheet6!$I18)</f>
        <v>-15.6</v>
      </c>
      <c r="AZ18">
        <f>AVERAGEIFS('Credit to GDP gap'!$O$2:$O$2553,'Credit to GDP gap'!$D$2:$D$2553,Sheet6!AZ$2,'Credit to GDP gap'!$K$2:$K$2553,Sheet6!$I18)</f>
        <v>-9</v>
      </c>
      <c r="BA18">
        <f>AVERAGEIFS('Credit to GDP gap'!$O$2:$O$2553,'Credit to GDP gap'!$D$2:$D$2553,Sheet6!BA$2,'Credit to GDP gap'!$K$2:$K$2553,Sheet6!$I18)</f>
        <v>-2.5</v>
      </c>
      <c r="BC18" t="str">
        <f t="shared" si="0"/>
        <v>2013-12-31</v>
      </c>
      <c r="BD18">
        <f t="shared" si="1"/>
        <v>25</v>
      </c>
      <c r="BE18">
        <f t="shared" si="2"/>
        <v>11</v>
      </c>
      <c r="BF18">
        <f t="shared" si="3"/>
        <v>8</v>
      </c>
    </row>
    <row r="19" spans="3:58" x14ac:dyDescent="0.45">
      <c r="I19" t="s">
        <v>578</v>
      </c>
      <c r="J19">
        <f>AVERAGEIFS('Credit to GDP gap'!$O$2:$O$2553,'Credit to GDP gap'!$D$2:$D$2553,Sheet6!J$2,'Credit to GDP gap'!$K$2:$K$2553,Sheet6!$I19)</f>
        <v>-1.6</v>
      </c>
      <c r="K19">
        <f>AVERAGEIFS('Credit to GDP gap'!$O$2:$O$2553,'Credit to GDP gap'!$D$2:$D$2553,Sheet6!K$2,'Credit to GDP gap'!$K$2:$K$2553,Sheet6!$I19)</f>
        <v>-5.5</v>
      </c>
      <c r="L19">
        <f>AVERAGEIFS('Credit to GDP gap'!$O$2:$O$2553,'Credit to GDP gap'!$D$2:$D$2553,Sheet6!L$2,'Credit to GDP gap'!$K$2:$K$2553,Sheet6!$I19)</f>
        <v>-10.1</v>
      </c>
      <c r="M19">
        <f>AVERAGEIFS('Credit to GDP gap'!$O$2:$O$2553,'Credit to GDP gap'!$D$2:$D$2553,Sheet6!M$2,'Credit to GDP gap'!$K$2:$K$2553,Sheet6!$I19)</f>
        <v>-9.4</v>
      </c>
      <c r="N19">
        <f>AVERAGEIFS('Credit to GDP gap'!$O$2:$O$2553,'Credit to GDP gap'!$D$2:$D$2553,Sheet6!N$2,'Credit to GDP gap'!$K$2:$K$2553,Sheet6!$I19)</f>
        <v>7.5</v>
      </c>
      <c r="O19">
        <f>AVERAGEIFS('Credit to GDP gap'!$O$2:$O$2553,'Credit to GDP gap'!$D$2:$D$2553,Sheet6!O$2,'Credit to GDP gap'!$K$2:$K$2553,Sheet6!$I19)</f>
        <v>7.4</v>
      </c>
      <c r="P19">
        <f>AVERAGEIFS('Credit to GDP gap'!$O$2:$O$2553,'Credit to GDP gap'!$D$2:$D$2553,Sheet6!P$2,'Credit to GDP gap'!$K$2:$K$2553,Sheet6!$I19)</f>
        <v>9.3000000000000007</v>
      </c>
      <c r="Q19">
        <f>AVERAGEIFS('Credit to GDP gap'!$O$2:$O$2553,'Credit to GDP gap'!$D$2:$D$2553,Sheet6!Q$2,'Credit to GDP gap'!$K$2:$K$2553,Sheet6!$I19)</f>
        <v>11.2</v>
      </c>
      <c r="R19">
        <f>AVERAGEIFS('Credit to GDP gap'!$O$2:$O$2553,'Credit to GDP gap'!$D$2:$D$2553,Sheet6!R$2,'Credit to GDP gap'!$K$2:$K$2553,Sheet6!$I19)</f>
        <v>19.8</v>
      </c>
      <c r="S19">
        <f>AVERAGEIFS('Credit to GDP gap'!$O$2:$O$2553,'Credit to GDP gap'!$D$2:$D$2553,Sheet6!S$2,'Credit to GDP gap'!$K$2:$K$2553,Sheet6!$I19)</f>
        <v>8.6999999999999993</v>
      </c>
      <c r="T19">
        <f>AVERAGEIFS('Credit to GDP gap'!$O$2:$O$2553,'Credit to GDP gap'!$D$2:$D$2553,Sheet6!T$2,'Credit to GDP gap'!$K$2:$K$2553,Sheet6!$I19)</f>
        <v>12.7</v>
      </c>
      <c r="U19">
        <f>AVERAGEIFS('Credit to GDP gap'!$O$2:$O$2553,'Credit to GDP gap'!$D$2:$D$2553,Sheet6!U$2,'Credit to GDP gap'!$K$2:$K$2553,Sheet6!$I19)</f>
        <v>-9</v>
      </c>
      <c r="V19">
        <f>AVERAGEIFS('Credit to GDP gap'!$O$2:$O$2553,'Credit to GDP gap'!$D$2:$D$2553,Sheet6!V$2,'Credit to GDP gap'!$K$2:$K$2553,Sheet6!$I19)</f>
        <v>-13.7</v>
      </c>
      <c r="W19">
        <f>AVERAGEIFS('Credit to GDP gap'!$O$2:$O$2553,'Credit to GDP gap'!$D$2:$D$2553,Sheet6!W$2,'Credit to GDP gap'!$K$2:$K$2553,Sheet6!$I19)</f>
        <v>-33.299999999999997</v>
      </c>
      <c r="X19">
        <f>AVERAGEIFS('Credit to GDP gap'!$O$2:$O$2553,'Credit to GDP gap'!$D$2:$D$2553,Sheet6!X$2,'Credit to GDP gap'!$K$2:$K$2553,Sheet6!$I19)</f>
        <v>6.4</v>
      </c>
      <c r="Y19">
        <f>AVERAGEIFS('Credit to GDP gap'!$O$2:$O$2553,'Credit to GDP gap'!$D$2:$D$2553,Sheet6!Y$2,'Credit to GDP gap'!$K$2:$K$2553,Sheet6!$I19)</f>
        <v>-7.3</v>
      </c>
      <c r="Z19">
        <f>AVERAGEIFS('Credit to GDP gap'!$O$2:$O$2553,'Credit to GDP gap'!$D$2:$D$2553,Sheet6!Z$2,'Credit to GDP gap'!$K$2:$K$2553,Sheet6!$I19)</f>
        <v>-23.4</v>
      </c>
      <c r="AA19">
        <f>AVERAGEIFS('Credit to GDP gap'!$O$2:$O$2553,'Credit to GDP gap'!$D$2:$D$2553,Sheet6!AA$2,'Credit to GDP gap'!$K$2:$K$2553,Sheet6!$I19)</f>
        <v>-0.2</v>
      </c>
      <c r="AB19">
        <f>AVERAGEIFS('Credit to GDP gap'!$O$2:$O$2553,'Credit to GDP gap'!$D$2:$D$2553,Sheet6!AB$2,'Credit to GDP gap'!$K$2:$K$2553,Sheet6!$I19)</f>
        <v>44.1</v>
      </c>
      <c r="AC19">
        <f>AVERAGEIFS('Credit to GDP gap'!$O$2:$O$2553,'Credit to GDP gap'!$D$2:$D$2553,Sheet6!AC$2,'Credit to GDP gap'!$K$2:$K$2553,Sheet6!$I19)</f>
        <v>-15.4</v>
      </c>
      <c r="AD19">
        <f>AVERAGEIFS('Credit to GDP gap'!$O$2:$O$2553,'Credit to GDP gap'!$D$2:$D$2553,Sheet6!AD$2,'Credit to GDP gap'!$K$2:$K$2553,Sheet6!$I19)</f>
        <v>12.3</v>
      </c>
      <c r="AE19">
        <f>AVERAGEIFS('Credit to GDP gap'!$O$2:$O$2553,'Credit to GDP gap'!$D$2:$D$2553,Sheet6!AE$2,'Credit to GDP gap'!$K$2:$K$2553,Sheet6!$I19)</f>
        <v>-29.5</v>
      </c>
      <c r="AF19">
        <f>AVERAGEIFS('Credit to GDP gap'!$O$2:$O$2553,'Credit to GDP gap'!$D$2:$D$2553,Sheet6!AF$2,'Credit to GDP gap'!$K$2:$K$2553,Sheet6!$I19)</f>
        <v>-16.5</v>
      </c>
      <c r="AG19">
        <f>AVERAGEIFS('Credit to GDP gap'!$O$2:$O$2553,'Credit to GDP gap'!$D$2:$D$2553,Sheet6!AG$2,'Credit to GDP gap'!$K$2:$K$2553,Sheet6!$I19)</f>
        <v>-10.6</v>
      </c>
      <c r="AH19">
        <f>AVERAGEIFS('Credit to GDP gap'!$O$2:$O$2553,'Credit to GDP gap'!$D$2:$D$2553,Sheet6!AH$2,'Credit to GDP gap'!$K$2:$K$2553,Sheet6!$I19)</f>
        <v>-5</v>
      </c>
      <c r="AI19">
        <f>AVERAGEIFS('Credit to GDP gap'!$O$2:$O$2553,'Credit to GDP gap'!$D$2:$D$2553,Sheet6!AI$2,'Credit to GDP gap'!$K$2:$K$2553,Sheet6!$I19)</f>
        <v>1.7</v>
      </c>
      <c r="AJ19">
        <f>AVERAGEIFS('Credit to GDP gap'!$O$2:$O$2553,'Credit to GDP gap'!$D$2:$D$2553,Sheet6!AJ$2,'Credit to GDP gap'!$K$2:$K$2553,Sheet6!$I19)</f>
        <v>0.1</v>
      </c>
      <c r="AK19">
        <f>AVERAGEIFS('Credit to GDP gap'!$O$2:$O$2553,'Credit to GDP gap'!$D$2:$D$2553,Sheet6!AK$2,'Credit to GDP gap'!$K$2:$K$2553,Sheet6!$I19)</f>
        <v>-11.7</v>
      </c>
      <c r="AL19">
        <f>AVERAGEIFS('Credit to GDP gap'!$O$2:$O$2553,'Credit to GDP gap'!$D$2:$D$2553,Sheet6!AL$2,'Credit to GDP gap'!$K$2:$K$2553,Sheet6!$I19)</f>
        <v>5.8</v>
      </c>
      <c r="AM19">
        <f>AVERAGEIFS('Credit to GDP gap'!$O$2:$O$2553,'Credit to GDP gap'!$D$2:$D$2553,Sheet6!AM$2,'Credit to GDP gap'!$K$2:$K$2553,Sheet6!$I19)</f>
        <v>4.8</v>
      </c>
      <c r="AN19">
        <f>AVERAGEIFS('Credit to GDP gap'!$O$2:$O$2553,'Credit to GDP gap'!$D$2:$D$2553,Sheet6!AN$2,'Credit to GDP gap'!$K$2:$K$2553,Sheet6!$I19)</f>
        <v>7</v>
      </c>
      <c r="AO19">
        <f>AVERAGEIFS('Credit to GDP gap'!$O$2:$O$2553,'Credit to GDP gap'!$D$2:$D$2553,Sheet6!AO$2,'Credit to GDP gap'!$K$2:$K$2553,Sheet6!$I19)</f>
        <v>-2.6</v>
      </c>
      <c r="AP19">
        <f>AVERAGEIFS('Credit to GDP gap'!$O$2:$O$2553,'Credit to GDP gap'!$D$2:$D$2553,Sheet6!AP$2,'Credit to GDP gap'!$K$2:$K$2553,Sheet6!$I19)</f>
        <v>-24.1</v>
      </c>
      <c r="AQ19">
        <f>AVERAGEIFS('Credit to GDP gap'!$O$2:$O$2553,'Credit to GDP gap'!$D$2:$D$2553,Sheet6!AQ$2,'Credit to GDP gap'!$K$2:$K$2553,Sheet6!$I19)</f>
        <v>0.6</v>
      </c>
      <c r="AR19">
        <f>AVERAGEIFS('Credit to GDP gap'!$O$2:$O$2553,'Credit to GDP gap'!$D$2:$D$2553,Sheet6!AR$2,'Credit to GDP gap'!$K$2:$K$2553,Sheet6!$I19)</f>
        <v>-18</v>
      </c>
      <c r="AS19">
        <f>AVERAGEIFS('Credit to GDP gap'!$O$2:$O$2553,'Credit to GDP gap'!$D$2:$D$2553,Sheet6!AS$2,'Credit to GDP gap'!$K$2:$K$2553,Sheet6!$I19)</f>
        <v>7.6</v>
      </c>
      <c r="AT19">
        <f>AVERAGEIFS('Credit to GDP gap'!$O$2:$O$2553,'Credit to GDP gap'!$D$2:$D$2553,Sheet6!AT$2,'Credit to GDP gap'!$K$2:$K$2553,Sheet6!$I19)</f>
        <v>-0.9</v>
      </c>
      <c r="AU19">
        <f>AVERAGEIFS('Credit to GDP gap'!$O$2:$O$2553,'Credit to GDP gap'!$D$2:$D$2553,Sheet6!AU$2,'Credit to GDP gap'!$K$2:$K$2553,Sheet6!$I19)</f>
        <v>6.6</v>
      </c>
      <c r="AV19">
        <f>AVERAGEIFS('Credit to GDP gap'!$O$2:$O$2553,'Credit to GDP gap'!$D$2:$D$2553,Sheet6!AV$2,'Credit to GDP gap'!$K$2:$K$2553,Sheet6!$I19)</f>
        <v>26.2</v>
      </c>
      <c r="AW19">
        <f>AVERAGEIFS('Credit to GDP gap'!$O$2:$O$2553,'Credit to GDP gap'!$D$2:$D$2553,Sheet6!AW$2,'Credit to GDP gap'!$K$2:$K$2553,Sheet6!$I19)</f>
        <v>15.2</v>
      </c>
      <c r="AX19">
        <f>AVERAGEIFS('Credit to GDP gap'!$O$2:$O$2553,'Credit to GDP gap'!$D$2:$D$2553,Sheet6!AX$2,'Credit to GDP gap'!$K$2:$K$2553,Sheet6!$I19)</f>
        <v>11.3</v>
      </c>
      <c r="AY19">
        <f>AVERAGEIFS('Credit to GDP gap'!$O$2:$O$2553,'Credit to GDP gap'!$D$2:$D$2553,Sheet6!AY$2,'Credit to GDP gap'!$K$2:$K$2553,Sheet6!$I19)</f>
        <v>-15.3</v>
      </c>
      <c r="AZ19">
        <f>AVERAGEIFS('Credit to GDP gap'!$O$2:$O$2553,'Credit to GDP gap'!$D$2:$D$2553,Sheet6!AZ$2,'Credit to GDP gap'!$K$2:$K$2553,Sheet6!$I19)</f>
        <v>-9.4</v>
      </c>
      <c r="BA19">
        <f>AVERAGEIFS('Credit to GDP gap'!$O$2:$O$2553,'Credit to GDP gap'!$D$2:$D$2553,Sheet6!BA$2,'Credit to GDP gap'!$K$2:$K$2553,Sheet6!$I19)</f>
        <v>-1.9</v>
      </c>
      <c r="BC19" t="str">
        <f t="shared" si="0"/>
        <v>2014-03-31</v>
      </c>
      <c r="BD19">
        <f t="shared" si="1"/>
        <v>26</v>
      </c>
      <c r="BE19">
        <f t="shared" si="2"/>
        <v>10</v>
      </c>
      <c r="BF19">
        <f t="shared" si="3"/>
        <v>8</v>
      </c>
    </row>
    <row r="20" spans="3:58" x14ac:dyDescent="0.45">
      <c r="I20" t="s">
        <v>579</v>
      </c>
      <c r="J20">
        <f>AVERAGEIFS('Credit to GDP gap'!$O$2:$O$2553,'Credit to GDP gap'!$D$2:$D$2553,Sheet6!J$2,'Credit to GDP gap'!$K$2:$K$2553,Sheet6!$I20)</f>
        <v>-2.8</v>
      </c>
      <c r="K20">
        <f>AVERAGEIFS('Credit to GDP gap'!$O$2:$O$2553,'Credit to GDP gap'!$D$2:$D$2553,Sheet6!K$2,'Credit to GDP gap'!$K$2:$K$2553,Sheet6!$I20)</f>
        <v>-5.4</v>
      </c>
      <c r="L20">
        <f>AVERAGEIFS('Credit to GDP gap'!$O$2:$O$2553,'Credit to GDP gap'!$D$2:$D$2553,Sheet6!L$2,'Credit to GDP gap'!$K$2:$K$2553,Sheet6!$I20)</f>
        <v>-8.5</v>
      </c>
      <c r="M20">
        <f>AVERAGEIFS('Credit to GDP gap'!$O$2:$O$2553,'Credit to GDP gap'!$D$2:$D$2553,Sheet6!M$2,'Credit to GDP gap'!$K$2:$K$2553,Sheet6!$I20)</f>
        <v>-9.6999999999999993</v>
      </c>
      <c r="N20">
        <f>AVERAGEIFS('Credit to GDP gap'!$O$2:$O$2553,'Credit to GDP gap'!$D$2:$D$2553,Sheet6!N$2,'Credit to GDP gap'!$K$2:$K$2553,Sheet6!$I20)</f>
        <v>7</v>
      </c>
      <c r="O20">
        <f>AVERAGEIFS('Credit to GDP gap'!$O$2:$O$2553,'Credit to GDP gap'!$D$2:$D$2553,Sheet6!O$2,'Credit to GDP gap'!$K$2:$K$2553,Sheet6!$I20)</f>
        <v>6.7</v>
      </c>
      <c r="P20">
        <f>AVERAGEIFS('Credit to GDP gap'!$O$2:$O$2553,'Credit to GDP gap'!$D$2:$D$2553,Sheet6!P$2,'Credit to GDP gap'!$K$2:$K$2553,Sheet6!$I20)</f>
        <v>9.6</v>
      </c>
      <c r="Q20">
        <f>AVERAGEIFS('Credit to GDP gap'!$O$2:$O$2553,'Credit to GDP gap'!$D$2:$D$2553,Sheet6!Q$2,'Credit to GDP gap'!$K$2:$K$2553,Sheet6!$I20)</f>
        <v>11.1</v>
      </c>
      <c r="R20">
        <f>AVERAGEIFS('Credit to GDP gap'!$O$2:$O$2553,'Credit to GDP gap'!$D$2:$D$2553,Sheet6!R$2,'Credit to GDP gap'!$K$2:$K$2553,Sheet6!$I20)</f>
        <v>20.9</v>
      </c>
      <c r="S20">
        <f>AVERAGEIFS('Credit to GDP gap'!$O$2:$O$2553,'Credit to GDP gap'!$D$2:$D$2553,Sheet6!S$2,'Credit to GDP gap'!$K$2:$K$2553,Sheet6!$I20)</f>
        <v>10.1</v>
      </c>
      <c r="T20">
        <f>AVERAGEIFS('Credit to GDP gap'!$O$2:$O$2553,'Credit to GDP gap'!$D$2:$D$2553,Sheet6!T$2,'Credit to GDP gap'!$K$2:$K$2553,Sheet6!$I20)</f>
        <v>11.7</v>
      </c>
      <c r="U20">
        <f>AVERAGEIFS('Credit to GDP gap'!$O$2:$O$2553,'Credit to GDP gap'!$D$2:$D$2553,Sheet6!U$2,'Credit to GDP gap'!$K$2:$K$2553,Sheet6!$I20)</f>
        <v>-8.6</v>
      </c>
      <c r="V20">
        <f>AVERAGEIFS('Credit to GDP gap'!$O$2:$O$2553,'Credit to GDP gap'!$D$2:$D$2553,Sheet6!V$2,'Credit to GDP gap'!$K$2:$K$2553,Sheet6!$I20)</f>
        <v>-16.899999999999999</v>
      </c>
      <c r="W20">
        <f>AVERAGEIFS('Credit to GDP gap'!$O$2:$O$2553,'Credit to GDP gap'!$D$2:$D$2553,Sheet6!W$2,'Credit to GDP gap'!$K$2:$K$2553,Sheet6!$I20)</f>
        <v>-35.700000000000003</v>
      </c>
      <c r="X20">
        <f>AVERAGEIFS('Credit to GDP gap'!$O$2:$O$2553,'Credit to GDP gap'!$D$2:$D$2553,Sheet6!X$2,'Credit to GDP gap'!$K$2:$K$2553,Sheet6!$I20)</f>
        <v>5.6</v>
      </c>
      <c r="Y20">
        <f>AVERAGEIFS('Credit to GDP gap'!$O$2:$O$2553,'Credit to GDP gap'!$D$2:$D$2553,Sheet6!Y$2,'Credit to GDP gap'!$K$2:$K$2553,Sheet6!$I20)</f>
        <v>-5.6</v>
      </c>
      <c r="Z20">
        <f>AVERAGEIFS('Credit to GDP gap'!$O$2:$O$2553,'Credit to GDP gap'!$D$2:$D$2553,Sheet6!Z$2,'Credit to GDP gap'!$K$2:$K$2553,Sheet6!$I20)</f>
        <v>-25</v>
      </c>
      <c r="AA20">
        <f>AVERAGEIFS('Credit to GDP gap'!$O$2:$O$2553,'Credit to GDP gap'!$D$2:$D$2553,Sheet6!AA$2,'Credit to GDP gap'!$K$2:$K$2553,Sheet6!$I20)</f>
        <v>-0.8</v>
      </c>
      <c r="AB20">
        <f>AVERAGEIFS('Credit to GDP gap'!$O$2:$O$2553,'Credit to GDP gap'!$D$2:$D$2553,Sheet6!AB$2,'Credit to GDP gap'!$K$2:$K$2553,Sheet6!$I20)</f>
        <v>49.3</v>
      </c>
      <c r="AC20">
        <f>AVERAGEIFS('Credit to GDP gap'!$O$2:$O$2553,'Credit to GDP gap'!$D$2:$D$2553,Sheet6!AC$2,'Credit to GDP gap'!$K$2:$K$2553,Sheet6!$I20)</f>
        <v>-15.8</v>
      </c>
      <c r="AD20">
        <f>AVERAGEIFS('Credit to GDP gap'!$O$2:$O$2553,'Credit to GDP gap'!$D$2:$D$2553,Sheet6!AD$2,'Credit to GDP gap'!$K$2:$K$2553,Sheet6!$I20)</f>
        <v>13</v>
      </c>
      <c r="AE20">
        <f>AVERAGEIFS('Credit to GDP gap'!$O$2:$O$2553,'Credit to GDP gap'!$D$2:$D$2553,Sheet6!AE$2,'Credit to GDP gap'!$K$2:$K$2553,Sheet6!$I20)</f>
        <v>-41.5</v>
      </c>
      <c r="AF20">
        <f>AVERAGEIFS('Credit to GDP gap'!$O$2:$O$2553,'Credit to GDP gap'!$D$2:$D$2553,Sheet6!AF$2,'Credit to GDP gap'!$K$2:$K$2553,Sheet6!$I20)</f>
        <v>-15.5</v>
      </c>
      <c r="AG20">
        <f>AVERAGEIFS('Credit to GDP gap'!$O$2:$O$2553,'Credit to GDP gap'!$D$2:$D$2553,Sheet6!AG$2,'Credit to GDP gap'!$K$2:$K$2553,Sheet6!$I20)</f>
        <v>-11.8</v>
      </c>
      <c r="AH20">
        <f>AVERAGEIFS('Credit to GDP gap'!$O$2:$O$2553,'Credit to GDP gap'!$D$2:$D$2553,Sheet6!AH$2,'Credit to GDP gap'!$K$2:$K$2553,Sheet6!$I20)</f>
        <v>-5.6</v>
      </c>
      <c r="AI20">
        <f>AVERAGEIFS('Credit to GDP gap'!$O$2:$O$2553,'Credit to GDP gap'!$D$2:$D$2553,Sheet6!AI$2,'Credit to GDP gap'!$K$2:$K$2553,Sheet6!$I20)</f>
        <v>0.5</v>
      </c>
      <c r="AJ20">
        <f>AVERAGEIFS('Credit to GDP gap'!$O$2:$O$2553,'Credit to GDP gap'!$D$2:$D$2553,Sheet6!AJ$2,'Credit to GDP gap'!$K$2:$K$2553,Sheet6!$I20)</f>
        <v>-0.4</v>
      </c>
      <c r="AK20">
        <f>AVERAGEIFS('Credit to GDP gap'!$O$2:$O$2553,'Credit to GDP gap'!$D$2:$D$2553,Sheet6!AK$2,'Credit to GDP gap'!$K$2:$K$2553,Sheet6!$I20)</f>
        <v>-15.7</v>
      </c>
      <c r="AL20">
        <f>AVERAGEIFS('Credit to GDP gap'!$O$2:$O$2553,'Credit to GDP gap'!$D$2:$D$2553,Sheet6!AL$2,'Credit to GDP gap'!$K$2:$K$2553,Sheet6!$I20)</f>
        <v>5.7</v>
      </c>
      <c r="AM20">
        <f>AVERAGEIFS('Credit to GDP gap'!$O$2:$O$2553,'Credit to GDP gap'!$D$2:$D$2553,Sheet6!AM$2,'Credit to GDP gap'!$K$2:$K$2553,Sheet6!$I20)</f>
        <v>2.8</v>
      </c>
      <c r="AN20">
        <f>AVERAGEIFS('Credit to GDP gap'!$O$2:$O$2553,'Credit to GDP gap'!$D$2:$D$2553,Sheet6!AN$2,'Credit to GDP gap'!$K$2:$K$2553,Sheet6!$I20)</f>
        <v>6.9</v>
      </c>
      <c r="AO20">
        <f>AVERAGEIFS('Credit to GDP gap'!$O$2:$O$2553,'Credit to GDP gap'!$D$2:$D$2553,Sheet6!AO$2,'Credit to GDP gap'!$K$2:$K$2553,Sheet6!$I20)</f>
        <v>-2.9</v>
      </c>
      <c r="AP20">
        <f>AVERAGEIFS('Credit to GDP gap'!$O$2:$O$2553,'Credit to GDP gap'!$D$2:$D$2553,Sheet6!AP$2,'Credit to GDP gap'!$K$2:$K$2553,Sheet6!$I20)</f>
        <v>-24.6</v>
      </c>
      <c r="AQ20">
        <f>AVERAGEIFS('Credit to GDP gap'!$O$2:$O$2553,'Credit to GDP gap'!$D$2:$D$2553,Sheet6!AQ$2,'Credit to GDP gap'!$K$2:$K$2553,Sheet6!$I20)</f>
        <v>1</v>
      </c>
      <c r="AR20">
        <f>AVERAGEIFS('Credit to GDP gap'!$O$2:$O$2553,'Credit to GDP gap'!$D$2:$D$2553,Sheet6!AR$2,'Credit to GDP gap'!$K$2:$K$2553,Sheet6!$I20)</f>
        <v>-21.5</v>
      </c>
      <c r="AS20">
        <f>AVERAGEIFS('Credit to GDP gap'!$O$2:$O$2553,'Credit to GDP gap'!$D$2:$D$2553,Sheet6!AS$2,'Credit to GDP gap'!$K$2:$K$2553,Sheet6!$I20)</f>
        <v>7</v>
      </c>
      <c r="AT20">
        <f>AVERAGEIFS('Credit to GDP gap'!$O$2:$O$2553,'Credit to GDP gap'!$D$2:$D$2553,Sheet6!AT$2,'Credit to GDP gap'!$K$2:$K$2553,Sheet6!$I20)</f>
        <v>0.2</v>
      </c>
      <c r="AU20">
        <f>AVERAGEIFS('Credit to GDP gap'!$O$2:$O$2553,'Credit to GDP gap'!$D$2:$D$2553,Sheet6!AU$2,'Credit to GDP gap'!$K$2:$K$2553,Sheet6!$I20)</f>
        <v>3.2</v>
      </c>
      <c r="AV20">
        <f>AVERAGEIFS('Credit to GDP gap'!$O$2:$O$2553,'Credit to GDP gap'!$D$2:$D$2553,Sheet6!AV$2,'Credit to GDP gap'!$K$2:$K$2553,Sheet6!$I20)</f>
        <v>28.8</v>
      </c>
      <c r="AW20">
        <f>AVERAGEIFS('Credit to GDP gap'!$O$2:$O$2553,'Credit to GDP gap'!$D$2:$D$2553,Sheet6!AW$2,'Credit to GDP gap'!$K$2:$K$2553,Sheet6!$I20)</f>
        <v>15.6</v>
      </c>
      <c r="AX20">
        <f>AVERAGEIFS('Credit to GDP gap'!$O$2:$O$2553,'Credit to GDP gap'!$D$2:$D$2553,Sheet6!AX$2,'Credit to GDP gap'!$K$2:$K$2553,Sheet6!$I20)</f>
        <v>10.7</v>
      </c>
      <c r="AY20">
        <f>AVERAGEIFS('Credit to GDP gap'!$O$2:$O$2553,'Credit to GDP gap'!$D$2:$D$2553,Sheet6!AY$2,'Credit to GDP gap'!$K$2:$K$2553,Sheet6!$I20)</f>
        <v>-15.1</v>
      </c>
      <c r="AZ20">
        <f>AVERAGEIFS('Credit to GDP gap'!$O$2:$O$2553,'Credit to GDP gap'!$D$2:$D$2553,Sheet6!AZ$2,'Credit to GDP gap'!$K$2:$K$2553,Sheet6!$I20)</f>
        <v>-9.4</v>
      </c>
      <c r="BA20">
        <f>AVERAGEIFS('Credit to GDP gap'!$O$2:$O$2553,'Credit to GDP gap'!$D$2:$D$2553,Sheet6!BA$2,'Credit to GDP gap'!$K$2:$K$2553,Sheet6!$I20)</f>
        <v>-2.2999999999999998</v>
      </c>
      <c r="BC20" t="str">
        <f t="shared" si="0"/>
        <v>2014-06-30</v>
      </c>
      <c r="BD20">
        <f t="shared" si="1"/>
        <v>26</v>
      </c>
      <c r="BE20">
        <f t="shared" si="2"/>
        <v>9</v>
      </c>
      <c r="BF20">
        <f t="shared" si="3"/>
        <v>9</v>
      </c>
    </row>
    <row r="21" spans="3:58" x14ac:dyDescent="0.45">
      <c r="I21" t="s">
        <v>580</v>
      </c>
      <c r="J21">
        <f>AVERAGEIFS('Credit to GDP gap'!$O$2:$O$2553,'Credit to GDP gap'!$D$2:$D$2553,Sheet6!J$2,'Credit to GDP gap'!$K$2:$K$2553,Sheet6!$I21)</f>
        <v>-3.1</v>
      </c>
      <c r="K21">
        <f>AVERAGEIFS('Credit to GDP gap'!$O$2:$O$2553,'Credit to GDP gap'!$D$2:$D$2553,Sheet6!K$2,'Credit to GDP gap'!$K$2:$K$2553,Sheet6!$I21)</f>
        <v>-5.6</v>
      </c>
      <c r="L21">
        <f>AVERAGEIFS('Credit to GDP gap'!$O$2:$O$2553,'Credit to GDP gap'!$D$2:$D$2553,Sheet6!L$2,'Credit to GDP gap'!$K$2:$K$2553,Sheet6!$I21)</f>
        <v>-7</v>
      </c>
      <c r="M21">
        <f>AVERAGEIFS('Credit to GDP gap'!$O$2:$O$2553,'Credit to GDP gap'!$D$2:$D$2553,Sheet6!M$2,'Credit to GDP gap'!$K$2:$K$2553,Sheet6!$I21)</f>
        <v>-9</v>
      </c>
      <c r="N21">
        <f>AVERAGEIFS('Credit to GDP gap'!$O$2:$O$2553,'Credit to GDP gap'!$D$2:$D$2553,Sheet6!N$2,'Credit to GDP gap'!$K$2:$K$2553,Sheet6!$I21)</f>
        <v>7.8</v>
      </c>
      <c r="O21">
        <f>AVERAGEIFS('Credit to GDP gap'!$O$2:$O$2553,'Credit to GDP gap'!$D$2:$D$2553,Sheet6!O$2,'Credit to GDP gap'!$K$2:$K$2553,Sheet6!$I21)</f>
        <v>7.3</v>
      </c>
      <c r="P21">
        <f>AVERAGEIFS('Credit to GDP gap'!$O$2:$O$2553,'Credit to GDP gap'!$D$2:$D$2553,Sheet6!P$2,'Credit to GDP gap'!$K$2:$K$2553,Sheet6!$I21)</f>
        <v>7</v>
      </c>
      <c r="Q21">
        <f>AVERAGEIFS('Credit to GDP gap'!$O$2:$O$2553,'Credit to GDP gap'!$D$2:$D$2553,Sheet6!Q$2,'Credit to GDP gap'!$K$2:$K$2553,Sheet6!$I21)</f>
        <v>14.5</v>
      </c>
      <c r="R21">
        <f>AVERAGEIFS('Credit to GDP gap'!$O$2:$O$2553,'Credit to GDP gap'!$D$2:$D$2553,Sheet6!R$2,'Credit to GDP gap'!$K$2:$K$2553,Sheet6!$I21)</f>
        <v>19.3</v>
      </c>
      <c r="S21">
        <f>AVERAGEIFS('Credit to GDP gap'!$O$2:$O$2553,'Credit to GDP gap'!$D$2:$D$2553,Sheet6!S$2,'Credit to GDP gap'!$K$2:$K$2553,Sheet6!$I21)</f>
        <v>10.4</v>
      </c>
      <c r="T21">
        <f>AVERAGEIFS('Credit to GDP gap'!$O$2:$O$2553,'Credit to GDP gap'!$D$2:$D$2553,Sheet6!T$2,'Credit to GDP gap'!$K$2:$K$2553,Sheet6!$I21)</f>
        <v>10.199999999999999</v>
      </c>
      <c r="U21">
        <f>AVERAGEIFS('Credit to GDP gap'!$O$2:$O$2553,'Credit to GDP gap'!$D$2:$D$2553,Sheet6!U$2,'Credit to GDP gap'!$K$2:$K$2553,Sheet6!$I21)</f>
        <v>-9.5</v>
      </c>
      <c r="V21">
        <f>AVERAGEIFS('Credit to GDP gap'!$O$2:$O$2553,'Credit to GDP gap'!$D$2:$D$2553,Sheet6!V$2,'Credit to GDP gap'!$K$2:$K$2553,Sheet6!$I21)</f>
        <v>-11.5</v>
      </c>
      <c r="W21">
        <f>AVERAGEIFS('Credit to GDP gap'!$O$2:$O$2553,'Credit to GDP gap'!$D$2:$D$2553,Sheet6!W$2,'Credit to GDP gap'!$K$2:$K$2553,Sheet6!$I21)</f>
        <v>-38.4</v>
      </c>
      <c r="X21">
        <f>AVERAGEIFS('Credit to GDP gap'!$O$2:$O$2553,'Credit to GDP gap'!$D$2:$D$2553,Sheet6!X$2,'Credit to GDP gap'!$K$2:$K$2553,Sheet6!$I21)</f>
        <v>4.9000000000000004</v>
      </c>
      <c r="Y21">
        <f>AVERAGEIFS('Credit to GDP gap'!$O$2:$O$2553,'Credit to GDP gap'!$D$2:$D$2553,Sheet6!Y$2,'Credit to GDP gap'!$K$2:$K$2553,Sheet6!$I21)</f>
        <v>-4.9000000000000004</v>
      </c>
      <c r="Z21">
        <f>AVERAGEIFS('Credit to GDP gap'!$O$2:$O$2553,'Credit to GDP gap'!$D$2:$D$2553,Sheet6!Z$2,'Credit to GDP gap'!$K$2:$K$2553,Sheet6!$I21)</f>
        <v>-25.5</v>
      </c>
      <c r="AA21">
        <f>AVERAGEIFS('Credit to GDP gap'!$O$2:$O$2553,'Credit to GDP gap'!$D$2:$D$2553,Sheet6!AA$2,'Credit to GDP gap'!$K$2:$K$2553,Sheet6!$I21)</f>
        <v>-2.7</v>
      </c>
      <c r="AB21">
        <f>AVERAGEIFS('Credit to GDP gap'!$O$2:$O$2553,'Credit to GDP gap'!$D$2:$D$2553,Sheet6!AB$2,'Credit to GDP gap'!$K$2:$K$2553,Sheet6!$I21)</f>
        <v>49.8</v>
      </c>
      <c r="AC21">
        <f>AVERAGEIFS('Credit to GDP gap'!$O$2:$O$2553,'Credit to GDP gap'!$D$2:$D$2553,Sheet6!AC$2,'Credit to GDP gap'!$K$2:$K$2553,Sheet6!$I21)</f>
        <v>-17.3</v>
      </c>
      <c r="AD21">
        <f>AVERAGEIFS('Credit to GDP gap'!$O$2:$O$2553,'Credit to GDP gap'!$D$2:$D$2553,Sheet6!AD$2,'Credit to GDP gap'!$K$2:$K$2553,Sheet6!$I21)</f>
        <v>12.9</v>
      </c>
      <c r="AE21">
        <f>AVERAGEIFS('Credit to GDP gap'!$O$2:$O$2553,'Credit to GDP gap'!$D$2:$D$2553,Sheet6!AE$2,'Credit to GDP gap'!$K$2:$K$2553,Sheet6!$I21)</f>
        <v>-41.4</v>
      </c>
      <c r="AF21">
        <f>AVERAGEIFS('Credit to GDP gap'!$O$2:$O$2553,'Credit to GDP gap'!$D$2:$D$2553,Sheet6!AF$2,'Credit to GDP gap'!$K$2:$K$2553,Sheet6!$I21)</f>
        <v>-13.6</v>
      </c>
      <c r="AG21">
        <f>AVERAGEIFS('Credit to GDP gap'!$O$2:$O$2553,'Credit to GDP gap'!$D$2:$D$2553,Sheet6!AG$2,'Credit to GDP gap'!$K$2:$K$2553,Sheet6!$I21)</f>
        <v>-10.9</v>
      </c>
      <c r="AH21">
        <f>AVERAGEIFS('Credit to GDP gap'!$O$2:$O$2553,'Credit to GDP gap'!$D$2:$D$2553,Sheet6!AH$2,'Credit to GDP gap'!$K$2:$K$2553,Sheet6!$I21)</f>
        <v>-6.5</v>
      </c>
      <c r="AI21">
        <f>AVERAGEIFS('Credit to GDP gap'!$O$2:$O$2553,'Credit to GDP gap'!$D$2:$D$2553,Sheet6!AI$2,'Credit to GDP gap'!$K$2:$K$2553,Sheet6!$I21)</f>
        <v>1.3</v>
      </c>
      <c r="AJ21">
        <f>AVERAGEIFS('Credit to GDP gap'!$O$2:$O$2553,'Credit to GDP gap'!$D$2:$D$2553,Sheet6!AJ$2,'Credit to GDP gap'!$K$2:$K$2553,Sheet6!$I21)</f>
        <v>0.9</v>
      </c>
      <c r="AK21">
        <f>AVERAGEIFS('Credit to GDP gap'!$O$2:$O$2553,'Credit to GDP gap'!$D$2:$D$2553,Sheet6!AK$2,'Credit to GDP gap'!$K$2:$K$2553,Sheet6!$I21)</f>
        <v>-15.3</v>
      </c>
      <c r="AL21">
        <f>AVERAGEIFS('Credit to GDP gap'!$O$2:$O$2553,'Credit to GDP gap'!$D$2:$D$2553,Sheet6!AL$2,'Credit to GDP gap'!$K$2:$K$2553,Sheet6!$I21)</f>
        <v>5.7</v>
      </c>
      <c r="AM21">
        <f>AVERAGEIFS('Credit to GDP gap'!$O$2:$O$2553,'Credit to GDP gap'!$D$2:$D$2553,Sheet6!AM$2,'Credit to GDP gap'!$K$2:$K$2553,Sheet6!$I21)</f>
        <v>1.6</v>
      </c>
      <c r="AN21">
        <f>AVERAGEIFS('Credit to GDP gap'!$O$2:$O$2553,'Credit to GDP gap'!$D$2:$D$2553,Sheet6!AN$2,'Credit to GDP gap'!$K$2:$K$2553,Sheet6!$I21)</f>
        <v>5.8</v>
      </c>
      <c r="AO21">
        <f>AVERAGEIFS('Credit to GDP gap'!$O$2:$O$2553,'Credit to GDP gap'!$D$2:$D$2553,Sheet6!AO$2,'Credit to GDP gap'!$K$2:$K$2553,Sheet6!$I21)</f>
        <v>-2.2999999999999998</v>
      </c>
      <c r="AP21">
        <f>AVERAGEIFS('Credit to GDP gap'!$O$2:$O$2553,'Credit to GDP gap'!$D$2:$D$2553,Sheet6!AP$2,'Credit to GDP gap'!$K$2:$K$2553,Sheet6!$I21)</f>
        <v>-24.1</v>
      </c>
      <c r="AQ21">
        <f>AVERAGEIFS('Credit to GDP gap'!$O$2:$O$2553,'Credit to GDP gap'!$D$2:$D$2553,Sheet6!AQ$2,'Credit to GDP gap'!$K$2:$K$2553,Sheet6!$I21)</f>
        <v>0.7</v>
      </c>
      <c r="AR21">
        <f>AVERAGEIFS('Credit to GDP gap'!$O$2:$O$2553,'Credit to GDP gap'!$D$2:$D$2553,Sheet6!AR$2,'Credit to GDP gap'!$K$2:$K$2553,Sheet6!$I21)</f>
        <v>-24</v>
      </c>
      <c r="AS21">
        <f>AVERAGEIFS('Credit to GDP gap'!$O$2:$O$2553,'Credit to GDP gap'!$D$2:$D$2553,Sheet6!AS$2,'Credit to GDP gap'!$K$2:$K$2553,Sheet6!$I21)</f>
        <v>8.8000000000000007</v>
      </c>
      <c r="AT21">
        <f>AVERAGEIFS('Credit to GDP gap'!$O$2:$O$2553,'Credit to GDP gap'!$D$2:$D$2553,Sheet6!AT$2,'Credit to GDP gap'!$K$2:$K$2553,Sheet6!$I21)</f>
        <v>1</v>
      </c>
      <c r="AU21">
        <f>AVERAGEIFS('Credit to GDP gap'!$O$2:$O$2553,'Credit to GDP gap'!$D$2:$D$2553,Sheet6!AU$2,'Credit to GDP gap'!$K$2:$K$2553,Sheet6!$I21)</f>
        <v>-0.9</v>
      </c>
      <c r="AV21">
        <f>AVERAGEIFS('Credit to GDP gap'!$O$2:$O$2553,'Credit to GDP gap'!$D$2:$D$2553,Sheet6!AV$2,'Credit to GDP gap'!$K$2:$K$2553,Sheet6!$I21)</f>
        <v>31.5</v>
      </c>
      <c r="AW21">
        <f>AVERAGEIFS('Credit to GDP gap'!$O$2:$O$2553,'Credit to GDP gap'!$D$2:$D$2553,Sheet6!AW$2,'Credit to GDP gap'!$K$2:$K$2553,Sheet6!$I21)</f>
        <v>15.6</v>
      </c>
      <c r="AX21">
        <f>AVERAGEIFS('Credit to GDP gap'!$O$2:$O$2553,'Credit to GDP gap'!$D$2:$D$2553,Sheet6!AX$2,'Credit to GDP gap'!$K$2:$K$2553,Sheet6!$I21)</f>
        <v>11.2</v>
      </c>
      <c r="AY21">
        <f>AVERAGEIFS('Credit to GDP gap'!$O$2:$O$2553,'Credit to GDP gap'!$D$2:$D$2553,Sheet6!AY$2,'Credit to GDP gap'!$K$2:$K$2553,Sheet6!$I21)</f>
        <v>-15.5</v>
      </c>
      <c r="AZ21">
        <f>AVERAGEIFS('Credit to GDP gap'!$O$2:$O$2553,'Credit to GDP gap'!$D$2:$D$2553,Sheet6!AZ$2,'Credit to GDP gap'!$K$2:$K$2553,Sheet6!$I21)</f>
        <v>-9.6999999999999993</v>
      </c>
      <c r="BA21">
        <f>AVERAGEIFS('Credit to GDP gap'!$O$2:$O$2553,'Credit to GDP gap'!$D$2:$D$2553,Sheet6!BA$2,'Credit to GDP gap'!$K$2:$K$2553,Sheet6!$I21)</f>
        <v>-2.2000000000000002</v>
      </c>
      <c r="BC21" t="str">
        <f t="shared" si="0"/>
        <v>2014-09-30</v>
      </c>
      <c r="BD21">
        <f t="shared" si="1"/>
        <v>28</v>
      </c>
      <c r="BE21">
        <f t="shared" si="2"/>
        <v>7</v>
      </c>
      <c r="BF21">
        <f t="shared" si="3"/>
        <v>9</v>
      </c>
    </row>
    <row r="22" spans="3:58" x14ac:dyDescent="0.45">
      <c r="I22" t="s">
        <v>581</v>
      </c>
      <c r="J22">
        <f>AVERAGEIFS('Credit to GDP gap'!$O$2:$O$2553,'Credit to GDP gap'!$D$2:$D$2553,Sheet6!J$2,'Credit to GDP gap'!$K$2:$K$2553,Sheet6!$I22)</f>
        <v>-3.2</v>
      </c>
      <c r="K22">
        <f>AVERAGEIFS('Credit to GDP gap'!$O$2:$O$2553,'Credit to GDP gap'!$D$2:$D$2553,Sheet6!K$2,'Credit to GDP gap'!$K$2:$K$2553,Sheet6!$I22)</f>
        <v>-9.1</v>
      </c>
      <c r="L22">
        <f>AVERAGEIFS('Credit to GDP gap'!$O$2:$O$2553,'Credit to GDP gap'!$D$2:$D$2553,Sheet6!L$2,'Credit to GDP gap'!$K$2:$K$2553,Sheet6!$I22)</f>
        <v>-5</v>
      </c>
      <c r="M22">
        <f>AVERAGEIFS('Credit to GDP gap'!$O$2:$O$2553,'Credit to GDP gap'!$D$2:$D$2553,Sheet6!M$2,'Credit to GDP gap'!$K$2:$K$2553,Sheet6!$I22)</f>
        <v>-6.2</v>
      </c>
      <c r="N22">
        <f>AVERAGEIFS('Credit to GDP gap'!$O$2:$O$2553,'Credit to GDP gap'!$D$2:$D$2553,Sheet6!N$2,'Credit to GDP gap'!$K$2:$K$2553,Sheet6!$I22)</f>
        <v>9.5</v>
      </c>
      <c r="O22">
        <f>AVERAGEIFS('Credit to GDP gap'!$O$2:$O$2553,'Credit to GDP gap'!$D$2:$D$2553,Sheet6!O$2,'Credit to GDP gap'!$K$2:$K$2553,Sheet6!$I22)</f>
        <v>6.3</v>
      </c>
      <c r="P22">
        <f>AVERAGEIFS('Credit to GDP gap'!$O$2:$O$2553,'Credit to GDP gap'!$D$2:$D$2553,Sheet6!P$2,'Credit to GDP gap'!$K$2:$K$2553,Sheet6!$I22)</f>
        <v>6.3</v>
      </c>
      <c r="Q22">
        <f>AVERAGEIFS('Credit to GDP gap'!$O$2:$O$2553,'Credit to GDP gap'!$D$2:$D$2553,Sheet6!Q$2,'Credit to GDP gap'!$K$2:$K$2553,Sheet6!$I22)</f>
        <v>16.3</v>
      </c>
      <c r="R22">
        <f>AVERAGEIFS('Credit to GDP gap'!$O$2:$O$2553,'Credit to GDP gap'!$D$2:$D$2553,Sheet6!R$2,'Credit to GDP gap'!$K$2:$K$2553,Sheet6!$I22)</f>
        <v>19.100000000000001</v>
      </c>
      <c r="S22">
        <f>AVERAGEIFS('Credit to GDP gap'!$O$2:$O$2553,'Credit to GDP gap'!$D$2:$D$2553,Sheet6!S$2,'Credit to GDP gap'!$K$2:$K$2553,Sheet6!$I22)</f>
        <v>11.5</v>
      </c>
      <c r="T22">
        <f>AVERAGEIFS('Credit to GDP gap'!$O$2:$O$2553,'Credit to GDP gap'!$D$2:$D$2553,Sheet6!T$2,'Credit to GDP gap'!$K$2:$K$2553,Sheet6!$I22)</f>
        <v>9.1999999999999993</v>
      </c>
      <c r="U22">
        <f>AVERAGEIFS('Credit to GDP gap'!$O$2:$O$2553,'Credit to GDP gap'!$D$2:$D$2553,Sheet6!U$2,'Credit to GDP gap'!$K$2:$K$2553,Sheet6!$I22)</f>
        <v>-12.9</v>
      </c>
      <c r="V22">
        <f>AVERAGEIFS('Credit to GDP gap'!$O$2:$O$2553,'Credit to GDP gap'!$D$2:$D$2553,Sheet6!V$2,'Credit to GDP gap'!$K$2:$K$2553,Sheet6!$I22)</f>
        <v>-13.7</v>
      </c>
      <c r="W22">
        <f>AVERAGEIFS('Credit to GDP gap'!$O$2:$O$2553,'Credit to GDP gap'!$D$2:$D$2553,Sheet6!W$2,'Credit to GDP gap'!$K$2:$K$2553,Sheet6!$I22)</f>
        <v>-43.2</v>
      </c>
      <c r="X22">
        <f>AVERAGEIFS('Credit to GDP gap'!$O$2:$O$2553,'Credit to GDP gap'!$D$2:$D$2553,Sheet6!X$2,'Credit to GDP gap'!$K$2:$K$2553,Sheet6!$I22)</f>
        <v>10.1</v>
      </c>
      <c r="Y22">
        <f>AVERAGEIFS('Credit to GDP gap'!$O$2:$O$2553,'Credit to GDP gap'!$D$2:$D$2553,Sheet6!Y$2,'Credit to GDP gap'!$K$2:$K$2553,Sheet6!$I22)</f>
        <v>-4.4000000000000004</v>
      </c>
      <c r="Z22">
        <f>AVERAGEIFS('Credit to GDP gap'!$O$2:$O$2553,'Credit to GDP gap'!$D$2:$D$2553,Sheet6!Z$2,'Credit to GDP gap'!$K$2:$K$2553,Sheet6!$I22)</f>
        <v>-26.2</v>
      </c>
      <c r="AA22">
        <f>AVERAGEIFS('Credit to GDP gap'!$O$2:$O$2553,'Credit to GDP gap'!$D$2:$D$2553,Sheet6!AA$2,'Credit to GDP gap'!$K$2:$K$2553,Sheet6!$I22)</f>
        <v>-5</v>
      </c>
      <c r="AB22">
        <f>AVERAGEIFS('Credit to GDP gap'!$O$2:$O$2553,'Credit to GDP gap'!$D$2:$D$2553,Sheet6!AB$2,'Credit to GDP gap'!$K$2:$K$2553,Sheet6!$I22)</f>
        <v>37.200000000000003</v>
      </c>
      <c r="AC22">
        <f>AVERAGEIFS('Credit to GDP gap'!$O$2:$O$2553,'Credit to GDP gap'!$D$2:$D$2553,Sheet6!AC$2,'Credit to GDP gap'!$K$2:$K$2553,Sheet6!$I22)</f>
        <v>-18.100000000000001</v>
      </c>
      <c r="AD22">
        <f>AVERAGEIFS('Credit to GDP gap'!$O$2:$O$2553,'Credit to GDP gap'!$D$2:$D$2553,Sheet6!AD$2,'Credit to GDP gap'!$K$2:$K$2553,Sheet6!$I22)</f>
        <v>13</v>
      </c>
      <c r="AE22">
        <f>AVERAGEIFS('Credit to GDP gap'!$O$2:$O$2553,'Credit to GDP gap'!$D$2:$D$2553,Sheet6!AE$2,'Credit to GDP gap'!$K$2:$K$2553,Sheet6!$I22)</f>
        <v>-34.6</v>
      </c>
      <c r="AF22">
        <f>AVERAGEIFS('Credit to GDP gap'!$O$2:$O$2553,'Credit to GDP gap'!$D$2:$D$2553,Sheet6!AF$2,'Credit to GDP gap'!$K$2:$K$2553,Sheet6!$I22)</f>
        <v>-15</v>
      </c>
      <c r="AG22">
        <f>AVERAGEIFS('Credit to GDP gap'!$O$2:$O$2553,'Credit to GDP gap'!$D$2:$D$2553,Sheet6!AG$2,'Credit to GDP gap'!$K$2:$K$2553,Sheet6!$I22)</f>
        <v>-9.1999999999999993</v>
      </c>
      <c r="AH22">
        <f>AVERAGEIFS('Credit to GDP gap'!$O$2:$O$2553,'Credit to GDP gap'!$D$2:$D$2553,Sheet6!AH$2,'Credit to GDP gap'!$K$2:$K$2553,Sheet6!$I22)</f>
        <v>-8.1999999999999993</v>
      </c>
      <c r="AI22">
        <f>AVERAGEIFS('Credit to GDP gap'!$O$2:$O$2553,'Credit to GDP gap'!$D$2:$D$2553,Sheet6!AI$2,'Credit to GDP gap'!$K$2:$K$2553,Sheet6!$I22)</f>
        <v>2.5</v>
      </c>
      <c r="AJ22">
        <f>AVERAGEIFS('Credit to GDP gap'!$O$2:$O$2553,'Credit to GDP gap'!$D$2:$D$2553,Sheet6!AJ$2,'Credit to GDP gap'!$K$2:$K$2553,Sheet6!$I22)</f>
        <v>1</v>
      </c>
      <c r="AK22">
        <f>AVERAGEIFS('Credit to GDP gap'!$O$2:$O$2553,'Credit to GDP gap'!$D$2:$D$2553,Sheet6!AK$2,'Credit to GDP gap'!$K$2:$K$2553,Sheet6!$I22)</f>
        <v>17.5</v>
      </c>
      <c r="AL22">
        <f>AVERAGEIFS('Credit to GDP gap'!$O$2:$O$2553,'Credit to GDP gap'!$D$2:$D$2553,Sheet6!AL$2,'Credit to GDP gap'!$K$2:$K$2553,Sheet6!$I22)</f>
        <v>6.2</v>
      </c>
      <c r="AM22">
        <f>AVERAGEIFS('Credit to GDP gap'!$O$2:$O$2553,'Credit to GDP gap'!$D$2:$D$2553,Sheet6!AM$2,'Credit to GDP gap'!$K$2:$K$2553,Sheet6!$I22)</f>
        <v>3.7</v>
      </c>
      <c r="AN22">
        <f>AVERAGEIFS('Credit to GDP gap'!$O$2:$O$2553,'Credit to GDP gap'!$D$2:$D$2553,Sheet6!AN$2,'Credit to GDP gap'!$K$2:$K$2553,Sheet6!$I22)</f>
        <v>9.9</v>
      </c>
      <c r="AO22">
        <f>AVERAGEIFS('Credit to GDP gap'!$O$2:$O$2553,'Credit to GDP gap'!$D$2:$D$2553,Sheet6!AO$2,'Credit to GDP gap'!$K$2:$K$2553,Sheet6!$I22)</f>
        <v>-0.3</v>
      </c>
      <c r="AP22">
        <f>AVERAGEIFS('Credit to GDP gap'!$O$2:$O$2553,'Credit to GDP gap'!$D$2:$D$2553,Sheet6!AP$2,'Credit to GDP gap'!$K$2:$K$2553,Sheet6!$I22)</f>
        <v>-22.8</v>
      </c>
      <c r="AQ22">
        <f>AVERAGEIFS('Credit to GDP gap'!$O$2:$O$2553,'Credit to GDP gap'!$D$2:$D$2553,Sheet6!AQ$2,'Credit to GDP gap'!$K$2:$K$2553,Sheet6!$I22)</f>
        <v>0.4</v>
      </c>
      <c r="AR22">
        <f>AVERAGEIFS('Credit to GDP gap'!$O$2:$O$2553,'Credit to GDP gap'!$D$2:$D$2553,Sheet6!AR$2,'Credit to GDP gap'!$K$2:$K$2553,Sheet6!$I22)</f>
        <v>-25.5</v>
      </c>
      <c r="AS22">
        <f>AVERAGEIFS('Credit to GDP gap'!$O$2:$O$2553,'Credit to GDP gap'!$D$2:$D$2553,Sheet6!AS$2,'Credit to GDP gap'!$K$2:$K$2553,Sheet6!$I22)</f>
        <v>17</v>
      </c>
      <c r="AT22">
        <f>AVERAGEIFS('Credit to GDP gap'!$O$2:$O$2553,'Credit to GDP gap'!$D$2:$D$2553,Sheet6!AT$2,'Credit to GDP gap'!$K$2:$K$2553,Sheet6!$I22)</f>
        <v>0.5</v>
      </c>
      <c r="AU22">
        <f>AVERAGEIFS('Credit to GDP gap'!$O$2:$O$2553,'Credit to GDP gap'!$D$2:$D$2553,Sheet6!AU$2,'Credit to GDP gap'!$K$2:$K$2553,Sheet6!$I22)</f>
        <v>-1.1000000000000001</v>
      </c>
      <c r="AV22">
        <f>AVERAGEIFS('Credit to GDP gap'!$O$2:$O$2553,'Credit to GDP gap'!$D$2:$D$2553,Sheet6!AV$2,'Credit to GDP gap'!$K$2:$K$2553,Sheet6!$I22)</f>
        <v>28</v>
      </c>
      <c r="AW22">
        <f>AVERAGEIFS('Credit to GDP gap'!$O$2:$O$2553,'Credit to GDP gap'!$D$2:$D$2553,Sheet6!AW$2,'Credit to GDP gap'!$K$2:$K$2553,Sheet6!$I22)</f>
        <v>17.3</v>
      </c>
      <c r="AX22">
        <f>AVERAGEIFS('Credit to GDP gap'!$O$2:$O$2553,'Credit to GDP gap'!$D$2:$D$2553,Sheet6!AX$2,'Credit to GDP gap'!$K$2:$K$2553,Sheet6!$I22)</f>
        <v>10.9</v>
      </c>
      <c r="AY22">
        <f>AVERAGEIFS('Credit to GDP gap'!$O$2:$O$2553,'Credit to GDP gap'!$D$2:$D$2553,Sheet6!AY$2,'Credit to GDP gap'!$K$2:$K$2553,Sheet6!$I22)</f>
        <v>-14.8</v>
      </c>
      <c r="AZ22">
        <f>AVERAGEIFS('Credit to GDP gap'!$O$2:$O$2553,'Credit to GDP gap'!$D$2:$D$2553,Sheet6!AZ$2,'Credit to GDP gap'!$K$2:$K$2553,Sheet6!$I22)</f>
        <v>-8.6999999999999993</v>
      </c>
      <c r="BA22">
        <f>AVERAGEIFS('Credit to GDP gap'!$O$2:$O$2553,'Credit to GDP gap'!$D$2:$D$2553,Sheet6!BA$2,'Credit to GDP gap'!$K$2:$K$2553,Sheet6!$I22)</f>
        <v>-3.3</v>
      </c>
      <c r="BC22" t="str">
        <f t="shared" si="0"/>
        <v>2014-12-31</v>
      </c>
      <c r="BD22">
        <f t="shared" si="1"/>
        <v>25</v>
      </c>
      <c r="BE22">
        <f t="shared" si="2"/>
        <v>8</v>
      </c>
      <c r="BF22">
        <f t="shared" si="3"/>
        <v>11</v>
      </c>
    </row>
    <row r="23" spans="3:58" x14ac:dyDescent="0.45">
      <c r="I23" t="s">
        <v>582</v>
      </c>
      <c r="J23">
        <f>AVERAGEIFS('Credit to GDP gap'!$O$2:$O$2553,'Credit to GDP gap'!$D$2:$D$2553,Sheet6!J$2,'Credit to GDP gap'!$K$2:$K$2553,Sheet6!$I23)</f>
        <v>-3.1</v>
      </c>
      <c r="K23">
        <f>AVERAGEIFS('Credit to GDP gap'!$O$2:$O$2553,'Credit to GDP gap'!$D$2:$D$2553,Sheet6!K$2,'Credit to GDP gap'!$K$2:$K$2553,Sheet6!$I23)</f>
        <v>-7.4</v>
      </c>
      <c r="L23">
        <f>AVERAGEIFS('Credit to GDP gap'!$O$2:$O$2553,'Credit to GDP gap'!$D$2:$D$2553,Sheet6!L$2,'Credit to GDP gap'!$K$2:$K$2553,Sheet6!$I23)</f>
        <v>-1.6</v>
      </c>
      <c r="M23">
        <f>AVERAGEIFS('Credit to GDP gap'!$O$2:$O$2553,'Credit to GDP gap'!$D$2:$D$2553,Sheet6!M$2,'Credit to GDP gap'!$K$2:$K$2553,Sheet6!$I23)</f>
        <v>1.3</v>
      </c>
      <c r="N23">
        <f>AVERAGEIFS('Credit to GDP gap'!$O$2:$O$2553,'Credit to GDP gap'!$D$2:$D$2553,Sheet6!N$2,'Credit to GDP gap'!$K$2:$K$2553,Sheet6!$I23)</f>
        <v>11.4</v>
      </c>
      <c r="O23">
        <f>AVERAGEIFS('Credit to GDP gap'!$O$2:$O$2553,'Credit to GDP gap'!$D$2:$D$2553,Sheet6!O$2,'Credit to GDP gap'!$K$2:$K$2553,Sheet6!$I23)</f>
        <v>11.1</v>
      </c>
      <c r="P23">
        <f>AVERAGEIFS('Credit to GDP gap'!$O$2:$O$2553,'Credit to GDP gap'!$D$2:$D$2553,Sheet6!P$2,'Credit to GDP gap'!$K$2:$K$2553,Sheet6!$I23)</f>
        <v>5</v>
      </c>
      <c r="Q23">
        <f>AVERAGEIFS('Credit to GDP gap'!$O$2:$O$2553,'Credit to GDP gap'!$D$2:$D$2553,Sheet6!Q$2,'Credit to GDP gap'!$K$2:$K$2553,Sheet6!$I23)</f>
        <v>15</v>
      </c>
      <c r="R23">
        <f>AVERAGEIFS('Credit to GDP gap'!$O$2:$O$2553,'Credit to GDP gap'!$D$2:$D$2553,Sheet6!R$2,'Credit to GDP gap'!$K$2:$K$2553,Sheet6!$I23)</f>
        <v>21</v>
      </c>
      <c r="S23">
        <f>AVERAGEIFS('Credit to GDP gap'!$O$2:$O$2553,'Credit to GDP gap'!$D$2:$D$2553,Sheet6!S$2,'Credit to GDP gap'!$K$2:$K$2553,Sheet6!$I23)</f>
        <v>12.2</v>
      </c>
      <c r="T23">
        <f>AVERAGEIFS('Credit to GDP gap'!$O$2:$O$2553,'Credit to GDP gap'!$D$2:$D$2553,Sheet6!T$2,'Credit to GDP gap'!$K$2:$K$2553,Sheet6!$I23)</f>
        <v>7.2</v>
      </c>
      <c r="U23">
        <f>AVERAGEIFS('Credit to GDP gap'!$O$2:$O$2553,'Credit to GDP gap'!$D$2:$D$2553,Sheet6!U$2,'Credit to GDP gap'!$K$2:$K$2553,Sheet6!$I23)</f>
        <v>-11.7</v>
      </c>
      <c r="V23">
        <f>AVERAGEIFS('Credit to GDP gap'!$O$2:$O$2553,'Credit to GDP gap'!$D$2:$D$2553,Sheet6!V$2,'Credit to GDP gap'!$K$2:$K$2553,Sheet6!$I23)</f>
        <v>-13.1</v>
      </c>
      <c r="W23">
        <f>AVERAGEIFS('Credit to GDP gap'!$O$2:$O$2553,'Credit to GDP gap'!$D$2:$D$2553,Sheet6!W$2,'Credit to GDP gap'!$K$2:$K$2553,Sheet6!$I23)</f>
        <v>-45</v>
      </c>
      <c r="X23">
        <f>AVERAGEIFS('Credit to GDP gap'!$O$2:$O$2553,'Credit to GDP gap'!$D$2:$D$2553,Sheet6!X$2,'Credit to GDP gap'!$K$2:$K$2553,Sheet6!$I23)</f>
        <v>13.2</v>
      </c>
      <c r="Y23">
        <f>AVERAGEIFS('Credit to GDP gap'!$O$2:$O$2553,'Credit to GDP gap'!$D$2:$D$2553,Sheet6!Y$2,'Credit to GDP gap'!$K$2:$K$2553,Sheet6!$I23)</f>
        <v>-2.6</v>
      </c>
      <c r="Z23">
        <f>AVERAGEIFS('Credit to GDP gap'!$O$2:$O$2553,'Credit to GDP gap'!$D$2:$D$2553,Sheet6!Z$2,'Credit to GDP gap'!$K$2:$K$2553,Sheet6!$I23)</f>
        <v>-25.1</v>
      </c>
      <c r="AA23">
        <f>AVERAGEIFS('Credit to GDP gap'!$O$2:$O$2553,'Credit to GDP gap'!$D$2:$D$2553,Sheet6!AA$2,'Credit to GDP gap'!$K$2:$K$2553,Sheet6!$I23)</f>
        <v>-6.4</v>
      </c>
      <c r="AB23">
        <f>AVERAGEIFS('Credit to GDP gap'!$O$2:$O$2553,'Credit to GDP gap'!$D$2:$D$2553,Sheet6!AB$2,'Credit to GDP gap'!$K$2:$K$2553,Sheet6!$I23)</f>
        <v>42.3</v>
      </c>
      <c r="AC23">
        <f>AVERAGEIFS('Credit to GDP gap'!$O$2:$O$2553,'Credit to GDP gap'!$D$2:$D$2553,Sheet6!AC$2,'Credit to GDP gap'!$K$2:$K$2553,Sheet6!$I23)</f>
        <v>-22.9</v>
      </c>
      <c r="AD23">
        <f>AVERAGEIFS('Credit to GDP gap'!$O$2:$O$2553,'Credit to GDP gap'!$D$2:$D$2553,Sheet6!AD$2,'Credit to GDP gap'!$K$2:$K$2553,Sheet6!$I23)</f>
        <v>12.1</v>
      </c>
      <c r="AE23">
        <f>AVERAGEIFS('Credit to GDP gap'!$O$2:$O$2553,'Credit to GDP gap'!$D$2:$D$2553,Sheet6!AE$2,'Credit to GDP gap'!$K$2:$K$2553,Sheet6!$I23)</f>
        <v>58</v>
      </c>
      <c r="AF23">
        <f>AVERAGEIFS('Credit to GDP gap'!$O$2:$O$2553,'Credit to GDP gap'!$D$2:$D$2553,Sheet6!AF$2,'Credit to GDP gap'!$K$2:$K$2553,Sheet6!$I23)</f>
        <v>-14.3</v>
      </c>
      <c r="AG23">
        <f>AVERAGEIFS('Credit to GDP gap'!$O$2:$O$2553,'Credit to GDP gap'!$D$2:$D$2553,Sheet6!AG$2,'Credit to GDP gap'!$K$2:$K$2553,Sheet6!$I23)</f>
        <v>-10.9</v>
      </c>
      <c r="AH23">
        <f>AVERAGEIFS('Credit to GDP gap'!$O$2:$O$2553,'Credit to GDP gap'!$D$2:$D$2553,Sheet6!AH$2,'Credit to GDP gap'!$K$2:$K$2553,Sheet6!$I23)</f>
        <v>-8.5</v>
      </c>
      <c r="AI23">
        <f>AVERAGEIFS('Credit to GDP gap'!$O$2:$O$2553,'Credit to GDP gap'!$D$2:$D$2553,Sheet6!AI$2,'Credit to GDP gap'!$K$2:$K$2553,Sheet6!$I23)</f>
        <v>1.6</v>
      </c>
      <c r="AJ23">
        <f>AVERAGEIFS('Credit to GDP gap'!$O$2:$O$2553,'Credit to GDP gap'!$D$2:$D$2553,Sheet6!AJ$2,'Credit to GDP gap'!$K$2:$K$2553,Sheet6!$I23)</f>
        <v>0.3</v>
      </c>
      <c r="AK23">
        <f>AVERAGEIFS('Credit to GDP gap'!$O$2:$O$2553,'Credit to GDP gap'!$D$2:$D$2553,Sheet6!AK$2,'Credit to GDP gap'!$K$2:$K$2553,Sheet6!$I23)</f>
        <v>28.5</v>
      </c>
      <c r="AL23">
        <f>AVERAGEIFS('Credit to GDP gap'!$O$2:$O$2553,'Credit to GDP gap'!$D$2:$D$2553,Sheet6!AL$2,'Credit to GDP gap'!$K$2:$K$2553,Sheet6!$I23)</f>
        <v>6.1</v>
      </c>
      <c r="AM23">
        <f>AVERAGEIFS('Credit to GDP gap'!$O$2:$O$2553,'Credit to GDP gap'!$D$2:$D$2553,Sheet6!AM$2,'Credit to GDP gap'!$K$2:$K$2553,Sheet6!$I23)</f>
        <v>5.6</v>
      </c>
      <c r="AN23">
        <f>AVERAGEIFS('Credit to GDP gap'!$O$2:$O$2553,'Credit to GDP gap'!$D$2:$D$2553,Sheet6!AN$2,'Credit to GDP gap'!$K$2:$K$2553,Sheet6!$I23)</f>
        <v>13.5</v>
      </c>
      <c r="AO23">
        <f>AVERAGEIFS('Credit to GDP gap'!$O$2:$O$2553,'Credit to GDP gap'!$D$2:$D$2553,Sheet6!AO$2,'Credit to GDP gap'!$K$2:$K$2553,Sheet6!$I23)</f>
        <v>4.3</v>
      </c>
      <c r="AP23">
        <f>AVERAGEIFS('Credit to GDP gap'!$O$2:$O$2553,'Credit to GDP gap'!$D$2:$D$2553,Sheet6!AP$2,'Credit to GDP gap'!$K$2:$K$2553,Sheet6!$I23)</f>
        <v>-21.5</v>
      </c>
      <c r="AQ23">
        <f>AVERAGEIFS('Credit to GDP gap'!$O$2:$O$2553,'Credit to GDP gap'!$D$2:$D$2553,Sheet6!AQ$2,'Credit to GDP gap'!$K$2:$K$2553,Sheet6!$I23)</f>
        <v>0.4</v>
      </c>
      <c r="AR23">
        <f>AVERAGEIFS('Credit to GDP gap'!$O$2:$O$2553,'Credit to GDP gap'!$D$2:$D$2553,Sheet6!AR$2,'Credit to GDP gap'!$K$2:$K$2553,Sheet6!$I23)</f>
        <v>-27.9</v>
      </c>
      <c r="AS23">
        <f>AVERAGEIFS('Credit to GDP gap'!$O$2:$O$2553,'Credit to GDP gap'!$D$2:$D$2553,Sheet6!AS$2,'Credit to GDP gap'!$K$2:$K$2553,Sheet6!$I23)</f>
        <v>15.5</v>
      </c>
      <c r="AT23">
        <f>AVERAGEIFS('Credit to GDP gap'!$O$2:$O$2553,'Credit to GDP gap'!$D$2:$D$2553,Sheet6!AT$2,'Credit to GDP gap'!$K$2:$K$2553,Sheet6!$I23)</f>
        <v>2.9</v>
      </c>
      <c r="AU23">
        <f>AVERAGEIFS('Credit to GDP gap'!$O$2:$O$2553,'Credit to GDP gap'!$D$2:$D$2553,Sheet6!AU$2,'Credit to GDP gap'!$K$2:$K$2553,Sheet6!$I23)</f>
        <v>0.7</v>
      </c>
      <c r="AV23">
        <f>AVERAGEIFS('Credit to GDP gap'!$O$2:$O$2553,'Credit to GDP gap'!$D$2:$D$2553,Sheet6!AV$2,'Credit to GDP gap'!$K$2:$K$2553,Sheet6!$I23)</f>
        <v>22.7</v>
      </c>
      <c r="AW23">
        <f>AVERAGEIFS('Credit to GDP gap'!$O$2:$O$2553,'Credit to GDP gap'!$D$2:$D$2553,Sheet6!AW$2,'Credit to GDP gap'!$K$2:$K$2553,Sheet6!$I23)</f>
        <v>16.5</v>
      </c>
      <c r="AX23">
        <f>AVERAGEIFS('Credit to GDP gap'!$O$2:$O$2553,'Credit to GDP gap'!$D$2:$D$2553,Sheet6!AX$2,'Credit to GDP gap'!$K$2:$K$2553,Sheet6!$I23)</f>
        <v>12</v>
      </c>
      <c r="AY23">
        <f>AVERAGEIFS('Credit to GDP gap'!$O$2:$O$2553,'Credit to GDP gap'!$D$2:$D$2553,Sheet6!AY$2,'Credit to GDP gap'!$K$2:$K$2553,Sheet6!$I23)</f>
        <v>-14.9</v>
      </c>
      <c r="AZ23">
        <f>AVERAGEIFS('Credit to GDP gap'!$O$2:$O$2553,'Credit to GDP gap'!$D$2:$D$2553,Sheet6!AZ$2,'Credit to GDP gap'!$K$2:$K$2553,Sheet6!$I23)</f>
        <v>-5</v>
      </c>
      <c r="BA23">
        <f>AVERAGEIFS('Credit to GDP gap'!$O$2:$O$2553,'Credit to GDP gap'!$D$2:$D$2553,Sheet6!BA$2,'Credit to GDP gap'!$K$2:$K$2553,Sheet6!$I23)</f>
        <v>-2.5</v>
      </c>
      <c r="BC23" t="str">
        <f t="shared" si="0"/>
        <v>2015-03-31</v>
      </c>
      <c r="BD23">
        <f t="shared" si="1"/>
        <v>23</v>
      </c>
      <c r="BE23">
        <f t="shared" si="2"/>
        <v>6</v>
      </c>
      <c r="BF23">
        <f t="shared" si="3"/>
        <v>15</v>
      </c>
    </row>
    <row r="24" spans="3:58" x14ac:dyDescent="0.45">
      <c r="I24" t="s">
        <v>583</v>
      </c>
      <c r="J24">
        <f>AVERAGEIFS('Credit to GDP gap'!$O$2:$O$2553,'Credit to GDP gap'!$D$2:$D$2553,Sheet6!J$2,'Credit to GDP gap'!$K$2:$K$2553,Sheet6!$I24)</f>
        <v>-2.4</v>
      </c>
      <c r="K24">
        <f>AVERAGEIFS('Credit to GDP gap'!$O$2:$O$2553,'Credit to GDP gap'!$D$2:$D$2553,Sheet6!K$2,'Credit to GDP gap'!$K$2:$K$2553,Sheet6!$I24)</f>
        <v>-9.3000000000000007</v>
      </c>
      <c r="L24">
        <f>AVERAGEIFS('Credit to GDP gap'!$O$2:$O$2553,'Credit to GDP gap'!$D$2:$D$2553,Sheet6!L$2,'Credit to GDP gap'!$K$2:$K$2553,Sheet6!$I24)</f>
        <v>0.2</v>
      </c>
      <c r="M24">
        <f>AVERAGEIFS('Credit to GDP gap'!$O$2:$O$2553,'Credit to GDP gap'!$D$2:$D$2553,Sheet6!M$2,'Credit to GDP gap'!$K$2:$K$2553,Sheet6!$I24)</f>
        <v>-8.6</v>
      </c>
      <c r="N24">
        <f>AVERAGEIFS('Credit to GDP gap'!$O$2:$O$2553,'Credit to GDP gap'!$D$2:$D$2553,Sheet6!N$2,'Credit to GDP gap'!$K$2:$K$2553,Sheet6!$I24)</f>
        <v>9.9</v>
      </c>
      <c r="O24">
        <f>AVERAGEIFS('Credit to GDP gap'!$O$2:$O$2553,'Credit to GDP gap'!$D$2:$D$2553,Sheet6!O$2,'Credit to GDP gap'!$K$2:$K$2553,Sheet6!$I24)</f>
        <v>12</v>
      </c>
      <c r="P24">
        <f>AVERAGEIFS('Credit to GDP gap'!$O$2:$O$2553,'Credit to GDP gap'!$D$2:$D$2553,Sheet6!P$2,'Credit to GDP gap'!$K$2:$K$2553,Sheet6!$I24)</f>
        <v>3.3</v>
      </c>
      <c r="Q24">
        <f>AVERAGEIFS('Credit to GDP gap'!$O$2:$O$2553,'Credit to GDP gap'!$D$2:$D$2553,Sheet6!Q$2,'Credit to GDP gap'!$K$2:$K$2553,Sheet6!$I24)</f>
        <v>13.9</v>
      </c>
      <c r="R24">
        <f>AVERAGEIFS('Credit to GDP gap'!$O$2:$O$2553,'Credit to GDP gap'!$D$2:$D$2553,Sheet6!R$2,'Credit to GDP gap'!$K$2:$K$2553,Sheet6!$I24)</f>
        <v>21.5</v>
      </c>
      <c r="S24">
        <f>AVERAGEIFS('Credit to GDP gap'!$O$2:$O$2553,'Credit to GDP gap'!$D$2:$D$2553,Sheet6!S$2,'Credit to GDP gap'!$K$2:$K$2553,Sheet6!$I24)</f>
        <v>13.5</v>
      </c>
      <c r="T24">
        <f>AVERAGEIFS('Credit to GDP gap'!$O$2:$O$2553,'Credit to GDP gap'!$D$2:$D$2553,Sheet6!T$2,'Credit to GDP gap'!$K$2:$K$2553,Sheet6!$I24)</f>
        <v>5.2</v>
      </c>
      <c r="U24">
        <f>AVERAGEIFS('Credit to GDP gap'!$O$2:$O$2553,'Credit to GDP gap'!$D$2:$D$2553,Sheet6!U$2,'Credit to GDP gap'!$K$2:$K$2553,Sheet6!$I24)</f>
        <v>-11.1</v>
      </c>
      <c r="V24">
        <f>AVERAGEIFS('Credit to GDP gap'!$O$2:$O$2553,'Credit to GDP gap'!$D$2:$D$2553,Sheet6!V$2,'Credit to GDP gap'!$K$2:$K$2553,Sheet6!$I24)</f>
        <v>-17</v>
      </c>
      <c r="W24">
        <f>AVERAGEIFS('Credit to GDP gap'!$O$2:$O$2553,'Credit to GDP gap'!$D$2:$D$2553,Sheet6!W$2,'Credit to GDP gap'!$K$2:$K$2553,Sheet6!$I24)</f>
        <v>-47.5</v>
      </c>
      <c r="X24">
        <f>AVERAGEIFS('Credit to GDP gap'!$O$2:$O$2553,'Credit to GDP gap'!$D$2:$D$2553,Sheet6!X$2,'Credit to GDP gap'!$K$2:$K$2553,Sheet6!$I24)</f>
        <v>14.9</v>
      </c>
      <c r="Y24">
        <f>AVERAGEIFS('Credit to GDP gap'!$O$2:$O$2553,'Credit to GDP gap'!$D$2:$D$2553,Sheet6!Y$2,'Credit to GDP gap'!$K$2:$K$2553,Sheet6!$I24)</f>
        <v>-2.9</v>
      </c>
      <c r="Z24">
        <f>AVERAGEIFS('Credit to GDP gap'!$O$2:$O$2553,'Credit to GDP gap'!$D$2:$D$2553,Sheet6!Z$2,'Credit to GDP gap'!$K$2:$K$2553,Sheet6!$I24)</f>
        <v>-27.6</v>
      </c>
      <c r="AA24">
        <f>AVERAGEIFS('Credit to GDP gap'!$O$2:$O$2553,'Credit to GDP gap'!$D$2:$D$2553,Sheet6!AA$2,'Credit to GDP gap'!$K$2:$K$2553,Sheet6!$I24)</f>
        <v>-8.6999999999999993</v>
      </c>
      <c r="AB24">
        <f>AVERAGEIFS('Credit to GDP gap'!$O$2:$O$2553,'Credit to GDP gap'!$D$2:$D$2553,Sheet6!AB$2,'Credit to GDP gap'!$K$2:$K$2553,Sheet6!$I24)</f>
        <v>38</v>
      </c>
      <c r="AC24">
        <f>AVERAGEIFS('Credit to GDP gap'!$O$2:$O$2553,'Credit to GDP gap'!$D$2:$D$2553,Sheet6!AC$2,'Credit to GDP gap'!$K$2:$K$2553,Sheet6!$I24)</f>
        <v>-22.2</v>
      </c>
      <c r="AD24">
        <f>AVERAGEIFS('Credit to GDP gap'!$O$2:$O$2553,'Credit to GDP gap'!$D$2:$D$2553,Sheet6!AD$2,'Credit to GDP gap'!$K$2:$K$2553,Sheet6!$I24)</f>
        <v>12.4</v>
      </c>
      <c r="AE24">
        <f>AVERAGEIFS('Credit to GDP gap'!$O$2:$O$2553,'Credit to GDP gap'!$D$2:$D$2553,Sheet6!AE$2,'Credit to GDP gap'!$K$2:$K$2553,Sheet6!$I24)</f>
        <v>21.4</v>
      </c>
      <c r="AF24">
        <f>AVERAGEIFS('Credit to GDP gap'!$O$2:$O$2553,'Credit to GDP gap'!$D$2:$D$2553,Sheet6!AF$2,'Credit to GDP gap'!$K$2:$K$2553,Sheet6!$I24)</f>
        <v>-15.8</v>
      </c>
      <c r="AG24">
        <f>AVERAGEIFS('Credit to GDP gap'!$O$2:$O$2553,'Credit to GDP gap'!$D$2:$D$2553,Sheet6!AG$2,'Credit to GDP gap'!$K$2:$K$2553,Sheet6!$I24)</f>
        <v>-13.4</v>
      </c>
      <c r="AH24">
        <f>AVERAGEIFS('Credit to GDP gap'!$O$2:$O$2553,'Credit to GDP gap'!$D$2:$D$2553,Sheet6!AH$2,'Credit to GDP gap'!$K$2:$K$2553,Sheet6!$I24)</f>
        <v>-9.6</v>
      </c>
      <c r="AI24">
        <f>AVERAGEIFS('Credit to GDP gap'!$O$2:$O$2553,'Credit to GDP gap'!$D$2:$D$2553,Sheet6!AI$2,'Credit to GDP gap'!$K$2:$K$2553,Sheet6!$I24)</f>
        <v>-0.2</v>
      </c>
      <c r="AJ24">
        <f>AVERAGEIFS('Credit to GDP gap'!$O$2:$O$2553,'Credit to GDP gap'!$D$2:$D$2553,Sheet6!AJ$2,'Credit to GDP gap'!$K$2:$K$2553,Sheet6!$I24)</f>
        <v>-0.3</v>
      </c>
      <c r="AK24">
        <f>AVERAGEIFS('Credit to GDP gap'!$O$2:$O$2553,'Credit to GDP gap'!$D$2:$D$2553,Sheet6!AK$2,'Credit to GDP gap'!$K$2:$K$2553,Sheet6!$I24)</f>
        <v>19.3</v>
      </c>
      <c r="AL24">
        <f>AVERAGEIFS('Credit to GDP gap'!$O$2:$O$2553,'Credit to GDP gap'!$D$2:$D$2553,Sheet6!AL$2,'Credit to GDP gap'!$K$2:$K$2553,Sheet6!$I24)</f>
        <v>6.4</v>
      </c>
      <c r="AM24">
        <f>AVERAGEIFS('Credit to GDP gap'!$O$2:$O$2553,'Credit to GDP gap'!$D$2:$D$2553,Sheet6!AM$2,'Credit to GDP gap'!$K$2:$K$2553,Sheet6!$I24)</f>
        <v>7</v>
      </c>
      <c r="AN24">
        <f>AVERAGEIFS('Credit to GDP gap'!$O$2:$O$2553,'Credit to GDP gap'!$D$2:$D$2553,Sheet6!AN$2,'Credit to GDP gap'!$K$2:$K$2553,Sheet6!$I24)</f>
        <v>9.6</v>
      </c>
      <c r="AO24">
        <f>AVERAGEIFS('Credit to GDP gap'!$O$2:$O$2553,'Credit to GDP gap'!$D$2:$D$2553,Sheet6!AO$2,'Credit to GDP gap'!$K$2:$K$2553,Sheet6!$I24)</f>
        <v>7.2</v>
      </c>
      <c r="AP24">
        <f>AVERAGEIFS('Credit to GDP gap'!$O$2:$O$2553,'Credit to GDP gap'!$D$2:$D$2553,Sheet6!AP$2,'Credit to GDP gap'!$K$2:$K$2553,Sheet6!$I24)</f>
        <v>-20.9</v>
      </c>
      <c r="AQ24">
        <f>AVERAGEIFS('Credit to GDP gap'!$O$2:$O$2553,'Credit to GDP gap'!$D$2:$D$2553,Sheet6!AQ$2,'Credit to GDP gap'!$K$2:$K$2553,Sheet6!$I24)</f>
        <v>0.4</v>
      </c>
      <c r="AR24">
        <f>AVERAGEIFS('Credit to GDP gap'!$O$2:$O$2553,'Credit to GDP gap'!$D$2:$D$2553,Sheet6!AR$2,'Credit to GDP gap'!$K$2:$K$2553,Sheet6!$I24)</f>
        <v>-30.7</v>
      </c>
      <c r="AS24">
        <f>AVERAGEIFS('Credit to GDP gap'!$O$2:$O$2553,'Credit to GDP gap'!$D$2:$D$2553,Sheet6!AS$2,'Credit to GDP gap'!$K$2:$K$2553,Sheet6!$I24)</f>
        <v>11.6</v>
      </c>
      <c r="AT24">
        <f>AVERAGEIFS('Credit to GDP gap'!$O$2:$O$2553,'Credit to GDP gap'!$D$2:$D$2553,Sheet6!AT$2,'Credit to GDP gap'!$K$2:$K$2553,Sheet6!$I24)</f>
        <v>5.7</v>
      </c>
      <c r="AU24">
        <f>AVERAGEIFS('Credit to GDP gap'!$O$2:$O$2553,'Credit to GDP gap'!$D$2:$D$2553,Sheet6!AU$2,'Credit to GDP gap'!$K$2:$K$2553,Sheet6!$I24)</f>
        <v>-3.2</v>
      </c>
      <c r="AV24">
        <f>AVERAGEIFS('Credit to GDP gap'!$O$2:$O$2553,'Credit to GDP gap'!$D$2:$D$2553,Sheet6!AV$2,'Credit to GDP gap'!$K$2:$K$2553,Sheet6!$I24)</f>
        <v>23.7</v>
      </c>
      <c r="AW24">
        <f>AVERAGEIFS('Credit to GDP gap'!$O$2:$O$2553,'Credit to GDP gap'!$D$2:$D$2553,Sheet6!AW$2,'Credit to GDP gap'!$K$2:$K$2553,Sheet6!$I24)</f>
        <v>17.100000000000001</v>
      </c>
      <c r="AX24">
        <f>AVERAGEIFS('Credit to GDP gap'!$O$2:$O$2553,'Credit to GDP gap'!$D$2:$D$2553,Sheet6!AX$2,'Credit to GDP gap'!$K$2:$K$2553,Sheet6!$I24)</f>
        <v>12.8</v>
      </c>
      <c r="AY24">
        <f>AVERAGEIFS('Credit to GDP gap'!$O$2:$O$2553,'Credit to GDP gap'!$D$2:$D$2553,Sheet6!AY$2,'Credit to GDP gap'!$K$2:$K$2553,Sheet6!$I24)</f>
        <v>-13.8</v>
      </c>
      <c r="AZ24">
        <f>AVERAGEIFS('Credit to GDP gap'!$O$2:$O$2553,'Credit to GDP gap'!$D$2:$D$2553,Sheet6!AZ$2,'Credit to GDP gap'!$K$2:$K$2553,Sheet6!$I24)</f>
        <v>-6.4</v>
      </c>
      <c r="BA24">
        <f>AVERAGEIFS('Credit to GDP gap'!$O$2:$O$2553,'Credit to GDP gap'!$D$2:$D$2553,Sheet6!BA$2,'Credit to GDP gap'!$K$2:$K$2553,Sheet6!$I24)</f>
        <v>-2.9</v>
      </c>
      <c r="BC24" t="str">
        <f t="shared" si="0"/>
        <v>2015-06-30</v>
      </c>
      <c r="BD24">
        <f t="shared" si="1"/>
        <v>23</v>
      </c>
      <c r="BE24">
        <f t="shared" si="2"/>
        <v>8</v>
      </c>
      <c r="BF24">
        <f t="shared" si="3"/>
        <v>13</v>
      </c>
    </row>
    <row r="25" spans="3:58" x14ac:dyDescent="0.45">
      <c r="I25" t="s">
        <v>584</v>
      </c>
      <c r="J25">
        <f>AVERAGEIFS('Credit to GDP gap'!$O$2:$O$2553,'Credit to GDP gap'!$D$2:$D$2553,Sheet6!J$2,'Credit to GDP gap'!$K$2:$K$2553,Sheet6!$I25)</f>
        <v>-2.1</v>
      </c>
      <c r="K25">
        <f>AVERAGEIFS('Credit to GDP gap'!$O$2:$O$2553,'Credit to GDP gap'!$D$2:$D$2553,Sheet6!K$2,'Credit to GDP gap'!$K$2:$K$2553,Sheet6!$I25)</f>
        <v>-9.3000000000000007</v>
      </c>
      <c r="L25">
        <f>AVERAGEIFS('Credit to GDP gap'!$O$2:$O$2553,'Credit to GDP gap'!$D$2:$D$2553,Sheet6!L$2,'Credit to GDP gap'!$K$2:$K$2553,Sheet6!$I25)</f>
        <v>1.7</v>
      </c>
      <c r="M25">
        <f>AVERAGEIFS('Credit to GDP gap'!$O$2:$O$2553,'Credit to GDP gap'!$D$2:$D$2553,Sheet6!M$2,'Credit to GDP gap'!$K$2:$K$2553,Sheet6!$I25)</f>
        <v>-3.6</v>
      </c>
      <c r="N25">
        <f>AVERAGEIFS('Credit to GDP gap'!$O$2:$O$2553,'Credit to GDP gap'!$D$2:$D$2553,Sheet6!N$2,'Credit to GDP gap'!$K$2:$K$2553,Sheet6!$I25)</f>
        <v>13.4</v>
      </c>
      <c r="O25">
        <f>AVERAGEIFS('Credit to GDP gap'!$O$2:$O$2553,'Credit to GDP gap'!$D$2:$D$2553,Sheet6!O$2,'Credit to GDP gap'!$K$2:$K$2553,Sheet6!$I25)</f>
        <v>14.2</v>
      </c>
      <c r="P25">
        <f>AVERAGEIFS('Credit to GDP gap'!$O$2:$O$2553,'Credit to GDP gap'!$D$2:$D$2553,Sheet6!P$2,'Credit to GDP gap'!$K$2:$K$2553,Sheet6!$I25)</f>
        <v>3.9</v>
      </c>
      <c r="Q25">
        <f>AVERAGEIFS('Credit to GDP gap'!$O$2:$O$2553,'Credit to GDP gap'!$D$2:$D$2553,Sheet6!Q$2,'Credit to GDP gap'!$K$2:$K$2553,Sheet6!$I25)</f>
        <v>21</v>
      </c>
      <c r="R25">
        <f>AVERAGEIFS('Credit to GDP gap'!$O$2:$O$2553,'Credit to GDP gap'!$D$2:$D$2553,Sheet6!R$2,'Credit to GDP gap'!$K$2:$K$2553,Sheet6!$I25)</f>
        <v>22.4</v>
      </c>
      <c r="S25">
        <f>AVERAGEIFS('Credit to GDP gap'!$O$2:$O$2553,'Credit to GDP gap'!$D$2:$D$2553,Sheet6!S$2,'Credit to GDP gap'!$K$2:$K$2553,Sheet6!$I25)</f>
        <v>14.5</v>
      </c>
      <c r="T25">
        <f>AVERAGEIFS('Credit to GDP gap'!$O$2:$O$2553,'Credit to GDP gap'!$D$2:$D$2553,Sheet6!T$2,'Credit to GDP gap'!$K$2:$K$2553,Sheet6!$I25)</f>
        <v>4</v>
      </c>
      <c r="U25">
        <f>AVERAGEIFS('Credit to GDP gap'!$O$2:$O$2553,'Credit to GDP gap'!$D$2:$D$2553,Sheet6!U$2,'Credit to GDP gap'!$K$2:$K$2553,Sheet6!$I25)</f>
        <v>-10.5</v>
      </c>
      <c r="V25">
        <f>AVERAGEIFS('Credit to GDP gap'!$O$2:$O$2553,'Credit to GDP gap'!$D$2:$D$2553,Sheet6!V$2,'Credit to GDP gap'!$K$2:$K$2553,Sheet6!$I25)</f>
        <v>-14.9</v>
      </c>
      <c r="W25">
        <f>AVERAGEIFS('Credit to GDP gap'!$O$2:$O$2553,'Credit to GDP gap'!$D$2:$D$2553,Sheet6!W$2,'Credit to GDP gap'!$K$2:$K$2553,Sheet6!$I25)</f>
        <v>-50.6</v>
      </c>
      <c r="X25">
        <f>AVERAGEIFS('Credit to GDP gap'!$O$2:$O$2553,'Credit to GDP gap'!$D$2:$D$2553,Sheet6!X$2,'Credit to GDP gap'!$K$2:$K$2553,Sheet6!$I25)</f>
        <v>15.8</v>
      </c>
      <c r="Y25">
        <f>AVERAGEIFS('Credit to GDP gap'!$O$2:$O$2553,'Credit to GDP gap'!$D$2:$D$2553,Sheet6!Y$2,'Credit to GDP gap'!$K$2:$K$2553,Sheet6!$I25)</f>
        <v>-2.9</v>
      </c>
      <c r="Z25">
        <f>AVERAGEIFS('Credit to GDP gap'!$O$2:$O$2553,'Credit to GDP gap'!$D$2:$D$2553,Sheet6!Z$2,'Credit to GDP gap'!$K$2:$K$2553,Sheet6!$I25)</f>
        <v>-26.3</v>
      </c>
      <c r="AA25">
        <f>AVERAGEIFS('Credit to GDP gap'!$O$2:$O$2553,'Credit to GDP gap'!$D$2:$D$2553,Sheet6!AA$2,'Credit to GDP gap'!$K$2:$K$2553,Sheet6!$I25)</f>
        <v>-10.7</v>
      </c>
      <c r="AB25">
        <f>AVERAGEIFS('Credit to GDP gap'!$O$2:$O$2553,'Credit to GDP gap'!$D$2:$D$2553,Sheet6!AB$2,'Credit to GDP gap'!$K$2:$K$2553,Sheet6!$I25)</f>
        <v>28</v>
      </c>
      <c r="AC25">
        <f>AVERAGEIFS('Credit to GDP gap'!$O$2:$O$2553,'Credit to GDP gap'!$D$2:$D$2553,Sheet6!AC$2,'Credit to GDP gap'!$K$2:$K$2553,Sheet6!$I25)</f>
        <v>-25.7</v>
      </c>
      <c r="AD25">
        <f>AVERAGEIFS('Credit to GDP gap'!$O$2:$O$2553,'Credit to GDP gap'!$D$2:$D$2553,Sheet6!AD$2,'Credit to GDP gap'!$K$2:$K$2553,Sheet6!$I25)</f>
        <v>12.3</v>
      </c>
      <c r="AE25">
        <f>AVERAGEIFS('Credit to GDP gap'!$O$2:$O$2553,'Credit to GDP gap'!$D$2:$D$2553,Sheet6!AE$2,'Credit to GDP gap'!$K$2:$K$2553,Sheet6!$I25)</f>
        <v>-8.8000000000000007</v>
      </c>
      <c r="AF25">
        <f>AVERAGEIFS('Credit to GDP gap'!$O$2:$O$2553,'Credit to GDP gap'!$D$2:$D$2553,Sheet6!AF$2,'Credit to GDP gap'!$K$2:$K$2553,Sheet6!$I25)</f>
        <v>-14.5</v>
      </c>
      <c r="AG25">
        <f>AVERAGEIFS('Credit to GDP gap'!$O$2:$O$2553,'Credit to GDP gap'!$D$2:$D$2553,Sheet6!AG$2,'Credit to GDP gap'!$K$2:$K$2553,Sheet6!$I25)</f>
        <v>-12.7</v>
      </c>
      <c r="AH25">
        <f>AVERAGEIFS('Credit to GDP gap'!$O$2:$O$2553,'Credit to GDP gap'!$D$2:$D$2553,Sheet6!AH$2,'Credit to GDP gap'!$K$2:$K$2553,Sheet6!$I25)</f>
        <v>-10.7</v>
      </c>
      <c r="AI25">
        <f>AVERAGEIFS('Credit to GDP gap'!$O$2:$O$2553,'Credit to GDP gap'!$D$2:$D$2553,Sheet6!AI$2,'Credit to GDP gap'!$K$2:$K$2553,Sheet6!$I25)</f>
        <v>-0.3</v>
      </c>
      <c r="AJ25">
        <f>AVERAGEIFS('Credit to GDP gap'!$O$2:$O$2553,'Credit to GDP gap'!$D$2:$D$2553,Sheet6!AJ$2,'Credit to GDP gap'!$K$2:$K$2553,Sheet6!$I25)</f>
        <v>0.2</v>
      </c>
      <c r="AK25">
        <f>AVERAGEIFS('Credit to GDP gap'!$O$2:$O$2553,'Credit to GDP gap'!$D$2:$D$2553,Sheet6!AK$2,'Credit to GDP gap'!$K$2:$K$2553,Sheet6!$I25)</f>
        <v>-13.5</v>
      </c>
      <c r="AL25">
        <f>AVERAGEIFS('Credit to GDP gap'!$O$2:$O$2553,'Credit to GDP gap'!$D$2:$D$2553,Sheet6!AL$2,'Credit to GDP gap'!$K$2:$K$2553,Sheet6!$I25)</f>
        <v>7.5</v>
      </c>
      <c r="AM25">
        <f>AVERAGEIFS('Credit to GDP gap'!$O$2:$O$2553,'Credit to GDP gap'!$D$2:$D$2553,Sheet6!AM$2,'Credit to GDP gap'!$K$2:$K$2553,Sheet6!$I25)</f>
        <v>8.3000000000000007</v>
      </c>
      <c r="AN25">
        <f>AVERAGEIFS('Credit to GDP gap'!$O$2:$O$2553,'Credit to GDP gap'!$D$2:$D$2553,Sheet6!AN$2,'Credit to GDP gap'!$K$2:$K$2553,Sheet6!$I25)</f>
        <v>5.2</v>
      </c>
      <c r="AO25">
        <f>AVERAGEIFS('Credit to GDP gap'!$O$2:$O$2553,'Credit to GDP gap'!$D$2:$D$2553,Sheet6!AO$2,'Credit to GDP gap'!$K$2:$K$2553,Sheet6!$I25)</f>
        <v>10.3</v>
      </c>
      <c r="AP25">
        <f>AVERAGEIFS('Credit to GDP gap'!$O$2:$O$2553,'Credit to GDP gap'!$D$2:$D$2553,Sheet6!AP$2,'Credit to GDP gap'!$K$2:$K$2553,Sheet6!$I25)</f>
        <v>-20</v>
      </c>
      <c r="AQ25">
        <f>AVERAGEIFS('Credit to GDP gap'!$O$2:$O$2553,'Credit to GDP gap'!$D$2:$D$2553,Sheet6!AQ$2,'Credit to GDP gap'!$K$2:$K$2553,Sheet6!$I25)</f>
        <v>-0.1</v>
      </c>
      <c r="AR25">
        <f>AVERAGEIFS('Credit to GDP gap'!$O$2:$O$2553,'Credit to GDP gap'!$D$2:$D$2553,Sheet6!AR$2,'Credit to GDP gap'!$K$2:$K$2553,Sheet6!$I25)</f>
        <v>-33.6</v>
      </c>
      <c r="AS25">
        <f>AVERAGEIFS('Credit to GDP gap'!$O$2:$O$2553,'Credit to GDP gap'!$D$2:$D$2553,Sheet6!AS$2,'Credit to GDP gap'!$K$2:$K$2553,Sheet6!$I25)</f>
        <v>15</v>
      </c>
      <c r="AT25">
        <f>AVERAGEIFS('Credit to GDP gap'!$O$2:$O$2553,'Credit to GDP gap'!$D$2:$D$2553,Sheet6!AT$2,'Credit to GDP gap'!$K$2:$K$2553,Sheet6!$I25)</f>
        <v>7.9</v>
      </c>
      <c r="AU25">
        <f>AVERAGEIFS('Credit to GDP gap'!$O$2:$O$2553,'Credit to GDP gap'!$D$2:$D$2553,Sheet6!AU$2,'Credit to GDP gap'!$K$2:$K$2553,Sheet6!$I25)</f>
        <v>-5</v>
      </c>
      <c r="AV25">
        <f>AVERAGEIFS('Credit to GDP gap'!$O$2:$O$2553,'Credit to GDP gap'!$D$2:$D$2553,Sheet6!AV$2,'Credit to GDP gap'!$K$2:$K$2553,Sheet6!$I25)</f>
        <v>21</v>
      </c>
      <c r="AW25">
        <f>AVERAGEIFS('Credit to GDP gap'!$O$2:$O$2553,'Credit to GDP gap'!$D$2:$D$2553,Sheet6!AW$2,'Credit to GDP gap'!$K$2:$K$2553,Sheet6!$I25)</f>
        <v>17.600000000000001</v>
      </c>
      <c r="AX25">
        <f>AVERAGEIFS('Credit to GDP gap'!$O$2:$O$2553,'Credit to GDP gap'!$D$2:$D$2553,Sheet6!AX$2,'Credit to GDP gap'!$K$2:$K$2553,Sheet6!$I25)</f>
        <v>13.7</v>
      </c>
      <c r="AY25">
        <f>AVERAGEIFS('Credit to GDP gap'!$O$2:$O$2553,'Credit to GDP gap'!$D$2:$D$2553,Sheet6!AY$2,'Credit to GDP gap'!$K$2:$K$2553,Sheet6!$I25)</f>
        <v>-13</v>
      </c>
      <c r="AZ25">
        <f>AVERAGEIFS('Credit to GDP gap'!$O$2:$O$2553,'Credit to GDP gap'!$D$2:$D$2553,Sheet6!AZ$2,'Credit to GDP gap'!$K$2:$K$2553,Sheet6!$I25)</f>
        <v>-7.5</v>
      </c>
      <c r="BA25">
        <f>AVERAGEIFS('Credit to GDP gap'!$O$2:$O$2553,'Credit to GDP gap'!$D$2:$D$2553,Sheet6!BA$2,'Credit to GDP gap'!$K$2:$K$2553,Sheet6!$I25)</f>
        <v>-2.8</v>
      </c>
      <c r="BC25" t="str">
        <f t="shared" si="0"/>
        <v>2015-09-30</v>
      </c>
      <c r="BD25">
        <f t="shared" si="1"/>
        <v>25</v>
      </c>
      <c r="BE25">
        <f t="shared" si="2"/>
        <v>6</v>
      </c>
      <c r="BF25">
        <f t="shared" si="3"/>
        <v>13</v>
      </c>
    </row>
    <row r="26" spans="3:58" x14ac:dyDescent="0.45">
      <c r="I26" t="s">
        <v>585</v>
      </c>
      <c r="J26">
        <f>AVERAGEIFS('Credit to GDP gap'!$O$2:$O$2553,'Credit to GDP gap'!$D$2:$D$2553,Sheet6!J$2,'Credit to GDP gap'!$K$2:$K$2553,Sheet6!$I26)</f>
        <v>-0.1</v>
      </c>
      <c r="K26">
        <f>AVERAGEIFS('Credit to GDP gap'!$O$2:$O$2553,'Credit to GDP gap'!$D$2:$D$2553,Sheet6!K$2,'Credit to GDP gap'!$K$2:$K$2553,Sheet6!$I26)</f>
        <v>-9.6</v>
      </c>
      <c r="L26">
        <f>AVERAGEIFS('Credit to GDP gap'!$O$2:$O$2553,'Credit to GDP gap'!$D$2:$D$2553,Sheet6!L$2,'Credit to GDP gap'!$K$2:$K$2553,Sheet6!$I26)</f>
        <v>1.8</v>
      </c>
      <c r="M26">
        <f>AVERAGEIFS('Credit to GDP gap'!$O$2:$O$2553,'Credit to GDP gap'!$D$2:$D$2553,Sheet6!M$2,'Credit to GDP gap'!$K$2:$K$2553,Sheet6!$I26)</f>
        <v>-8.6999999999999993</v>
      </c>
      <c r="N26">
        <f>AVERAGEIFS('Credit to GDP gap'!$O$2:$O$2553,'Credit to GDP gap'!$D$2:$D$2553,Sheet6!N$2,'Credit to GDP gap'!$K$2:$K$2553,Sheet6!$I26)</f>
        <v>12.4</v>
      </c>
      <c r="O26">
        <f>AVERAGEIFS('Credit to GDP gap'!$O$2:$O$2553,'Credit to GDP gap'!$D$2:$D$2553,Sheet6!O$2,'Credit to GDP gap'!$K$2:$K$2553,Sheet6!$I26)</f>
        <v>15.3</v>
      </c>
      <c r="P26">
        <f>AVERAGEIFS('Credit to GDP gap'!$O$2:$O$2553,'Credit to GDP gap'!$D$2:$D$2553,Sheet6!P$2,'Credit to GDP gap'!$K$2:$K$2553,Sheet6!$I26)</f>
        <v>7</v>
      </c>
      <c r="Q26">
        <f>AVERAGEIFS('Credit to GDP gap'!$O$2:$O$2553,'Credit to GDP gap'!$D$2:$D$2553,Sheet6!Q$2,'Credit to GDP gap'!$K$2:$K$2553,Sheet6!$I26)</f>
        <v>19.2</v>
      </c>
      <c r="R26">
        <f>AVERAGEIFS('Credit to GDP gap'!$O$2:$O$2553,'Credit to GDP gap'!$D$2:$D$2553,Sheet6!R$2,'Credit to GDP gap'!$K$2:$K$2553,Sheet6!$I26)</f>
        <v>24.6</v>
      </c>
      <c r="S26">
        <f>AVERAGEIFS('Credit to GDP gap'!$O$2:$O$2553,'Credit to GDP gap'!$D$2:$D$2553,Sheet6!S$2,'Credit to GDP gap'!$K$2:$K$2553,Sheet6!$I26)</f>
        <v>15</v>
      </c>
      <c r="T26">
        <f>AVERAGEIFS('Credit to GDP gap'!$O$2:$O$2553,'Credit to GDP gap'!$D$2:$D$2553,Sheet6!T$2,'Credit to GDP gap'!$K$2:$K$2553,Sheet6!$I26)</f>
        <v>3</v>
      </c>
      <c r="U26">
        <f>AVERAGEIFS('Credit to GDP gap'!$O$2:$O$2553,'Credit to GDP gap'!$D$2:$D$2553,Sheet6!U$2,'Credit to GDP gap'!$K$2:$K$2553,Sheet6!$I26)</f>
        <v>-10.199999999999999</v>
      </c>
      <c r="V26">
        <f>AVERAGEIFS('Credit to GDP gap'!$O$2:$O$2553,'Credit to GDP gap'!$D$2:$D$2553,Sheet6!V$2,'Credit to GDP gap'!$K$2:$K$2553,Sheet6!$I26)</f>
        <v>-16.7</v>
      </c>
      <c r="W26">
        <f>AVERAGEIFS('Credit to GDP gap'!$O$2:$O$2553,'Credit to GDP gap'!$D$2:$D$2553,Sheet6!W$2,'Credit to GDP gap'!$K$2:$K$2553,Sheet6!$I26)</f>
        <v>-52.5</v>
      </c>
      <c r="X26">
        <f>AVERAGEIFS('Credit to GDP gap'!$O$2:$O$2553,'Credit to GDP gap'!$D$2:$D$2553,Sheet6!X$2,'Credit to GDP gap'!$K$2:$K$2553,Sheet6!$I26)</f>
        <v>10.5</v>
      </c>
      <c r="Y26">
        <f>AVERAGEIFS('Credit to GDP gap'!$O$2:$O$2553,'Credit to GDP gap'!$D$2:$D$2553,Sheet6!Y$2,'Credit to GDP gap'!$K$2:$K$2553,Sheet6!$I26)</f>
        <v>-1.8</v>
      </c>
      <c r="Z26">
        <f>AVERAGEIFS('Credit to GDP gap'!$O$2:$O$2553,'Credit to GDP gap'!$D$2:$D$2553,Sheet6!Z$2,'Credit to GDP gap'!$K$2:$K$2553,Sheet6!$I26)</f>
        <v>-25.1</v>
      </c>
      <c r="AA26">
        <f>AVERAGEIFS('Credit to GDP gap'!$O$2:$O$2553,'Credit to GDP gap'!$D$2:$D$2553,Sheet6!AA$2,'Credit to GDP gap'!$K$2:$K$2553,Sheet6!$I26)</f>
        <v>-11.7</v>
      </c>
      <c r="AB26">
        <f>AVERAGEIFS('Credit to GDP gap'!$O$2:$O$2553,'Credit to GDP gap'!$D$2:$D$2553,Sheet6!AB$2,'Credit to GDP gap'!$K$2:$K$2553,Sheet6!$I26)</f>
        <v>35.4</v>
      </c>
      <c r="AC26">
        <f>AVERAGEIFS('Credit to GDP gap'!$O$2:$O$2553,'Credit to GDP gap'!$D$2:$D$2553,Sheet6!AC$2,'Credit to GDP gap'!$K$2:$K$2553,Sheet6!$I26)</f>
        <v>-26.2</v>
      </c>
      <c r="AD26">
        <f>AVERAGEIFS('Credit to GDP gap'!$O$2:$O$2553,'Credit to GDP gap'!$D$2:$D$2553,Sheet6!AD$2,'Credit to GDP gap'!$K$2:$K$2553,Sheet6!$I26)</f>
        <v>12.1</v>
      </c>
      <c r="AE26">
        <f>AVERAGEIFS('Credit to GDP gap'!$O$2:$O$2553,'Credit to GDP gap'!$D$2:$D$2553,Sheet6!AE$2,'Credit to GDP gap'!$K$2:$K$2553,Sheet6!$I26)</f>
        <v>-23.8</v>
      </c>
      <c r="AF26">
        <f>AVERAGEIFS('Credit to GDP gap'!$O$2:$O$2553,'Credit to GDP gap'!$D$2:$D$2553,Sheet6!AF$2,'Credit to GDP gap'!$K$2:$K$2553,Sheet6!$I26)</f>
        <v>-13.3</v>
      </c>
      <c r="AG26">
        <f>AVERAGEIFS('Credit to GDP gap'!$O$2:$O$2553,'Credit to GDP gap'!$D$2:$D$2553,Sheet6!AG$2,'Credit to GDP gap'!$K$2:$K$2553,Sheet6!$I26)</f>
        <v>-12.7</v>
      </c>
      <c r="AH26">
        <f>AVERAGEIFS('Credit to GDP gap'!$O$2:$O$2553,'Credit to GDP gap'!$D$2:$D$2553,Sheet6!AH$2,'Credit to GDP gap'!$K$2:$K$2553,Sheet6!$I26)</f>
        <v>-13</v>
      </c>
      <c r="AI26">
        <f>AVERAGEIFS('Credit to GDP gap'!$O$2:$O$2553,'Credit to GDP gap'!$D$2:$D$2553,Sheet6!AI$2,'Credit to GDP gap'!$K$2:$K$2553,Sheet6!$I26)</f>
        <v>0.6</v>
      </c>
      <c r="AJ26">
        <f>AVERAGEIFS('Credit to GDP gap'!$O$2:$O$2553,'Credit to GDP gap'!$D$2:$D$2553,Sheet6!AJ$2,'Credit to GDP gap'!$K$2:$K$2553,Sheet6!$I26)</f>
        <v>-0.3</v>
      </c>
      <c r="AK26">
        <f>AVERAGEIFS('Credit to GDP gap'!$O$2:$O$2553,'Credit to GDP gap'!$D$2:$D$2553,Sheet6!AK$2,'Credit to GDP gap'!$K$2:$K$2553,Sheet6!$I26)</f>
        <v>-3.2</v>
      </c>
      <c r="AL26">
        <f>AVERAGEIFS('Credit to GDP gap'!$O$2:$O$2553,'Credit to GDP gap'!$D$2:$D$2553,Sheet6!AL$2,'Credit to GDP gap'!$K$2:$K$2553,Sheet6!$I26)</f>
        <v>7.5</v>
      </c>
      <c r="AM26">
        <f>AVERAGEIFS('Credit to GDP gap'!$O$2:$O$2553,'Credit to GDP gap'!$D$2:$D$2553,Sheet6!AM$2,'Credit to GDP gap'!$K$2:$K$2553,Sheet6!$I26)</f>
        <v>8.9</v>
      </c>
      <c r="AN26">
        <f>AVERAGEIFS('Credit to GDP gap'!$O$2:$O$2553,'Credit to GDP gap'!$D$2:$D$2553,Sheet6!AN$2,'Credit to GDP gap'!$K$2:$K$2553,Sheet6!$I26)</f>
        <v>1.6</v>
      </c>
      <c r="AO26">
        <f>AVERAGEIFS('Credit to GDP gap'!$O$2:$O$2553,'Credit to GDP gap'!$D$2:$D$2553,Sheet6!AO$2,'Credit to GDP gap'!$K$2:$K$2553,Sheet6!$I26)</f>
        <v>13.6</v>
      </c>
      <c r="AP26">
        <f>AVERAGEIFS('Credit to GDP gap'!$O$2:$O$2553,'Credit to GDP gap'!$D$2:$D$2553,Sheet6!AP$2,'Credit to GDP gap'!$K$2:$K$2553,Sheet6!$I26)</f>
        <v>-19.600000000000001</v>
      </c>
      <c r="AQ26">
        <f>AVERAGEIFS('Credit to GDP gap'!$O$2:$O$2553,'Credit to GDP gap'!$D$2:$D$2553,Sheet6!AQ$2,'Credit to GDP gap'!$K$2:$K$2553,Sheet6!$I26)</f>
        <v>-1.5</v>
      </c>
      <c r="AR26">
        <f>AVERAGEIFS('Credit to GDP gap'!$O$2:$O$2553,'Credit to GDP gap'!$D$2:$D$2553,Sheet6!AR$2,'Credit to GDP gap'!$K$2:$K$2553,Sheet6!$I26)</f>
        <v>-35.5</v>
      </c>
      <c r="AS26">
        <f>AVERAGEIFS('Credit to GDP gap'!$O$2:$O$2553,'Credit to GDP gap'!$D$2:$D$2553,Sheet6!AS$2,'Credit to GDP gap'!$K$2:$K$2553,Sheet6!$I26)</f>
        <v>15.1</v>
      </c>
      <c r="AT26">
        <f>AVERAGEIFS('Credit to GDP gap'!$O$2:$O$2553,'Credit to GDP gap'!$D$2:$D$2553,Sheet6!AT$2,'Credit to GDP gap'!$K$2:$K$2553,Sheet6!$I26)</f>
        <v>11.2</v>
      </c>
      <c r="AU26">
        <f>AVERAGEIFS('Credit to GDP gap'!$O$2:$O$2553,'Credit to GDP gap'!$D$2:$D$2553,Sheet6!AU$2,'Credit to GDP gap'!$K$2:$K$2553,Sheet6!$I26)</f>
        <v>-2.7</v>
      </c>
      <c r="AV26">
        <f>AVERAGEIFS('Credit to GDP gap'!$O$2:$O$2553,'Credit to GDP gap'!$D$2:$D$2553,Sheet6!AV$2,'Credit to GDP gap'!$K$2:$K$2553,Sheet6!$I26)</f>
        <v>23.2</v>
      </c>
      <c r="AW26">
        <f>AVERAGEIFS('Credit to GDP gap'!$O$2:$O$2553,'Credit to GDP gap'!$D$2:$D$2553,Sheet6!AW$2,'Credit to GDP gap'!$K$2:$K$2553,Sheet6!$I26)</f>
        <v>18.100000000000001</v>
      </c>
      <c r="AX26">
        <f>AVERAGEIFS('Credit to GDP gap'!$O$2:$O$2553,'Credit to GDP gap'!$D$2:$D$2553,Sheet6!AX$2,'Credit to GDP gap'!$K$2:$K$2553,Sheet6!$I26)</f>
        <v>9.8000000000000007</v>
      </c>
      <c r="AY26">
        <f>AVERAGEIFS('Credit to GDP gap'!$O$2:$O$2553,'Credit to GDP gap'!$D$2:$D$2553,Sheet6!AY$2,'Credit to GDP gap'!$K$2:$K$2553,Sheet6!$I26)</f>
        <v>-12.8</v>
      </c>
      <c r="AZ26">
        <f>AVERAGEIFS('Credit to GDP gap'!$O$2:$O$2553,'Credit to GDP gap'!$D$2:$D$2553,Sheet6!AZ$2,'Credit to GDP gap'!$K$2:$K$2553,Sheet6!$I26)</f>
        <v>-8.8000000000000007</v>
      </c>
      <c r="BA26">
        <f>AVERAGEIFS('Credit to GDP gap'!$O$2:$O$2553,'Credit to GDP gap'!$D$2:$D$2553,Sheet6!BA$2,'Credit to GDP gap'!$K$2:$K$2553,Sheet6!$I26)</f>
        <v>-1.3</v>
      </c>
      <c r="BC26" t="str">
        <f t="shared" si="0"/>
        <v>2015-12-31</v>
      </c>
      <c r="BD26">
        <f t="shared" si="1"/>
        <v>26</v>
      </c>
      <c r="BE26">
        <f t="shared" si="2"/>
        <v>5</v>
      </c>
      <c r="BF26">
        <f t="shared" si="3"/>
        <v>13</v>
      </c>
    </row>
    <row r="27" spans="3:58" x14ac:dyDescent="0.45">
      <c r="I27" t="s">
        <v>586</v>
      </c>
      <c r="J27">
        <f>AVERAGEIFS('Credit to GDP gap'!$O$2:$O$2553,'Credit to GDP gap'!$D$2:$D$2553,Sheet6!J$2,'Credit to GDP gap'!$K$2:$K$2553,Sheet6!$I27)</f>
        <v>-0.2</v>
      </c>
      <c r="K27">
        <f>AVERAGEIFS('Credit to GDP gap'!$O$2:$O$2553,'Credit to GDP gap'!$D$2:$D$2553,Sheet6!K$2,'Credit to GDP gap'!$K$2:$K$2553,Sheet6!$I27)</f>
        <v>-10.6</v>
      </c>
      <c r="L27">
        <f>AVERAGEIFS('Credit to GDP gap'!$O$2:$O$2553,'Credit to GDP gap'!$D$2:$D$2553,Sheet6!L$2,'Credit to GDP gap'!$K$2:$K$2553,Sheet6!$I27)</f>
        <v>2.4</v>
      </c>
      <c r="M27">
        <f>AVERAGEIFS('Credit to GDP gap'!$O$2:$O$2553,'Credit to GDP gap'!$D$2:$D$2553,Sheet6!M$2,'Credit to GDP gap'!$K$2:$K$2553,Sheet6!$I27)</f>
        <v>6.4</v>
      </c>
      <c r="N27">
        <f>AVERAGEIFS('Credit to GDP gap'!$O$2:$O$2553,'Credit to GDP gap'!$D$2:$D$2553,Sheet6!N$2,'Credit to GDP gap'!$K$2:$K$2553,Sheet6!$I27)</f>
        <v>8.4</v>
      </c>
      <c r="O27">
        <f>AVERAGEIFS('Credit to GDP gap'!$O$2:$O$2553,'Credit to GDP gap'!$D$2:$D$2553,Sheet6!O$2,'Credit to GDP gap'!$K$2:$K$2553,Sheet6!$I27)</f>
        <v>13</v>
      </c>
      <c r="P27">
        <f>AVERAGEIFS('Credit to GDP gap'!$O$2:$O$2553,'Credit to GDP gap'!$D$2:$D$2553,Sheet6!P$2,'Credit to GDP gap'!$K$2:$K$2553,Sheet6!$I27)</f>
        <v>11.5</v>
      </c>
      <c r="Q27">
        <f>AVERAGEIFS('Credit to GDP gap'!$O$2:$O$2553,'Credit to GDP gap'!$D$2:$D$2553,Sheet6!Q$2,'Credit to GDP gap'!$K$2:$K$2553,Sheet6!$I27)</f>
        <v>15.7</v>
      </c>
      <c r="R27">
        <f>AVERAGEIFS('Credit to GDP gap'!$O$2:$O$2553,'Credit to GDP gap'!$D$2:$D$2553,Sheet6!R$2,'Credit to GDP gap'!$K$2:$K$2553,Sheet6!$I27)</f>
        <v>26.1</v>
      </c>
      <c r="S27">
        <f>AVERAGEIFS('Credit to GDP gap'!$O$2:$O$2553,'Credit to GDP gap'!$D$2:$D$2553,Sheet6!S$2,'Credit to GDP gap'!$K$2:$K$2553,Sheet6!$I27)</f>
        <v>13</v>
      </c>
      <c r="T27">
        <f>AVERAGEIFS('Credit to GDP gap'!$O$2:$O$2553,'Credit to GDP gap'!$D$2:$D$2553,Sheet6!T$2,'Credit to GDP gap'!$K$2:$K$2553,Sheet6!$I27)</f>
        <v>1.7</v>
      </c>
      <c r="U27">
        <f>AVERAGEIFS('Credit to GDP gap'!$O$2:$O$2553,'Credit to GDP gap'!$D$2:$D$2553,Sheet6!U$2,'Credit to GDP gap'!$K$2:$K$2553,Sheet6!$I27)</f>
        <v>-8.9</v>
      </c>
      <c r="V27">
        <f>AVERAGEIFS('Credit to GDP gap'!$O$2:$O$2553,'Credit to GDP gap'!$D$2:$D$2553,Sheet6!V$2,'Credit to GDP gap'!$K$2:$K$2553,Sheet6!$I27)</f>
        <v>-16.399999999999999</v>
      </c>
      <c r="W27">
        <f>AVERAGEIFS('Credit to GDP gap'!$O$2:$O$2553,'Credit to GDP gap'!$D$2:$D$2553,Sheet6!W$2,'Credit to GDP gap'!$K$2:$K$2553,Sheet6!$I27)</f>
        <v>-53.5</v>
      </c>
      <c r="X27">
        <f>AVERAGEIFS('Credit to GDP gap'!$O$2:$O$2553,'Credit to GDP gap'!$D$2:$D$2553,Sheet6!X$2,'Credit to GDP gap'!$K$2:$K$2553,Sheet6!$I27)</f>
        <v>5.9</v>
      </c>
      <c r="Y27">
        <f>AVERAGEIFS('Credit to GDP gap'!$O$2:$O$2553,'Credit to GDP gap'!$D$2:$D$2553,Sheet6!Y$2,'Credit to GDP gap'!$K$2:$K$2553,Sheet6!$I27)</f>
        <v>-3.5</v>
      </c>
      <c r="Z27">
        <f>AVERAGEIFS('Credit to GDP gap'!$O$2:$O$2553,'Credit to GDP gap'!$D$2:$D$2553,Sheet6!Z$2,'Credit to GDP gap'!$K$2:$K$2553,Sheet6!$I27)</f>
        <v>-23.6</v>
      </c>
      <c r="AA27">
        <f>AVERAGEIFS('Credit to GDP gap'!$O$2:$O$2553,'Credit to GDP gap'!$D$2:$D$2553,Sheet6!AA$2,'Credit to GDP gap'!$K$2:$K$2553,Sheet6!$I27)</f>
        <v>-12.5</v>
      </c>
      <c r="AB27">
        <f>AVERAGEIFS('Credit to GDP gap'!$O$2:$O$2553,'Credit to GDP gap'!$D$2:$D$2553,Sheet6!AB$2,'Credit to GDP gap'!$K$2:$K$2553,Sheet6!$I27)</f>
        <v>30.2</v>
      </c>
      <c r="AC27">
        <f>AVERAGEIFS('Credit to GDP gap'!$O$2:$O$2553,'Credit to GDP gap'!$D$2:$D$2553,Sheet6!AC$2,'Credit to GDP gap'!$K$2:$K$2553,Sheet6!$I27)</f>
        <v>-26.6</v>
      </c>
      <c r="AD27">
        <f>AVERAGEIFS('Credit to GDP gap'!$O$2:$O$2553,'Credit to GDP gap'!$D$2:$D$2553,Sheet6!AD$2,'Credit to GDP gap'!$K$2:$K$2553,Sheet6!$I27)</f>
        <v>10.6</v>
      </c>
      <c r="AE27">
        <f>AVERAGEIFS('Credit to GDP gap'!$O$2:$O$2553,'Credit to GDP gap'!$D$2:$D$2553,Sheet6!AE$2,'Credit to GDP gap'!$K$2:$K$2553,Sheet6!$I27)</f>
        <v>-20.3</v>
      </c>
      <c r="AF27">
        <f>AVERAGEIFS('Credit to GDP gap'!$O$2:$O$2553,'Credit to GDP gap'!$D$2:$D$2553,Sheet6!AF$2,'Credit to GDP gap'!$K$2:$K$2553,Sheet6!$I27)</f>
        <v>-13.2</v>
      </c>
      <c r="AG27">
        <f>AVERAGEIFS('Credit to GDP gap'!$O$2:$O$2553,'Credit to GDP gap'!$D$2:$D$2553,Sheet6!AG$2,'Credit to GDP gap'!$K$2:$K$2553,Sheet6!$I27)</f>
        <v>-16.5</v>
      </c>
      <c r="AH27">
        <f>AVERAGEIFS('Credit to GDP gap'!$O$2:$O$2553,'Credit to GDP gap'!$D$2:$D$2553,Sheet6!AH$2,'Credit to GDP gap'!$K$2:$K$2553,Sheet6!$I27)</f>
        <v>-14.2</v>
      </c>
      <c r="AI27">
        <f>AVERAGEIFS('Credit to GDP gap'!$O$2:$O$2553,'Credit to GDP gap'!$D$2:$D$2553,Sheet6!AI$2,'Credit to GDP gap'!$K$2:$K$2553,Sheet6!$I27)</f>
        <v>-0.1</v>
      </c>
      <c r="AJ27">
        <f>AVERAGEIFS('Credit to GDP gap'!$O$2:$O$2553,'Credit to GDP gap'!$D$2:$D$2553,Sheet6!AJ$2,'Credit to GDP gap'!$K$2:$K$2553,Sheet6!$I27)</f>
        <v>-1.1000000000000001</v>
      </c>
      <c r="AK27">
        <f>AVERAGEIFS('Credit to GDP gap'!$O$2:$O$2553,'Credit to GDP gap'!$D$2:$D$2553,Sheet6!AK$2,'Credit to GDP gap'!$K$2:$K$2553,Sheet6!$I27)</f>
        <v>-4</v>
      </c>
      <c r="AL27">
        <f>AVERAGEIFS('Credit to GDP gap'!$O$2:$O$2553,'Credit to GDP gap'!$D$2:$D$2553,Sheet6!AL$2,'Credit to GDP gap'!$K$2:$K$2553,Sheet6!$I27)</f>
        <v>7.9</v>
      </c>
      <c r="AM27">
        <f>AVERAGEIFS('Credit to GDP gap'!$O$2:$O$2553,'Credit to GDP gap'!$D$2:$D$2553,Sheet6!AM$2,'Credit to GDP gap'!$K$2:$K$2553,Sheet6!$I27)</f>
        <v>5.7</v>
      </c>
      <c r="AN27">
        <f>AVERAGEIFS('Credit to GDP gap'!$O$2:$O$2553,'Credit to GDP gap'!$D$2:$D$2553,Sheet6!AN$2,'Credit to GDP gap'!$K$2:$K$2553,Sheet6!$I27)</f>
        <v>-0.6</v>
      </c>
      <c r="AO27">
        <f>AVERAGEIFS('Credit to GDP gap'!$O$2:$O$2553,'Credit to GDP gap'!$D$2:$D$2553,Sheet6!AO$2,'Credit to GDP gap'!$K$2:$K$2553,Sheet6!$I27)</f>
        <v>13.4</v>
      </c>
      <c r="AP27">
        <f>AVERAGEIFS('Credit to GDP gap'!$O$2:$O$2553,'Credit to GDP gap'!$D$2:$D$2553,Sheet6!AP$2,'Credit to GDP gap'!$K$2:$K$2553,Sheet6!$I27)</f>
        <v>-18.5</v>
      </c>
      <c r="AQ27">
        <f>AVERAGEIFS('Credit to GDP gap'!$O$2:$O$2553,'Credit to GDP gap'!$D$2:$D$2553,Sheet6!AQ$2,'Credit to GDP gap'!$K$2:$K$2553,Sheet6!$I27)</f>
        <v>-2</v>
      </c>
      <c r="AR27">
        <f>AVERAGEIFS('Credit to GDP gap'!$O$2:$O$2553,'Credit to GDP gap'!$D$2:$D$2553,Sheet6!AR$2,'Credit to GDP gap'!$K$2:$K$2553,Sheet6!$I27)</f>
        <v>-38</v>
      </c>
      <c r="AS27">
        <f>AVERAGEIFS('Credit to GDP gap'!$O$2:$O$2553,'Credit to GDP gap'!$D$2:$D$2553,Sheet6!AS$2,'Credit to GDP gap'!$K$2:$K$2553,Sheet6!$I27)</f>
        <v>12</v>
      </c>
      <c r="AT27">
        <f>AVERAGEIFS('Credit to GDP gap'!$O$2:$O$2553,'Credit to GDP gap'!$D$2:$D$2553,Sheet6!AT$2,'Credit to GDP gap'!$K$2:$K$2553,Sheet6!$I27)</f>
        <v>13</v>
      </c>
      <c r="AU27">
        <f>AVERAGEIFS('Credit to GDP gap'!$O$2:$O$2553,'Credit to GDP gap'!$D$2:$D$2553,Sheet6!AU$2,'Credit to GDP gap'!$K$2:$K$2553,Sheet6!$I27)</f>
        <v>-8.8000000000000007</v>
      </c>
      <c r="AV27">
        <f>AVERAGEIFS('Credit to GDP gap'!$O$2:$O$2553,'Credit to GDP gap'!$D$2:$D$2553,Sheet6!AV$2,'Credit to GDP gap'!$K$2:$K$2553,Sheet6!$I27)</f>
        <v>20.399999999999999</v>
      </c>
      <c r="AW27">
        <f>AVERAGEIFS('Credit to GDP gap'!$O$2:$O$2553,'Credit to GDP gap'!$D$2:$D$2553,Sheet6!AW$2,'Credit to GDP gap'!$K$2:$K$2553,Sheet6!$I27)</f>
        <v>19</v>
      </c>
      <c r="AX27">
        <f>AVERAGEIFS('Credit to GDP gap'!$O$2:$O$2553,'Credit to GDP gap'!$D$2:$D$2553,Sheet6!AX$2,'Credit to GDP gap'!$K$2:$K$2553,Sheet6!$I27)</f>
        <v>7.6</v>
      </c>
      <c r="AY27">
        <f>AVERAGEIFS('Credit to GDP gap'!$O$2:$O$2553,'Credit to GDP gap'!$D$2:$D$2553,Sheet6!AY$2,'Credit to GDP gap'!$K$2:$K$2553,Sheet6!$I27)</f>
        <v>-11.8</v>
      </c>
      <c r="AZ27">
        <f>AVERAGEIFS('Credit to GDP gap'!$O$2:$O$2553,'Credit to GDP gap'!$D$2:$D$2553,Sheet6!AZ$2,'Credit to GDP gap'!$K$2:$K$2553,Sheet6!$I27)</f>
        <v>-8.8000000000000007</v>
      </c>
      <c r="BA27">
        <f>AVERAGEIFS('Credit to GDP gap'!$O$2:$O$2553,'Credit to GDP gap'!$D$2:$D$2553,Sheet6!BA$2,'Credit to GDP gap'!$K$2:$K$2553,Sheet6!$I27)</f>
        <v>-0.8</v>
      </c>
      <c r="BC27" t="str">
        <f t="shared" si="0"/>
        <v>2016-03-31</v>
      </c>
      <c r="BD27">
        <f t="shared" si="1"/>
        <v>25</v>
      </c>
      <c r="BE27">
        <f t="shared" si="2"/>
        <v>7</v>
      </c>
      <c r="BF27">
        <f t="shared" si="3"/>
        <v>12</v>
      </c>
    </row>
    <row r="28" spans="3:58" x14ac:dyDescent="0.45">
      <c r="I28" t="s">
        <v>587</v>
      </c>
      <c r="J28">
        <f>AVERAGEIFS('Credit to GDP gap'!$O$2:$O$2553,'Credit to GDP gap'!$D$2:$D$2553,Sheet6!J$2,'Credit to GDP gap'!$K$2:$K$2553,Sheet6!$I28)</f>
        <v>-0.5</v>
      </c>
      <c r="K28">
        <f>AVERAGEIFS('Credit to GDP gap'!$O$2:$O$2553,'Credit to GDP gap'!$D$2:$D$2553,Sheet6!K$2,'Credit to GDP gap'!$K$2:$K$2553,Sheet6!$I28)</f>
        <v>-10.9</v>
      </c>
      <c r="L28">
        <f>AVERAGEIFS('Credit to GDP gap'!$O$2:$O$2553,'Credit to GDP gap'!$D$2:$D$2553,Sheet6!L$2,'Credit to GDP gap'!$K$2:$K$2553,Sheet6!$I28)</f>
        <v>2.7</v>
      </c>
      <c r="M28">
        <f>AVERAGEIFS('Credit to GDP gap'!$O$2:$O$2553,'Credit to GDP gap'!$D$2:$D$2553,Sheet6!M$2,'Credit to GDP gap'!$K$2:$K$2553,Sheet6!$I28)</f>
        <v>9.1999999999999993</v>
      </c>
      <c r="N28">
        <f>AVERAGEIFS('Credit to GDP gap'!$O$2:$O$2553,'Credit to GDP gap'!$D$2:$D$2553,Sheet6!N$2,'Credit to GDP gap'!$K$2:$K$2553,Sheet6!$I28)</f>
        <v>4.5</v>
      </c>
      <c r="O28">
        <f>AVERAGEIFS('Credit to GDP gap'!$O$2:$O$2553,'Credit to GDP gap'!$D$2:$D$2553,Sheet6!O$2,'Credit to GDP gap'!$K$2:$K$2553,Sheet6!$I28)</f>
        <v>14.9</v>
      </c>
      <c r="P28">
        <f>AVERAGEIFS('Credit to GDP gap'!$O$2:$O$2553,'Credit to GDP gap'!$D$2:$D$2553,Sheet6!P$2,'Credit to GDP gap'!$K$2:$K$2553,Sheet6!$I28)</f>
        <v>9.8000000000000007</v>
      </c>
      <c r="Q28">
        <f>AVERAGEIFS('Credit to GDP gap'!$O$2:$O$2553,'Credit to GDP gap'!$D$2:$D$2553,Sheet6!Q$2,'Credit to GDP gap'!$K$2:$K$2553,Sheet6!$I28)</f>
        <v>13.3</v>
      </c>
      <c r="R28">
        <f>AVERAGEIFS('Credit to GDP gap'!$O$2:$O$2553,'Credit to GDP gap'!$D$2:$D$2553,Sheet6!R$2,'Credit to GDP gap'!$K$2:$K$2553,Sheet6!$I28)</f>
        <v>22.4</v>
      </c>
      <c r="S28">
        <f>AVERAGEIFS('Credit to GDP gap'!$O$2:$O$2553,'Credit to GDP gap'!$D$2:$D$2553,Sheet6!S$2,'Credit to GDP gap'!$K$2:$K$2553,Sheet6!$I28)</f>
        <v>11.2</v>
      </c>
      <c r="T28">
        <f>AVERAGEIFS('Credit to GDP gap'!$O$2:$O$2553,'Credit to GDP gap'!$D$2:$D$2553,Sheet6!T$2,'Credit to GDP gap'!$K$2:$K$2553,Sheet6!$I28)</f>
        <v>1.8</v>
      </c>
      <c r="U28">
        <f>AVERAGEIFS('Credit to GDP gap'!$O$2:$O$2553,'Credit to GDP gap'!$D$2:$D$2553,Sheet6!U$2,'Credit to GDP gap'!$K$2:$K$2553,Sheet6!$I28)</f>
        <v>-8.1999999999999993</v>
      </c>
      <c r="V28">
        <f>AVERAGEIFS('Credit to GDP gap'!$O$2:$O$2553,'Credit to GDP gap'!$D$2:$D$2553,Sheet6!V$2,'Credit to GDP gap'!$K$2:$K$2553,Sheet6!$I28)</f>
        <v>-15.9</v>
      </c>
      <c r="W28">
        <f>AVERAGEIFS('Credit to GDP gap'!$O$2:$O$2553,'Credit to GDP gap'!$D$2:$D$2553,Sheet6!W$2,'Credit to GDP gap'!$K$2:$K$2553,Sheet6!$I28)</f>
        <v>-52.7</v>
      </c>
      <c r="X28">
        <f>AVERAGEIFS('Credit to GDP gap'!$O$2:$O$2553,'Credit to GDP gap'!$D$2:$D$2553,Sheet6!X$2,'Credit to GDP gap'!$K$2:$K$2553,Sheet6!$I28)</f>
        <v>3.2</v>
      </c>
      <c r="Y28">
        <f>AVERAGEIFS('Credit to GDP gap'!$O$2:$O$2553,'Credit to GDP gap'!$D$2:$D$2553,Sheet6!Y$2,'Credit to GDP gap'!$K$2:$K$2553,Sheet6!$I28)</f>
        <v>-1.8</v>
      </c>
      <c r="Z28">
        <f>AVERAGEIFS('Credit to GDP gap'!$O$2:$O$2553,'Credit to GDP gap'!$D$2:$D$2553,Sheet6!Z$2,'Credit to GDP gap'!$K$2:$K$2553,Sheet6!$I28)</f>
        <v>-19.600000000000001</v>
      </c>
      <c r="AA28">
        <f>AVERAGEIFS('Credit to GDP gap'!$O$2:$O$2553,'Credit to GDP gap'!$D$2:$D$2553,Sheet6!AA$2,'Credit to GDP gap'!$K$2:$K$2553,Sheet6!$I28)</f>
        <v>-13.7</v>
      </c>
      <c r="AB28">
        <f>AVERAGEIFS('Credit to GDP gap'!$O$2:$O$2553,'Credit to GDP gap'!$D$2:$D$2553,Sheet6!AB$2,'Credit to GDP gap'!$K$2:$K$2553,Sheet6!$I28)</f>
        <v>31.5</v>
      </c>
      <c r="AC28">
        <f>AVERAGEIFS('Credit to GDP gap'!$O$2:$O$2553,'Credit to GDP gap'!$D$2:$D$2553,Sheet6!AC$2,'Credit to GDP gap'!$K$2:$K$2553,Sheet6!$I28)</f>
        <v>-25.3</v>
      </c>
      <c r="AD28">
        <f>AVERAGEIFS('Credit to GDP gap'!$O$2:$O$2553,'Credit to GDP gap'!$D$2:$D$2553,Sheet6!AD$2,'Credit to GDP gap'!$K$2:$K$2553,Sheet6!$I28)</f>
        <v>10.5</v>
      </c>
      <c r="AE28">
        <f>AVERAGEIFS('Credit to GDP gap'!$O$2:$O$2553,'Credit to GDP gap'!$D$2:$D$2553,Sheet6!AE$2,'Credit to GDP gap'!$K$2:$K$2553,Sheet6!$I28)</f>
        <v>-18.5</v>
      </c>
      <c r="AF28">
        <f>AVERAGEIFS('Credit to GDP gap'!$O$2:$O$2553,'Credit to GDP gap'!$D$2:$D$2553,Sheet6!AF$2,'Credit to GDP gap'!$K$2:$K$2553,Sheet6!$I28)</f>
        <v>-11.1</v>
      </c>
      <c r="AG28">
        <f>AVERAGEIFS('Credit to GDP gap'!$O$2:$O$2553,'Credit to GDP gap'!$D$2:$D$2553,Sheet6!AG$2,'Credit to GDP gap'!$K$2:$K$2553,Sheet6!$I28)</f>
        <v>-17.3</v>
      </c>
      <c r="AH28">
        <f>AVERAGEIFS('Credit to GDP gap'!$O$2:$O$2553,'Credit to GDP gap'!$D$2:$D$2553,Sheet6!AH$2,'Credit to GDP gap'!$K$2:$K$2553,Sheet6!$I28)</f>
        <v>-13.9</v>
      </c>
      <c r="AI28">
        <f>AVERAGEIFS('Credit to GDP gap'!$O$2:$O$2553,'Credit to GDP gap'!$D$2:$D$2553,Sheet6!AI$2,'Credit to GDP gap'!$K$2:$K$2553,Sheet6!$I28)</f>
        <v>0.9</v>
      </c>
      <c r="AJ28">
        <f>AVERAGEIFS('Credit to GDP gap'!$O$2:$O$2553,'Credit to GDP gap'!$D$2:$D$2553,Sheet6!AJ$2,'Credit to GDP gap'!$K$2:$K$2553,Sheet6!$I28)</f>
        <v>-1.3</v>
      </c>
      <c r="AK28">
        <f>AVERAGEIFS('Credit to GDP gap'!$O$2:$O$2553,'Credit to GDP gap'!$D$2:$D$2553,Sheet6!AK$2,'Credit to GDP gap'!$K$2:$K$2553,Sheet6!$I28)</f>
        <v>-19.399999999999999</v>
      </c>
      <c r="AL28">
        <f>AVERAGEIFS('Credit to GDP gap'!$O$2:$O$2553,'Credit to GDP gap'!$D$2:$D$2553,Sheet6!AL$2,'Credit to GDP gap'!$K$2:$K$2553,Sheet6!$I28)</f>
        <v>8.4</v>
      </c>
      <c r="AM28">
        <f>AVERAGEIFS('Credit to GDP gap'!$O$2:$O$2553,'Credit to GDP gap'!$D$2:$D$2553,Sheet6!AM$2,'Credit to GDP gap'!$K$2:$K$2553,Sheet6!$I28)</f>
        <v>5</v>
      </c>
      <c r="AN28">
        <f>AVERAGEIFS('Credit to GDP gap'!$O$2:$O$2553,'Credit to GDP gap'!$D$2:$D$2553,Sheet6!AN$2,'Credit to GDP gap'!$K$2:$K$2553,Sheet6!$I28)</f>
        <v>-2.5</v>
      </c>
      <c r="AO28">
        <f>AVERAGEIFS('Credit to GDP gap'!$O$2:$O$2553,'Credit to GDP gap'!$D$2:$D$2553,Sheet6!AO$2,'Credit to GDP gap'!$K$2:$K$2553,Sheet6!$I28)</f>
        <v>15</v>
      </c>
      <c r="AP28">
        <f>AVERAGEIFS('Credit to GDP gap'!$O$2:$O$2553,'Credit to GDP gap'!$D$2:$D$2553,Sheet6!AP$2,'Credit to GDP gap'!$K$2:$K$2553,Sheet6!$I28)</f>
        <v>-17.8</v>
      </c>
      <c r="AQ28">
        <f>AVERAGEIFS('Credit to GDP gap'!$O$2:$O$2553,'Credit to GDP gap'!$D$2:$D$2553,Sheet6!AQ$2,'Credit to GDP gap'!$K$2:$K$2553,Sheet6!$I28)</f>
        <v>-1.7</v>
      </c>
      <c r="AR28">
        <f>AVERAGEIFS('Credit to GDP gap'!$O$2:$O$2553,'Credit to GDP gap'!$D$2:$D$2553,Sheet6!AR$2,'Credit to GDP gap'!$K$2:$K$2553,Sheet6!$I28)</f>
        <v>-39.6</v>
      </c>
      <c r="AS28">
        <f>AVERAGEIFS('Credit to GDP gap'!$O$2:$O$2553,'Credit to GDP gap'!$D$2:$D$2553,Sheet6!AS$2,'Credit to GDP gap'!$K$2:$K$2553,Sheet6!$I28)</f>
        <v>8.1</v>
      </c>
      <c r="AT28">
        <f>AVERAGEIFS('Credit to GDP gap'!$O$2:$O$2553,'Credit to GDP gap'!$D$2:$D$2553,Sheet6!AT$2,'Credit to GDP gap'!$K$2:$K$2553,Sheet6!$I28)</f>
        <v>15</v>
      </c>
      <c r="AU28">
        <f>AVERAGEIFS('Credit to GDP gap'!$O$2:$O$2553,'Credit to GDP gap'!$D$2:$D$2553,Sheet6!AU$2,'Credit to GDP gap'!$K$2:$K$2553,Sheet6!$I28)</f>
        <v>-8.6999999999999993</v>
      </c>
      <c r="AV28">
        <f>AVERAGEIFS('Credit to GDP gap'!$O$2:$O$2553,'Credit to GDP gap'!$D$2:$D$2553,Sheet6!AV$2,'Credit to GDP gap'!$K$2:$K$2553,Sheet6!$I28)</f>
        <v>20.399999999999999</v>
      </c>
      <c r="AW28">
        <f>AVERAGEIFS('Credit to GDP gap'!$O$2:$O$2553,'Credit to GDP gap'!$D$2:$D$2553,Sheet6!AW$2,'Credit to GDP gap'!$K$2:$K$2553,Sheet6!$I28)</f>
        <v>17.5</v>
      </c>
      <c r="AX28">
        <f>AVERAGEIFS('Credit to GDP gap'!$O$2:$O$2553,'Credit to GDP gap'!$D$2:$D$2553,Sheet6!AX$2,'Credit to GDP gap'!$K$2:$K$2553,Sheet6!$I28)</f>
        <v>7.1</v>
      </c>
      <c r="AY28">
        <f>AVERAGEIFS('Credit to GDP gap'!$O$2:$O$2553,'Credit to GDP gap'!$D$2:$D$2553,Sheet6!AY$2,'Credit to GDP gap'!$K$2:$K$2553,Sheet6!$I28)</f>
        <v>-10.8</v>
      </c>
      <c r="AZ28">
        <f>AVERAGEIFS('Credit to GDP gap'!$O$2:$O$2553,'Credit to GDP gap'!$D$2:$D$2553,Sheet6!AZ$2,'Credit to GDP gap'!$K$2:$K$2553,Sheet6!$I28)</f>
        <v>-8.1</v>
      </c>
      <c r="BA28">
        <f>AVERAGEIFS('Credit to GDP gap'!$O$2:$O$2553,'Credit to GDP gap'!$D$2:$D$2553,Sheet6!BA$2,'Credit to GDP gap'!$K$2:$K$2553,Sheet6!$I28)</f>
        <v>-2.8</v>
      </c>
      <c r="BC28" t="str">
        <f t="shared" si="0"/>
        <v>2016-06-30</v>
      </c>
      <c r="BD28">
        <f t="shared" si="1"/>
        <v>25</v>
      </c>
      <c r="BE28">
        <f t="shared" si="2"/>
        <v>9</v>
      </c>
      <c r="BF28">
        <f t="shared" si="3"/>
        <v>10</v>
      </c>
    </row>
    <row r="29" spans="3:58" x14ac:dyDescent="0.45">
      <c r="I29" t="s">
        <v>588</v>
      </c>
      <c r="J29">
        <f>AVERAGEIFS('Credit to GDP gap'!$O$2:$O$2553,'Credit to GDP gap'!$D$2:$D$2553,Sheet6!J$2,'Credit to GDP gap'!$K$2:$K$2553,Sheet6!$I29)</f>
        <v>-0.2</v>
      </c>
      <c r="K29">
        <f>AVERAGEIFS('Credit to GDP gap'!$O$2:$O$2553,'Credit to GDP gap'!$D$2:$D$2553,Sheet6!K$2,'Credit to GDP gap'!$K$2:$K$2553,Sheet6!$I29)</f>
        <v>-9.8000000000000007</v>
      </c>
      <c r="L29">
        <f>AVERAGEIFS('Credit to GDP gap'!$O$2:$O$2553,'Credit to GDP gap'!$D$2:$D$2553,Sheet6!L$2,'Credit to GDP gap'!$K$2:$K$2553,Sheet6!$I29)</f>
        <v>1.8</v>
      </c>
      <c r="M29">
        <f>AVERAGEIFS('Credit to GDP gap'!$O$2:$O$2553,'Credit to GDP gap'!$D$2:$D$2553,Sheet6!M$2,'Credit to GDP gap'!$K$2:$K$2553,Sheet6!$I29)</f>
        <v>6.4</v>
      </c>
      <c r="N29">
        <f>AVERAGEIFS('Credit to GDP gap'!$O$2:$O$2553,'Credit to GDP gap'!$D$2:$D$2553,Sheet6!N$2,'Credit to GDP gap'!$K$2:$K$2553,Sheet6!$I29)</f>
        <v>3</v>
      </c>
      <c r="O29">
        <f>AVERAGEIFS('Credit to GDP gap'!$O$2:$O$2553,'Credit to GDP gap'!$D$2:$D$2553,Sheet6!O$2,'Credit to GDP gap'!$K$2:$K$2553,Sheet6!$I29)</f>
        <v>15.4</v>
      </c>
      <c r="P29">
        <f>AVERAGEIFS('Credit to GDP gap'!$O$2:$O$2553,'Credit to GDP gap'!$D$2:$D$2553,Sheet6!P$2,'Credit to GDP gap'!$K$2:$K$2553,Sheet6!$I29)</f>
        <v>10.5</v>
      </c>
      <c r="Q29">
        <f>AVERAGEIFS('Credit to GDP gap'!$O$2:$O$2553,'Credit to GDP gap'!$D$2:$D$2553,Sheet6!Q$2,'Credit to GDP gap'!$K$2:$K$2553,Sheet6!$I29)</f>
        <v>11.8</v>
      </c>
      <c r="R29">
        <f>AVERAGEIFS('Credit to GDP gap'!$O$2:$O$2553,'Credit to GDP gap'!$D$2:$D$2553,Sheet6!R$2,'Credit to GDP gap'!$K$2:$K$2553,Sheet6!$I29)</f>
        <v>18.899999999999999</v>
      </c>
      <c r="S29">
        <f>AVERAGEIFS('Credit to GDP gap'!$O$2:$O$2553,'Credit to GDP gap'!$D$2:$D$2553,Sheet6!S$2,'Credit to GDP gap'!$K$2:$K$2553,Sheet6!$I29)</f>
        <v>9.6999999999999993</v>
      </c>
      <c r="T29">
        <f>AVERAGEIFS('Credit to GDP gap'!$O$2:$O$2553,'Credit to GDP gap'!$D$2:$D$2553,Sheet6!T$2,'Credit to GDP gap'!$K$2:$K$2553,Sheet6!$I29)</f>
        <v>2.2999999999999998</v>
      </c>
      <c r="U29">
        <f>AVERAGEIFS('Credit to GDP gap'!$O$2:$O$2553,'Credit to GDP gap'!$D$2:$D$2553,Sheet6!U$2,'Credit to GDP gap'!$K$2:$K$2553,Sheet6!$I29)</f>
        <v>-6.9</v>
      </c>
      <c r="V29">
        <f>AVERAGEIFS('Credit to GDP gap'!$O$2:$O$2553,'Credit to GDP gap'!$D$2:$D$2553,Sheet6!V$2,'Credit to GDP gap'!$K$2:$K$2553,Sheet6!$I29)</f>
        <v>-14.4</v>
      </c>
      <c r="W29">
        <f>AVERAGEIFS('Credit to GDP gap'!$O$2:$O$2553,'Credit to GDP gap'!$D$2:$D$2553,Sheet6!W$2,'Credit to GDP gap'!$K$2:$K$2553,Sheet6!$I29)</f>
        <v>-53.9</v>
      </c>
      <c r="X29">
        <f>AVERAGEIFS('Credit to GDP gap'!$O$2:$O$2553,'Credit to GDP gap'!$D$2:$D$2553,Sheet6!X$2,'Credit to GDP gap'!$K$2:$K$2553,Sheet6!$I29)</f>
        <v>-0.1</v>
      </c>
      <c r="Y29">
        <f>AVERAGEIFS('Credit to GDP gap'!$O$2:$O$2553,'Credit to GDP gap'!$D$2:$D$2553,Sheet6!Y$2,'Credit to GDP gap'!$K$2:$K$2553,Sheet6!$I29)</f>
        <v>-1.3</v>
      </c>
      <c r="Z29">
        <f>AVERAGEIFS('Credit to GDP gap'!$O$2:$O$2553,'Credit to GDP gap'!$D$2:$D$2553,Sheet6!Z$2,'Credit to GDP gap'!$K$2:$K$2553,Sheet6!$I29)</f>
        <v>-17</v>
      </c>
      <c r="AA29">
        <f>AVERAGEIFS('Credit to GDP gap'!$O$2:$O$2553,'Credit to GDP gap'!$D$2:$D$2553,Sheet6!AA$2,'Credit to GDP gap'!$K$2:$K$2553,Sheet6!$I29)</f>
        <v>-15.7</v>
      </c>
      <c r="AB29">
        <f>AVERAGEIFS('Credit to GDP gap'!$O$2:$O$2553,'Credit to GDP gap'!$D$2:$D$2553,Sheet6!AB$2,'Credit to GDP gap'!$K$2:$K$2553,Sheet6!$I29)</f>
        <v>28.8</v>
      </c>
      <c r="AC29">
        <f>AVERAGEIFS('Credit to GDP gap'!$O$2:$O$2553,'Credit to GDP gap'!$D$2:$D$2553,Sheet6!AC$2,'Credit to GDP gap'!$K$2:$K$2553,Sheet6!$I29)</f>
        <v>-29</v>
      </c>
      <c r="AD29">
        <f>AVERAGEIFS('Credit to GDP gap'!$O$2:$O$2553,'Credit to GDP gap'!$D$2:$D$2553,Sheet6!AD$2,'Credit to GDP gap'!$K$2:$K$2553,Sheet6!$I29)</f>
        <v>9.6999999999999993</v>
      </c>
      <c r="AE29">
        <f>AVERAGEIFS('Credit to GDP gap'!$O$2:$O$2553,'Credit to GDP gap'!$D$2:$D$2553,Sheet6!AE$2,'Credit to GDP gap'!$K$2:$K$2553,Sheet6!$I29)</f>
        <v>-32.4</v>
      </c>
      <c r="AF29">
        <f>AVERAGEIFS('Credit to GDP gap'!$O$2:$O$2553,'Credit to GDP gap'!$D$2:$D$2553,Sheet6!AF$2,'Credit to GDP gap'!$K$2:$K$2553,Sheet6!$I29)</f>
        <v>-10.8</v>
      </c>
      <c r="AG29">
        <f>AVERAGEIFS('Credit to GDP gap'!$O$2:$O$2553,'Credit to GDP gap'!$D$2:$D$2553,Sheet6!AG$2,'Credit to GDP gap'!$K$2:$K$2553,Sheet6!$I29)</f>
        <v>-22.1</v>
      </c>
      <c r="AH29">
        <f>AVERAGEIFS('Credit to GDP gap'!$O$2:$O$2553,'Credit to GDP gap'!$D$2:$D$2553,Sheet6!AH$2,'Credit to GDP gap'!$K$2:$K$2553,Sheet6!$I29)</f>
        <v>-14.8</v>
      </c>
      <c r="AI29">
        <f>AVERAGEIFS('Credit to GDP gap'!$O$2:$O$2553,'Credit to GDP gap'!$D$2:$D$2553,Sheet6!AI$2,'Credit to GDP gap'!$K$2:$K$2553,Sheet6!$I29)</f>
        <v>2.8</v>
      </c>
      <c r="AJ29">
        <f>AVERAGEIFS('Credit to GDP gap'!$O$2:$O$2553,'Credit to GDP gap'!$D$2:$D$2553,Sheet6!AJ$2,'Credit to GDP gap'!$K$2:$K$2553,Sheet6!$I29)</f>
        <v>-1.8</v>
      </c>
      <c r="AK29">
        <f>AVERAGEIFS('Credit to GDP gap'!$O$2:$O$2553,'Credit to GDP gap'!$D$2:$D$2553,Sheet6!AK$2,'Credit to GDP gap'!$K$2:$K$2553,Sheet6!$I29)</f>
        <v>1.6</v>
      </c>
      <c r="AL29">
        <f>AVERAGEIFS('Credit to GDP gap'!$O$2:$O$2553,'Credit to GDP gap'!$D$2:$D$2553,Sheet6!AL$2,'Credit to GDP gap'!$K$2:$K$2553,Sheet6!$I29)</f>
        <v>8.6</v>
      </c>
      <c r="AM29">
        <f>AVERAGEIFS('Credit to GDP gap'!$O$2:$O$2553,'Credit to GDP gap'!$D$2:$D$2553,Sheet6!AM$2,'Credit to GDP gap'!$K$2:$K$2553,Sheet6!$I29)</f>
        <v>6.5</v>
      </c>
      <c r="AN29">
        <f>AVERAGEIFS('Credit to GDP gap'!$O$2:$O$2553,'Credit to GDP gap'!$D$2:$D$2553,Sheet6!AN$2,'Credit to GDP gap'!$K$2:$K$2553,Sheet6!$I29)</f>
        <v>2.4</v>
      </c>
      <c r="AO29">
        <f>AVERAGEIFS('Credit to GDP gap'!$O$2:$O$2553,'Credit to GDP gap'!$D$2:$D$2553,Sheet6!AO$2,'Credit to GDP gap'!$K$2:$K$2553,Sheet6!$I29)</f>
        <v>15.3</v>
      </c>
      <c r="AP29">
        <f>AVERAGEIFS('Credit to GDP gap'!$O$2:$O$2553,'Credit to GDP gap'!$D$2:$D$2553,Sheet6!AP$2,'Credit to GDP gap'!$K$2:$K$2553,Sheet6!$I29)</f>
        <v>-16.3</v>
      </c>
      <c r="AQ29">
        <f>AVERAGEIFS('Credit to GDP gap'!$O$2:$O$2553,'Credit to GDP gap'!$D$2:$D$2553,Sheet6!AQ$2,'Credit to GDP gap'!$K$2:$K$2553,Sheet6!$I29)</f>
        <v>-2.8</v>
      </c>
      <c r="AR29">
        <f>AVERAGEIFS('Credit to GDP gap'!$O$2:$O$2553,'Credit to GDP gap'!$D$2:$D$2553,Sheet6!AR$2,'Credit to GDP gap'!$K$2:$K$2553,Sheet6!$I29)</f>
        <v>-41.7</v>
      </c>
      <c r="AS29">
        <f>AVERAGEIFS('Credit to GDP gap'!$O$2:$O$2553,'Credit to GDP gap'!$D$2:$D$2553,Sheet6!AS$2,'Credit to GDP gap'!$K$2:$K$2553,Sheet6!$I29)</f>
        <v>6.7</v>
      </c>
      <c r="AT29">
        <f>AVERAGEIFS('Credit to GDP gap'!$O$2:$O$2553,'Credit to GDP gap'!$D$2:$D$2553,Sheet6!AT$2,'Credit to GDP gap'!$K$2:$K$2553,Sheet6!$I29)</f>
        <v>13.6</v>
      </c>
      <c r="AU29">
        <f>AVERAGEIFS('Credit to GDP gap'!$O$2:$O$2553,'Credit to GDP gap'!$D$2:$D$2553,Sheet6!AU$2,'Credit to GDP gap'!$K$2:$K$2553,Sheet6!$I29)</f>
        <v>-7.9</v>
      </c>
      <c r="AV29">
        <f>AVERAGEIFS('Credit to GDP gap'!$O$2:$O$2553,'Credit to GDP gap'!$D$2:$D$2553,Sheet6!AV$2,'Credit to GDP gap'!$K$2:$K$2553,Sheet6!$I29)</f>
        <v>18.7</v>
      </c>
      <c r="AW29">
        <f>AVERAGEIFS('Credit to GDP gap'!$O$2:$O$2553,'Credit to GDP gap'!$D$2:$D$2553,Sheet6!AW$2,'Credit to GDP gap'!$K$2:$K$2553,Sheet6!$I29)</f>
        <v>14.7</v>
      </c>
      <c r="AX29">
        <f>AVERAGEIFS('Credit to GDP gap'!$O$2:$O$2553,'Credit to GDP gap'!$D$2:$D$2553,Sheet6!AX$2,'Credit to GDP gap'!$K$2:$K$2553,Sheet6!$I29)</f>
        <v>7</v>
      </c>
      <c r="AY29">
        <f>AVERAGEIFS('Credit to GDP gap'!$O$2:$O$2553,'Credit to GDP gap'!$D$2:$D$2553,Sheet6!AY$2,'Credit to GDP gap'!$K$2:$K$2553,Sheet6!$I29)</f>
        <v>-9.5</v>
      </c>
      <c r="AZ29">
        <f>AVERAGEIFS('Credit to GDP gap'!$O$2:$O$2553,'Credit to GDP gap'!$D$2:$D$2553,Sheet6!AZ$2,'Credit to GDP gap'!$K$2:$K$2553,Sheet6!$I29)</f>
        <v>-8.4</v>
      </c>
      <c r="BA29">
        <f>AVERAGEIFS('Credit to GDP gap'!$O$2:$O$2553,'Credit to GDP gap'!$D$2:$D$2553,Sheet6!BA$2,'Credit to GDP gap'!$K$2:$K$2553,Sheet6!$I29)</f>
        <v>-3.1</v>
      </c>
      <c r="BC29" t="str">
        <f t="shared" si="0"/>
        <v>2016-09-30</v>
      </c>
      <c r="BD29">
        <f t="shared" si="1"/>
        <v>24</v>
      </c>
      <c r="BE29">
        <f t="shared" si="2"/>
        <v>11</v>
      </c>
      <c r="BF29">
        <f t="shared" si="3"/>
        <v>9</v>
      </c>
    </row>
    <row r="30" spans="3:58" x14ac:dyDescent="0.45">
      <c r="C30">
        <v>0.05</v>
      </c>
      <c r="D30">
        <v>0.25</v>
      </c>
      <c r="E30">
        <v>0.5</v>
      </c>
      <c r="F30">
        <v>0.75</v>
      </c>
      <c r="G30">
        <v>0.95</v>
      </c>
      <c r="H30" t="s">
        <v>719</v>
      </c>
      <c r="I30" t="s">
        <v>589</v>
      </c>
      <c r="J30">
        <f>AVERAGEIFS('Credit to GDP gap'!$O$2:$O$2553,'Credit to GDP gap'!$D$2:$D$2553,Sheet6!J$2,'Credit to GDP gap'!$K$2:$K$2553,Sheet6!$I30)</f>
        <v>0.2</v>
      </c>
      <c r="K30">
        <f>AVERAGEIFS('Credit to GDP gap'!$O$2:$O$2553,'Credit to GDP gap'!$D$2:$D$2553,Sheet6!K$2,'Credit to GDP gap'!$K$2:$K$2553,Sheet6!$I30)</f>
        <v>-9.5</v>
      </c>
      <c r="L30">
        <f>AVERAGEIFS('Credit to GDP gap'!$O$2:$O$2553,'Credit to GDP gap'!$D$2:$D$2553,Sheet6!L$2,'Credit to GDP gap'!$K$2:$K$2553,Sheet6!$I30)</f>
        <v>-0.3</v>
      </c>
      <c r="M30">
        <f>AVERAGEIFS('Credit to GDP gap'!$O$2:$O$2553,'Credit to GDP gap'!$D$2:$D$2553,Sheet6!M$2,'Credit to GDP gap'!$K$2:$K$2553,Sheet6!$I30)</f>
        <v>5.0999999999999996</v>
      </c>
      <c r="N30">
        <f>AVERAGEIFS('Credit to GDP gap'!$O$2:$O$2553,'Credit to GDP gap'!$D$2:$D$2553,Sheet6!N$2,'Credit to GDP gap'!$K$2:$K$2553,Sheet6!$I30)</f>
        <v>2</v>
      </c>
      <c r="O30">
        <f>AVERAGEIFS('Credit to GDP gap'!$O$2:$O$2553,'Credit to GDP gap'!$D$2:$D$2553,Sheet6!O$2,'Credit to GDP gap'!$K$2:$K$2553,Sheet6!$I30)</f>
        <v>13.1</v>
      </c>
      <c r="P30">
        <f>AVERAGEIFS('Credit to GDP gap'!$O$2:$O$2553,'Credit to GDP gap'!$D$2:$D$2553,Sheet6!P$2,'Credit to GDP gap'!$K$2:$K$2553,Sheet6!$I30)</f>
        <v>9.1999999999999993</v>
      </c>
      <c r="Q30">
        <f>AVERAGEIFS('Credit to GDP gap'!$O$2:$O$2553,'Credit to GDP gap'!$D$2:$D$2553,Sheet6!Q$2,'Credit to GDP gap'!$K$2:$K$2553,Sheet6!$I30)</f>
        <v>10.8</v>
      </c>
      <c r="R30">
        <f>AVERAGEIFS('Credit to GDP gap'!$O$2:$O$2553,'Credit to GDP gap'!$D$2:$D$2553,Sheet6!R$2,'Credit to GDP gap'!$K$2:$K$2553,Sheet6!$I30)</f>
        <v>16.3</v>
      </c>
      <c r="S30">
        <f>AVERAGEIFS('Credit to GDP gap'!$O$2:$O$2553,'Credit to GDP gap'!$D$2:$D$2553,Sheet6!S$2,'Credit to GDP gap'!$K$2:$K$2553,Sheet6!$I30)</f>
        <v>7.7</v>
      </c>
      <c r="T30">
        <f>AVERAGEIFS('Credit to GDP gap'!$O$2:$O$2553,'Credit to GDP gap'!$D$2:$D$2553,Sheet6!T$2,'Credit to GDP gap'!$K$2:$K$2553,Sheet6!$I30)</f>
        <v>2.2999999999999998</v>
      </c>
      <c r="U30">
        <f>AVERAGEIFS('Credit to GDP gap'!$O$2:$O$2553,'Credit to GDP gap'!$D$2:$D$2553,Sheet6!U$2,'Credit to GDP gap'!$K$2:$K$2553,Sheet6!$I30)</f>
        <v>-6.5</v>
      </c>
      <c r="V30">
        <f>AVERAGEIFS('Credit to GDP gap'!$O$2:$O$2553,'Credit to GDP gap'!$D$2:$D$2553,Sheet6!V$2,'Credit to GDP gap'!$K$2:$K$2553,Sheet6!$I30)</f>
        <v>-19.399999999999999</v>
      </c>
      <c r="W30">
        <f>AVERAGEIFS('Credit to GDP gap'!$O$2:$O$2553,'Credit to GDP gap'!$D$2:$D$2553,Sheet6!W$2,'Credit to GDP gap'!$K$2:$K$2553,Sheet6!$I30)</f>
        <v>-53.6</v>
      </c>
      <c r="X30">
        <f>AVERAGEIFS('Credit to GDP gap'!$O$2:$O$2553,'Credit to GDP gap'!$D$2:$D$2553,Sheet6!X$2,'Credit to GDP gap'!$K$2:$K$2553,Sheet6!$I30)</f>
        <v>-3.3</v>
      </c>
      <c r="Y30">
        <f>AVERAGEIFS('Credit to GDP gap'!$O$2:$O$2553,'Credit to GDP gap'!$D$2:$D$2553,Sheet6!Y$2,'Credit to GDP gap'!$K$2:$K$2553,Sheet6!$I30)</f>
        <v>-0.4</v>
      </c>
      <c r="Z30">
        <f>AVERAGEIFS('Credit to GDP gap'!$O$2:$O$2553,'Credit to GDP gap'!$D$2:$D$2553,Sheet6!Z$2,'Credit to GDP gap'!$K$2:$K$2553,Sheet6!$I30)</f>
        <v>-17.2</v>
      </c>
      <c r="AA30">
        <f>AVERAGEIFS('Credit to GDP gap'!$O$2:$O$2553,'Credit to GDP gap'!$D$2:$D$2553,Sheet6!AA$2,'Credit to GDP gap'!$K$2:$K$2553,Sheet6!$I30)</f>
        <v>-16</v>
      </c>
      <c r="AB30">
        <f>AVERAGEIFS('Credit to GDP gap'!$O$2:$O$2553,'Credit to GDP gap'!$D$2:$D$2553,Sheet6!AB$2,'Credit to GDP gap'!$K$2:$K$2553,Sheet6!$I30)</f>
        <v>29.7</v>
      </c>
      <c r="AC30">
        <f>AVERAGEIFS('Credit to GDP gap'!$O$2:$O$2553,'Credit to GDP gap'!$D$2:$D$2553,Sheet6!AC$2,'Credit to GDP gap'!$K$2:$K$2553,Sheet6!$I30)</f>
        <v>-28.1</v>
      </c>
      <c r="AD30">
        <f>AVERAGEIFS('Credit to GDP gap'!$O$2:$O$2553,'Credit to GDP gap'!$D$2:$D$2553,Sheet6!AD$2,'Credit to GDP gap'!$K$2:$K$2553,Sheet6!$I30)</f>
        <v>10</v>
      </c>
      <c r="AE30">
        <f>AVERAGEIFS('Credit to GDP gap'!$O$2:$O$2553,'Credit to GDP gap'!$D$2:$D$2553,Sheet6!AE$2,'Credit to GDP gap'!$K$2:$K$2553,Sheet6!$I30)</f>
        <v>-34.6</v>
      </c>
      <c r="AF30">
        <f>AVERAGEIFS('Credit to GDP gap'!$O$2:$O$2553,'Credit to GDP gap'!$D$2:$D$2553,Sheet6!AF$2,'Credit to GDP gap'!$K$2:$K$2553,Sheet6!$I30)</f>
        <v>-10.1</v>
      </c>
      <c r="AG30">
        <f>AVERAGEIFS('Credit to GDP gap'!$O$2:$O$2553,'Credit to GDP gap'!$D$2:$D$2553,Sheet6!AG$2,'Credit to GDP gap'!$K$2:$K$2553,Sheet6!$I30)</f>
        <v>-20.2</v>
      </c>
      <c r="AH30">
        <f>AVERAGEIFS('Credit to GDP gap'!$O$2:$O$2553,'Credit to GDP gap'!$D$2:$D$2553,Sheet6!AH$2,'Credit to GDP gap'!$K$2:$K$2553,Sheet6!$I30)</f>
        <v>-16.600000000000001</v>
      </c>
      <c r="AI30">
        <f>AVERAGEIFS('Credit to GDP gap'!$O$2:$O$2553,'Credit to GDP gap'!$D$2:$D$2553,Sheet6!AI$2,'Credit to GDP gap'!$K$2:$K$2553,Sheet6!$I30)</f>
        <v>4.5</v>
      </c>
      <c r="AJ30">
        <f>AVERAGEIFS('Credit to GDP gap'!$O$2:$O$2553,'Credit to GDP gap'!$D$2:$D$2553,Sheet6!AJ$2,'Credit to GDP gap'!$K$2:$K$2553,Sheet6!$I30)</f>
        <v>-2</v>
      </c>
      <c r="AK30">
        <f>AVERAGEIFS('Credit to GDP gap'!$O$2:$O$2553,'Credit to GDP gap'!$D$2:$D$2553,Sheet6!AK$2,'Credit to GDP gap'!$K$2:$K$2553,Sheet6!$I30)</f>
        <v>-28</v>
      </c>
      <c r="AL30">
        <f>AVERAGEIFS('Credit to GDP gap'!$O$2:$O$2553,'Credit to GDP gap'!$D$2:$D$2553,Sheet6!AL$2,'Credit to GDP gap'!$K$2:$K$2553,Sheet6!$I30)</f>
        <v>8.4</v>
      </c>
      <c r="AM30">
        <f>AVERAGEIFS('Credit to GDP gap'!$O$2:$O$2553,'Credit to GDP gap'!$D$2:$D$2553,Sheet6!AM$2,'Credit to GDP gap'!$K$2:$K$2553,Sheet6!$I30)</f>
        <v>8.6</v>
      </c>
      <c r="AN30">
        <f>AVERAGEIFS('Credit to GDP gap'!$O$2:$O$2553,'Credit to GDP gap'!$D$2:$D$2553,Sheet6!AN$2,'Credit to GDP gap'!$K$2:$K$2553,Sheet6!$I30)</f>
        <v>-2</v>
      </c>
      <c r="AO30">
        <f>AVERAGEIFS('Credit to GDP gap'!$O$2:$O$2553,'Credit to GDP gap'!$D$2:$D$2553,Sheet6!AO$2,'Credit to GDP gap'!$K$2:$K$2553,Sheet6!$I30)</f>
        <v>13.3</v>
      </c>
      <c r="AP30">
        <f>AVERAGEIFS('Credit to GDP gap'!$O$2:$O$2553,'Credit to GDP gap'!$D$2:$D$2553,Sheet6!AP$2,'Credit to GDP gap'!$K$2:$K$2553,Sheet6!$I30)</f>
        <v>-16.399999999999999</v>
      </c>
      <c r="AQ30">
        <f>AVERAGEIFS('Credit to GDP gap'!$O$2:$O$2553,'Credit to GDP gap'!$D$2:$D$2553,Sheet6!AQ$2,'Credit to GDP gap'!$K$2:$K$2553,Sheet6!$I30)</f>
        <v>-1.3</v>
      </c>
      <c r="AR30">
        <f>AVERAGEIFS('Credit to GDP gap'!$O$2:$O$2553,'Credit to GDP gap'!$D$2:$D$2553,Sheet6!AR$2,'Credit to GDP gap'!$K$2:$K$2553,Sheet6!$I30)</f>
        <v>-44.2</v>
      </c>
      <c r="AS30">
        <f>AVERAGEIFS('Credit to GDP gap'!$O$2:$O$2553,'Credit to GDP gap'!$D$2:$D$2553,Sheet6!AS$2,'Credit to GDP gap'!$K$2:$K$2553,Sheet6!$I30)</f>
        <v>4.5</v>
      </c>
      <c r="AT30">
        <f>AVERAGEIFS('Credit to GDP gap'!$O$2:$O$2553,'Credit to GDP gap'!$D$2:$D$2553,Sheet6!AT$2,'Credit to GDP gap'!$K$2:$K$2553,Sheet6!$I30)</f>
        <v>10</v>
      </c>
      <c r="AU30">
        <f>AVERAGEIFS('Credit to GDP gap'!$O$2:$O$2553,'Credit to GDP gap'!$D$2:$D$2553,Sheet6!AU$2,'Credit to GDP gap'!$K$2:$K$2553,Sheet6!$I30)</f>
        <v>-7.9</v>
      </c>
      <c r="AV30">
        <f>AVERAGEIFS('Credit to GDP gap'!$O$2:$O$2553,'Credit to GDP gap'!$D$2:$D$2553,Sheet6!AV$2,'Credit to GDP gap'!$K$2:$K$2553,Sheet6!$I30)</f>
        <v>14.5</v>
      </c>
      <c r="AW30">
        <f>AVERAGEIFS('Credit to GDP gap'!$O$2:$O$2553,'Credit to GDP gap'!$D$2:$D$2553,Sheet6!AW$2,'Credit to GDP gap'!$K$2:$K$2553,Sheet6!$I30)</f>
        <v>12.6</v>
      </c>
      <c r="AX30">
        <f>AVERAGEIFS('Credit to GDP gap'!$O$2:$O$2553,'Credit to GDP gap'!$D$2:$D$2553,Sheet6!AX$2,'Credit to GDP gap'!$K$2:$K$2553,Sheet6!$I30)</f>
        <v>9.8000000000000007</v>
      </c>
      <c r="AY30">
        <f>AVERAGEIFS('Credit to GDP gap'!$O$2:$O$2553,'Credit to GDP gap'!$D$2:$D$2553,Sheet6!AY$2,'Credit to GDP gap'!$K$2:$K$2553,Sheet6!$I30)</f>
        <v>-9.6999999999999993</v>
      </c>
      <c r="AZ30">
        <f>AVERAGEIFS('Credit to GDP gap'!$O$2:$O$2553,'Credit to GDP gap'!$D$2:$D$2553,Sheet6!AZ$2,'Credit to GDP gap'!$K$2:$K$2553,Sheet6!$I30)</f>
        <v>-9</v>
      </c>
      <c r="BA30">
        <f>AVERAGEIFS('Credit to GDP gap'!$O$2:$O$2553,'Credit to GDP gap'!$D$2:$D$2553,Sheet6!BA$2,'Credit to GDP gap'!$K$2:$K$2553,Sheet6!$I30)</f>
        <v>-3.6</v>
      </c>
      <c r="BC30" t="str">
        <f t="shared" si="0"/>
        <v>2016-12-31</v>
      </c>
      <c r="BD30">
        <f t="shared" si="1"/>
        <v>25</v>
      </c>
      <c r="BE30">
        <f t="shared" si="2"/>
        <v>10</v>
      </c>
      <c r="BF30">
        <f t="shared" si="3"/>
        <v>9</v>
      </c>
    </row>
    <row r="31" spans="3:58" x14ac:dyDescent="0.45">
      <c r="C31">
        <f>_xlfn.PERCENTILE.EXC($J31:$BA31,C$30)</f>
        <v>-40.85</v>
      </c>
      <c r="D31">
        <f t="shared" ref="D31:G46" si="4">_xlfn.PERCENTILE.EXC($J31:$BA31,D$30)</f>
        <v>-14.725</v>
      </c>
      <c r="E31">
        <f t="shared" si="4"/>
        <v>-2.2000000000000002</v>
      </c>
      <c r="F31">
        <f t="shared" si="4"/>
        <v>7.15</v>
      </c>
      <c r="G31">
        <f t="shared" si="4"/>
        <v>14.025</v>
      </c>
      <c r="H31">
        <f>AVERAGE(J31:BA31)</f>
        <v>-4.3113636363636365</v>
      </c>
      <c r="I31" t="s">
        <v>590</v>
      </c>
      <c r="J31">
        <f>AVERAGEIFS('Credit to GDP gap'!$O$2:$O$2553,'Credit to GDP gap'!$D$2:$D$2553,Sheet6!J$2,'Credit to GDP gap'!$K$2:$K$2553,Sheet6!$I31)</f>
        <v>0</v>
      </c>
      <c r="K31">
        <f>AVERAGEIFS('Credit to GDP gap'!$O$2:$O$2553,'Credit to GDP gap'!$D$2:$D$2553,Sheet6!K$2,'Credit to GDP gap'!$K$2:$K$2553,Sheet6!$I31)</f>
        <v>-8.9</v>
      </c>
      <c r="L31">
        <f>AVERAGEIFS('Credit to GDP gap'!$O$2:$O$2553,'Credit to GDP gap'!$D$2:$D$2553,Sheet6!L$2,'Credit to GDP gap'!$K$2:$K$2553,Sheet6!$I31)</f>
        <v>-4.3</v>
      </c>
      <c r="M31">
        <f>AVERAGEIFS('Credit to GDP gap'!$O$2:$O$2553,'Credit to GDP gap'!$D$2:$D$2553,Sheet6!M$2,'Credit to GDP gap'!$K$2:$K$2553,Sheet6!$I31)</f>
        <v>-1.5</v>
      </c>
      <c r="N31">
        <f>AVERAGEIFS('Credit to GDP gap'!$O$2:$O$2553,'Credit to GDP gap'!$D$2:$D$2553,Sheet6!N$2,'Credit to GDP gap'!$K$2:$K$2553,Sheet6!$I31)</f>
        <v>-0.1</v>
      </c>
      <c r="O31">
        <f>AVERAGEIFS('Credit to GDP gap'!$O$2:$O$2553,'Credit to GDP gap'!$D$2:$D$2553,Sheet6!O$2,'Credit to GDP gap'!$K$2:$K$2553,Sheet6!$I31)</f>
        <v>12.3</v>
      </c>
      <c r="P31">
        <f>AVERAGEIFS('Credit to GDP gap'!$O$2:$O$2553,'Credit to GDP gap'!$D$2:$D$2553,Sheet6!P$2,'Credit to GDP gap'!$K$2:$K$2553,Sheet6!$I31)</f>
        <v>10</v>
      </c>
      <c r="Q31">
        <f>AVERAGEIFS('Credit to GDP gap'!$O$2:$O$2553,'Credit to GDP gap'!$D$2:$D$2553,Sheet6!Q$2,'Credit to GDP gap'!$K$2:$K$2553,Sheet6!$I31)</f>
        <v>9.3000000000000007</v>
      </c>
      <c r="R31">
        <f>AVERAGEIFS('Credit to GDP gap'!$O$2:$O$2553,'Credit to GDP gap'!$D$2:$D$2553,Sheet6!R$2,'Credit to GDP gap'!$K$2:$K$2553,Sheet6!$I31)</f>
        <v>14.6</v>
      </c>
      <c r="S31">
        <f>AVERAGEIFS('Credit to GDP gap'!$O$2:$O$2553,'Credit to GDP gap'!$D$2:$D$2553,Sheet6!S$2,'Credit to GDP gap'!$K$2:$K$2553,Sheet6!$I31)</f>
        <v>6.3</v>
      </c>
      <c r="T31">
        <f>AVERAGEIFS('Credit to GDP gap'!$O$2:$O$2553,'Credit to GDP gap'!$D$2:$D$2553,Sheet6!T$2,'Credit to GDP gap'!$K$2:$K$2553,Sheet6!$I31)</f>
        <v>2.2999999999999998</v>
      </c>
      <c r="U31">
        <f>AVERAGEIFS('Credit to GDP gap'!$O$2:$O$2553,'Credit to GDP gap'!$D$2:$D$2553,Sheet6!U$2,'Credit to GDP gap'!$K$2:$K$2553,Sheet6!$I31)</f>
        <v>-5.8</v>
      </c>
      <c r="V31">
        <f>AVERAGEIFS('Credit to GDP gap'!$O$2:$O$2553,'Credit to GDP gap'!$D$2:$D$2553,Sheet6!V$2,'Credit to GDP gap'!$K$2:$K$2553,Sheet6!$I31)</f>
        <v>-20.5</v>
      </c>
      <c r="W31">
        <f>AVERAGEIFS('Credit to GDP gap'!$O$2:$O$2553,'Credit to GDP gap'!$D$2:$D$2553,Sheet6!W$2,'Credit to GDP gap'!$K$2:$K$2553,Sheet6!$I31)</f>
        <v>-53.7</v>
      </c>
      <c r="X31">
        <f>AVERAGEIFS('Credit to GDP gap'!$O$2:$O$2553,'Credit to GDP gap'!$D$2:$D$2553,Sheet6!X$2,'Credit to GDP gap'!$K$2:$K$2553,Sheet6!$I31)</f>
        <v>-2.2999999999999998</v>
      </c>
      <c r="Y31">
        <f>AVERAGEIFS('Credit to GDP gap'!$O$2:$O$2553,'Credit to GDP gap'!$D$2:$D$2553,Sheet6!Y$2,'Credit to GDP gap'!$K$2:$K$2553,Sheet6!$I31)</f>
        <v>0.9</v>
      </c>
      <c r="Z31">
        <f>AVERAGEIFS('Credit to GDP gap'!$O$2:$O$2553,'Credit to GDP gap'!$D$2:$D$2553,Sheet6!Z$2,'Credit to GDP gap'!$K$2:$K$2553,Sheet6!$I31)</f>
        <v>-16.2</v>
      </c>
      <c r="AA31">
        <f>AVERAGEIFS('Credit to GDP gap'!$O$2:$O$2553,'Credit to GDP gap'!$D$2:$D$2553,Sheet6!AA$2,'Credit to GDP gap'!$K$2:$K$2553,Sheet6!$I31)</f>
        <v>-17.399999999999999</v>
      </c>
      <c r="AB31">
        <f>AVERAGEIFS('Credit to GDP gap'!$O$2:$O$2553,'Credit to GDP gap'!$D$2:$D$2553,Sheet6!AB$2,'Credit to GDP gap'!$K$2:$K$2553,Sheet6!$I31)</f>
        <v>36</v>
      </c>
      <c r="AC31">
        <f>AVERAGEIFS('Credit to GDP gap'!$O$2:$O$2553,'Credit to GDP gap'!$D$2:$D$2553,Sheet6!AC$2,'Credit to GDP gap'!$K$2:$K$2553,Sheet6!$I31)</f>
        <v>-28.8</v>
      </c>
      <c r="AD31">
        <f>AVERAGEIFS('Credit to GDP gap'!$O$2:$O$2553,'Credit to GDP gap'!$D$2:$D$2553,Sheet6!AD$2,'Credit to GDP gap'!$K$2:$K$2553,Sheet6!$I31)</f>
        <v>8.4</v>
      </c>
      <c r="AE31">
        <f>AVERAGEIFS('Credit to GDP gap'!$O$2:$O$2553,'Credit to GDP gap'!$D$2:$D$2553,Sheet6!AE$2,'Credit to GDP gap'!$K$2:$K$2553,Sheet6!$I31)</f>
        <v>-19.7</v>
      </c>
      <c r="AF31">
        <f>AVERAGEIFS('Credit to GDP gap'!$O$2:$O$2553,'Credit to GDP gap'!$D$2:$D$2553,Sheet6!AF$2,'Credit to GDP gap'!$K$2:$K$2553,Sheet6!$I31)</f>
        <v>-10.3</v>
      </c>
      <c r="AG31">
        <f>AVERAGEIFS('Credit to GDP gap'!$O$2:$O$2553,'Credit to GDP gap'!$D$2:$D$2553,Sheet6!AG$2,'Credit to GDP gap'!$K$2:$K$2553,Sheet6!$I31)</f>
        <v>-20.100000000000001</v>
      </c>
      <c r="AH31">
        <f>AVERAGEIFS('Credit to GDP gap'!$O$2:$O$2553,'Credit to GDP gap'!$D$2:$D$2553,Sheet6!AH$2,'Credit to GDP gap'!$K$2:$K$2553,Sheet6!$I31)</f>
        <v>-16.5</v>
      </c>
      <c r="AI31">
        <f>AVERAGEIFS('Credit to GDP gap'!$O$2:$O$2553,'Credit to GDP gap'!$D$2:$D$2553,Sheet6!AI$2,'Credit to GDP gap'!$K$2:$K$2553,Sheet6!$I31)</f>
        <v>5.5</v>
      </c>
      <c r="AJ31">
        <f>AVERAGEIFS('Credit to GDP gap'!$O$2:$O$2553,'Credit to GDP gap'!$D$2:$D$2553,Sheet6!AJ$2,'Credit to GDP gap'!$K$2:$K$2553,Sheet6!$I31)</f>
        <v>-3</v>
      </c>
      <c r="AK31">
        <f>AVERAGEIFS('Credit to GDP gap'!$O$2:$O$2553,'Credit to GDP gap'!$D$2:$D$2553,Sheet6!AK$2,'Credit to GDP gap'!$K$2:$K$2553,Sheet6!$I31)</f>
        <v>-32.6</v>
      </c>
      <c r="AL31">
        <f>AVERAGEIFS('Credit to GDP gap'!$O$2:$O$2553,'Credit to GDP gap'!$D$2:$D$2553,Sheet6!AL$2,'Credit to GDP gap'!$K$2:$K$2553,Sheet6!$I31)</f>
        <v>6.2</v>
      </c>
      <c r="AM31">
        <f>AVERAGEIFS('Credit to GDP gap'!$O$2:$O$2553,'Credit to GDP gap'!$D$2:$D$2553,Sheet6!AM$2,'Credit to GDP gap'!$K$2:$K$2553,Sheet6!$I31)</f>
        <v>6.7</v>
      </c>
      <c r="AN31">
        <f>AVERAGEIFS('Credit to GDP gap'!$O$2:$O$2553,'Credit to GDP gap'!$D$2:$D$2553,Sheet6!AN$2,'Credit to GDP gap'!$K$2:$K$2553,Sheet6!$I31)</f>
        <v>-2.1</v>
      </c>
      <c r="AO31">
        <f>AVERAGEIFS('Credit to GDP gap'!$O$2:$O$2553,'Credit to GDP gap'!$D$2:$D$2553,Sheet6!AO$2,'Credit to GDP gap'!$K$2:$K$2553,Sheet6!$I31)</f>
        <v>7.3</v>
      </c>
      <c r="AP31">
        <f>AVERAGEIFS('Credit to GDP gap'!$O$2:$O$2553,'Credit to GDP gap'!$D$2:$D$2553,Sheet6!AP$2,'Credit to GDP gap'!$K$2:$K$2553,Sheet6!$I31)</f>
        <v>-16.8</v>
      </c>
      <c r="AQ31">
        <f>AVERAGEIFS('Credit to GDP gap'!$O$2:$O$2553,'Credit to GDP gap'!$D$2:$D$2553,Sheet6!AQ$2,'Credit to GDP gap'!$K$2:$K$2553,Sheet6!$I31)</f>
        <v>-3.5</v>
      </c>
      <c r="AR31">
        <f>AVERAGEIFS('Credit to GDP gap'!$O$2:$O$2553,'Credit to GDP gap'!$D$2:$D$2553,Sheet6!AR$2,'Credit to GDP gap'!$K$2:$K$2553,Sheet6!$I31)</f>
        <v>-43.6</v>
      </c>
      <c r="AS31">
        <f>AVERAGEIFS('Credit to GDP gap'!$O$2:$O$2553,'Credit to GDP gap'!$D$2:$D$2553,Sheet6!AS$2,'Credit to GDP gap'!$K$2:$K$2553,Sheet6!$I31)</f>
        <v>0.6</v>
      </c>
      <c r="AT31">
        <f>AVERAGEIFS('Credit to GDP gap'!$O$2:$O$2553,'Credit to GDP gap'!$D$2:$D$2553,Sheet6!AT$2,'Credit to GDP gap'!$K$2:$K$2553,Sheet6!$I31)</f>
        <v>8.3000000000000007</v>
      </c>
      <c r="AU31">
        <f>AVERAGEIFS('Credit to GDP gap'!$O$2:$O$2553,'Credit to GDP gap'!$D$2:$D$2553,Sheet6!AU$2,'Credit to GDP gap'!$K$2:$K$2553,Sheet6!$I31)</f>
        <v>-4.3</v>
      </c>
      <c r="AV31">
        <f>AVERAGEIFS('Credit to GDP gap'!$O$2:$O$2553,'Credit to GDP gap'!$D$2:$D$2553,Sheet6!AV$2,'Credit to GDP gap'!$K$2:$K$2553,Sheet6!$I31)</f>
        <v>9.6999999999999993</v>
      </c>
      <c r="AW31">
        <f>AVERAGEIFS('Credit to GDP gap'!$O$2:$O$2553,'Credit to GDP gap'!$D$2:$D$2553,Sheet6!AW$2,'Credit to GDP gap'!$K$2:$K$2553,Sheet6!$I31)</f>
        <v>9.8000000000000007</v>
      </c>
      <c r="AX31">
        <f>AVERAGEIFS('Credit to GDP gap'!$O$2:$O$2553,'Credit to GDP gap'!$D$2:$D$2553,Sheet6!AX$2,'Credit to GDP gap'!$K$2:$K$2553,Sheet6!$I31)</f>
        <v>8.5</v>
      </c>
      <c r="AY31">
        <f>AVERAGEIFS('Credit to GDP gap'!$O$2:$O$2553,'Credit to GDP gap'!$D$2:$D$2553,Sheet6!AY$2,'Credit to GDP gap'!$K$2:$K$2553,Sheet6!$I31)</f>
        <v>-9.1</v>
      </c>
      <c r="AZ31">
        <f>AVERAGEIFS('Credit to GDP gap'!$O$2:$O$2553,'Credit to GDP gap'!$D$2:$D$2553,Sheet6!AZ$2,'Credit to GDP gap'!$K$2:$K$2553,Sheet6!$I31)</f>
        <v>-8.1</v>
      </c>
      <c r="BA31">
        <f>AVERAGEIFS('Credit to GDP gap'!$O$2:$O$2553,'Credit to GDP gap'!$D$2:$D$2553,Sheet6!BA$2,'Credit to GDP gap'!$K$2:$K$2553,Sheet6!$I31)</f>
        <v>-3.2</v>
      </c>
      <c r="BC31" t="str">
        <f t="shared" si="0"/>
        <v>2017-03-31</v>
      </c>
      <c r="BD31">
        <f t="shared" si="1"/>
        <v>28</v>
      </c>
      <c r="BE31">
        <f t="shared" si="2"/>
        <v>12</v>
      </c>
      <c r="BF31">
        <f t="shared" si="3"/>
        <v>4</v>
      </c>
    </row>
    <row r="32" spans="3:58" x14ac:dyDescent="0.45">
      <c r="C32">
        <f t="shared" ref="C32:G60" si="5">_xlfn.PERCENTILE.EXC($J32:$BA32,C$30)</f>
        <v>-43.674999999999997</v>
      </c>
      <c r="D32">
        <f t="shared" si="4"/>
        <v>-13.575000000000001</v>
      </c>
      <c r="E32">
        <f t="shared" si="4"/>
        <v>-3.3</v>
      </c>
      <c r="F32">
        <f t="shared" si="4"/>
        <v>5.7750000000000004</v>
      </c>
      <c r="G32">
        <f t="shared" si="4"/>
        <v>12.7</v>
      </c>
      <c r="H32">
        <f t="shared" ref="H32:H60" si="6">AVERAGE(J32:BA32)</f>
        <v>-4.8909090909090924</v>
      </c>
      <c r="I32" t="s">
        <v>591</v>
      </c>
      <c r="J32">
        <f>AVERAGEIFS('Credit to GDP gap'!$O$2:$O$2553,'Credit to GDP gap'!$D$2:$D$2553,Sheet6!J$2,'Credit to GDP gap'!$K$2:$K$2553,Sheet6!$I32)</f>
        <v>1.1000000000000001</v>
      </c>
      <c r="K32">
        <f>AVERAGEIFS('Credit to GDP gap'!$O$2:$O$2553,'Credit to GDP gap'!$D$2:$D$2553,Sheet6!K$2,'Credit to GDP gap'!$K$2:$K$2553,Sheet6!$I32)</f>
        <v>-9.9</v>
      </c>
      <c r="L32">
        <f>AVERAGEIFS('Credit to GDP gap'!$O$2:$O$2553,'Credit to GDP gap'!$D$2:$D$2553,Sheet6!L$2,'Credit to GDP gap'!$K$2:$K$2553,Sheet6!$I32)</f>
        <v>-5.0999999999999996</v>
      </c>
      <c r="M32">
        <f>AVERAGEIFS('Credit to GDP gap'!$O$2:$O$2553,'Credit to GDP gap'!$D$2:$D$2553,Sheet6!M$2,'Credit to GDP gap'!$K$2:$K$2553,Sheet6!$I32)</f>
        <v>-5.5</v>
      </c>
      <c r="N32">
        <f>AVERAGEIFS('Credit to GDP gap'!$O$2:$O$2553,'Credit to GDP gap'!$D$2:$D$2553,Sheet6!N$2,'Credit to GDP gap'!$K$2:$K$2553,Sheet6!$I32)</f>
        <v>-0.6</v>
      </c>
      <c r="O32">
        <f>AVERAGEIFS('Credit to GDP gap'!$O$2:$O$2553,'Credit to GDP gap'!$D$2:$D$2553,Sheet6!O$2,'Credit to GDP gap'!$K$2:$K$2553,Sheet6!$I32)</f>
        <v>10.5</v>
      </c>
      <c r="P32">
        <f>AVERAGEIFS('Credit to GDP gap'!$O$2:$O$2553,'Credit to GDP gap'!$D$2:$D$2553,Sheet6!P$2,'Credit to GDP gap'!$K$2:$K$2553,Sheet6!$I32)</f>
        <v>13.1</v>
      </c>
      <c r="Q32">
        <f>AVERAGEIFS('Credit to GDP gap'!$O$2:$O$2553,'Credit to GDP gap'!$D$2:$D$2553,Sheet6!Q$2,'Credit to GDP gap'!$K$2:$K$2553,Sheet6!$I32)</f>
        <v>7.8</v>
      </c>
      <c r="R32">
        <f>AVERAGEIFS('Credit to GDP gap'!$O$2:$O$2553,'Credit to GDP gap'!$D$2:$D$2553,Sheet6!R$2,'Credit to GDP gap'!$K$2:$K$2553,Sheet6!$I32)</f>
        <v>10.1</v>
      </c>
      <c r="S32">
        <f>AVERAGEIFS('Credit to GDP gap'!$O$2:$O$2553,'Credit to GDP gap'!$D$2:$D$2553,Sheet6!S$2,'Credit to GDP gap'!$K$2:$K$2553,Sheet6!$I32)</f>
        <v>5.8</v>
      </c>
      <c r="T32">
        <f>AVERAGEIFS('Credit to GDP gap'!$O$2:$O$2553,'Credit to GDP gap'!$D$2:$D$2553,Sheet6!T$2,'Credit to GDP gap'!$K$2:$K$2553,Sheet6!$I32)</f>
        <v>1.6</v>
      </c>
      <c r="U32">
        <f>AVERAGEIFS('Credit to GDP gap'!$O$2:$O$2553,'Credit to GDP gap'!$D$2:$D$2553,Sheet6!U$2,'Credit to GDP gap'!$K$2:$K$2553,Sheet6!$I32)</f>
        <v>-5.8</v>
      </c>
      <c r="V32">
        <f>AVERAGEIFS('Credit to GDP gap'!$O$2:$O$2553,'Credit to GDP gap'!$D$2:$D$2553,Sheet6!V$2,'Credit to GDP gap'!$K$2:$K$2553,Sheet6!$I32)</f>
        <v>-23.3</v>
      </c>
      <c r="W32">
        <f>AVERAGEIFS('Credit to GDP gap'!$O$2:$O$2553,'Credit to GDP gap'!$D$2:$D$2553,Sheet6!W$2,'Credit to GDP gap'!$K$2:$K$2553,Sheet6!$I32)</f>
        <v>-54.1</v>
      </c>
      <c r="X32">
        <f>AVERAGEIFS('Credit to GDP gap'!$O$2:$O$2553,'Credit to GDP gap'!$D$2:$D$2553,Sheet6!X$2,'Credit to GDP gap'!$K$2:$K$2553,Sheet6!$I32)</f>
        <v>-1.4</v>
      </c>
      <c r="Y32">
        <f>AVERAGEIFS('Credit to GDP gap'!$O$2:$O$2553,'Credit to GDP gap'!$D$2:$D$2553,Sheet6!Y$2,'Credit to GDP gap'!$K$2:$K$2553,Sheet6!$I32)</f>
        <v>0.4</v>
      </c>
      <c r="Z32">
        <f>AVERAGEIFS('Credit to GDP gap'!$O$2:$O$2553,'Credit to GDP gap'!$D$2:$D$2553,Sheet6!Z$2,'Credit to GDP gap'!$K$2:$K$2553,Sheet6!$I32)</f>
        <v>-17.100000000000001</v>
      </c>
      <c r="AA32">
        <f>AVERAGEIFS('Credit to GDP gap'!$O$2:$O$2553,'Credit to GDP gap'!$D$2:$D$2553,Sheet6!AA$2,'Credit to GDP gap'!$K$2:$K$2553,Sheet6!$I32)</f>
        <v>-19.3</v>
      </c>
      <c r="AB32">
        <f>AVERAGEIFS('Credit to GDP gap'!$O$2:$O$2553,'Credit to GDP gap'!$D$2:$D$2553,Sheet6!AB$2,'Credit to GDP gap'!$K$2:$K$2553,Sheet6!$I32)</f>
        <v>45.4</v>
      </c>
      <c r="AC32">
        <f>AVERAGEIFS('Credit to GDP gap'!$O$2:$O$2553,'Credit to GDP gap'!$D$2:$D$2553,Sheet6!AC$2,'Credit to GDP gap'!$K$2:$K$2553,Sheet6!$I32)</f>
        <v>-29.1</v>
      </c>
      <c r="AD32">
        <f>AVERAGEIFS('Credit to GDP gap'!$O$2:$O$2553,'Credit to GDP gap'!$D$2:$D$2553,Sheet6!AD$2,'Credit to GDP gap'!$K$2:$K$2553,Sheet6!$I32)</f>
        <v>8.1999999999999993</v>
      </c>
      <c r="AE32">
        <f>AVERAGEIFS('Credit to GDP gap'!$O$2:$O$2553,'Credit to GDP gap'!$D$2:$D$2553,Sheet6!AE$2,'Credit to GDP gap'!$K$2:$K$2553,Sheet6!$I32)</f>
        <v>-42.7</v>
      </c>
      <c r="AF32">
        <f>AVERAGEIFS('Credit to GDP gap'!$O$2:$O$2553,'Credit to GDP gap'!$D$2:$D$2553,Sheet6!AF$2,'Credit to GDP gap'!$K$2:$K$2553,Sheet6!$I32)</f>
        <v>-9.6</v>
      </c>
      <c r="AG32">
        <f>AVERAGEIFS('Credit to GDP gap'!$O$2:$O$2553,'Credit to GDP gap'!$D$2:$D$2553,Sheet6!AG$2,'Credit to GDP gap'!$K$2:$K$2553,Sheet6!$I32)</f>
        <v>-14.8</v>
      </c>
      <c r="AH32">
        <f>AVERAGEIFS('Credit to GDP gap'!$O$2:$O$2553,'Credit to GDP gap'!$D$2:$D$2553,Sheet6!AH$2,'Credit to GDP gap'!$K$2:$K$2553,Sheet6!$I32)</f>
        <v>-17.3</v>
      </c>
      <c r="AI32">
        <f>AVERAGEIFS('Credit to GDP gap'!$O$2:$O$2553,'Credit to GDP gap'!$D$2:$D$2553,Sheet6!AI$2,'Credit to GDP gap'!$K$2:$K$2553,Sheet6!$I32)</f>
        <v>5.0999999999999996</v>
      </c>
      <c r="AJ32">
        <f>AVERAGEIFS('Credit to GDP gap'!$O$2:$O$2553,'Credit to GDP gap'!$D$2:$D$2553,Sheet6!AJ$2,'Credit to GDP gap'!$K$2:$K$2553,Sheet6!$I32)</f>
        <v>-2.1</v>
      </c>
      <c r="AK32">
        <f>AVERAGEIFS('Credit to GDP gap'!$O$2:$O$2553,'Credit to GDP gap'!$D$2:$D$2553,Sheet6!AK$2,'Credit to GDP gap'!$K$2:$K$2553,Sheet6!$I32)</f>
        <v>-18.399999999999999</v>
      </c>
      <c r="AL32">
        <f>AVERAGEIFS('Credit to GDP gap'!$O$2:$O$2553,'Credit to GDP gap'!$D$2:$D$2553,Sheet6!AL$2,'Credit to GDP gap'!$K$2:$K$2553,Sheet6!$I32)</f>
        <v>5.3</v>
      </c>
      <c r="AM32">
        <f>AVERAGEIFS('Credit to GDP gap'!$O$2:$O$2553,'Credit to GDP gap'!$D$2:$D$2553,Sheet6!AM$2,'Credit to GDP gap'!$K$2:$K$2553,Sheet6!$I32)</f>
        <v>5.7</v>
      </c>
      <c r="AN32">
        <f>AVERAGEIFS('Credit to GDP gap'!$O$2:$O$2553,'Credit to GDP gap'!$D$2:$D$2553,Sheet6!AN$2,'Credit to GDP gap'!$K$2:$K$2553,Sheet6!$I32)</f>
        <v>-5.4</v>
      </c>
      <c r="AO32">
        <f>AVERAGEIFS('Credit to GDP gap'!$O$2:$O$2553,'Credit to GDP gap'!$D$2:$D$2553,Sheet6!AO$2,'Credit to GDP gap'!$K$2:$K$2553,Sheet6!$I32)</f>
        <v>3.7</v>
      </c>
      <c r="AP32">
        <f>AVERAGEIFS('Credit to GDP gap'!$O$2:$O$2553,'Credit to GDP gap'!$D$2:$D$2553,Sheet6!AP$2,'Credit to GDP gap'!$K$2:$K$2553,Sheet6!$I32)</f>
        <v>-16.8</v>
      </c>
      <c r="AQ32">
        <f>AVERAGEIFS('Credit to GDP gap'!$O$2:$O$2553,'Credit to GDP gap'!$D$2:$D$2553,Sheet6!AQ$2,'Credit to GDP gap'!$K$2:$K$2553,Sheet6!$I32)</f>
        <v>-4.9000000000000004</v>
      </c>
      <c r="AR32">
        <f>AVERAGEIFS('Credit to GDP gap'!$O$2:$O$2553,'Credit to GDP gap'!$D$2:$D$2553,Sheet6!AR$2,'Credit to GDP gap'!$K$2:$K$2553,Sheet6!$I32)</f>
        <v>-44</v>
      </c>
      <c r="AS32">
        <f>AVERAGEIFS('Credit to GDP gap'!$O$2:$O$2553,'Credit to GDP gap'!$D$2:$D$2553,Sheet6!AS$2,'Credit to GDP gap'!$K$2:$K$2553,Sheet6!$I32)</f>
        <v>0.5</v>
      </c>
      <c r="AT32">
        <f>AVERAGEIFS('Credit to GDP gap'!$O$2:$O$2553,'Credit to GDP gap'!$D$2:$D$2553,Sheet6!AT$2,'Credit to GDP gap'!$K$2:$K$2553,Sheet6!$I32)</f>
        <v>7.2</v>
      </c>
      <c r="AU32">
        <f>AVERAGEIFS('Credit to GDP gap'!$O$2:$O$2553,'Credit to GDP gap'!$D$2:$D$2553,Sheet6!AU$2,'Credit to GDP gap'!$K$2:$K$2553,Sheet6!$I32)</f>
        <v>-5.4</v>
      </c>
      <c r="AV32">
        <f>AVERAGEIFS('Credit to GDP gap'!$O$2:$O$2553,'Credit to GDP gap'!$D$2:$D$2553,Sheet6!AV$2,'Credit to GDP gap'!$K$2:$K$2553,Sheet6!$I32)</f>
        <v>11.5</v>
      </c>
      <c r="AW32">
        <f>AVERAGEIFS('Credit to GDP gap'!$O$2:$O$2553,'Credit to GDP gap'!$D$2:$D$2553,Sheet6!AW$2,'Credit to GDP gap'!$K$2:$K$2553,Sheet6!$I32)</f>
        <v>9.4</v>
      </c>
      <c r="AX32">
        <f>AVERAGEIFS('Credit to GDP gap'!$O$2:$O$2553,'Credit to GDP gap'!$D$2:$D$2553,Sheet6!AX$2,'Credit to GDP gap'!$K$2:$K$2553,Sheet6!$I32)</f>
        <v>7.1</v>
      </c>
      <c r="AY32">
        <f>AVERAGEIFS('Credit to GDP gap'!$O$2:$O$2553,'Credit to GDP gap'!$D$2:$D$2553,Sheet6!AY$2,'Credit to GDP gap'!$K$2:$K$2553,Sheet6!$I32)</f>
        <v>-8.1999999999999993</v>
      </c>
      <c r="AZ32">
        <f>AVERAGEIFS('Credit to GDP gap'!$O$2:$O$2553,'Credit to GDP gap'!$D$2:$D$2553,Sheet6!AZ$2,'Credit to GDP gap'!$K$2:$K$2553,Sheet6!$I32)</f>
        <v>-9.4</v>
      </c>
      <c r="BA32">
        <f>AVERAGEIFS('Credit to GDP gap'!$O$2:$O$2553,'Credit to GDP gap'!$D$2:$D$2553,Sheet6!BA$2,'Credit to GDP gap'!$K$2:$K$2553,Sheet6!$I32)</f>
        <v>-4.5</v>
      </c>
      <c r="BC32" t="str">
        <f t="shared" si="0"/>
        <v>2017-06-30</v>
      </c>
      <c r="BD32">
        <f t="shared" si="1"/>
        <v>29</v>
      </c>
      <c r="BE32">
        <f t="shared" si="2"/>
        <v>10</v>
      </c>
      <c r="BF32">
        <f t="shared" si="3"/>
        <v>5</v>
      </c>
    </row>
    <row r="33" spans="3:58" x14ac:dyDescent="0.45">
      <c r="C33">
        <f t="shared" si="5"/>
        <v>-50.475000000000001</v>
      </c>
      <c r="D33">
        <f t="shared" si="4"/>
        <v>-11.975</v>
      </c>
      <c r="E33">
        <f t="shared" si="4"/>
        <v>-3.4</v>
      </c>
      <c r="F33">
        <f t="shared" si="4"/>
        <v>4.5</v>
      </c>
      <c r="G33">
        <f t="shared" si="4"/>
        <v>11.95</v>
      </c>
      <c r="H33">
        <f t="shared" si="6"/>
        <v>-6.3454545454545448</v>
      </c>
      <c r="I33" t="s">
        <v>592</v>
      </c>
      <c r="J33">
        <f>AVERAGEIFS('Credit to GDP gap'!$O$2:$O$2553,'Credit to GDP gap'!$D$2:$D$2553,Sheet6!J$2,'Credit to GDP gap'!$K$2:$K$2553,Sheet6!$I33)</f>
        <v>2.4</v>
      </c>
      <c r="K33">
        <f>AVERAGEIFS('Credit to GDP gap'!$O$2:$O$2553,'Credit to GDP gap'!$D$2:$D$2553,Sheet6!K$2,'Credit to GDP gap'!$K$2:$K$2553,Sheet6!$I33)</f>
        <v>-9.9</v>
      </c>
      <c r="L33">
        <f>AVERAGEIFS('Credit to GDP gap'!$O$2:$O$2553,'Credit to GDP gap'!$D$2:$D$2553,Sheet6!L$2,'Credit to GDP gap'!$K$2:$K$2553,Sheet6!$I33)</f>
        <v>-7.2</v>
      </c>
      <c r="M33">
        <f>AVERAGEIFS('Credit to GDP gap'!$O$2:$O$2553,'Credit to GDP gap'!$D$2:$D$2553,Sheet6!M$2,'Credit to GDP gap'!$K$2:$K$2553,Sheet6!$I33)</f>
        <v>-10.7</v>
      </c>
      <c r="N33">
        <f>AVERAGEIFS('Credit to GDP gap'!$O$2:$O$2553,'Credit to GDP gap'!$D$2:$D$2553,Sheet6!N$2,'Credit to GDP gap'!$K$2:$K$2553,Sheet6!$I33)</f>
        <v>-2.2999999999999998</v>
      </c>
      <c r="O33">
        <f>AVERAGEIFS('Credit to GDP gap'!$O$2:$O$2553,'Credit to GDP gap'!$D$2:$D$2553,Sheet6!O$2,'Credit to GDP gap'!$K$2:$K$2553,Sheet6!$I33)</f>
        <v>8.5</v>
      </c>
      <c r="P33">
        <f>AVERAGEIFS('Credit to GDP gap'!$O$2:$O$2553,'Credit to GDP gap'!$D$2:$D$2553,Sheet6!P$2,'Credit to GDP gap'!$K$2:$K$2553,Sheet6!$I33)</f>
        <v>13.1</v>
      </c>
      <c r="Q33">
        <f>AVERAGEIFS('Credit to GDP gap'!$O$2:$O$2553,'Credit to GDP gap'!$D$2:$D$2553,Sheet6!Q$2,'Credit to GDP gap'!$K$2:$K$2553,Sheet6!$I33)</f>
        <v>4.3</v>
      </c>
      <c r="R33">
        <f>AVERAGEIFS('Credit to GDP gap'!$O$2:$O$2553,'Credit to GDP gap'!$D$2:$D$2553,Sheet6!R$2,'Credit to GDP gap'!$K$2:$K$2553,Sheet6!$I33)</f>
        <v>6.5</v>
      </c>
      <c r="S33">
        <f>AVERAGEIFS('Credit to GDP gap'!$O$2:$O$2553,'Credit to GDP gap'!$D$2:$D$2553,Sheet6!S$2,'Credit to GDP gap'!$K$2:$K$2553,Sheet6!$I33)</f>
        <v>4.5</v>
      </c>
      <c r="T33">
        <f>AVERAGEIFS('Credit to GDP gap'!$O$2:$O$2553,'Credit to GDP gap'!$D$2:$D$2553,Sheet6!T$2,'Credit to GDP gap'!$K$2:$K$2553,Sheet6!$I33)</f>
        <v>1.1000000000000001</v>
      </c>
      <c r="U33">
        <f>AVERAGEIFS('Credit to GDP gap'!$O$2:$O$2553,'Credit to GDP gap'!$D$2:$D$2553,Sheet6!U$2,'Credit to GDP gap'!$K$2:$K$2553,Sheet6!$I33)</f>
        <v>-5.2</v>
      </c>
      <c r="V33">
        <f>AVERAGEIFS('Credit to GDP gap'!$O$2:$O$2553,'Credit to GDP gap'!$D$2:$D$2553,Sheet6!V$2,'Credit to GDP gap'!$K$2:$K$2553,Sheet6!$I33)</f>
        <v>-26.8</v>
      </c>
      <c r="W33">
        <f>AVERAGEIFS('Credit to GDP gap'!$O$2:$O$2553,'Credit to GDP gap'!$D$2:$D$2553,Sheet6!W$2,'Credit to GDP gap'!$K$2:$K$2553,Sheet6!$I33)</f>
        <v>-55.3</v>
      </c>
      <c r="X33">
        <f>AVERAGEIFS('Credit to GDP gap'!$O$2:$O$2553,'Credit to GDP gap'!$D$2:$D$2553,Sheet6!X$2,'Credit to GDP gap'!$K$2:$K$2553,Sheet6!$I33)</f>
        <v>0</v>
      </c>
      <c r="Y33">
        <f>AVERAGEIFS('Credit to GDP gap'!$O$2:$O$2553,'Credit to GDP gap'!$D$2:$D$2553,Sheet6!Y$2,'Credit to GDP gap'!$K$2:$K$2553,Sheet6!$I33)</f>
        <v>-0.7</v>
      </c>
      <c r="Z33">
        <f>AVERAGEIFS('Credit to GDP gap'!$O$2:$O$2553,'Credit to GDP gap'!$D$2:$D$2553,Sheet6!Z$2,'Credit to GDP gap'!$K$2:$K$2553,Sheet6!$I33)</f>
        <v>-15.9</v>
      </c>
      <c r="AA33">
        <f>AVERAGEIFS('Credit to GDP gap'!$O$2:$O$2553,'Credit to GDP gap'!$D$2:$D$2553,Sheet6!AA$2,'Credit to GDP gap'!$K$2:$K$2553,Sheet6!$I33)</f>
        <v>-21.6</v>
      </c>
      <c r="AB33">
        <f>AVERAGEIFS('Credit to GDP gap'!$O$2:$O$2553,'Credit to GDP gap'!$D$2:$D$2553,Sheet6!AB$2,'Credit to GDP gap'!$K$2:$K$2553,Sheet6!$I33)</f>
        <v>44.6</v>
      </c>
      <c r="AC33">
        <f>AVERAGEIFS('Credit to GDP gap'!$O$2:$O$2553,'Credit to GDP gap'!$D$2:$D$2553,Sheet6!AC$2,'Credit to GDP gap'!$K$2:$K$2553,Sheet6!$I33)</f>
        <v>-29</v>
      </c>
      <c r="AD33">
        <f>AVERAGEIFS('Credit to GDP gap'!$O$2:$O$2553,'Credit to GDP gap'!$D$2:$D$2553,Sheet6!AD$2,'Credit to GDP gap'!$K$2:$K$2553,Sheet6!$I33)</f>
        <v>7.2</v>
      </c>
      <c r="AE33">
        <f>AVERAGEIFS('Credit to GDP gap'!$O$2:$O$2553,'Credit to GDP gap'!$D$2:$D$2553,Sheet6!AE$2,'Credit to GDP gap'!$K$2:$K$2553,Sheet6!$I33)</f>
        <v>-52.4</v>
      </c>
      <c r="AF33">
        <f>AVERAGEIFS('Credit to GDP gap'!$O$2:$O$2553,'Credit to GDP gap'!$D$2:$D$2553,Sheet6!AF$2,'Credit to GDP gap'!$K$2:$K$2553,Sheet6!$I33)</f>
        <v>-7.8</v>
      </c>
      <c r="AG33">
        <f>AVERAGEIFS('Credit to GDP gap'!$O$2:$O$2553,'Credit to GDP gap'!$D$2:$D$2553,Sheet6!AG$2,'Credit to GDP gap'!$K$2:$K$2553,Sheet6!$I33)</f>
        <v>-12.4</v>
      </c>
      <c r="AH33">
        <f>AVERAGEIFS('Credit to GDP gap'!$O$2:$O$2553,'Credit to GDP gap'!$D$2:$D$2553,Sheet6!AH$2,'Credit to GDP gap'!$K$2:$K$2553,Sheet6!$I33)</f>
        <v>-18.399999999999999</v>
      </c>
      <c r="AI33">
        <f>AVERAGEIFS('Credit to GDP gap'!$O$2:$O$2553,'Credit to GDP gap'!$D$2:$D$2553,Sheet6!AI$2,'Credit to GDP gap'!$K$2:$K$2553,Sheet6!$I33)</f>
        <v>5.4</v>
      </c>
      <c r="AJ33">
        <f>AVERAGEIFS('Credit to GDP gap'!$O$2:$O$2553,'Credit to GDP gap'!$D$2:$D$2553,Sheet6!AJ$2,'Credit to GDP gap'!$K$2:$K$2553,Sheet6!$I33)</f>
        <v>-2.7</v>
      </c>
      <c r="AK33">
        <f>AVERAGEIFS('Credit to GDP gap'!$O$2:$O$2553,'Credit to GDP gap'!$D$2:$D$2553,Sheet6!AK$2,'Credit to GDP gap'!$K$2:$K$2553,Sheet6!$I33)</f>
        <v>-27.3</v>
      </c>
      <c r="AL33">
        <f>AVERAGEIFS('Credit to GDP gap'!$O$2:$O$2553,'Credit to GDP gap'!$D$2:$D$2553,Sheet6!AL$2,'Credit to GDP gap'!$K$2:$K$2553,Sheet6!$I33)</f>
        <v>5.4</v>
      </c>
      <c r="AM33">
        <f>AVERAGEIFS('Credit to GDP gap'!$O$2:$O$2553,'Credit to GDP gap'!$D$2:$D$2553,Sheet6!AM$2,'Credit to GDP gap'!$K$2:$K$2553,Sheet6!$I33)</f>
        <v>3.7</v>
      </c>
      <c r="AN33">
        <f>AVERAGEIFS('Credit to GDP gap'!$O$2:$O$2553,'Credit to GDP gap'!$D$2:$D$2553,Sheet6!AN$2,'Credit to GDP gap'!$K$2:$K$2553,Sheet6!$I33)</f>
        <v>-6.7</v>
      </c>
      <c r="AO33">
        <f>AVERAGEIFS('Credit to GDP gap'!$O$2:$O$2553,'Credit to GDP gap'!$D$2:$D$2553,Sheet6!AO$2,'Credit to GDP gap'!$K$2:$K$2553,Sheet6!$I33)</f>
        <v>-1.1000000000000001</v>
      </c>
      <c r="AP33">
        <f>AVERAGEIFS('Credit to GDP gap'!$O$2:$O$2553,'Credit to GDP gap'!$D$2:$D$2553,Sheet6!AP$2,'Credit to GDP gap'!$K$2:$K$2553,Sheet6!$I33)</f>
        <v>-17.2</v>
      </c>
      <c r="AQ33">
        <f>AVERAGEIFS('Credit to GDP gap'!$O$2:$O$2553,'Credit to GDP gap'!$D$2:$D$2553,Sheet6!AQ$2,'Credit to GDP gap'!$K$2:$K$2553,Sheet6!$I33)</f>
        <v>-6.3</v>
      </c>
      <c r="AR33">
        <f>AVERAGEIFS('Credit to GDP gap'!$O$2:$O$2553,'Credit to GDP gap'!$D$2:$D$2553,Sheet6!AR$2,'Credit to GDP gap'!$K$2:$K$2553,Sheet6!$I33)</f>
        <v>-44.7</v>
      </c>
      <c r="AS33">
        <f>AVERAGEIFS('Credit to GDP gap'!$O$2:$O$2553,'Credit to GDP gap'!$D$2:$D$2553,Sheet6!AS$2,'Credit to GDP gap'!$K$2:$K$2553,Sheet6!$I33)</f>
        <v>0.1</v>
      </c>
      <c r="AT33">
        <f>AVERAGEIFS('Credit to GDP gap'!$O$2:$O$2553,'Credit to GDP gap'!$D$2:$D$2553,Sheet6!AT$2,'Credit to GDP gap'!$K$2:$K$2553,Sheet6!$I33)</f>
        <v>5.5</v>
      </c>
      <c r="AU33">
        <f>AVERAGEIFS('Credit to GDP gap'!$O$2:$O$2553,'Credit to GDP gap'!$D$2:$D$2553,Sheet6!AU$2,'Credit to GDP gap'!$K$2:$K$2553,Sheet6!$I33)</f>
        <v>-6.8</v>
      </c>
      <c r="AV33">
        <f>AVERAGEIFS('Credit to GDP gap'!$O$2:$O$2553,'Credit to GDP gap'!$D$2:$D$2553,Sheet6!AV$2,'Credit to GDP gap'!$K$2:$K$2553,Sheet6!$I33)</f>
        <v>7.3</v>
      </c>
      <c r="AW33">
        <f>AVERAGEIFS('Credit to GDP gap'!$O$2:$O$2553,'Credit to GDP gap'!$D$2:$D$2553,Sheet6!AW$2,'Credit to GDP gap'!$K$2:$K$2553,Sheet6!$I33)</f>
        <v>7.3</v>
      </c>
      <c r="AX33">
        <f>AVERAGEIFS('Credit to GDP gap'!$O$2:$O$2553,'Credit to GDP gap'!$D$2:$D$2553,Sheet6!AX$2,'Credit to GDP gap'!$K$2:$K$2553,Sheet6!$I33)</f>
        <v>4.5</v>
      </c>
      <c r="AY33">
        <f>AVERAGEIFS('Credit to GDP gap'!$O$2:$O$2553,'Credit to GDP gap'!$D$2:$D$2553,Sheet6!AY$2,'Credit to GDP gap'!$K$2:$K$2553,Sheet6!$I33)</f>
        <v>-7.9</v>
      </c>
      <c r="AZ33">
        <f>AVERAGEIFS('Credit to GDP gap'!$O$2:$O$2553,'Credit to GDP gap'!$D$2:$D$2553,Sheet6!AZ$2,'Credit to GDP gap'!$K$2:$K$2553,Sheet6!$I33)</f>
        <v>-10.199999999999999</v>
      </c>
      <c r="BA33">
        <f>AVERAGEIFS('Credit to GDP gap'!$O$2:$O$2553,'Credit to GDP gap'!$D$2:$D$2553,Sheet6!BA$2,'Credit to GDP gap'!$K$2:$K$2553,Sheet6!$I33)</f>
        <v>-4.0999999999999996</v>
      </c>
      <c r="BC33" t="str">
        <f t="shared" si="0"/>
        <v>2017-09-30</v>
      </c>
      <c r="BD33">
        <f t="shared" si="1"/>
        <v>29</v>
      </c>
      <c r="BE33">
        <f t="shared" si="2"/>
        <v>13</v>
      </c>
      <c r="BF33">
        <f t="shared" si="3"/>
        <v>2</v>
      </c>
    </row>
    <row r="34" spans="3:58" x14ac:dyDescent="0.45">
      <c r="C34">
        <f t="shared" si="5"/>
        <v>-52.975000000000001</v>
      </c>
      <c r="D34">
        <f t="shared" si="4"/>
        <v>-11.25</v>
      </c>
      <c r="E34">
        <f t="shared" si="4"/>
        <v>-4.5999999999999996</v>
      </c>
      <c r="F34">
        <f t="shared" si="4"/>
        <v>3.55</v>
      </c>
      <c r="G34">
        <f t="shared" si="4"/>
        <v>12.324999999999999</v>
      </c>
      <c r="H34">
        <f t="shared" si="6"/>
        <v>-6.6159090909090912</v>
      </c>
      <c r="I34" t="s">
        <v>593</v>
      </c>
      <c r="J34">
        <f>AVERAGEIFS('Credit to GDP gap'!$O$2:$O$2553,'Credit to GDP gap'!$D$2:$D$2553,Sheet6!J$2,'Credit to GDP gap'!$K$2:$K$2553,Sheet6!$I34)</f>
        <v>4.7</v>
      </c>
      <c r="K34">
        <f>AVERAGEIFS('Credit to GDP gap'!$O$2:$O$2553,'Credit to GDP gap'!$D$2:$D$2553,Sheet6!K$2,'Credit to GDP gap'!$K$2:$K$2553,Sheet6!$I34)</f>
        <v>-9.9</v>
      </c>
      <c r="L34">
        <f>AVERAGEIFS('Credit to GDP gap'!$O$2:$O$2553,'Credit to GDP gap'!$D$2:$D$2553,Sheet6!L$2,'Credit to GDP gap'!$K$2:$K$2553,Sheet6!$I34)</f>
        <v>-7.1</v>
      </c>
      <c r="M34">
        <f>AVERAGEIFS('Credit to GDP gap'!$O$2:$O$2553,'Credit to GDP gap'!$D$2:$D$2553,Sheet6!M$2,'Credit to GDP gap'!$K$2:$K$2553,Sheet6!$I34)</f>
        <v>-10.8</v>
      </c>
      <c r="N34">
        <f>AVERAGEIFS('Credit to GDP gap'!$O$2:$O$2553,'Credit to GDP gap'!$D$2:$D$2553,Sheet6!N$2,'Credit to GDP gap'!$K$2:$K$2553,Sheet6!$I34)</f>
        <v>-1.5</v>
      </c>
      <c r="O34">
        <f>AVERAGEIFS('Credit to GDP gap'!$O$2:$O$2553,'Credit to GDP gap'!$D$2:$D$2553,Sheet6!O$2,'Credit to GDP gap'!$K$2:$K$2553,Sheet6!$I34)</f>
        <v>7</v>
      </c>
      <c r="P34">
        <f>AVERAGEIFS('Credit to GDP gap'!$O$2:$O$2553,'Credit to GDP gap'!$D$2:$D$2553,Sheet6!P$2,'Credit to GDP gap'!$K$2:$K$2553,Sheet6!$I34)</f>
        <v>13.6</v>
      </c>
      <c r="Q34">
        <f>AVERAGEIFS('Credit to GDP gap'!$O$2:$O$2553,'Credit to GDP gap'!$D$2:$D$2553,Sheet6!Q$2,'Credit to GDP gap'!$K$2:$K$2553,Sheet6!$I34)</f>
        <v>1.2</v>
      </c>
      <c r="R34">
        <f>AVERAGEIFS('Credit to GDP gap'!$O$2:$O$2553,'Credit to GDP gap'!$D$2:$D$2553,Sheet6!R$2,'Credit to GDP gap'!$K$2:$K$2553,Sheet6!$I34)</f>
        <v>2.2999999999999998</v>
      </c>
      <c r="S34">
        <f>AVERAGEIFS('Credit to GDP gap'!$O$2:$O$2553,'Credit to GDP gap'!$D$2:$D$2553,Sheet6!S$2,'Credit to GDP gap'!$K$2:$K$2553,Sheet6!$I34)</f>
        <v>3.6</v>
      </c>
      <c r="T34">
        <f>AVERAGEIFS('Credit to GDP gap'!$O$2:$O$2553,'Credit to GDP gap'!$D$2:$D$2553,Sheet6!T$2,'Credit to GDP gap'!$K$2:$K$2553,Sheet6!$I34)</f>
        <v>0.9</v>
      </c>
      <c r="U34">
        <f>AVERAGEIFS('Credit to GDP gap'!$O$2:$O$2553,'Credit to GDP gap'!$D$2:$D$2553,Sheet6!U$2,'Credit to GDP gap'!$K$2:$K$2553,Sheet6!$I34)</f>
        <v>-5</v>
      </c>
      <c r="V34">
        <f>AVERAGEIFS('Credit to GDP gap'!$O$2:$O$2553,'Credit to GDP gap'!$D$2:$D$2553,Sheet6!V$2,'Credit to GDP gap'!$K$2:$K$2553,Sheet6!$I34)</f>
        <v>-26.5</v>
      </c>
      <c r="W34">
        <f>AVERAGEIFS('Credit to GDP gap'!$O$2:$O$2553,'Credit to GDP gap'!$D$2:$D$2553,Sheet6!W$2,'Credit to GDP gap'!$K$2:$K$2553,Sheet6!$I34)</f>
        <v>-55.6</v>
      </c>
      <c r="X34">
        <f>AVERAGEIFS('Credit to GDP gap'!$O$2:$O$2553,'Credit to GDP gap'!$D$2:$D$2553,Sheet6!X$2,'Credit to GDP gap'!$K$2:$K$2553,Sheet6!$I34)</f>
        <v>0.2</v>
      </c>
      <c r="Y34">
        <f>AVERAGEIFS('Credit to GDP gap'!$O$2:$O$2553,'Credit to GDP gap'!$D$2:$D$2553,Sheet6!Y$2,'Credit to GDP gap'!$K$2:$K$2553,Sheet6!$I34)</f>
        <v>-1.2</v>
      </c>
      <c r="Z34">
        <f>AVERAGEIFS('Credit to GDP gap'!$O$2:$O$2553,'Credit to GDP gap'!$D$2:$D$2553,Sheet6!Z$2,'Credit to GDP gap'!$K$2:$K$2553,Sheet6!$I34)</f>
        <v>-14.7</v>
      </c>
      <c r="AA34">
        <f>AVERAGEIFS('Credit to GDP gap'!$O$2:$O$2553,'Credit to GDP gap'!$D$2:$D$2553,Sheet6!AA$2,'Credit to GDP gap'!$K$2:$K$2553,Sheet6!$I34)</f>
        <v>-22.7</v>
      </c>
      <c r="AB34">
        <f>AVERAGEIFS('Credit to GDP gap'!$O$2:$O$2553,'Credit to GDP gap'!$D$2:$D$2553,Sheet6!AB$2,'Credit to GDP gap'!$K$2:$K$2553,Sheet6!$I34)</f>
        <v>47.9</v>
      </c>
      <c r="AC34">
        <f>AVERAGEIFS('Credit to GDP gap'!$O$2:$O$2553,'Credit to GDP gap'!$D$2:$D$2553,Sheet6!AC$2,'Credit to GDP gap'!$K$2:$K$2553,Sheet6!$I34)</f>
        <v>-29.9</v>
      </c>
      <c r="AD34">
        <f>AVERAGEIFS('Credit to GDP gap'!$O$2:$O$2553,'Credit to GDP gap'!$D$2:$D$2553,Sheet6!AD$2,'Credit to GDP gap'!$K$2:$K$2553,Sheet6!$I34)</f>
        <v>7.3</v>
      </c>
      <c r="AE34">
        <f>AVERAGEIFS('Credit to GDP gap'!$O$2:$O$2553,'Credit to GDP gap'!$D$2:$D$2553,Sheet6!AE$2,'Credit to GDP gap'!$K$2:$K$2553,Sheet6!$I34)</f>
        <v>-61.8</v>
      </c>
      <c r="AF34">
        <f>AVERAGEIFS('Credit to GDP gap'!$O$2:$O$2553,'Credit to GDP gap'!$D$2:$D$2553,Sheet6!AF$2,'Credit to GDP gap'!$K$2:$K$2553,Sheet6!$I34)</f>
        <v>-8.6999999999999993</v>
      </c>
      <c r="AG34">
        <f>AVERAGEIFS('Credit to GDP gap'!$O$2:$O$2553,'Credit to GDP gap'!$D$2:$D$2553,Sheet6!AG$2,'Credit to GDP gap'!$K$2:$K$2553,Sheet6!$I34)</f>
        <v>-6.5</v>
      </c>
      <c r="AH34">
        <f>AVERAGEIFS('Credit to GDP gap'!$O$2:$O$2553,'Credit to GDP gap'!$D$2:$D$2553,Sheet6!AH$2,'Credit to GDP gap'!$K$2:$K$2553,Sheet6!$I34)</f>
        <v>-17.899999999999999</v>
      </c>
      <c r="AI34">
        <f>AVERAGEIFS('Credit to GDP gap'!$O$2:$O$2553,'Credit to GDP gap'!$D$2:$D$2553,Sheet6!AI$2,'Credit to GDP gap'!$K$2:$K$2553,Sheet6!$I34)</f>
        <v>6</v>
      </c>
      <c r="AJ34">
        <f>AVERAGEIFS('Credit to GDP gap'!$O$2:$O$2553,'Credit to GDP gap'!$D$2:$D$2553,Sheet6!AJ$2,'Credit to GDP gap'!$K$2:$K$2553,Sheet6!$I34)</f>
        <v>-3.5</v>
      </c>
      <c r="AK34">
        <f>AVERAGEIFS('Credit to GDP gap'!$O$2:$O$2553,'Credit to GDP gap'!$D$2:$D$2553,Sheet6!AK$2,'Credit to GDP gap'!$K$2:$K$2553,Sheet6!$I34)</f>
        <v>-21.1</v>
      </c>
      <c r="AL34">
        <f>AVERAGEIFS('Credit to GDP gap'!$O$2:$O$2553,'Credit to GDP gap'!$D$2:$D$2553,Sheet6!AL$2,'Credit to GDP gap'!$K$2:$K$2553,Sheet6!$I34)</f>
        <v>6.3</v>
      </c>
      <c r="AM34">
        <f>AVERAGEIFS('Credit to GDP gap'!$O$2:$O$2553,'Credit to GDP gap'!$D$2:$D$2553,Sheet6!AM$2,'Credit to GDP gap'!$K$2:$K$2553,Sheet6!$I34)</f>
        <v>3.4</v>
      </c>
      <c r="AN34">
        <f>AVERAGEIFS('Credit to GDP gap'!$O$2:$O$2553,'Credit to GDP gap'!$D$2:$D$2553,Sheet6!AN$2,'Credit to GDP gap'!$K$2:$K$2553,Sheet6!$I34)</f>
        <v>-11.4</v>
      </c>
      <c r="AO34">
        <f>AVERAGEIFS('Credit to GDP gap'!$O$2:$O$2553,'Credit to GDP gap'!$D$2:$D$2553,Sheet6!AO$2,'Credit to GDP gap'!$K$2:$K$2553,Sheet6!$I34)</f>
        <v>-4.4000000000000004</v>
      </c>
      <c r="AP34">
        <f>AVERAGEIFS('Credit to GDP gap'!$O$2:$O$2553,'Credit to GDP gap'!$D$2:$D$2553,Sheet6!AP$2,'Credit to GDP gap'!$K$2:$K$2553,Sheet6!$I34)</f>
        <v>-17.3</v>
      </c>
      <c r="AQ34">
        <f>AVERAGEIFS('Credit to GDP gap'!$O$2:$O$2553,'Credit to GDP gap'!$D$2:$D$2553,Sheet6!AQ$2,'Credit to GDP gap'!$K$2:$K$2553,Sheet6!$I34)</f>
        <v>-8</v>
      </c>
      <c r="AR34">
        <f>AVERAGEIFS('Credit to GDP gap'!$O$2:$O$2553,'Credit to GDP gap'!$D$2:$D$2553,Sheet6!AR$2,'Credit to GDP gap'!$K$2:$K$2553,Sheet6!$I34)</f>
        <v>-45.1</v>
      </c>
      <c r="AS34">
        <f>AVERAGEIFS('Credit to GDP gap'!$O$2:$O$2553,'Credit to GDP gap'!$D$2:$D$2553,Sheet6!AS$2,'Credit to GDP gap'!$K$2:$K$2553,Sheet6!$I34)</f>
        <v>-0.4</v>
      </c>
      <c r="AT34">
        <f>AVERAGEIFS('Credit to GDP gap'!$O$2:$O$2553,'Credit to GDP gap'!$D$2:$D$2553,Sheet6!AT$2,'Credit to GDP gap'!$K$2:$K$2553,Sheet6!$I34)</f>
        <v>3.3</v>
      </c>
      <c r="AU34">
        <f>AVERAGEIFS('Credit to GDP gap'!$O$2:$O$2553,'Credit to GDP gap'!$D$2:$D$2553,Sheet6!AU$2,'Credit to GDP gap'!$K$2:$K$2553,Sheet6!$I34)</f>
        <v>-5.6</v>
      </c>
      <c r="AV34">
        <f>AVERAGEIFS('Credit to GDP gap'!$O$2:$O$2553,'Credit to GDP gap'!$D$2:$D$2553,Sheet6!AV$2,'Credit to GDP gap'!$K$2:$K$2553,Sheet6!$I34)</f>
        <v>8.5</v>
      </c>
      <c r="AW34">
        <f>AVERAGEIFS('Credit to GDP gap'!$O$2:$O$2553,'Credit to GDP gap'!$D$2:$D$2553,Sheet6!AW$2,'Credit to GDP gap'!$K$2:$K$2553,Sheet6!$I34)</f>
        <v>7.4</v>
      </c>
      <c r="AX34">
        <f>AVERAGEIFS('Credit to GDP gap'!$O$2:$O$2553,'Credit to GDP gap'!$D$2:$D$2553,Sheet6!AX$2,'Credit to GDP gap'!$K$2:$K$2553,Sheet6!$I34)</f>
        <v>4.2</v>
      </c>
      <c r="AY34">
        <f>AVERAGEIFS('Credit to GDP gap'!$O$2:$O$2553,'Credit to GDP gap'!$D$2:$D$2553,Sheet6!AY$2,'Credit to GDP gap'!$K$2:$K$2553,Sheet6!$I34)</f>
        <v>-6.9</v>
      </c>
      <c r="AZ34">
        <f>AVERAGEIFS('Credit to GDP gap'!$O$2:$O$2553,'Credit to GDP gap'!$D$2:$D$2553,Sheet6!AZ$2,'Credit to GDP gap'!$K$2:$K$2553,Sheet6!$I34)</f>
        <v>-10.6</v>
      </c>
      <c r="BA34">
        <f>AVERAGEIFS('Credit to GDP gap'!$O$2:$O$2553,'Credit to GDP gap'!$D$2:$D$2553,Sheet6!BA$2,'Credit to GDP gap'!$K$2:$K$2553,Sheet6!$I34)</f>
        <v>-4.8</v>
      </c>
      <c r="BC34" t="str">
        <f t="shared" si="0"/>
        <v>2017-12-31</v>
      </c>
      <c r="BD34">
        <f t="shared" si="1"/>
        <v>30</v>
      </c>
      <c r="BE34">
        <f t="shared" si="2"/>
        <v>12</v>
      </c>
      <c r="BF34">
        <f t="shared" si="3"/>
        <v>2</v>
      </c>
    </row>
    <row r="35" spans="3:58" x14ac:dyDescent="0.45">
      <c r="C35">
        <f t="shared" si="5"/>
        <v>-52.674999999999997</v>
      </c>
      <c r="D35">
        <f t="shared" si="4"/>
        <v>-12.3</v>
      </c>
      <c r="E35">
        <f t="shared" si="4"/>
        <v>-4.6500000000000004</v>
      </c>
      <c r="F35">
        <f t="shared" si="4"/>
        <v>3.2249999999999996</v>
      </c>
      <c r="G35">
        <f t="shared" si="4"/>
        <v>15.175000000000001</v>
      </c>
      <c r="H35">
        <f t="shared" si="6"/>
        <v>-7.1795454545454538</v>
      </c>
      <c r="I35" t="s">
        <v>594</v>
      </c>
      <c r="J35">
        <f>AVERAGEIFS('Credit to GDP gap'!$O$2:$O$2553,'Credit to GDP gap'!$D$2:$D$2553,Sheet6!J$2,'Credit to GDP gap'!$K$2:$K$2553,Sheet6!$I35)</f>
        <v>5.0999999999999996</v>
      </c>
      <c r="K35">
        <f>AVERAGEIFS('Credit to GDP gap'!$O$2:$O$2553,'Credit to GDP gap'!$D$2:$D$2553,Sheet6!K$2,'Credit to GDP gap'!$K$2:$K$2553,Sheet6!$I35)</f>
        <v>-9</v>
      </c>
      <c r="L35">
        <f>AVERAGEIFS('Credit to GDP gap'!$O$2:$O$2553,'Credit to GDP gap'!$D$2:$D$2553,Sheet6!L$2,'Credit to GDP gap'!$K$2:$K$2553,Sheet6!$I35)</f>
        <v>-6.8</v>
      </c>
      <c r="M35">
        <f>AVERAGEIFS('Credit to GDP gap'!$O$2:$O$2553,'Credit to GDP gap'!$D$2:$D$2553,Sheet6!M$2,'Credit to GDP gap'!$K$2:$K$2553,Sheet6!$I35)</f>
        <v>-14.7</v>
      </c>
      <c r="N35">
        <f>AVERAGEIFS('Credit to GDP gap'!$O$2:$O$2553,'Credit to GDP gap'!$D$2:$D$2553,Sheet6!N$2,'Credit to GDP gap'!$K$2:$K$2553,Sheet6!$I35)</f>
        <v>-3.6</v>
      </c>
      <c r="O35">
        <f>AVERAGEIFS('Credit to GDP gap'!$O$2:$O$2553,'Credit to GDP gap'!$D$2:$D$2553,Sheet6!O$2,'Credit to GDP gap'!$K$2:$K$2553,Sheet6!$I35)</f>
        <v>5.9</v>
      </c>
      <c r="P35">
        <f>AVERAGEIFS('Credit to GDP gap'!$O$2:$O$2553,'Credit to GDP gap'!$D$2:$D$2553,Sheet6!P$2,'Credit to GDP gap'!$K$2:$K$2553,Sheet6!$I35)</f>
        <v>18.100000000000001</v>
      </c>
      <c r="Q35">
        <f>AVERAGEIFS('Credit to GDP gap'!$O$2:$O$2553,'Credit to GDP gap'!$D$2:$D$2553,Sheet6!Q$2,'Credit to GDP gap'!$K$2:$K$2553,Sheet6!$I35)</f>
        <v>-0.5</v>
      </c>
      <c r="R35">
        <f>AVERAGEIFS('Credit to GDP gap'!$O$2:$O$2553,'Credit to GDP gap'!$D$2:$D$2553,Sheet6!R$2,'Credit to GDP gap'!$K$2:$K$2553,Sheet6!$I35)</f>
        <v>0.9</v>
      </c>
      <c r="S35">
        <f>AVERAGEIFS('Credit to GDP gap'!$O$2:$O$2553,'Credit to GDP gap'!$D$2:$D$2553,Sheet6!S$2,'Credit to GDP gap'!$K$2:$K$2553,Sheet6!$I35)</f>
        <v>2.8</v>
      </c>
      <c r="T35">
        <f>AVERAGEIFS('Credit to GDP gap'!$O$2:$O$2553,'Credit to GDP gap'!$D$2:$D$2553,Sheet6!T$2,'Credit to GDP gap'!$K$2:$K$2553,Sheet6!$I35)</f>
        <v>0.7</v>
      </c>
      <c r="U35">
        <f>AVERAGEIFS('Credit to GDP gap'!$O$2:$O$2553,'Credit to GDP gap'!$D$2:$D$2553,Sheet6!U$2,'Credit to GDP gap'!$K$2:$K$2553,Sheet6!$I35)</f>
        <v>-5.2</v>
      </c>
      <c r="V35">
        <f>AVERAGEIFS('Credit to GDP gap'!$O$2:$O$2553,'Credit to GDP gap'!$D$2:$D$2553,Sheet6!V$2,'Credit to GDP gap'!$K$2:$K$2553,Sheet6!$I35)</f>
        <v>-26.2</v>
      </c>
      <c r="W35">
        <f>AVERAGEIFS('Credit to GDP gap'!$O$2:$O$2553,'Credit to GDP gap'!$D$2:$D$2553,Sheet6!W$2,'Credit to GDP gap'!$K$2:$K$2553,Sheet6!$I35)</f>
        <v>-54.9</v>
      </c>
      <c r="X35">
        <f>AVERAGEIFS('Credit to GDP gap'!$O$2:$O$2553,'Credit to GDP gap'!$D$2:$D$2553,Sheet6!X$2,'Credit to GDP gap'!$K$2:$K$2553,Sheet6!$I35)</f>
        <v>-1</v>
      </c>
      <c r="Y35">
        <f>AVERAGEIFS('Credit to GDP gap'!$O$2:$O$2553,'Credit to GDP gap'!$D$2:$D$2553,Sheet6!Y$2,'Credit to GDP gap'!$K$2:$K$2553,Sheet6!$I35)</f>
        <v>-0.8</v>
      </c>
      <c r="Z35">
        <f>AVERAGEIFS('Credit to GDP gap'!$O$2:$O$2553,'Credit to GDP gap'!$D$2:$D$2553,Sheet6!Z$2,'Credit to GDP gap'!$K$2:$K$2553,Sheet6!$I35)</f>
        <v>-16.399999999999999</v>
      </c>
      <c r="AA35">
        <f>AVERAGEIFS('Credit to GDP gap'!$O$2:$O$2553,'Credit to GDP gap'!$D$2:$D$2553,Sheet6!AA$2,'Credit to GDP gap'!$K$2:$K$2553,Sheet6!$I35)</f>
        <v>-23.3</v>
      </c>
      <c r="AB35">
        <f>AVERAGEIFS('Credit to GDP gap'!$O$2:$O$2553,'Credit to GDP gap'!$D$2:$D$2553,Sheet6!AB$2,'Credit to GDP gap'!$K$2:$K$2553,Sheet6!$I35)</f>
        <v>48.7</v>
      </c>
      <c r="AC35">
        <f>AVERAGEIFS('Credit to GDP gap'!$O$2:$O$2553,'Credit to GDP gap'!$D$2:$D$2553,Sheet6!AC$2,'Credit to GDP gap'!$K$2:$K$2553,Sheet6!$I35)</f>
        <v>-29.7</v>
      </c>
      <c r="AD35">
        <f>AVERAGEIFS('Credit to GDP gap'!$O$2:$O$2553,'Credit to GDP gap'!$D$2:$D$2553,Sheet6!AD$2,'Credit to GDP gap'!$K$2:$K$2553,Sheet6!$I35)</f>
        <v>6.4</v>
      </c>
      <c r="AE35">
        <f>AVERAGEIFS('Credit to GDP gap'!$O$2:$O$2553,'Credit to GDP gap'!$D$2:$D$2553,Sheet6!AE$2,'Credit to GDP gap'!$K$2:$K$2553,Sheet6!$I35)</f>
        <v>-71.8</v>
      </c>
      <c r="AF35">
        <f>AVERAGEIFS('Credit to GDP gap'!$O$2:$O$2553,'Credit to GDP gap'!$D$2:$D$2553,Sheet6!AF$2,'Credit to GDP gap'!$K$2:$K$2553,Sheet6!$I35)</f>
        <v>-7</v>
      </c>
      <c r="AG35">
        <f>AVERAGEIFS('Credit to GDP gap'!$O$2:$O$2553,'Credit to GDP gap'!$D$2:$D$2553,Sheet6!AG$2,'Credit to GDP gap'!$K$2:$K$2553,Sheet6!$I35)</f>
        <v>-10.8</v>
      </c>
      <c r="AH35">
        <f>AVERAGEIFS('Credit to GDP gap'!$O$2:$O$2553,'Credit to GDP gap'!$D$2:$D$2553,Sheet6!AH$2,'Credit to GDP gap'!$K$2:$K$2553,Sheet6!$I35)</f>
        <v>-18.399999999999999</v>
      </c>
      <c r="AI35">
        <f>AVERAGEIFS('Credit to GDP gap'!$O$2:$O$2553,'Credit to GDP gap'!$D$2:$D$2553,Sheet6!AI$2,'Credit to GDP gap'!$K$2:$K$2553,Sheet6!$I35)</f>
        <v>5.6</v>
      </c>
      <c r="AJ35">
        <f>AVERAGEIFS('Credit to GDP gap'!$O$2:$O$2553,'Credit to GDP gap'!$D$2:$D$2553,Sheet6!AJ$2,'Credit to GDP gap'!$K$2:$K$2553,Sheet6!$I35)</f>
        <v>-3.1</v>
      </c>
      <c r="AK35">
        <f>AVERAGEIFS('Credit to GDP gap'!$O$2:$O$2553,'Credit to GDP gap'!$D$2:$D$2553,Sheet6!AK$2,'Credit to GDP gap'!$K$2:$K$2553,Sheet6!$I35)</f>
        <v>-11.4</v>
      </c>
      <c r="AL35">
        <f>AVERAGEIFS('Credit to GDP gap'!$O$2:$O$2553,'Credit to GDP gap'!$D$2:$D$2553,Sheet6!AL$2,'Credit to GDP gap'!$K$2:$K$2553,Sheet6!$I35)</f>
        <v>4.9000000000000004</v>
      </c>
      <c r="AM35">
        <f>AVERAGEIFS('Credit to GDP gap'!$O$2:$O$2553,'Credit to GDP gap'!$D$2:$D$2553,Sheet6!AM$2,'Credit to GDP gap'!$K$2:$K$2553,Sheet6!$I35)</f>
        <v>4.0999999999999996</v>
      </c>
      <c r="AN35">
        <f>AVERAGEIFS('Credit to GDP gap'!$O$2:$O$2553,'Credit to GDP gap'!$D$2:$D$2553,Sheet6!AN$2,'Credit to GDP gap'!$K$2:$K$2553,Sheet6!$I35)</f>
        <v>-12.6</v>
      </c>
      <c r="AO35">
        <f>AVERAGEIFS('Credit to GDP gap'!$O$2:$O$2553,'Credit to GDP gap'!$D$2:$D$2553,Sheet6!AO$2,'Credit to GDP gap'!$K$2:$K$2553,Sheet6!$I35)</f>
        <v>-6.8</v>
      </c>
      <c r="AP35">
        <f>AVERAGEIFS('Credit to GDP gap'!$O$2:$O$2553,'Credit to GDP gap'!$D$2:$D$2553,Sheet6!AP$2,'Credit to GDP gap'!$K$2:$K$2553,Sheet6!$I35)</f>
        <v>-17.600000000000001</v>
      </c>
      <c r="AQ35">
        <f>AVERAGEIFS('Credit to GDP gap'!$O$2:$O$2553,'Credit to GDP gap'!$D$2:$D$2553,Sheet6!AQ$2,'Credit to GDP gap'!$K$2:$K$2553,Sheet6!$I35)</f>
        <v>-7.6</v>
      </c>
      <c r="AR35">
        <f>AVERAGEIFS('Credit to GDP gap'!$O$2:$O$2553,'Credit to GDP gap'!$D$2:$D$2553,Sheet6!AR$2,'Credit to GDP gap'!$K$2:$K$2553,Sheet6!$I35)</f>
        <v>-46</v>
      </c>
      <c r="AS35">
        <f>AVERAGEIFS('Credit to GDP gap'!$O$2:$O$2553,'Credit to GDP gap'!$D$2:$D$2553,Sheet6!AS$2,'Credit to GDP gap'!$K$2:$K$2553,Sheet6!$I35)</f>
        <v>-2.4</v>
      </c>
      <c r="AT35">
        <f>AVERAGEIFS('Credit to GDP gap'!$O$2:$O$2553,'Credit to GDP gap'!$D$2:$D$2553,Sheet6!AT$2,'Credit to GDP gap'!$K$2:$K$2553,Sheet6!$I35)</f>
        <v>3</v>
      </c>
      <c r="AU35">
        <f>AVERAGEIFS('Credit to GDP gap'!$O$2:$O$2553,'Credit to GDP gap'!$D$2:$D$2553,Sheet6!AU$2,'Credit to GDP gap'!$K$2:$K$2553,Sheet6!$I35)</f>
        <v>-4.9000000000000004</v>
      </c>
      <c r="AV35">
        <f>AVERAGEIFS('Credit to GDP gap'!$O$2:$O$2553,'Credit to GDP gap'!$D$2:$D$2553,Sheet6!AV$2,'Credit to GDP gap'!$K$2:$K$2553,Sheet6!$I35)</f>
        <v>4.0999999999999996</v>
      </c>
      <c r="AW35">
        <f>AVERAGEIFS('Credit to GDP gap'!$O$2:$O$2553,'Credit to GDP gap'!$D$2:$D$2553,Sheet6!AW$2,'Credit to GDP gap'!$K$2:$K$2553,Sheet6!$I35)</f>
        <v>6</v>
      </c>
      <c r="AX35">
        <f>AVERAGEIFS('Credit to GDP gap'!$O$2:$O$2553,'Credit to GDP gap'!$D$2:$D$2553,Sheet6!AX$2,'Credit to GDP gap'!$K$2:$K$2553,Sheet6!$I35)</f>
        <v>3.3</v>
      </c>
      <c r="AY35">
        <f>AVERAGEIFS('Credit to GDP gap'!$O$2:$O$2553,'Credit to GDP gap'!$D$2:$D$2553,Sheet6!AY$2,'Credit to GDP gap'!$K$2:$K$2553,Sheet6!$I35)</f>
        <v>-7.6</v>
      </c>
      <c r="AZ35">
        <f>AVERAGEIFS('Credit to GDP gap'!$O$2:$O$2553,'Credit to GDP gap'!$D$2:$D$2553,Sheet6!AZ$2,'Credit to GDP gap'!$K$2:$K$2553,Sheet6!$I35)</f>
        <v>-11</v>
      </c>
      <c r="BA35">
        <f>AVERAGEIFS('Credit to GDP gap'!$O$2:$O$2553,'Credit to GDP gap'!$D$2:$D$2553,Sheet6!BA$2,'Credit to GDP gap'!$K$2:$K$2553,Sheet6!$I35)</f>
        <v>-4.4000000000000004</v>
      </c>
      <c r="BC35" t="str">
        <f t="shared" si="0"/>
        <v>2018-03-31</v>
      </c>
      <c r="BD35">
        <f t="shared" si="1"/>
        <v>31</v>
      </c>
      <c r="BE35">
        <f t="shared" si="2"/>
        <v>11</v>
      </c>
      <c r="BF35">
        <f t="shared" si="3"/>
        <v>2</v>
      </c>
    </row>
    <row r="36" spans="3:58" x14ac:dyDescent="0.45">
      <c r="C36">
        <f t="shared" si="5"/>
        <v>-51.449999999999996</v>
      </c>
      <c r="D36">
        <f t="shared" si="4"/>
        <v>-16.075000000000003</v>
      </c>
      <c r="E36">
        <f t="shared" si="4"/>
        <v>-4.4000000000000004</v>
      </c>
      <c r="F36">
        <f t="shared" si="4"/>
        <v>3.8500000000000005</v>
      </c>
      <c r="G36">
        <f t="shared" si="4"/>
        <v>9.85</v>
      </c>
      <c r="H36">
        <f t="shared" si="6"/>
        <v>-7.7022727272727245</v>
      </c>
      <c r="I36" t="s">
        <v>595</v>
      </c>
      <c r="J36">
        <f>AVERAGEIFS('Credit to GDP gap'!$O$2:$O$2553,'Credit to GDP gap'!$D$2:$D$2553,Sheet6!J$2,'Credit to GDP gap'!$K$2:$K$2553,Sheet6!$I36)</f>
        <v>8.1999999999999993</v>
      </c>
      <c r="K36">
        <f>AVERAGEIFS('Credit to GDP gap'!$O$2:$O$2553,'Credit to GDP gap'!$D$2:$D$2553,Sheet6!K$2,'Credit to GDP gap'!$K$2:$K$2553,Sheet6!$I36)</f>
        <v>-9.4</v>
      </c>
      <c r="L36">
        <f>AVERAGEIFS('Credit to GDP gap'!$O$2:$O$2553,'Credit to GDP gap'!$D$2:$D$2553,Sheet6!L$2,'Credit to GDP gap'!$K$2:$K$2553,Sheet6!$I36)</f>
        <v>-7.9</v>
      </c>
      <c r="M36">
        <f>AVERAGEIFS('Credit to GDP gap'!$O$2:$O$2553,'Credit to GDP gap'!$D$2:$D$2553,Sheet6!M$2,'Credit to GDP gap'!$K$2:$K$2553,Sheet6!$I36)</f>
        <v>-14.5</v>
      </c>
      <c r="N36">
        <f>AVERAGEIFS('Credit to GDP gap'!$O$2:$O$2553,'Credit to GDP gap'!$D$2:$D$2553,Sheet6!N$2,'Credit to GDP gap'!$K$2:$K$2553,Sheet6!$I36)</f>
        <v>-1.9</v>
      </c>
      <c r="O36">
        <f>AVERAGEIFS('Credit to GDP gap'!$O$2:$O$2553,'Credit to GDP gap'!$D$2:$D$2553,Sheet6!O$2,'Credit to GDP gap'!$K$2:$K$2553,Sheet6!$I36)</f>
        <v>6.6</v>
      </c>
      <c r="P36">
        <f>AVERAGEIFS('Credit to GDP gap'!$O$2:$O$2553,'Credit to GDP gap'!$D$2:$D$2553,Sheet6!P$2,'Credit to GDP gap'!$K$2:$K$2553,Sheet6!$I36)</f>
        <v>10.4</v>
      </c>
      <c r="Q36">
        <f>AVERAGEIFS('Credit to GDP gap'!$O$2:$O$2553,'Credit to GDP gap'!$D$2:$D$2553,Sheet6!Q$2,'Credit to GDP gap'!$K$2:$K$2553,Sheet6!$I36)</f>
        <v>-0.1</v>
      </c>
      <c r="R36">
        <f>AVERAGEIFS('Credit to GDP gap'!$O$2:$O$2553,'Credit to GDP gap'!$D$2:$D$2553,Sheet6!R$2,'Credit to GDP gap'!$K$2:$K$2553,Sheet6!$I36)</f>
        <v>-2.2000000000000002</v>
      </c>
      <c r="S36">
        <f>AVERAGEIFS('Credit to GDP gap'!$O$2:$O$2553,'Credit to GDP gap'!$D$2:$D$2553,Sheet6!S$2,'Credit to GDP gap'!$K$2:$K$2553,Sheet6!$I36)</f>
        <v>2.2000000000000002</v>
      </c>
      <c r="T36">
        <f>AVERAGEIFS('Credit to GDP gap'!$O$2:$O$2553,'Credit to GDP gap'!$D$2:$D$2553,Sheet6!T$2,'Credit to GDP gap'!$K$2:$K$2553,Sheet6!$I36)</f>
        <v>1.8</v>
      </c>
      <c r="U36">
        <f>AVERAGEIFS('Credit to GDP gap'!$O$2:$O$2553,'Credit to GDP gap'!$D$2:$D$2553,Sheet6!U$2,'Credit to GDP gap'!$K$2:$K$2553,Sheet6!$I36)</f>
        <v>-3.9</v>
      </c>
      <c r="V36">
        <f>AVERAGEIFS('Credit to GDP gap'!$O$2:$O$2553,'Credit to GDP gap'!$D$2:$D$2553,Sheet6!V$2,'Credit to GDP gap'!$K$2:$K$2553,Sheet6!$I36)</f>
        <v>-24</v>
      </c>
      <c r="W36">
        <f>AVERAGEIFS('Credit to GDP gap'!$O$2:$O$2553,'Credit to GDP gap'!$D$2:$D$2553,Sheet6!W$2,'Credit to GDP gap'!$K$2:$K$2553,Sheet6!$I36)</f>
        <v>-52.8</v>
      </c>
      <c r="X36">
        <f>AVERAGEIFS('Credit to GDP gap'!$O$2:$O$2553,'Credit to GDP gap'!$D$2:$D$2553,Sheet6!X$2,'Credit to GDP gap'!$K$2:$K$2553,Sheet6!$I36)</f>
        <v>-0.8</v>
      </c>
      <c r="Y36">
        <f>AVERAGEIFS('Credit to GDP gap'!$O$2:$O$2553,'Credit to GDP gap'!$D$2:$D$2553,Sheet6!Y$2,'Credit to GDP gap'!$K$2:$K$2553,Sheet6!$I36)</f>
        <v>0.3</v>
      </c>
      <c r="Z36">
        <f>AVERAGEIFS('Credit to GDP gap'!$O$2:$O$2553,'Credit to GDP gap'!$D$2:$D$2553,Sheet6!Z$2,'Credit to GDP gap'!$K$2:$K$2553,Sheet6!$I36)</f>
        <v>-16.600000000000001</v>
      </c>
      <c r="AA36">
        <f>AVERAGEIFS('Credit to GDP gap'!$O$2:$O$2553,'Credit to GDP gap'!$D$2:$D$2553,Sheet6!AA$2,'Credit to GDP gap'!$K$2:$K$2553,Sheet6!$I36)</f>
        <v>-24</v>
      </c>
      <c r="AB36">
        <f>AVERAGEIFS('Credit to GDP gap'!$O$2:$O$2553,'Credit to GDP gap'!$D$2:$D$2553,Sheet6!AB$2,'Credit to GDP gap'!$K$2:$K$2553,Sheet6!$I36)</f>
        <v>39.700000000000003</v>
      </c>
      <c r="AC36">
        <f>AVERAGEIFS('Credit to GDP gap'!$O$2:$O$2553,'Credit to GDP gap'!$D$2:$D$2553,Sheet6!AC$2,'Credit to GDP gap'!$K$2:$K$2553,Sheet6!$I36)</f>
        <v>-26</v>
      </c>
      <c r="AD36">
        <f>AVERAGEIFS('Credit to GDP gap'!$O$2:$O$2553,'Credit to GDP gap'!$D$2:$D$2553,Sheet6!AD$2,'Credit to GDP gap'!$K$2:$K$2553,Sheet6!$I36)</f>
        <v>7</v>
      </c>
      <c r="AE36">
        <f>AVERAGEIFS('Credit to GDP gap'!$O$2:$O$2553,'Credit to GDP gap'!$D$2:$D$2553,Sheet6!AE$2,'Credit to GDP gap'!$K$2:$K$2553,Sheet6!$I36)</f>
        <v>-69.5</v>
      </c>
      <c r="AF36">
        <f>AVERAGEIFS('Credit to GDP gap'!$O$2:$O$2553,'Credit to GDP gap'!$D$2:$D$2553,Sheet6!AF$2,'Credit to GDP gap'!$K$2:$K$2553,Sheet6!$I36)</f>
        <v>-6.5</v>
      </c>
      <c r="AG36">
        <f>AVERAGEIFS('Credit to GDP gap'!$O$2:$O$2553,'Credit to GDP gap'!$D$2:$D$2553,Sheet6!AG$2,'Credit to GDP gap'!$K$2:$K$2553,Sheet6!$I36)</f>
        <v>-12</v>
      </c>
      <c r="AH36">
        <f>AVERAGEIFS('Credit to GDP gap'!$O$2:$O$2553,'Credit to GDP gap'!$D$2:$D$2553,Sheet6!AH$2,'Credit to GDP gap'!$K$2:$K$2553,Sheet6!$I36)</f>
        <v>-17.7</v>
      </c>
      <c r="AI36">
        <f>AVERAGEIFS('Credit to GDP gap'!$O$2:$O$2553,'Credit to GDP gap'!$D$2:$D$2553,Sheet6!AI$2,'Credit to GDP gap'!$K$2:$K$2553,Sheet6!$I36)</f>
        <v>6.4</v>
      </c>
      <c r="AJ36">
        <f>AVERAGEIFS('Credit to GDP gap'!$O$2:$O$2553,'Credit to GDP gap'!$D$2:$D$2553,Sheet6!AJ$2,'Credit to GDP gap'!$K$2:$K$2553,Sheet6!$I36)</f>
        <v>-2.5</v>
      </c>
      <c r="AK36">
        <f>AVERAGEIFS('Credit to GDP gap'!$O$2:$O$2553,'Credit to GDP gap'!$D$2:$D$2553,Sheet6!AK$2,'Credit to GDP gap'!$K$2:$K$2553,Sheet6!$I36)</f>
        <v>-24.4</v>
      </c>
      <c r="AL36">
        <f>AVERAGEIFS('Credit to GDP gap'!$O$2:$O$2553,'Credit to GDP gap'!$D$2:$D$2553,Sheet6!AL$2,'Credit to GDP gap'!$K$2:$K$2553,Sheet6!$I36)</f>
        <v>5.4</v>
      </c>
      <c r="AM36">
        <f>AVERAGEIFS('Credit to GDP gap'!$O$2:$O$2553,'Credit to GDP gap'!$D$2:$D$2553,Sheet6!AM$2,'Credit to GDP gap'!$K$2:$K$2553,Sheet6!$I36)</f>
        <v>6</v>
      </c>
      <c r="AN36">
        <f>AVERAGEIFS('Credit to GDP gap'!$O$2:$O$2553,'Credit to GDP gap'!$D$2:$D$2553,Sheet6!AN$2,'Credit to GDP gap'!$K$2:$K$2553,Sheet6!$I36)</f>
        <v>-17.399999999999999</v>
      </c>
      <c r="AO36">
        <f>AVERAGEIFS('Credit to GDP gap'!$O$2:$O$2553,'Credit to GDP gap'!$D$2:$D$2553,Sheet6!AO$2,'Credit to GDP gap'!$K$2:$K$2553,Sheet6!$I36)</f>
        <v>-10.199999999999999</v>
      </c>
      <c r="AP36">
        <f>AVERAGEIFS('Credit to GDP gap'!$O$2:$O$2553,'Credit to GDP gap'!$D$2:$D$2553,Sheet6!AP$2,'Credit to GDP gap'!$K$2:$K$2553,Sheet6!$I36)</f>
        <v>-17.2</v>
      </c>
      <c r="AQ36">
        <f>AVERAGEIFS('Credit to GDP gap'!$O$2:$O$2553,'Credit to GDP gap'!$D$2:$D$2553,Sheet6!AQ$2,'Credit to GDP gap'!$K$2:$K$2553,Sheet6!$I36)</f>
        <v>-7.8</v>
      </c>
      <c r="AR36">
        <f>AVERAGEIFS('Credit to GDP gap'!$O$2:$O$2553,'Credit to GDP gap'!$D$2:$D$2553,Sheet6!AR$2,'Credit to GDP gap'!$K$2:$K$2553,Sheet6!$I36)</f>
        <v>-47.4</v>
      </c>
      <c r="AS36">
        <f>AVERAGEIFS('Credit to GDP gap'!$O$2:$O$2553,'Credit to GDP gap'!$D$2:$D$2553,Sheet6!AS$2,'Credit to GDP gap'!$K$2:$K$2553,Sheet6!$I36)</f>
        <v>-2.9</v>
      </c>
      <c r="AT36">
        <f>AVERAGEIFS('Credit to GDP gap'!$O$2:$O$2553,'Credit to GDP gap'!$D$2:$D$2553,Sheet6!AT$2,'Credit to GDP gap'!$K$2:$K$2553,Sheet6!$I36)</f>
        <v>0.1</v>
      </c>
      <c r="AU36">
        <f>AVERAGEIFS('Credit to GDP gap'!$O$2:$O$2553,'Credit to GDP gap'!$D$2:$D$2553,Sheet6!AU$2,'Credit to GDP gap'!$K$2:$K$2553,Sheet6!$I36)</f>
        <v>-6.7</v>
      </c>
      <c r="AV36">
        <f>AVERAGEIFS('Credit to GDP gap'!$O$2:$O$2553,'Credit to GDP gap'!$D$2:$D$2553,Sheet6!AV$2,'Credit to GDP gap'!$K$2:$K$2553,Sheet6!$I36)</f>
        <v>4.4000000000000004</v>
      </c>
      <c r="AW36">
        <f>AVERAGEIFS('Credit to GDP gap'!$O$2:$O$2553,'Credit to GDP gap'!$D$2:$D$2553,Sheet6!AW$2,'Credit to GDP gap'!$K$2:$K$2553,Sheet6!$I36)</f>
        <v>6.3</v>
      </c>
      <c r="AX36">
        <f>AVERAGEIFS('Credit to GDP gap'!$O$2:$O$2553,'Credit to GDP gap'!$D$2:$D$2553,Sheet6!AX$2,'Credit to GDP gap'!$K$2:$K$2553,Sheet6!$I36)</f>
        <v>4.5</v>
      </c>
      <c r="AY36">
        <f>AVERAGEIFS('Credit to GDP gap'!$O$2:$O$2553,'Credit to GDP gap'!$D$2:$D$2553,Sheet6!AY$2,'Credit to GDP gap'!$K$2:$K$2553,Sheet6!$I36)</f>
        <v>-6.7</v>
      </c>
      <c r="AZ36">
        <f>AVERAGEIFS('Credit to GDP gap'!$O$2:$O$2553,'Credit to GDP gap'!$D$2:$D$2553,Sheet6!AZ$2,'Credit to GDP gap'!$K$2:$K$2553,Sheet6!$I36)</f>
        <v>-10.3</v>
      </c>
      <c r="BA36">
        <f>AVERAGEIFS('Credit to GDP gap'!$O$2:$O$2553,'Credit to GDP gap'!$D$2:$D$2553,Sheet6!BA$2,'Credit to GDP gap'!$K$2:$K$2553,Sheet6!$I36)</f>
        <v>-4.9000000000000004</v>
      </c>
      <c r="BC36" t="str">
        <f t="shared" si="0"/>
        <v>2018-06-30</v>
      </c>
      <c r="BD36">
        <f t="shared" si="1"/>
        <v>32</v>
      </c>
      <c r="BE36">
        <f t="shared" si="2"/>
        <v>10</v>
      </c>
      <c r="BF36">
        <f t="shared" si="3"/>
        <v>2</v>
      </c>
    </row>
    <row r="37" spans="3:58" x14ac:dyDescent="0.45">
      <c r="C37">
        <f t="shared" si="5"/>
        <v>-51.024999999999999</v>
      </c>
      <c r="D37">
        <f t="shared" si="4"/>
        <v>-16.900000000000002</v>
      </c>
      <c r="E37">
        <f t="shared" si="4"/>
        <v>-4.95</v>
      </c>
      <c r="F37">
        <f t="shared" si="4"/>
        <v>2.0499999999999998</v>
      </c>
      <c r="G37">
        <f t="shared" si="4"/>
        <v>11.6</v>
      </c>
      <c r="H37">
        <f t="shared" si="6"/>
        <v>-8.3159090909090896</v>
      </c>
      <c r="I37" t="s">
        <v>596</v>
      </c>
      <c r="J37">
        <f>AVERAGEIFS('Credit to GDP gap'!$O$2:$O$2553,'Credit to GDP gap'!$D$2:$D$2553,Sheet6!J$2,'Credit to GDP gap'!$K$2:$K$2553,Sheet6!$I37)</f>
        <v>12.2</v>
      </c>
      <c r="K37">
        <f>AVERAGEIFS('Credit to GDP gap'!$O$2:$O$2553,'Credit to GDP gap'!$D$2:$D$2553,Sheet6!K$2,'Credit to GDP gap'!$K$2:$K$2553,Sheet6!$I37)</f>
        <v>-9</v>
      </c>
      <c r="L37">
        <f>AVERAGEIFS('Credit to GDP gap'!$O$2:$O$2553,'Credit to GDP gap'!$D$2:$D$2553,Sheet6!L$2,'Credit to GDP gap'!$K$2:$K$2553,Sheet6!$I37)</f>
        <v>-8.1</v>
      </c>
      <c r="M37">
        <f>AVERAGEIFS('Credit to GDP gap'!$O$2:$O$2553,'Credit to GDP gap'!$D$2:$D$2553,Sheet6!M$2,'Credit to GDP gap'!$K$2:$K$2553,Sheet6!$I37)</f>
        <v>-18.2</v>
      </c>
      <c r="N37">
        <f>AVERAGEIFS('Credit to GDP gap'!$O$2:$O$2553,'Credit to GDP gap'!$D$2:$D$2553,Sheet6!N$2,'Credit to GDP gap'!$K$2:$K$2553,Sheet6!$I37)</f>
        <v>-1.7</v>
      </c>
      <c r="O37">
        <f>AVERAGEIFS('Credit to GDP gap'!$O$2:$O$2553,'Credit to GDP gap'!$D$2:$D$2553,Sheet6!O$2,'Credit to GDP gap'!$K$2:$K$2553,Sheet6!$I37)</f>
        <v>4.5</v>
      </c>
      <c r="P37">
        <f>AVERAGEIFS('Credit to GDP gap'!$O$2:$O$2553,'Credit to GDP gap'!$D$2:$D$2553,Sheet6!P$2,'Credit to GDP gap'!$K$2:$K$2553,Sheet6!$I37)</f>
        <v>7</v>
      </c>
      <c r="Q37">
        <f>AVERAGEIFS('Credit to GDP gap'!$O$2:$O$2553,'Credit to GDP gap'!$D$2:$D$2553,Sheet6!Q$2,'Credit to GDP gap'!$K$2:$K$2553,Sheet6!$I37)</f>
        <v>1.2</v>
      </c>
      <c r="R37">
        <f>AVERAGEIFS('Credit to GDP gap'!$O$2:$O$2553,'Credit to GDP gap'!$D$2:$D$2553,Sheet6!R$2,'Credit to GDP gap'!$K$2:$K$2553,Sheet6!$I37)</f>
        <v>-5.2</v>
      </c>
      <c r="S37">
        <f>AVERAGEIFS('Credit to GDP gap'!$O$2:$O$2553,'Credit to GDP gap'!$D$2:$D$2553,Sheet6!S$2,'Credit to GDP gap'!$K$2:$K$2553,Sheet6!$I37)</f>
        <v>1.3</v>
      </c>
      <c r="T37">
        <f>AVERAGEIFS('Credit to GDP gap'!$O$2:$O$2553,'Credit to GDP gap'!$D$2:$D$2553,Sheet6!T$2,'Credit to GDP gap'!$K$2:$K$2553,Sheet6!$I37)</f>
        <v>2.2999999999999998</v>
      </c>
      <c r="U37">
        <f>AVERAGEIFS('Credit to GDP gap'!$O$2:$O$2553,'Credit to GDP gap'!$D$2:$D$2553,Sheet6!U$2,'Credit to GDP gap'!$K$2:$K$2553,Sheet6!$I37)</f>
        <v>-2.8</v>
      </c>
      <c r="V37">
        <f>AVERAGEIFS('Credit to GDP gap'!$O$2:$O$2553,'Credit to GDP gap'!$D$2:$D$2553,Sheet6!V$2,'Credit to GDP gap'!$K$2:$K$2553,Sheet6!$I37)</f>
        <v>-24.4</v>
      </c>
      <c r="W37">
        <f>AVERAGEIFS('Credit to GDP gap'!$O$2:$O$2553,'Credit to GDP gap'!$D$2:$D$2553,Sheet6!W$2,'Credit to GDP gap'!$K$2:$K$2553,Sheet6!$I37)</f>
        <v>-52.4</v>
      </c>
      <c r="X37">
        <f>AVERAGEIFS('Credit to GDP gap'!$O$2:$O$2553,'Credit to GDP gap'!$D$2:$D$2553,Sheet6!X$2,'Credit to GDP gap'!$K$2:$K$2553,Sheet6!$I37)</f>
        <v>-1.7</v>
      </c>
      <c r="Y37">
        <f>AVERAGEIFS('Credit to GDP gap'!$O$2:$O$2553,'Credit to GDP gap'!$D$2:$D$2553,Sheet6!Y$2,'Credit to GDP gap'!$K$2:$K$2553,Sheet6!$I37)</f>
        <v>0.4</v>
      </c>
      <c r="Z37">
        <f>AVERAGEIFS('Credit to GDP gap'!$O$2:$O$2553,'Credit to GDP gap'!$D$2:$D$2553,Sheet6!Z$2,'Credit to GDP gap'!$K$2:$K$2553,Sheet6!$I37)</f>
        <v>-17.3</v>
      </c>
      <c r="AA37">
        <f>AVERAGEIFS('Credit to GDP gap'!$O$2:$O$2553,'Credit to GDP gap'!$D$2:$D$2553,Sheet6!AA$2,'Credit to GDP gap'!$K$2:$K$2553,Sheet6!$I37)</f>
        <v>-23.7</v>
      </c>
      <c r="AB37">
        <f>AVERAGEIFS('Credit to GDP gap'!$O$2:$O$2553,'Credit to GDP gap'!$D$2:$D$2553,Sheet6!AB$2,'Credit to GDP gap'!$K$2:$K$2553,Sheet6!$I37)</f>
        <v>23.5</v>
      </c>
      <c r="AC37">
        <f>AVERAGEIFS('Credit to GDP gap'!$O$2:$O$2553,'Credit to GDP gap'!$D$2:$D$2553,Sheet6!AC$2,'Credit to GDP gap'!$K$2:$K$2553,Sheet6!$I37)</f>
        <v>-26.6</v>
      </c>
      <c r="AD37">
        <f>AVERAGEIFS('Credit to GDP gap'!$O$2:$O$2553,'Credit to GDP gap'!$D$2:$D$2553,Sheet6!AD$2,'Credit to GDP gap'!$K$2:$K$2553,Sheet6!$I37)</f>
        <v>7.1</v>
      </c>
      <c r="AE37">
        <f>AVERAGEIFS('Credit to GDP gap'!$O$2:$O$2553,'Credit to GDP gap'!$D$2:$D$2553,Sheet6!AE$2,'Credit to GDP gap'!$K$2:$K$2553,Sheet6!$I37)</f>
        <v>-69.8</v>
      </c>
      <c r="AF37">
        <f>AVERAGEIFS('Credit to GDP gap'!$O$2:$O$2553,'Credit to GDP gap'!$D$2:$D$2553,Sheet6!AF$2,'Credit to GDP gap'!$K$2:$K$2553,Sheet6!$I37)</f>
        <v>-6.6</v>
      </c>
      <c r="AG37">
        <f>AVERAGEIFS('Credit to GDP gap'!$O$2:$O$2553,'Credit to GDP gap'!$D$2:$D$2553,Sheet6!AG$2,'Credit to GDP gap'!$K$2:$K$2553,Sheet6!$I37)</f>
        <v>-13.5</v>
      </c>
      <c r="AH37">
        <f>AVERAGEIFS('Credit to GDP gap'!$O$2:$O$2553,'Credit to GDP gap'!$D$2:$D$2553,Sheet6!AH$2,'Credit to GDP gap'!$K$2:$K$2553,Sheet6!$I37)</f>
        <v>-17.7</v>
      </c>
      <c r="AI37">
        <f>AVERAGEIFS('Credit to GDP gap'!$O$2:$O$2553,'Credit to GDP gap'!$D$2:$D$2553,Sheet6!AI$2,'Credit to GDP gap'!$K$2:$K$2553,Sheet6!$I37)</f>
        <v>7.8</v>
      </c>
      <c r="AJ37">
        <f>AVERAGEIFS('Credit to GDP gap'!$O$2:$O$2553,'Credit to GDP gap'!$D$2:$D$2553,Sheet6!AJ$2,'Credit to GDP gap'!$K$2:$K$2553,Sheet6!$I37)</f>
        <v>-1.1000000000000001</v>
      </c>
      <c r="AK37">
        <f>AVERAGEIFS('Credit to GDP gap'!$O$2:$O$2553,'Credit to GDP gap'!$D$2:$D$2553,Sheet6!AK$2,'Credit to GDP gap'!$K$2:$K$2553,Sheet6!$I37)</f>
        <v>-16.3</v>
      </c>
      <c r="AL37">
        <f>AVERAGEIFS('Credit to GDP gap'!$O$2:$O$2553,'Credit to GDP gap'!$D$2:$D$2553,Sheet6!AL$2,'Credit to GDP gap'!$K$2:$K$2553,Sheet6!$I37)</f>
        <v>4</v>
      </c>
      <c r="AM37">
        <f>AVERAGEIFS('Credit to GDP gap'!$O$2:$O$2553,'Credit to GDP gap'!$D$2:$D$2553,Sheet6!AM$2,'Credit to GDP gap'!$K$2:$K$2553,Sheet6!$I37)</f>
        <v>5</v>
      </c>
      <c r="AN37">
        <f>AVERAGEIFS('Credit to GDP gap'!$O$2:$O$2553,'Credit to GDP gap'!$D$2:$D$2553,Sheet6!AN$2,'Credit to GDP gap'!$K$2:$K$2553,Sheet6!$I37)</f>
        <v>-20.6</v>
      </c>
      <c r="AO37">
        <f>AVERAGEIFS('Credit to GDP gap'!$O$2:$O$2553,'Credit to GDP gap'!$D$2:$D$2553,Sheet6!AO$2,'Credit to GDP gap'!$K$2:$K$2553,Sheet6!$I37)</f>
        <v>-14.8</v>
      </c>
      <c r="AP37">
        <f>AVERAGEIFS('Credit to GDP gap'!$O$2:$O$2553,'Credit to GDP gap'!$D$2:$D$2553,Sheet6!AP$2,'Credit to GDP gap'!$K$2:$K$2553,Sheet6!$I37)</f>
        <v>-17.100000000000001</v>
      </c>
      <c r="AQ37">
        <f>AVERAGEIFS('Credit to GDP gap'!$O$2:$O$2553,'Credit to GDP gap'!$D$2:$D$2553,Sheet6!AQ$2,'Credit to GDP gap'!$K$2:$K$2553,Sheet6!$I37)</f>
        <v>-8.6</v>
      </c>
      <c r="AR37">
        <f>AVERAGEIFS('Credit to GDP gap'!$O$2:$O$2553,'Credit to GDP gap'!$D$2:$D$2553,Sheet6!AR$2,'Credit to GDP gap'!$K$2:$K$2553,Sheet6!$I37)</f>
        <v>-46.9</v>
      </c>
      <c r="AS37">
        <f>AVERAGEIFS('Credit to GDP gap'!$O$2:$O$2553,'Credit to GDP gap'!$D$2:$D$2553,Sheet6!AS$2,'Credit to GDP gap'!$K$2:$K$2553,Sheet6!$I37)</f>
        <v>-4.3</v>
      </c>
      <c r="AT37">
        <f>AVERAGEIFS('Credit to GDP gap'!$O$2:$O$2553,'Credit to GDP gap'!$D$2:$D$2553,Sheet6!AT$2,'Credit to GDP gap'!$K$2:$K$2553,Sheet6!$I37)</f>
        <v>-1.5</v>
      </c>
      <c r="AU37">
        <f>AVERAGEIFS('Credit to GDP gap'!$O$2:$O$2553,'Credit to GDP gap'!$D$2:$D$2553,Sheet6!AU$2,'Credit to GDP gap'!$K$2:$K$2553,Sheet6!$I37)</f>
        <v>-7.3</v>
      </c>
      <c r="AV37">
        <f>AVERAGEIFS('Credit to GDP gap'!$O$2:$O$2553,'Credit to GDP gap'!$D$2:$D$2553,Sheet6!AV$2,'Credit to GDP gap'!$K$2:$K$2553,Sheet6!$I37)</f>
        <v>1.3</v>
      </c>
      <c r="AW37">
        <f>AVERAGEIFS('Credit to GDP gap'!$O$2:$O$2553,'Credit to GDP gap'!$D$2:$D$2553,Sheet6!AW$2,'Credit to GDP gap'!$K$2:$K$2553,Sheet6!$I37)</f>
        <v>5.9</v>
      </c>
      <c r="AX37">
        <f>AVERAGEIFS('Credit to GDP gap'!$O$2:$O$2553,'Credit to GDP gap'!$D$2:$D$2553,Sheet6!AX$2,'Credit to GDP gap'!$K$2:$K$2553,Sheet6!$I37)</f>
        <v>9.8000000000000007</v>
      </c>
      <c r="AY37">
        <f>AVERAGEIFS('Credit to GDP gap'!$O$2:$O$2553,'Credit to GDP gap'!$D$2:$D$2553,Sheet6!AY$2,'Credit to GDP gap'!$K$2:$K$2553,Sheet6!$I37)</f>
        <v>-6.9</v>
      </c>
      <c r="AZ37">
        <f>AVERAGEIFS('Credit to GDP gap'!$O$2:$O$2553,'Credit to GDP gap'!$D$2:$D$2553,Sheet6!AZ$2,'Credit to GDP gap'!$K$2:$K$2553,Sheet6!$I37)</f>
        <v>-10.4</v>
      </c>
      <c r="BA37">
        <f>AVERAGEIFS('Credit to GDP gap'!$O$2:$O$2553,'Credit to GDP gap'!$D$2:$D$2553,Sheet6!BA$2,'Credit to GDP gap'!$K$2:$K$2553,Sheet6!$I37)</f>
        <v>-4.7</v>
      </c>
      <c r="BC37" t="str">
        <f t="shared" si="0"/>
        <v>2018-09-30</v>
      </c>
      <c r="BD37">
        <f t="shared" si="1"/>
        <v>33</v>
      </c>
      <c r="BE37">
        <f t="shared" si="2"/>
        <v>9</v>
      </c>
      <c r="BF37">
        <f t="shared" si="3"/>
        <v>2</v>
      </c>
    </row>
    <row r="38" spans="3:58" x14ac:dyDescent="0.45">
      <c r="C38">
        <f t="shared" si="5"/>
        <v>-50.550000000000004</v>
      </c>
      <c r="D38">
        <f t="shared" si="4"/>
        <v>-16.850000000000001</v>
      </c>
      <c r="E38">
        <f t="shared" si="4"/>
        <v>-5.25</v>
      </c>
      <c r="F38">
        <f t="shared" si="4"/>
        <v>2.2749999999999999</v>
      </c>
      <c r="G38">
        <f t="shared" si="4"/>
        <v>9.35</v>
      </c>
      <c r="H38">
        <f t="shared" si="6"/>
        <v>-8.4181818181818198</v>
      </c>
      <c r="I38" t="s">
        <v>597</v>
      </c>
      <c r="J38">
        <f>AVERAGEIFS('Credit to GDP gap'!$O$2:$O$2553,'Credit to GDP gap'!$D$2:$D$2553,Sheet6!J$2,'Credit to GDP gap'!$K$2:$K$2553,Sheet6!$I38)</f>
        <v>7.7</v>
      </c>
      <c r="K38">
        <f>AVERAGEIFS('Credit to GDP gap'!$O$2:$O$2553,'Credit to GDP gap'!$D$2:$D$2553,Sheet6!K$2,'Credit to GDP gap'!$K$2:$K$2553,Sheet6!$I38)</f>
        <v>-8.8000000000000007</v>
      </c>
      <c r="L38">
        <f>AVERAGEIFS('Credit to GDP gap'!$O$2:$O$2553,'Credit to GDP gap'!$D$2:$D$2553,Sheet6!L$2,'Credit to GDP gap'!$K$2:$K$2553,Sheet6!$I38)</f>
        <v>-8.9</v>
      </c>
      <c r="M38">
        <f>AVERAGEIFS('Credit to GDP gap'!$O$2:$O$2553,'Credit to GDP gap'!$D$2:$D$2553,Sheet6!M$2,'Credit to GDP gap'!$K$2:$K$2553,Sheet6!$I38)</f>
        <v>-17.100000000000001</v>
      </c>
      <c r="N38">
        <f>AVERAGEIFS('Credit to GDP gap'!$O$2:$O$2553,'Credit to GDP gap'!$D$2:$D$2553,Sheet6!N$2,'Credit to GDP gap'!$K$2:$K$2553,Sheet6!$I38)</f>
        <v>-0.9</v>
      </c>
      <c r="O38">
        <f>AVERAGEIFS('Credit to GDP gap'!$O$2:$O$2553,'Credit to GDP gap'!$D$2:$D$2553,Sheet6!O$2,'Credit to GDP gap'!$K$2:$K$2553,Sheet6!$I38)</f>
        <v>4.3</v>
      </c>
      <c r="P38">
        <f>AVERAGEIFS('Credit to GDP gap'!$O$2:$O$2553,'Credit to GDP gap'!$D$2:$D$2553,Sheet6!P$2,'Credit to GDP gap'!$K$2:$K$2553,Sheet6!$I38)</f>
        <v>1.6</v>
      </c>
      <c r="Q38">
        <f>AVERAGEIFS('Credit to GDP gap'!$O$2:$O$2553,'Credit to GDP gap'!$D$2:$D$2553,Sheet6!Q$2,'Credit to GDP gap'!$K$2:$K$2553,Sheet6!$I38)</f>
        <v>3.7</v>
      </c>
      <c r="R38">
        <f>AVERAGEIFS('Credit to GDP gap'!$O$2:$O$2553,'Credit to GDP gap'!$D$2:$D$2553,Sheet6!R$2,'Credit to GDP gap'!$K$2:$K$2553,Sheet6!$I38)</f>
        <v>-8</v>
      </c>
      <c r="S38">
        <f>AVERAGEIFS('Credit to GDP gap'!$O$2:$O$2553,'Credit to GDP gap'!$D$2:$D$2553,Sheet6!S$2,'Credit to GDP gap'!$K$2:$K$2553,Sheet6!$I38)</f>
        <v>1.6</v>
      </c>
      <c r="T38">
        <f>AVERAGEIFS('Credit to GDP gap'!$O$2:$O$2553,'Credit to GDP gap'!$D$2:$D$2553,Sheet6!T$2,'Credit to GDP gap'!$K$2:$K$2553,Sheet6!$I38)</f>
        <v>2.5</v>
      </c>
      <c r="U38">
        <f>AVERAGEIFS('Credit to GDP gap'!$O$2:$O$2553,'Credit to GDP gap'!$D$2:$D$2553,Sheet6!U$2,'Credit to GDP gap'!$K$2:$K$2553,Sheet6!$I38)</f>
        <v>-3</v>
      </c>
      <c r="V38">
        <f>AVERAGEIFS('Credit to GDP gap'!$O$2:$O$2553,'Credit to GDP gap'!$D$2:$D$2553,Sheet6!V$2,'Credit to GDP gap'!$K$2:$K$2553,Sheet6!$I38)</f>
        <v>-25.9</v>
      </c>
      <c r="W38">
        <f>AVERAGEIFS('Credit to GDP gap'!$O$2:$O$2553,'Credit to GDP gap'!$D$2:$D$2553,Sheet6!W$2,'Credit to GDP gap'!$K$2:$K$2553,Sheet6!$I38)</f>
        <v>-51.7</v>
      </c>
      <c r="X38">
        <f>AVERAGEIFS('Credit to GDP gap'!$O$2:$O$2553,'Credit to GDP gap'!$D$2:$D$2553,Sheet6!X$2,'Credit to GDP gap'!$K$2:$K$2553,Sheet6!$I38)</f>
        <v>-4.2</v>
      </c>
      <c r="Y38">
        <f>AVERAGEIFS('Credit to GDP gap'!$O$2:$O$2553,'Credit to GDP gap'!$D$2:$D$2553,Sheet6!Y$2,'Credit to GDP gap'!$K$2:$K$2553,Sheet6!$I38)</f>
        <v>0.3</v>
      </c>
      <c r="Z38">
        <f>AVERAGEIFS('Credit to GDP gap'!$O$2:$O$2553,'Credit to GDP gap'!$D$2:$D$2553,Sheet6!Z$2,'Credit to GDP gap'!$K$2:$K$2553,Sheet6!$I38)</f>
        <v>-17.2</v>
      </c>
      <c r="AA38">
        <f>AVERAGEIFS('Credit to GDP gap'!$O$2:$O$2553,'Credit to GDP gap'!$D$2:$D$2553,Sheet6!AA$2,'Credit to GDP gap'!$K$2:$K$2553,Sheet6!$I38)</f>
        <v>-23</v>
      </c>
      <c r="AB38">
        <f>AVERAGEIFS('Credit to GDP gap'!$O$2:$O$2553,'Credit to GDP gap'!$D$2:$D$2553,Sheet6!AB$2,'Credit to GDP gap'!$K$2:$K$2553,Sheet6!$I38)</f>
        <v>22.1</v>
      </c>
      <c r="AC38">
        <f>AVERAGEIFS('Credit to GDP gap'!$O$2:$O$2553,'Credit to GDP gap'!$D$2:$D$2553,Sheet6!AC$2,'Credit to GDP gap'!$K$2:$K$2553,Sheet6!$I38)</f>
        <v>-26.8</v>
      </c>
      <c r="AD38">
        <f>AVERAGEIFS('Credit to GDP gap'!$O$2:$O$2553,'Credit to GDP gap'!$D$2:$D$2553,Sheet6!AD$2,'Credit to GDP gap'!$K$2:$K$2553,Sheet6!$I38)</f>
        <v>6.9</v>
      </c>
      <c r="AE38">
        <f>AVERAGEIFS('Credit to GDP gap'!$O$2:$O$2553,'Credit to GDP gap'!$D$2:$D$2553,Sheet6!AE$2,'Credit to GDP gap'!$K$2:$K$2553,Sheet6!$I38)</f>
        <v>-62.8</v>
      </c>
      <c r="AF38">
        <f>AVERAGEIFS('Credit to GDP gap'!$O$2:$O$2553,'Credit to GDP gap'!$D$2:$D$2553,Sheet6!AF$2,'Credit to GDP gap'!$K$2:$K$2553,Sheet6!$I38)</f>
        <v>-6.9</v>
      </c>
      <c r="AG38">
        <f>AVERAGEIFS('Credit to GDP gap'!$O$2:$O$2553,'Credit to GDP gap'!$D$2:$D$2553,Sheet6!AG$2,'Credit to GDP gap'!$K$2:$K$2553,Sheet6!$I38)</f>
        <v>-13.3</v>
      </c>
      <c r="AH38">
        <f>AVERAGEIFS('Credit to GDP gap'!$O$2:$O$2553,'Credit to GDP gap'!$D$2:$D$2553,Sheet6!AH$2,'Credit to GDP gap'!$K$2:$K$2553,Sheet6!$I38)</f>
        <v>-17.600000000000001</v>
      </c>
      <c r="AI38">
        <f>AVERAGEIFS('Credit to GDP gap'!$O$2:$O$2553,'Credit to GDP gap'!$D$2:$D$2553,Sheet6!AI$2,'Credit to GDP gap'!$K$2:$K$2553,Sheet6!$I38)</f>
        <v>9.6999999999999993</v>
      </c>
      <c r="AJ38">
        <f>AVERAGEIFS('Credit to GDP gap'!$O$2:$O$2553,'Credit to GDP gap'!$D$2:$D$2553,Sheet6!AJ$2,'Credit to GDP gap'!$K$2:$K$2553,Sheet6!$I38)</f>
        <v>-0.6</v>
      </c>
      <c r="AK38">
        <f>AVERAGEIFS('Credit to GDP gap'!$O$2:$O$2553,'Credit to GDP gap'!$D$2:$D$2553,Sheet6!AK$2,'Credit to GDP gap'!$K$2:$K$2553,Sheet6!$I38)</f>
        <v>8.3000000000000007</v>
      </c>
      <c r="AL38">
        <f>AVERAGEIFS('Credit to GDP gap'!$O$2:$O$2553,'Credit to GDP gap'!$D$2:$D$2553,Sheet6!AL$2,'Credit to GDP gap'!$K$2:$K$2553,Sheet6!$I38)</f>
        <v>3.8</v>
      </c>
      <c r="AM38">
        <f>AVERAGEIFS('Credit to GDP gap'!$O$2:$O$2553,'Credit to GDP gap'!$D$2:$D$2553,Sheet6!AM$2,'Credit to GDP gap'!$K$2:$K$2553,Sheet6!$I38)</f>
        <v>4.7</v>
      </c>
      <c r="AN38">
        <f>AVERAGEIFS('Credit to GDP gap'!$O$2:$O$2553,'Credit to GDP gap'!$D$2:$D$2553,Sheet6!AN$2,'Credit to GDP gap'!$K$2:$K$2553,Sheet6!$I38)</f>
        <v>-23.4</v>
      </c>
      <c r="AO38">
        <f>AVERAGEIFS('Credit to GDP gap'!$O$2:$O$2553,'Credit to GDP gap'!$D$2:$D$2553,Sheet6!AO$2,'Credit to GDP gap'!$K$2:$K$2553,Sheet6!$I38)</f>
        <v>-17.899999999999999</v>
      </c>
      <c r="AP38">
        <f>AVERAGEIFS('Credit to GDP gap'!$O$2:$O$2553,'Credit to GDP gap'!$D$2:$D$2553,Sheet6!AP$2,'Credit to GDP gap'!$K$2:$K$2553,Sheet6!$I38)</f>
        <v>-16.100000000000001</v>
      </c>
      <c r="AQ38">
        <f>AVERAGEIFS('Credit to GDP gap'!$O$2:$O$2553,'Credit to GDP gap'!$D$2:$D$2553,Sheet6!AQ$2,'Credit to GDP gap'!$K$2:$K$2553,Sheet6!$I38)</f>
        <v>-9.8000000000000007</v>
      </c>
      <c r="AR38">
        <f>AVERAGEIFS('Credit to GDP gap'!$O$2:$O$2553,'Credit to GDP gap'!$D$2:$D$2553,Sheet6!AR$2,'Credit to GDP gap'!$K$2:$K$2553,Sheet6!$I38)</f>
        <v>-47.1</v>
      </c>
      <c r="AS38">
        <f>AVERAGEIFS('Credit to GDP gap'!$O$2:$O$2553,'Credit to GDP gap'!$D$2:$D$2553,Sheet6!AS$2,'Credit to GDP gap'!$K$2:$K$2553,Sheet6!$I38)</f>
        <v>-5.0999999999999996</v>
      </c>
      <c r="AT38">
        <f>AVERAGEIFS('Credit to GDP gap'!$O$2:$O$2553,'Credit to GDP gap'!$D$2:$D$2553,Sheet6!AT$2,'Credit to GDP gap'!$K$2:$K$2553,Sheet6!$I38)</f>
        <v>-3.4</v>
      </c>
      <c r="AU38">
        <f>AVERAGEIFS('Credit to GDP gap'!$O$2:$O$2553,'Credit to GDP gap'!$D$2:$D$2553,Sheet6!AU$2,'Credit to GDP gap'!$K$2:$K$2553,Sheet6!$I38)</f>
        <v>-10.8</v>
      </c>
      <c r="AV38">
        <f>AVERAGEIFS('Credit to GDP gap'!$O$2:$O$2553,'Credit to GDP gap'!$D$2:$D$2553,Sheet6!AV$2,'Credit to GDP gap'!$K$2:$K$2553,Sheet6!$I38)</f>
        <v>0.6</v>
      </c>
      <c r="AW38">
        <f>AVERAGEIFS('Credit to GDP gap'!$O$2:$O$2553,'Credit to GDP gap'!$D$2:$D$2553,Sheet6!AW$2,'Credit to GDP gap'!$K$2:$K$2553,Sheet6!$I38)</f>
        <v>7.2</v>
      </c>
      <c r="AX38">
        <f>AVERAGEIFS('Credit to GDP gap'!$O$2:$O$2553,'Credit to GDP gap'!$D$2:$D$2553,Sheet6!AX$2,'Credit to GDP gap'!$K$2:$K$2553,Sheet6!$I38)</f>
        <v>-2</v>
      </c>
      <c r="AY38">
        <f>AVERAGEIFS('Credit to GDP gap'!$O$2:$O$2553,'Credit to GDP gap'!$D$2:$D$2553,Sheet6!AY$2,'Credit to GDP gap'!$K$2:$K$2553,Sheet6!$I38)</f>
        <v>-6.6</v>
      </c>
      <c r="AZ38">
        <f>AVERAGEIFS('Credit to GDP gap'!$O$2:$O$2553,'Credit to GDP gap'!$D$2:$D$2553,Sheet6!AZ$2,'Credit to GDP gap'!$K$2:$K$2553,Sheet6!$I38)</f>
        <v>-11.1</v>
      </c>
      <c r="BA38">
        <f>AVERAGEIFS('Credit to GDP gap'!$O$2:$O$2553,'Credit to GDP gap'!$D$2:$D$2553,Sheet6!BA$2,'Credit to GDP gap'!$K$2:$K$2553,Sheet6!$I38)</f>
        <v>-5.4</v>
      </c>
      <c r="BC38" t="str">
        <f t="shared" si="0"/>
        <v>2018-12-31</v>
      </c>
      <c r="BD38">
        <f t="shared" si="1"/>
        <v>33</v>
      </c>
      <c r="BE38">
        <f t="shared" si="2"/>
        <v>10</v>
      </c>
      <c r="BF38">
        <f t="shared" si="3"/>
        <v>1</v>
      </c>
    </row>
    <row r="39" spans="3:58" x14ac:dyDescent="0.45">
      <c r="C39">
        <f t="shared" si="5"/>
        <v>-49.349999999999994</v>
      </c>
      <c r="D39">
        <f t="shared" si="4"/>
        <v>-16.25</v>
      </c>
      <c r="E39">
        <f t="shared" si="4"/>
        <v>-4.8499999999999996</v>
      </c>
      <c r="F39">
        <f t="shared" si="4"/>
        <v>2.3499999999999996</v>
      </c>
      <c r="G39">
        <f t="shared" si="4"/>
        <v>13.15</v>
      </c>
      <c r="H39">
        <f t="shared" si="6"/>
        <v>-8.5227272727272716</v>
      </c>
      <c r="I39" t="s">
        <v>598</v>
      </c>
      <c r="J39">
        <f>AVERAGEIFS('Credit to GDP gap'!$O$2:$O$2553,'Credit to GDP gap'!$D$2:$D$2553,Sheet6!J$2,'Credit to GDP gap'!$K$2:$K$2553,Sheet6!$I39)</f>
        <v>7.6</v>
      </c>
      <c r="K39">
        <f>AVERAGEIFS('Credit to GDP gap'!$O$2:$O$2553,'Credit to GDP gap'!$D$2:$D$2553,Sheet6!K$2,'Credit to GDP gap'!$K$2:$K$2553,Sheet6!$I39)</f>
        <v>-7.9</v>
      </c>
      <c r="L39">
        <f>AVERAGEIFS('Credit to GDP gap'!$O$2:$O$2553,'Credit to GDP gap'!$D$2:$D$2553,Sheet6!L$2,'Credit to GDP gap'!$K$2:$K$2553,Sheet6!$I39)</f>
        <v>-9.6999999999999993</v>
      </c>
      <c r="M39">
        <f>AVERAGEIFS('Credit to GDP gap'!$O$2:$O$2553,'Credit to GDP gap'!$D$2:$D$2553,Sheet6!M$2,'Credit to GDP gap'!$K$2:$K$2553,Sheet6!$I39)</f>
        <v>-15.4</v>
      </c>
      <c r="N39">
        <f>AVERAGEIFS('Credit to GDP gap'!$O$2:$O$2553,'Credit to GDP gap'!$D$2:$D$2553,Sheet6!N$2,'Credit to GDP gap'!$K$2:$K$2553,Sheet6!$I39)</f>
        <v>-1.2</v>
      </c>
      <c r="O39">
        <f>AVERAGEIFS('Credit to GDP gap'!$O$2:$O$2553,'Credit to GDP gap'!$D$2:$D$2553,Sheet6!O$2,'Credit to GDP gap'!$K$2:$K$2553,Sheet6!$I39)</f>
        <v>3.9</v>
      </c>
      <c r="P39">
        <f>AVERAGEIFS('Credit to GDP gap'!$O$2:$O$2553,'Credit to GDP gap'!$D$2:$D$2553,Sheet6!P$2,'Credit to GDP gap'!$K$2:$K$2553,Sheet6!$I39)</f>
        <v>4.5</v>
      </c>
      <c r="Q39">
        <f>AVERAGEIFS('Credit to GDP gap'!$O$2:$O$2553,'Credit to GDP gap'!$D$2:$D$2553,Sheet6!Q$2,'Credit to GDP gap'!$K$2:$K$2553,Sheet6!$I39)</f>
        <v>2.8</v>
      </c>
      <c r="R39">
        <f>AVERAGEIFS('Credit to GDP gap'!$O$2:$O$2553,'Credit to GDP gap'!$D$2:$D$2553,Sheet6!R$2,'Credit to GDP gap'!$K$2:$K$2553,Sheet6!$I39)</f>
        <v>-5.7</v>
      </c>
      <c r="S39">
        <f>AVERAGEIFS('Credit to GDP gap'!$O$2:$O$2553,'Credit to GDP gap'!$D$2:$D$2553,Sheet6!S$2,'Credit to GDP gap'!$K$2:$K$2553,Sheet6!$I39)</f>
        <v>0.5</v>
      </c>
      <c r="T39">
        <f>AVERAGEIFS('Credit to GDP gap'!$O$2:$O$2553,'Credit to GDP gap'!$D$2:$D$2553,Sheet6!T$2,'Credit to GDP gap'!$K$2:$K$2553,Sheet6!$I39)</f>
        <v>0.7</v>
      </c>
      <c r="U39">
        <f>AVERAGEIFS('Credit to GDP gap'!$O$2:$O$2553,'Credit to GDP gap'!$D$2:$D$2553,Sheet6!U$2,'Credit to GDP gap'!$K$2:$K$2553,Sheet6!$I39)</f>
        <v>-1.7</v>
      </c>
      <c r="V39">
        <f>AVERAGEIFS('Credit to GDP gap'!$O$2:$O$2553,'Credit to GDP gap'!$D$2:$D$2553,Sheet6!V$2,'Credit to GDP gap'!$K$2:$K$2553,Sheet6!$I39)</f>
        <v>-21.8</v>
      </c>
      <c r="W39">
        <f>AVERAGEIFS('Credit to GDP gap'!$O$2:$O$2553,'Credit to GDP gap'!$D$2:$D$2553,Sheet6!W$2,'Credit to GDP gap'!$K$2:$K$2553,Sheet6!$I39)</f>
        <v>-50.3</v>
      </c>
      <c r="X39">
        <f>AVERAGEIFS('Credit to GDP gap'!$O$2:$O$2553,'Credit to GDP gap'!$D$2:$D$2553,Sheet6!X$2,'Credit to GDP gap'!$K$2:$K$2553,Sheet6!$I39)</f>
        <v>-4.0999999999999996</v>
      </c>
      <c r="Y39">
        <f>AVERAGEIFS('Credit to GDP gap'!$O$2:$O$2553,'Credit to GDP gap'!$D$2:$D$2553,Sheet6!Y$2,'Credit to GDP gap'!$K$2:$K$2553,Sheet6!$I39)</f>
        <v>1</v>
      </c>
      <c r="Z39">
        <f>AVERAGEIFS('Credit to GDP gap'!$O$2:$O$2553,'Credit to GDP gap'!$D$2:$D$2553,Sheet6!Z$2,'Credit to GDP gap'!$K$2:$K$2553,Sheet6!$I39)</f>
        <v>-18.7</v>
      </c>
      <c r="AA39">
        <f>AVERAGEIFS('Credit to GDP gap'!$O$2:$O$2553,'Credit to GDP gap'!$D$2:$D$2553,Sheet6!AA$2,'Credit to GDP gap'!$K$2:$K$2553,Sheet6!$I39)</f>
        <v>-27</v>
      </c>
      <c r="AB39">
        <f>AVERAGEIFS('Credit to GDP gap'!$O$2:$O$2553,'Credit to GDP gap'!$D$2:$D$2553,Sheet6!AB$2,'Credit to GDP gap'!$K$2:$K$2553,Sheet6!$I39)</f>
        <v>19</v>
      </c>
      <c r="AC39">
        <f>AVERAGEIFS('Credit to GDP gap'!$O$2:$O$2553,'Credit to GDP gap'!$D$2:$D$2553,Sheet6!AC$2,'Credit to GDP gap'!$K$2:$K$2553,Sheet6!$I39)</f>
        <v>-26</v>
      </c>
      <c r="AD39">
        <f>AVERAGEIFS('Credit to GDP gap'!$O$2:$O$2553,'Credit to GDP gap'!$D$2:$D$2553,Sheet6!AD$2,'Credit to GDP gap'!$K$2:$K$2553,Sheet6!$I39)</f>
        <v>6.1</v>
      </c>
      <c r="AE39">
        <f>AVERAGEIFS('Credit to GDP gap'!$O$2:$O$2553,'Credit to GDP gap'!$D$2:$D$2553,Sheet6!AE$2,'Credit to GDP gap'!$K$2:$K$2553,Sheet6!$I39)</f>
        <v>-72.099999999999994</v>
      </c>
      <c r="AF39">
        <f>AVERAGEIFS('Credit to GDP gap'!$O$2:$O$2553,'Credit to GDP gap'!$D$2:$D$2553,Sheet6!AF$2,'Credit to GDP gap'!$K$2:$K$2553,Sheet6!$I39)</f>
        <v>-6.7</v>
      </c>
      <c r="AG39">
        <f>AVERAGEIFS('Credit to GDP gap'!$O$2:$O$2553,'Credit to GDP gap'!$D$2:$D$2553,Sheet6!AG$2,'Credit to GDP gap'!$K$2:$K$2553,Sheet6!$I39)</f>
        <v>-16.100000000000001</v>
      </c>
      <c r="AH39">
        <f>AVERAGEIFS('Credit to GDP gap'!$O$2:$O$2553,'Credit to GDP gap'!$D$2:$D$2553,Sheet6!AH$2,'Credit to GDP gap'!$K$2:$K$2553,Sheet6!$I39)</f>
        <v>-17.8</v>
      </c>
      <c r="AI39">
        <f>AVERAGEIFS('Credit to GDP gap'!$O$2:$O$2553,'Credit to GDP gap'!$D$2:$D$2553,Sheet6!AI$2,'Credit to GDP gap'!$K$2:$K$2553,Sheet6!$I39)</f>
        <v>10.6</v>
      </c>
      <c r="AJ39">
        <f>AVERAGEIFS('Credit to GDP gap'!$O$2:$O$2553,'Credit to GDP gap'!$D$2:$D$2553,Sheet6!AJ$2,'Credit to GDP gap'!$K$2:$K$2553,Sheet6!$I39)</f>
        <v>0</v>
      </c>
      <c r="AK39">
        <f>AVERAGEIFS('Credit to GDP gap'!$O$2:$O$2553,'Credit to GDP gap'!$D$2:$D$2553,Sheet6!AK$2,'Credit to GDP gap'!$K$2:$K$2553,Sheet6!$I39)</f>
        <v>14</v>
      </c>
      <c r="AL39">
        <f>AVERAGEIFS('Credit to GDP gap'!$O$2:$O$2553,'Credit to GDP gap'!$D$2:$D$2553,Sheet6!AL$2,'Credit to GDP gap'!$K$2:$K$2553,Sheet6!$I39)</f>
        <v>3.6</v>
      </c>
      <c r="AM39">
        <f>AVERAGEIFS('Credit to GDP gap'!$O$2:$O$2553,'Credit to GDP gap'!$D$2:$D$2553,Sheet6!AM$2,'Credit to GDP gap'!$K$2:$K$2553,Sheet6!$I39)</f>
        <v>4</v>
      </c>
      <c r="AN39">
        <f>AVERAGEIFS('Credit to GDP gap'!$O$2:$O$2553,'Credit to GDP gap'!$D$2:$D$2553,Sheet6!AN$2,'Credit to GDP gap'!$K$2:$K$2553,Sheet6!$I39)</f>
        <v>-26.5</v>
      </c>
      <c r="AO39">
        <f>AVERAGEIFS('Credit to GDP gap'!$O$2:$O$2553,'Credit to GDP gap'!$D$2:$D$2553,Sheet6!AO$2,'Credit to GDP gap'!$K$2:$K$2553,Sheet6!$I39)</f>
        <v>-18</v>
      </c>
      <c r="AP39">
        <f>AVERAGEIFS('Credit to GDP gap'!$O$2:$O$2553,'Credit to GDP gap'!$D$2:$D$2553,Sheet6!AP$2,'Credit to GDP gap'!$K$2:$K$2553,Sheet6!$I39)</f>
        <v>-16.3</v>
      </c>
      <c r="AQ39">
        <f>AVERAGEIFS('Credit to GDP gap'!$O$2:$O$2553,'Credit to GDP gap'!$D$2:$D$2553,Sheet6!AQ$2,'Credit to GDP gap'!$K$2:$K$2553,Sheet6!$I39)</f>
        <v>-10.5</v>
      </c>
      <c r="AR39">
        <f>AVERAGEIFS('Credit to GDP gap'!$O$2:$O$2553,'Credit to GDP gap'!$D$2:$D$2553,Sheet6!AR$2,'Credit to GDP gap'!$K$2:$K$2553,Sheet6!$I39)</f>
        <v>-46.5</v>
      </c>
      <c r="AS39">
        <f>AVERAGEIFS('Credit to GDP gap'!$O$2:$O$2553,'Credit to GDP gap'!$D$2:$D$2553,Sheet6!AS$2,'Credit to GDP gap'!$K$2:$K$2553,Sheet6!$I39)</f>
        <v>-7.9</v>
      </c>
      <c r="AT39">
        <f>AVERAGEIFS('Credit to GDP gap'!$O$2:$O$2553,'Credit to GDP gap'!$D$2:$D$2553,Sheet6!AT$2,'Credit to GDP gap'!$K$2:$K$2553,Sheet6!$I39)</f>
        <v>-4</v>
      </c>
      <c r="AU39">
        <f>AVERAGEIFS('Credit to GDP gap'!$O$2:$O$2553,'Credit to GDP gap'!$D$2:$D$2553,Sheet6!AU$2,'Credit to GDP gap'!$K$2:$K$2553,Sheet6!$I39)</f>
        <v>-5.6</v>
      </c>
      <c r="AV39">
        <f>AVERAGEIFS('Credit to GDP gap'!$O$2:$O$2553,'Credit to GDP gap'!$D$2:$D$2553,Sheet6!AV$2,'Credit to GDP gap'!$K$2:$K$2553,Sheet6!$I39)</f>
        <v>0.1</v>
      </c>
      <c r="AW39">
        <f>AVERAGEIFS('Credit to GDP gap'!$O$2:$O$2553,'Credit to GDP gap'!$D$2:$D$2553,Sheet6!AW$2,'Credit to GDP gap'!$K$2:$K$2553,Sheet6!$I39)</f>
        <v>6.4</v>
      </c>
      <c r="AX39">
        <f>AVERAGEIFS('Credit to GDP gap'!$O$2:$O$2553,'Credit to GDP gap'!$D$2:$D$2553,Sheet6!AX$2,'Credit to GDP gap'!$K$2:$K$2553,Sheet6!$I39)</f>
        <v>-1.9</v>
      </c>
      <c r="AY39">
        <f>AVERAGEIFS('Credit to GDP gap'!$O$2:$O$2553,'Credit to GDP gap'!$D$2:$D$2553,Sheet6!AY$2,'Credit to GDP gap'!$K$2:$K$2553,Sheet6!$I39)</f>
        <v>-6.4</v>
      </c>
      <c r="AZ39">
        <f>AVERAGEIFS('Credit to GDP gap'!$O$2:$O$2553,'Credit to GDP gap'!$D$2:$D$2553,Sheet6!AZ$2,'Credit to GDP gap'!$K$2:$K$2553,Sheet6!$I39)</f>
        <v>-10.6</v>
      </c>
      <c r="BA39">
        <f>AVERAGEIFS('Credit to GDP gap'!$O$2:$O$2553,'Credit to GDP gap'!$D$2:$D$2553,Sheet6!BA$2,'Credit to GDP gap'!$K$2:$K$2553,Sheet6!$I39)</f>
        <v>-3.4</v>
      </c>
      <c r="BC39" t="str">
        <f t="shared" si="0"/>
        <v>2019-03-31</v>
      </c>
      <c r="BD39">
        <f t="shared" si="1"/>
        <v>33</v>
      </c>
      <c r="BE39">
        <f t="shared" si="2"/>
        <v>8</v>
      </c>
      <c r="BF39">
        <f t="shared" si="3"/>
        <v>3</v>
      </c>
    </row>
    <row r="40" spans="3:58" x14ac:dyDescent="0.45">
      <c r="C40">
        <f t="shared" si="5"/>
        <v>-47.575000000000003</v>
      </c>
      <c r="D40">
        <f t="shared" si="4"/>
        <v>-16.350000000000001</v>
      </c>
      <c r="E40">
        <f t="shared" si="4"/>
        <v>-5.75</v>
      </c>
      <c r="F40">
        <f t="shared" si="4"/>
        <v>3.0249999999999999</v>
      </c>
      <c r="G40">
        <f t="shared" si="4"/>
        <v>15.775</v>
      </c>
      <c r="H40">
        <f t="shared" si="6"/>
        <v>-8.2363636363636363</v>
      </c>
      <c r="I40" t="s">
        <v>599</v>
      </c>
      <c r="J40">
        <f>AVERAGEIFS('Credit to GDP gap'!$O$2:$O$2553,'Credit to GDP gap'!$D$2:$D$2553,Sheet6!J$2,'Credit to GDP gap'!$K$2:$K$2553,Sheet6!$I40)</f>
        <v>5</v>
      </c>
      <c r="K40">
        <f>AVERAGEIFS('Credit to GDP gap'!$O$2:$O$2553,'Credit to GDP gap'!$D$2:$D$2553,Sheet6!K$2,'Credit to GDP gap'!$K$2:$K$2553,Sheet6!$I40)</f>
        <v>-6.8</v>
      </c>
      <c r="L40">
        <f>AVERAGEIFS('Credit to GDP gap'!$O$2:$O$2553,'Credit to GDP gap'!$D$2:$D$2553,Sheet6!L$2,'Credit to GDP gap'!$K$2:$K$2553,Sheet6!$I40)</f>
        <v>-10.9</v>
      </c>
      <c r="M40">
        <f>AVERAGEIFS('Credit to GDP gap'!$O$2:$O$2553,'Credit to GDP gap'!$D$2:$D$2553,Sheet6!M$2,'Credit to GDP gap'!$K$2:$K$2553,Sheet6!$I40)</f>
        <v>-17.2</v>
      </c>
      <c r="N40">
        <f>AVERAGEIFS('Credit to GDP gap'!$O$2:$O$2553,'Credit to GDP gap'!$D$2:$D$2553,Sheet6!N$2,'Credit to GDP gap'!$K$2:$K$2553,Sheet6!$I40)</f>
        <v>-1.1000000000000001</v>
      </c>
      <c r="O40">
        <f>AVERAGEIFS('Credit to GDP gap'!$O$2:$O$2553,'Credit to GDP gap'!$D$2:$D$2553,Sheet6!O$2,'Credit to GDP gap'!$K$2:$K$2553,Sheet6!$I40)</f>
        <v>5.2</v>
      </c>
      <c r="P40">
        <f>AVERAGEIFS('Credit to GDP gap'!$O$2:$O$2553,'Credit to GDP gap'!$D$2:$D$2553,Sheet6!P$2,'Credit to GDP gap'!$K$2:$K$2553,Sheet6!$I40)</f>
        <v>7.7</v>
      </c>
      <c r="Q40">
        <f>AVERAGEIFS('Credit to GDP gap'!$O$2:$O$2553,'Credit to GDP gap'!$D$2:$D$2553,Sheet6!Q$2,'Credit to GDP gap'!$K$2:$K$2553,Sheet6!$I40)</f>
        <v>5.0999999999999996</v>
      </c>
      <c r="R40">
        <f>AVERAGEIFS('Credit to GDP gap'!$O$2:$O$2553,'Credit to GDP gap'!$D$2:$D$2553,Sheet6!R$2,'Credit to GDP gap'!$K$2:$K$2553,Sheet6!$I40)</f>
        <v>-7.1</v>
      </c>
      <c r="S40">
        <f>AVERAGEIFS('Credit to GDP gap'!$O$2:$O$2553,'Credit to GDP gap'!$D$2:$D$2553,Sheet6!S$2,'Credit to GDP gap'!$K$2:$K$2553,Sheet6!$I40)</f>
        <v>0.2</v>
      </c>
      <c r="T40">
        <f>AVERAGEIFS('Credit to GDP gap'!$O$2:$O$2553,'Credit to GDP gap'!$D$2:$D$2553,Sheet6!T$2,'Credit to GDP gap'!$K$2:$K$2553,Sheet6!$I40)</f>
        <v>-0.9</v>
      </c>
      <c r="U40">
        <f>AVERAGEIFS('Credit to GDP gap'!$O$2:$O$2553,'Credit to GDP gap'!$D$2:$D$2553,Sheet6!U$2,'Credit to GDP gap'!$K$2:$K$2553,Sheet6!$I40)</f>
        <v>-0.6</v>
      </c>
      <c r="V40">
        <f>AVERAGEIFS('Credit to GDP gap'!$O$2:$O$2553,'Credit to GDP gap'!$D$2:$D$2553,Sheet6!V$2,'Credit to GDP gap'!$K$2:$K$2553,Sheet6!$I40)</f>
        <v>-19.7</v>
      </c>
      <c r="W40">
        <f>AVERAGEIFS('Credit to GDP gap'!$O$2:$O$2553,'Credit to GDP gap'!$D$2:$D$2553,Sheet6!W$2,'Credit to GDP gap'!$K$2:$K$2553,Sheet6!$I40)</f>
        <v>-48.1</v>
      </c>
      <c r="X40">
        <f>AVERAGEIFS('Credit to GDP gap'!$O$2:$O$2553,'Credit to GDP gap'!$D$2:$D$2553,Sheet6!X$2,'Credit to GDP gap'!$K$2:$K$2553,Sheet6!$I40)</f>
        <v>-6.1</v>
      </c>
      <c r="Y40">
        <f>AVERAGEIFS('Credit to GDP gap'!$O$2:$O$2553,'Credit to GDP gap'!$D$2:$D$2553,Sheet6!Y$2,'Credit to GDP gap'!$K$2:$K$2553,Sheet6!$I40)</f>
        <v>1.9</v>
      </c>
      <c r="Z40">
        <f>AVERAGEIFS('Credit to GDP gap'!$O$2:$O$2553,'Credit to GDP gap'!$D$2:$D$2553,Sheet6!Z$2,'Credit to GDP gap'!$K$2:$K$2553,Sheet6!$I40)</f>
        <v>-16.7</v>
      </c>
      <c r="AA40">
        <f>AVERAGEIFS('Credit to GDP gap'!$O$2:$O$2553,'Credit to GDP gap'!$D$2:$D$2553,Sheet6!AA$2,'Credit to GDP gap'!$K$2:$K$2553,Sheet6!$I40)</f>
        <v>-28.4</v>
      </c>
      <c r="AB40">
        <f>AVERAGEIFS('Credit to GDP gap'!$O$2:$O$2553,'Credit to GDP gap'!$D$2:$D$2553,Sheet6!AB$2,'Credit to GDP gap'!$K$2:$K$2553,Sheet6!$I40)</f>
        <v>20.9</v>
      </c>
      <c r="AC40">
        <f>AVERAGEIFS('Credit to GDP gap'!$O$2:$O$2553,'Credit to GDP gap'!$D$2:$D$2553,Sheet6!AC$2,'Credit to GDP gap'!$K$2:$K$2553,Sheet6!$I40)</f>
        <v>-24.1</v>
      </c>
      <c r="AD40">
        <f>AVERAGEIFS('Credit to GDP gap'!$O$2:$O$2553,'Credit to GDP gap'!$D$2:$D$2553,Sheet6!AD$2,'Credit to GDP gap'!$K$2:$K$2553,Sheet6!$I40)</f>
        <v>5.9</v>
      </c>
      <c r="AE40">
        <f>AVERAGEIFS('Credit to GDP gap'!$O$2:$O$2553,'Credit to GDP gap'!$D$2:$D$2553,Sheet6!AE$2,'Credit to GDP gap'!$K$2:$K$2553,Sheet6!$I40)</f>
        <v>-74.599999999999994</v>
      </c>
      <c r="AF40">
        <f>AVERAGEIFS('Credit to GDP gap'!$O$2:$O$2553,'Credit to GDP gap'!$D$2:$D$2553,Sheet6!AF$2,'Credit to GDP gap'!$K$2:$K$2553,Sheet6!$I40)</f>
        <v>-6.2</v>
      </c>
      <c r="AG40">
        <f>AVERAGEIFS('Credit to GDP gap'!$O$2:$O$2553,'Credit to GDP gap'!$D$2:$D$2553,Sheet6!AG$2,'Credit to GDP gap'!$K$2:$K$2553,Sheet6!$I40)</f>
        <v>-17.399999999999999</v>
      </c>
      <c r="AH40">
        <f>AVERAGEIFS('Credit to GDP gap'!$O$2:$O$2553,'Credit to GDP gap'!$D$2:$D$2553,Sheet6!AH$2,'Credit to GDP gap'!$K$2:$K$2553,Sheet6!$I40)</f>
        <v>-17.2</v>
      </c>
      <c r="AI40">
        <f>AVERAGEIFS('Credit to GDP gap'!$O$2:$O$2553,'Credit to GDP gap'!$D$2:$D$2553,Sheet6!AI$2,'Credit to GDP gap'!$K$2:$K$2553,Sheet6!$I40)</f>
        <v>11.2</v>
      </c>
      <c r="AJ40">
        <f>AVERAGEIFS('Credit to GDP gap'!$O$2:$O$2553,'Credit to GDP gap'!$D$2:$D$2553,Sheet6!AJ$2,'Credit to GDP gap'!$K$2:$K$2553,Sheet6!$I40)</f>
        <v>1.8</v>
      </c>
      <c r="AK40">
        <f>AVERAGEIFS('Credit to GDP gap'!$O$2:$O$2553,'Credit to GDP gap'!$D$2:$D$2553,Sheet6!AK$2,'Credit to GDP gap'!$K$2:$K$2553,Sheet6!$I40)</f>
        <v>17.3</v>
      </c>
      <c r="AL40">
        <f>AVERAGEIFS('Credit to GDP gap'!$O$2:$O$2553,'Credit to GDP gap'!$D$2:$D$2553,Sheet6!AL$2,'Credit to GDP gap'!$K$2:$K$2553,Sheet6!$I40)</f>
        <v>3.3</v>
      </c>
      <c r="AM40">
        <f>AVERAGEIFS('Credit to GDP gap'!$O$2:$O$2553,'Credit to GDP gap'!$D$2:$D$2553,Sheet6!AM$2,'Credit to GDP gap'!$K$2:$K$2553,Sheet6!$I40)</f>
        <v>5.3</v>
      </c>
      <c r="AN40">
        <f>AVERAGEIFS('Credit to GDP gap'!$O$2:$O$2553,'Credit to GDP gap'!$D$2:$D$2553,Sheet6!AN$2,'Credit to GDP gap'!$K$2:$K$2553,Sheet6!$I40)</f>
        <v>-30.2</v>
      </c>
      <c r="AO40">
        <f>AVERAGEIFS('Credit to GDP gap'!$O$2:$O$2553,'Credit to GDP gap'!$D$2:$D$2553,Sheet6!AO$2,'Credit to GDP gap'!$K$2:$K$2553,Sheet6!$I40)</f>
        <v>-13.3</v>
      </c>
      <c r="AP40">
        <f>AVERAGEIFS('Credit to GDP gap'!$O$2:$O$2553,'Credit to GDP gap'!$D$2:$D$2553,Sheet6!AP$2,'Credit to GDP gap'!$K$2:$K$2553,Sheet6!$I40)</f>
        <v>-15.3</v>
      </c>
      <c r="AQ40">
        <f>AVERAGEIFS('Credit to GDP gap'!$O$2:$O$2553,'Credit to GDP gap'!$D$2:$D$2553,Sheet6!AQ$2,'Credit to GDP gap'!$K$2:$K$2553,Sheet6!$I40)</f>
        <v>-11.5</v>
      </c>
      <c r="AR40">
        <f>AVERAGEIFS('Credit to GDP gap'!$O$2:$O$2553,'Credit to GDP gap'!$D$2:$D$2553,Sheet6!AR$2,'Credit to GDP gap'!$K$2:$K$2553,Sheet6!$I40)</f>
        <v>-46</v>
      </c>
      <c r="AS40">
        <f>AVERAGEIFS('Credit to GDP gap'!$O$2:$O$2553,'Credit to GDP gap'!$D$2:$D$2553,Sheet6!AS$2,'Credit to GDP gap'!$K$2:$K$2553,Sheet6!$I40)</f>
        <v>-9.3000000000000007</v>
      </c>
      <c r="AT40">
        <f>AVERAGEIFS('Credit to GDP gap'!$O$2:$O$2553,'Credit to GDP gap'!$D$2:$D$2553,Sheet6!AT$2,'Credit to GDP gap'!$K$2:$K$2553,Sheet6!$I40)</f>
        <v>-2.1</v>
      </c>
      <c r="AU40">
        <f>AVERAGEIFS('Credit to GDP gap'!$O$2:$O$2553,'Credit to GDP gap'!$D$2:$D$2553,Sheet6!AU$2,'Credit to GDP gap'!$K$2:$K$2553,Sheet6!$I40)</f>
        <v>-5.5</v>
      </c>
      <c r="AV40">
        <f>AVERAGEIFS('Credit to GDP gap'!$O$2:$O$2553,'Credit to GDP gap'!$D$2:$D$2553,Sheet6!AV$2,'Credit to GDP gap'!$K$2:$K$2553,Sheet6!$I40)</f>
        <v>2.2000000000000002</v>
      </c>
      <c r="AW40">
        <f>AVERAGEIFS('Credit to GDP gap'!$O$2:$O$2553,'Credit to GDP gap'!$D$2:$D$2553,Sheet6!AW$2,'Credit to GDP gap'!$K$2:$K$2553,Sheet6!$I40)</f>
        <v>5.7</v>
      </c>
      <c r="AX40">
        <f>AVERAGEIFS('Credit to GDP gap'!$O$2:$O$2553,'Credit to GDP gap'!$D$2:$D$2553,Sheet6!AX$2,'Credit to GDP gap'!$K$2:$K$2553,Sheet6!$I40)</f>
        <v>-4.2</v>
      </c>
      <c r="AY40">
        <f>AVERAGEIFS('Credit to GDP gap'!$O$2:$O$2553,'Credit to GDP gap'!$D$2:$D$2553,Sheet6!AY$2,'Credit to GDP gap'!$K$2:$K$2553,Sheet6!$I40)</f>
        <v>-6</v>
      </c>
      <c r="AZ40">
        <f>AVERAGEIFS('Credit to GDP gap'!$O$2:$O$2553,'Credit to GDP gap'!$D$2:$D$2553,Sheet6!AZ$2,'Credit to GDP gap'!$K$2:$K$2553,Sheet6!$I40)</f>
        <v>-10.1</v>
      </c>
      <c r="BA40">
        <f>AVERAGEIFS('Credit to GDP gap'!$O$2:$O$2553,'Credit to GDP gap'!$D$2:$D$2553,Sheet6!BA$2,'Credit to GDP gap'!$K$2:$K$2553,Sheet6!$I40)</f>
        <v>-4.5</v>
      </c>
      <c r="BC40" t="str">
        <f t="shared" si="0"/>
        <v>2019-06-30</v>
      </c>
      <c r="BD40">
        <f t="shared" si="1"/>
        <v>32</v>
      </c>
      <c r="BE40">
        <f t="shared" si="2"/>
        <v>9</v>
      </c>
      <c r="BF40">
        <f t="shared" si="3"/>
        <v>3</v>
      </c>
    </row>
    <row r="41" spans="3:58" x14ac:dyDescent="0.45">
      <c r="C41">
        <f t="shared" si="5"/>
        <v>-46.55</v>
      </c>
      <c r="D41">
        <f t="shared" si="4"/>
        <v>-14.375</v>
      </c>
      <c r="E41">
        <f t="shared" si="4"/>
        <v>-6.3</v>
      </c>
      <c r="F41">
        <f t="shared" si="4"/>
        <v>3.3</v>
      </c>
      <c r="G41">
        <f t="shared" si="4"/>
        <v>12.725000000000001</v>
      </c>
      <c r="H41">
        <f t="shared" si="6"/>
        <v>-7.9113636363636353</v>
      </c>
      <c r="I41" t="s">
        <v>600</v>
      </c>
      <c r="J41">
        <f>AVERAGEIFS('Credit to GDP gap'!$O$2:$O$2553,'Credit to GDP gap'!$D$2:$D$2553,Sheet6!J$2,'Credit to GDP gap'!$K$2:$K$2553,Sheet6!$I41)</f>
        <v>8.3000000000000007</v>
      </c>
      <c r="K41">
        <f>AVERAGEIFS('Credit to GDP gap'!$O$2:$O$2553,'Credit to GDP gap'!$D$2:$D$2553,Sheet6!K$2,'Credit to GDP gap'!$K$2:$K$2553,Sheet6!$I41)</f>
        <v>-8.5</v>
      </c>
      <c r="L41">
        <f>AVERAGEIFS('Credit to GDP gap'!$O$2:$O$2553,'Credit to GDP gap'!$D$2:$D$2553,Sheet6!L$2,'Credit to GDP gap'!$K$2:$K$2553,Sheet6!$I41)</f>
        <v>-12.2</v>
      </c>
      <c r="M41">
        <f>AVERAGEIFS('Credit to GDP gap'!$O$2:$O$2553,'Credit to GDP gap'!$D$2:$D$2553,Sheet6!M$2,'Credit to GDP gap'!$K$2:$K$2553,Sheet6!$I41)</f>
        <v>-13.4</v>
      </c>
      <c r="N41">
        <f>AVERAGEIFS('Credit to GDP gap'!$O$2:$O$2553,'Credit to GDP gap'!$D$2:$D$2553,Sheet6!N$2,'Credit to GDP gap'!$K$2:$K$2553,Sheet6!$I41)</f>
        <v>-0.2</v>
      </c>
      <c r="O41">
        <f>AVERAGEIFS('Credit to GDP gap'!$O$2:$O$2553,'Credit to GDP gap'!$D$2:$D$2553,Sheet6!O$2,'Credit to GDP gap'!$K$2:$K$2553,Sheet6!$I41)</f>
        <v>5.5</v>
      </c>
      <c r="P41">
        <f>AVERAGEIFS('Credit to GDP gap'!$O$2:$O$2553,'Credit to GDP gap'!$D$2:$D$2553,Sheet6!P$2,'Credit to GDP gap'!$K$2:$K$2553,Sheet6!$I41)</f>
        <v>12.8</v>
      </c>
      <c r="Q41">
        <f>AVERAGEIFS('Credit to GDP gap'!$O$2:$O$2553,'Credit to GDP gap'!$D$2:$D$2553,Sheet6!Q$2,'Credit to GDP gap'!$K$2:$K$2553,Sheet6!$I41)</f>
        <v>8.9</v>
      </c>
      <c r="R41">
        <f>AVERAGEIFS('Credit to GDP gap'!$O$2:$O$2553,'Credit to GDP gap'!$D$2:$D$2553,Sheet6!R$2,'Credit to GDP gap'!$K$2:$K$2553,Sheet6!$I41)</f>
        <v>-7.8</v>
      </c>
      <c r="S41">
        <f>AVERAGEIFS('Credit to GDP gap'!$O$2:$O$2553,'Credit to GDP gap'!$D$2:$D$2553,Sheet6!S$2,'Credit to GDP gap'!$K$2:$K$2553,Sheet6!$I41)</f>
        <v>0.1</v>
      </c>
      <c r="T41">
        <f>AVERAGEIFS('Credit to GDP gap'!$O$2:$O$2553,'Credit to GDP gap'!$D$2:$D$2553,Sheet6!T$2,'Credit to GDP gap'!$K$2:$K$2553,Sheet6!$I41)</f>
        <v>-2.1</v>
      </c>
      <c r="U41">
        <f>AVERAGEIFS('Credit to GDP gap'!$O$2:$O$2553,'Credit to GDP gap'!$D$2:$D$2553,Sheet6!U$2,'Credit to GDP gap'!$K$2:$K$2553,Sheet6!$I41)</f>
        <v>-0.3</v>
      </c>
      <c r="V41">
        <f>AVERAGEIFS('Credit to GDP gap'!$O$2:$O$2553,'Credit to GDP gap'!$D$2:$D$2553,Sheet6!V$2,'Credit to GDP gap'!$K$2:$K$2553,Sheet6!$I41)</f>
        <v>-17.2</v>
      </c>
      <c r="W41">
        <f>AVERAGEIFS('Credit to GDP gap'!$O$2:$O$2553,'Credit to GDP gap'!$D$2:$D$2553,Sheet6!W$2,'Credit to GDP gap'!$K$2:$K$2553,Sheet6!$I41)</f>
        <v>-46.9</v>
      </c>
      <c r="X41">
        <f>AVERAGEIFS('Credit to GDP gap'!$O$2:$O$2553,'Credit to GDP gap'!$D$2:$D$2553,Sheet6!X$2,'Credit to GDP gap'!$K$2:$K$2553,Sheet6!$I41)</f>
        <v>-6.8</v>
      </c>
      <c r="Y41">
        <f>AVERAGEIFS('Credit to GDP gap'!$O$2:$O$2553,'Credit to GDP gap'!$D$2:$D$2553,Sheet6!Y$2,'Credit to GDP gap'!$K$2:$K$2553,Sheet6!$I41)</f>
        <v>3</v>
      </c>
      <c r="Z41">
        <f>AVERAGEIFS('Credit to GDP gap'!$O$2:$O$2553,'Credit to GDP gap'!$D$2:$D$2553,Sheet6!Z$2,'Credit to GDP gap'!$K$2:$K$2553,Sheet6!$I41)</f>
        <v>-14.7</v>
      </c>
      <c r="AA41">
        <f>AVERAGEIFS('Credit to GDP gap'!$O$2:$O$2553,'Credit to GDP gap'!$D$2:$D$2553,Sheet6!AA$2,'Credit to GDP gap'!$K$2:$K$2553,Sheet6!$I41)</f>
        <v>-29.5</v>
      </c>
      <c r="AB41">
        <f>AVERAGEIFS('Credit to GDP gap'!$O$2:$O$2553,'Credit to GDP gap'!$D$2:$D$2553,Sheet6!AB$2,'Credit to GDP gap'!$K$2:$K$2553,Sheet6!$I41)</f>
        <v>21.7</v>
      </c>
      <c r="AC41">
        <f>AVERAGEIFS('Credit to GDP gap'!$O$2:$O$2553,'Credit to GDP gap'!$D$2:$D$2553,Sheet6!AC$2,'Credit to GDP gap'!$K$2:$K$2553,Sheet6!$I41)</f>
        <v>-23.6</v>
      </c>
      <c r="AD41">
        <f>AVERAGEIFS('Credit to GDP gap'!$O$2:$O$2553,'Credit to GDP gap'!$D$2:$D$2553,Sheet6!AD$2,'Credit to GDP gap'!$K$2:$K$2553,Sheet6!$I41)</f>
        <v>5.6</v>
      </c>
      <c r="AE41">
        <f>AVERAGEIFS('Credit to GDP gap'!$O$2:$O$2553,'Credit to GDP gap'!$D$2:$D$2553,Sheet6!AE$2,'Credit to GDP gap'!$K$2:$K$2553,Sheet6!$I41)</f>
        <v>-76.900000000000006</v>
      </c>
      <c r="AF41">
        <f>AVERAGEIFS('Credit to GDP gap'!$O$2:$O$2553,'Credit to GDP gap'!$D$2:$D$2553,Sheet6!AF$2,'Credit to GDP gap'!$K$2:$K$2553,Sheet6!$I41)</f>
        <v>-7.1</v>
      </c>
      <c r="AG41">
        <f>AVERAGEIFS('Credit to GDP gap'!$O$2:$O$2553,'Credit to GDP gap'!$D$2:$D$2553,Sheet6!AG$2,'Credit to GDP gap'!$K$2:$K$2553,Sheet6!$I41)</f>
        <v>-17.5</v>
      </c>
      <c r="AH41">
        <f>AVERAGEIFS('Credit to GDP gap'!$O$2:$O$2553,'Credit to GDP gap'!$D$2:$D$2553,Sheet6!AH$2,'Credit to GDP gap'!$K$2:$K$2553,Sheet6!$I41)</f>
        <v>-16.5</v>
      </c>
      <c r="AI41">
        <f>AVERAGEIFS('Credit to GDP gap'!$O$2:$O$2553,'Credit to GDP gap'!$D$2:$D$2553,Sheet6!AI$2,'Credit to GDP gap'!$K$2:$K$2553,Sheet6!$I41)</f>
        <v>12.5</v>
      </c>
      <c r="AJ41">
        <f>AVERAGEIFS('Credit to GDP gap'!$O$2:$O$2553,'Credit to GDP gap'!$D$2:$D$2553,Sheet6!AJ$2,'Credit to GDP gap'!$K$2:$K$2553,Sheet6!$I41)</f>
        <v>3.4</v>
      </c>
      <c r="AK41">
        <f>AVERAGEIFS('Credit to GDP gap'!$O$2:$O$2553,'Credit to GDP gap'!$D$2:$D$2553,Sheet6!AK$2,'Credit to GDP gap'!$K$2:$K$2553,Sheet6!$I41)</f>
        <v>12.3</v>
      </c>
      <c r="AL41">
        <f>AVERAGEIFS('Credit to GDP gap'!$O$2:$O$2553,'Credit to GDP gap'!$D$2:$D$2553,Sheet6!AL$2,'Credit to GDP gap'!$K$2:$K$2553,Sheet6!$I41)</f>
        <v>2.9</v>
      </c>
      <c r="AM41">
        <f>AVERAGEIFS('Credit to GDP gap'!$O$2:$O$2553,'Credit to GDP gap'!$D$2:$D$2553,Sheet6!AM$2,'Credit to GDP gap'!$K$2:$K$2553,Sheet6!$I41)</f>
        <v>3.9</v>
      </c>
      <c r="AN41">
        <f>AVERAGEIFS('Credit to GDP gap'!$O$2:$O$2553,'Credit to GDP gap'!$D$2:$D$2553,Sheet6!AN$2,'Credit to GDP gap'!$K$2:$K$2553,Sheet6!$I41)</f>
        <v>-32.799999999999997</v>
      </c>
      <c r="AO41">
        <f>AVERAGEIFS('Credit to GDP gap'!$O$2:$O$2553,'Credit to GDP gap'!$D$2:$D$2553,Sheet6!AO$2,'Credit to GDP gap'!$K$2:$K$2553,Sheet6!$I41)</f>
        <v>-8.4</v>
      </c>
      <c r="AP41">
        <f>AVERAGEIFS('Credit to GDP gap'!$O$2:$O$2553,'Credit to GDP gap'!$D$2:$D$2553,Sheet6!AP$2,'Credit to GDP gap'!$K$2:$K$2553,Sheet6!$I41)</f>
        <v>-15</v>
      </c>
      <c r="AQ41">
        <f>AVERAGEIFS('Credit to GDP gap'!$O$2:$O$2553,'Credit to GDP gap'!$D$2:$D$2553,Sheet6!AQ$2,'Credit to GDP gap'!$K$2:$K$2553,Sheet6!$I41)</f>
        <v>-11.2</v>
      </c>
      <c r="AR41">
        <f>AVERAGEIFS('Credit to GDP gap'!$O$2:$O$2553,'Credit to GDP gap'!$D$2:$D$2553,Sheet6!AR$2,'Credit to GDP gap'!$K$2:$K$2553,Sheet6!$I41)</f>
        <v>-45.5</v>
      </c>
      <c r="AS41">
        <f>AVERAGEIFS('Credit to GDP gap'!$O$2:$O$2553,'Credit to GDP gap'!$D$2:$D$2553,Sheet6!AS$2,'Credit to GDP gap'!$K$2:$K$2553,Sheet6!$I41)</f>
        <v>-8</v>
      </c>
      <c r="AT41">
        <f>AVERAGEIFS('Credit to GDP gap'!$O$2:$O$2553,'Credit to GDP gap'!$D$2:$D$2553,Sheet6!AT$2,'Credit to GDP gap'!$K$2:$K$2553,Sheet6!$I41)</f>
        <v>-1.2</v>
      </c>
      <c r="AU41">
        <f>AVERAGEIFS('Credit to GDP gap'!$O$2:$O$2553,'Credit to GDP gap'!$D$2:$D$2553,Sheet6!AU$2,'Credit to GDP gap'!$K$2:$K$2553,Sheet6!$I41)</f>
        <v>-5.8</v>
      </c>
      <c r="AV41">
        <f>AVERAGEIFS('Credit to GDP gap'!$O$2:$O$2553,'Credit to GDP gap'!$D$2:$D$2553,Sheet6!AV$2,'Credit to GDP gap'!$K$2:$K$2553,Sheet6!$I41)</f>
        <v>1.5</v>
      </c>
      <c r="AW41">
        <f>AVERAGEIFS('Credit to GDP gap'!$O$2:$O$2553,'Credit to GDP gap'!$D$2:$D$2553,Sheet6!AW$2,'Credit to GDP gap'!$K$2:$K$2553,Sheet6!$I41)</f>
        <v>5.2</v>
      </c>
      <c r="AX41">
        <f>AVERAGEIFS('Credit to GDP gap'!$O$2:$O$2553,'Credit to GDP gap'!$D$2:$D$2553,Sheet6!AX$2,'Credit to GDP gap'!$K$2:$K$2553,Sheet6!$I41)</f>
        <v>-7.4</v>
      </c>
      <c r="AY41">
        <f>AVERAGEIFS('Credit to GDP gap'!$O$2:$O$2553,'Credit to GDP gap'!$D$2:$D$2553,Sheet6!AY$2,'Credit to GDP gap'!$K$2:$K$2553,Sheet6!$I41)</f>
        <v>-5.7</v>
      </c>
      <c r="AZ41">
        <f>AVERAGEIFS('Credit to GDP gap'!$O$2:$O$2553,'Credit to GDP gap'!$D$2:$D$2553,Sheet6!AZ$2,'Credit to GDP gap'!$K$2:$K$2553,Sheet6!$I41)</f>
        <v>-9.9</v>
      </c>
      <c r="BA41">
        <f>AVERAGEIFS('Credit to GDP gap'!$O$2:$O$2553,'Credit to GDP gap'!$D$2:$D$2553,Sheet6!BA$2,'Credit to GDP gap'!$K$2:$K$2553,Sheet6!$I41)</f>
        <v>-3.6</v>
      </c>
      <c r="BC41" t="str">
        <f t="shared" si="0"/>
        <v>2019-09-30</v>
      </c>
      <c r="BD41">
        <f t="shared" si="1"/>
        <v>31</v>
      </c>
      <c r="BE41">
        <f t="shared" si="2"/>
        <v>9</v>
      </c>
      <c r="BF41">
        <f t="shared" si="3"/>
        <v>4</v>
      </c>
    </row>
    <row r="42" spans="3:58" x14ac:dyDescent="0.45">
      <c r="C42">
        <f t="shared" si="5"/>
        <v>-46.375</v>
      </c>
      <c r="D42">
        <f t="shared" si="4"/>
        <v>-15.625</v>
      </c>
      <c r="E42">
        <f t="shared" si="4"/>
        <v>-6</v>
      </c>
      <c r="F42">
        <f t="shared" si="4"/>
        <v>4.1500000000000004</v>
      </c>
      <c r="G42">
        <f t="shared" si="4"/>
        <v>16.599999999999998</v>
      </c>
      <c r="H42">
        <f t="shared" si="6"/>
        <v>-8.4045454545454579</v>
      </c>
      <c r="I42" t="s">
        <v>601</v>
      </c>
      <c r="J42">
        <f>AVERAGEIFS('Credit to GDP gap'!$O$2:$O$2553,'Credit to GDP gap'!$D$2:$D$2553,Sheet6!J$2,'Credit to GDP gap'!$K$2:$K$2553,Sheet6!$I42)</f>
        <v>6</v>
      </c>
      <c r="K42">
        <f>AVERAGEIFS('Credit to GDP gap'!$O$2:$O$2553,'Credit to GDP gap'!$D$2:$D$2553,Sheet6!K$2,'Credit to GDP gap'!$K$2:$K$2553,Sheet6!$I42)</f>
        <v>-8.4</v>
      </c>
      <c r="L42">
        <f>AVERAGEIFS('Credit to GDP gap'!$O$2:$O$2553,'Credit to GDP gap'!$D$2:$D$2553,Sheet6!L$2,'Credit to GDP gap'!$K$2:$K$2553,Sheet6!$I42)</f>
        <v>-13.4</v>
      </c>
      <c r="M42">
        <f>AVERAGEIFS('Credit to GDP gap'!$O$2:$O$2553,'Credit to GDP gap'!$D$2:$D$2553,Sheet6!M$2,'Credit to GDP gap'!$K$2:$K$2553,Sheet6!$I42)</f>
        <v>-17</v>
      </c>
      <c r="N42">
        <f>AVERAGEIFS('Credit to GDP gap'!$O$2:$O$2553,'Credit to GDP gap'!$D$2:$D$2553,Sheet6!N$2,'Credit to GDP gap'!$K$2:$K$2553,Sheet6!$I42)</f>
        <v>0</v>
      </c>
      <c r="O42">
        <f>AVERAGEIFS('Credit to GDP gap'!$O$2:$O$2553,'Credit to GDP gap'!$D$2:$D$2553,Sheet6!O$2,'Credit to GDP gap'!$K$2:$K$2553,Sheet6!$I42)</f>
        <v>4.2</v>
      </c>
      <c r="P42">
        <f>AVERAGEIFS('Credit to GDP gap'!$O$2:$O$2553,'Credit to GDP gap'!$D$2:$D$2553,Sheet6!P$2,'Credit to GDP gap'!$K$2:$K$2553,Sheet6!$I42)</f>
        <v>17.399999999999999</v>
      </c>
      <c r="Q42">
        <f>AVERAGEIFS('Credit to GDP gap'!$O$2:$O$2553,'Credit to GDP gap'!$D$2:$D$2553,Sheet6!Q$2,'Credit to GDP gap'!$K$2:$K$2553,Sheet6!$I42)</f>
        <v>9.8000000000000007</v>
      </c>
      <c r="R42">
        <f>AVERAGEIFS('Credit to GDP gap'!$O$2:$O$2553,'Credit to GDP gap'!$D$2:$D$2553,Sheet6!R$2,'Credit to GDP gap'!$K$2:$K$2553,Sheet6!$I42)</f>
        <v>-8.9</v>
      </c>
      <c r="S42">
        <f>AVERAGEIFS('Credit to GDP gap'!$O$2:$O$2553,'Credit to GDP gap'!$D$2:$D$2553,Sheet6!S$2,'Credit to GDP gap'!$K$2:$K$2553,Sheet6!$I42)</f>
        <v>-0.9</v>
      </c>
      <c r="T42">
        <f>AVERAGEIFS('Credit to GDP gap'!$O$2:$O$2553,'Credit to GDP gap'!$D$2:$D$2553,Sheet6!T$2,'Credit to GDP gap'!$K$2:$K$2553,Sheet6!$I42)</f>
        <v>-4.0999999999999996</v>
      </c>
      <c r="U42">
        <f>AVERAGEIFS('Credit to GDP gap'!$O$2:$O$2553,'Credit to GDP gap'!$D$2:$D$2553,Sheet6!U$2,'Credit to GDP gap'!$K$2:$K$2553,Sheet6!$I42)</f>
        <v>0.2</v>
      </c>
      <c r="V42">
        <f>AVERAGEIFS('Credit to GDP gap'!$O$2:$O$2553,'Credit to GDP gap'!$D$2:$D$2553,Sheet6!V$2,'Credit to GDP gap'!$K$2:$K$2553,Sheet6!$I42)</f>
        <v>-16</v>
      </c>
      <c r="W42">
        <f>AVERAGEIFS('Credit to GDP gap'!$O$2:$O$2553,'Credit to GDP gap'!$D$2:$D$2553,Sheet6!W$2,'Credit to GDP gap'!$K$2:$K$2553,Sheet6!$I42)</f>
        <v>-46.3</v>
      </c>
      <c r="X42">
        <f>AVERAGEIFS('Credit to GDP gap'!$O$2:$O$2553,'Credit to GDP gap'!$D$2:$D$2553,Sheet6!X$2,'Credit to GDP gap'!$K$2:$K$2553,Sheet6!$I42)</f>
        <v>-8.8000000000000007</v>
      </c>
      <c r="Y42">
        <f>AVERAGEIFS('Credit to GDP gap'!$O$2:$O$2553,'Credit to GDP gap'!$D$2:$D$2553,Sheet6!Y$2,'Credit to GDP gap'!$K$2:$K$2553,Sheet6!$I42)</f>
        <v>2.2999999999999998</v>
      </c>
      <c r="Z42">
        <f>AVERAGEIFS('Credit to GDP gap'!$O$2:$O$2553,'Credit to GDP gap'!$D$2:$D$2553,Sheet6!Z$2,'Credit to GDP gap'!$K$2:$K$2553,Sheet6!$I42)</f>
        <v>-15.7</v>
      </c>
      <c r="AA42">
        <f>AVERAGEIFS('Credit to GDP gap'!$O$2:$O$2553,'Credit to GDP gap'!$D$2:$D$2553,Sheet6!AA$2,'Credit to GDP gap'!$K$2:$K$2553,Sheet6!$I42)</f>
        <v>-28.8</v>
      </c>
      <c r="AB42">
        <f>AVERAGEIFS('Credit to GDP gap'!$O$2:$O$2553,'Credit to GDP gap'!$D$2:$D$2553,Sheet6!AB$2,'Credit to GDP gap'!$K$2:$K$2553,Sheet6!$I42)</f>
        <v>20.9</v>
      </c>
      <c r="AC42">
        <f>AVERAGEIFS('Credit to GDP gap'!$O$2:$O$2553,'Credit to GDP gap'!$D$2:$D$2553,Sheet6!AC$2,'Credit to GDP gap'!$K$2:$K$2553,Sheet6!$I42)</f>
        <v>-22.2</v>
      </c>
      <c r="AD42">
        <f>AVERAGEIFS('Credit to GDP gap'!$O$2:$O$2553,'Credit to GDP gap'!$D$2:$D$2553,Sheet6!AD$2,'Credit to GDP gap'!$K$2:$K$2553,Sheet6!$I42)</f>
        <v>5.3</v>
      </c>
      <c r="AE42">
        <f>AVERAGEIFS('Credit to GDP gap'!$O$2:$O$2553,'Credit to GDP gap'!$D$2:$D$2553,Sheet6!AE$2,'Credit to GDP gap'!$K$2:$K$2553,Sheet6!$I42)</f>
        <v>-90.9</v>
      </c>
      <c r="AF42">
        <f>AVERAGEIFS('Credit to GDP gap'!$O$2:$O$2553,'Credit to GDP gap'!$D$2:$D$2553,Sheet6!AF$2,'Credit to GDP gap'!$K$2:$K$2553,Sheet6!$I42)</f>
        <v>-6</v>
      </c>
      <c r="AG42">
        <f>AVERAGEIFS('Credit to GDP gap'!$O$2:$O$2553,'Credit to GDP gap'!$D$2:$D$2553,Sheet6!AG$2,'Credit to GDP gap'!$K$2:$K$2553,Sheet6!$I42)</f>
        <v>-16</v>
      </c>
      <c r="AH42">
        <f>AVERAGEIFS('Credit to GDP gap'!$O$2:$O$2553,'Credit to GDP gap'!$D$2:$D$2553,Sheet6!AH$2,'Credit to GDP gap'!$K$2:$K$2553,Sheet6!$I42)</f>
        <v>-16.399999999999999</v>
      </c>
      <c r="AI42">
        <f>AVERAGEIFS('Credit to GDP gap'!$O$2:$O$2553,'Credit to GDP gap'!$D$2:$D$2553,Sheet6!AI$2,'Credit to GDP gap'!$K$2:$K$2553,Sheet6!$I42)</f>
        <v>14.2</v>
      </c>
      <c r="AJ42">
        <f>AVERAGEIFS('Credit to GDP gap'!$O$2:$O$2553,'Credit to GDP gap'!$D$2:$D$2553,Sheet6!AJ$2,'Credit to GDP gap'!$K$2:$K$2553,Sheet6!$I42)</f>
        <v>4.5</v>
      </c>
      <c r="AK42">
        <f>AVERAGEIFS('Credit to GDP gap'!$O$2:$O$2553,'Credit to GDP gap'!$D$2:$D$2553,Sheet6!AK$2,'Credit to GDP gap'!$K$2:$K$2553,Sheet6!$I42)</f>
        <v>5.4</v>
      </c>
      <c r="AL42">
        <f>AVERAGEIFS('Credit to GDP gap'!$O$2:$O$2553,'Credit to GDP gap'!$D$2:$D$2553,Sheet6!AL$2,'Credit to GDP gap'!$K$2:$K$2553,Sheet6!$I42)</f>
        <v>1.7</v>
      </c>
      <c r="AM42">
        <f>AVERAGEIFS('Credit to GDP gap'!$O$2:$O$2553,'Credit to GDP gap'!$D$2:$D$2553,Sheet6!AM$2,'Credit to GDP gap'!$K$2:$K$2553,Sheet6!$I42)</f>
        <v>4</v>
      </c>
      <c r="AN42">
        <f>AVERAGEIFS('Credit to GDP gap'!$O$2:$O$2553,'Credit to GDP gap'!$D$2:$D$2553,Sheet6!AN$2,'Credit to GDP gap'!$K$2:$K$2553,Sheet6!$I42)</f>
        <v>-36.799999999999997</v>
      </c>
      <c r="AO42">
        <f>AVERAGEIFS('Credit to GDP gap'!$O$2:$O$2553,'Credit to GDP gap'!$D$2:$D$2553,Sheet6!AO$2,'Credit to GDP gap'!$K$2:$K$2553,Sheet6!$I42)</f>
        <v>-5.6</v>
      </c>
      <c r="AP42">
        <f>AVERAGEIFS('Credit to GDP gap'!$O$2:$O$2553,'Credit to GDP gap'!$D$2:$D$2553,Sheet6!AP$2,'Credit to GDP gap'!$K$2:$K$2553,Sheet6!$I42)</f>
        <v>-15.4</v>
      </c>
      <c r="AQ42">
        <f>AVERAGEIFS('Credit to GDP gap'!$O$2:$O$2553,'Credit to GDP gap'!$D$2:$D$2553,Sheet6!AQ$2,'Credit to GDP gap'!$K$2:$K$2553,Sheet6!$I42)</f>
        <v>-12.6</v>
      </c>
      <c r="AR42">
        <f>AVERAGEIFS('Credit to GDP gap'!$O$2:$O$2553,'Credit to GDP gap'!$D$2:$D$2553,Sheet6!AR$2,'Credit to GDP gap'!$K$2:$K$2553,Sheet6!$I42)</f>
        <v>-46.4</v>
      </c>
      <c r="AS42">
        <f>AVERAGEIFS('Credit to GDP gap'!$O$2:$O$2553,'Credit to GDP gap'!$D$2:$D$2553,Sheet6!AS$2,'Credit to GDP gap'!$K$2:$K$2553,Sheet6!$I42)</f>
        <v>-7</v>
      </c>
      <c r="AT42">
        <f>AVERAGEIFS('Credit to GDP gap'!$O$2:$O$2553,'Credit to GDP gap'!$D$2:$D$2553,Sheet6!AT$2,'Credit to GDP gap'!$K$2:$K$2553,Sheet6!$I42)</f>
        <v>-0.1</v>
      </c>
      <c r="AU42">
        <f>AVERAGEIFS('Credit to GDP gap'!$O$2:$O$2553,'Credit to GDP gap'!$D$2:$D$2553,Sheet6!AU$2,'Credit to GDP gap'!$K$2:$K$2553,Sheet6!$I42)</f>
        <v>-6.8</v>
      </c>
      <c r="AV42">
        <f>AVERAGEIFS('Credit to GDP gap'!$O$2:$O$2553,'Credit to GDP gap'!$D$2:$D$2553,Sheet6!AV$2,'Credit to GDP gap'!$K$2:$K$2553,Sheet6!$I42)</f>
        <v>7.2</v>
      </c>
      <c r="AW42">
        <f>AVERAGEIFS('Credit to GDP gap'!$O$2:$O$2553,'Credit to GDP gap'!$D$2:$D$2553,Sheet6!AW$2,'Credit to GDP gap'!$K$2:$K$2553,Sheet6!$I42)</f>
        <v>6.4</v>
      </c>
      <c r="AX42">
        <f>AVERAGEIFS('Credit to GDP gap'!$O$2:$O$2553,'Credit to GDP gap'!$D$2:$D$2553,Sheet6!AX$2,'Credit to GDP gap'!$K$2:$K$2553,Sheet6!$I42)</f>
        <v>-7.4</v>
      </c>
      <c r="AY42">
        <f>AVERAGEIFS('Credit to GDP gap'!$O$2:$O$2553,'Credit to GDP gap'!$D$2:$D$2553,Sheet6!AY$2,'Credit to GDP gap'!$K$2:$K$2553,Sheet6!$I42)</f>
        <v>-6</v>
      </c>
      <c r="AZ42">
        <f>AVERAGEIFS('Credit to GDP gap'!$O$2:$O$2553,'Credit to GDP gap'!$D$2:$D$2553,Sheet6!AZ$2,'Credit to GDP gap'!$K$2:$K$2553,Sheet6!$I42)</f>
        <v>-10.6</v>
      </c>
      <c r="BA42">
        <f>AVERAGEIFS('Credit to GDP gap'!$O$2:$O$2553,'Credit to GDP gap'!$D$2:$D$2553,Sheet6!BA$2,'Credit to GDP gap'!$K$2:$K$2553,Sheet6!$I42)</f>
        <v>-4.8</v>
      </c>
      <c r="BC42" t="str">
        <f t="shared" si="0"/>
        <v>2019-12-31</v>
      </c>
      <c r="BD42">
        <f t="shared" si="1"/>
        <v>31</v>
      </c>
      <c r="BE42">
        <f t="shared" si="2"/>
        <v>10</v>
      </c>
      <c r="BF42">
        <f t="shared" si="3"/>
        <v>3</v>
      </c>
    </row>
    <row r="43" spans="3:58" x14ac:dyDescent="0.45">
      <c r="C43">
        <f t="shared" si="5"/>
        <v>-43.774999999999999</v>
      </c>
      <c r="D43">
        <f t="shared" si="4"/>
        <v>-12.9</v>
      </c>
      <c r="E43">
        <f t="shared" si="4"/>
        <v>-2.2000000000000002</v>
      </c>
      <c r="F43">
        <f t="shared" si="4"/>
        <v>5.2750000000000004</v>
      </c>
      <c r="G43">
        <f t="shared" si="4"/>
        <v>15.525</v>
      </c>
      <c r="H43">
        <f t="shared" si="6"/>
        <v>-5.4477272727272732</v>
      </c>
      <c r="I43" s="3" t="s">
        <v>602</v>
      </c>
      <c r="J43" s="3">
        <f>AVERAGEIFS('Credit to GDP gap'!$O$2:$O$2553,'Credit to GDP gap'!$D$2:$D$2553,Sheet6!J$2,'Credit to GDP gap'!$K$2:$K$2553,Sheet6!$I43)</f>
        <v>4.7</v>
      </c>
      <c r="K43" s="3">
        <f>AVERAGEIFS('Credit to GDP gap'!$O$2:$O$2553,'Credit to GDP gap'!$D$2:$D$2553,Sheet6!K$2,'Credit to GDP gap'!$K$2:$K$2553,Sheet6!$I43)</f>
        <v>-6.5</v>
      </c>
      <c r="L43" s="3">
        <f>AVERAGEIFS('Credit to GDP gap'!$O$2:$O$2553,'Credit to GDP gap'!$D$2:$D$2553,Sheet6!L$2,'Credit to GDP gap'!$K$2:$K$2553,Sheet6!$I43)</f>
        <v>-10.4</v>
      </c>
      <c r="M43" s="3">
        <f>AVERAGEIFS('Credit to GDP gap'!$O$2:$O$2553,'Credit to GDP gap'!$D$2:$D$2553,Sheet6!M$2,'Credit to GDP gap'!$K$2:$K$2553,Sheet6!$I43)</f>
        <v>-18.899999999999999</v>
      </c>
      <c r="N43" s="3">
        <f>AVERAGEIFS('Credit to GDP gap'!$O$2:$O$2553,'Credit to GDP gap'!$D$2:$D$2553,Sheet6!N$2,'Credit to GDP gap'!$K$2:$K$2553,Sheet6!$I43)</f>
        <v>4</v>
      </c>
      <c r="O43" s="3">
        <f>AVERAGEIFS('Credit to GDP gap'!$O$2:$O$2553,'Credit to GDP gap'!$D$2:$D$2553,Sheet6!O$2,'Credit to GDP gap'!$K$2:$K$2553,Sheet6!$I43)</f>
        <v>7.4</v>
      </c>
      <c r="P43" s="3">
        <f>AVERAGEIFS('Credit to GDP gap'!$O$2:$O$2553,'Credit to GDP gap'!$D$2:$D$2553,Sheet6!P$2,'Credit to GDP gap'!$K$2:$K$2553,Sheet6!$I43)</f>
        <v>15.6</v>
      </c>
      <c r="Q43" s="3">
        <f>AVERAGEIFS('Credit to GDP gap'!$O$2:$O$2553,'Credit to GDP gap'!$D$2:$D$2553,Sheet6!Q$2,'Credit to GDP gap'!$K$2:$K$2553,Sheet6!$I43)</f>
        <v>14.2</v>
      </c>
      <c r="R43" s="3">
        <f>AVERAGEIFS('Credit to GDP gap'!$O$2:$O$2553,'Credit to GDP gap'!$D$2:$D$2553,Sheet6!R$2,'Credit to GDP gap'!$K$2:$K$2553,Sheet6!$I43)</f>
        <v>-0.1</v>
      </c>
      <c r="S43" s="3">
        <f>AVERAGEIFS('Credit to GDP gap'!$O$2:$O$2553,'Credit to GDP gap'!$D$2:$D$2553,Sheet6!S$2,'Credit to GDP gap'!$K$2:$K$2553,Sheet6!$I43)</f>
        <v>1.4</v>
      </c>
      <c r="T43" s="3">
        <f>AVERAGEIFS('Credit to GDP gap'!$O$2:$O$2553,'Credit to GDP gap'!$D$2:$D$2553,Sheet6!T$2,'Credit to GDP gap'!$K$2:$K$2553,Sheet6!$I43)</f>
        <v>-4</v>
      </c>
      <c r="U43" s="3">
        <f>AVERAGEIFS('Credit to GDP gap'!$O$2:$O$2553,'Credit to GDP gap'!$D$2:$D$2553,Sheet6!U$2,'Credit to GDP gap'!$K$2:$K$2553,Sheet6!$I43)</f>
        <v>1.4</v>
      </c>
      <c r="V43" s="3">
        <f>AVERAGEIFS('Credit to GDP gap'!$O$2:$O$2553,'Credit to GDP gap'!$D$2:$D$2553,Sheet6!V$2,'Credit to GDP gap'!$K$2:$K$2553,Sheet6!$I43)</f>
        <v>-15.6</v>
      </c>
      <c r="W43" s="3">
        <f>AVERAGEIFS('Credit to GDP gap'!$O$2:$O$2553,'Credit to GDP gap'!$D$2:$D$2553,Sheet6!W$2,'Credit to GDP gap'!$K$2:$K$2553,Sheet6!$I43)</f>
        <v>-43.4</v>
      </c>
      <c r="X43" s="3">
        <f>AVERAGEIFS('Credit to GDP gap'!$O$2:$O$2553,'Credit to GDP gap'!$D$2:$D$2553,Sheet6!X$2,'Credit to GDP gap'!$K$2:$K$2553,Sheet6!$I43)</f>
        <v>-8.5</v>
      </c>
      <c r="Y43" s="3">
        <f>AVERAGEIFS('Credit to GDP gap'!$O$2:$O$2553,'Credit to GDP gap'!$D$2:$D$2553,Sheet6!Y$2,'Credit to GDP gap'!$K$2:$K$2553,Sheet6!$I43)</f>
        <v>5.3</v>
      </c>
      <c r="Z43" s="3">
        <f>AVERAGEIFS('Credit to GDP gap'!$O$2:$O$2553,'Credit to GDP gap'!$D$2:$D$2553,Sheet6!Z$2,'Credit to GDP gap'!$K$2:$K$2553,Sheet6!$I43)</f>
        <v>-11.7</v>
      </c>
      <c r="AA43" s="3">
        <f>AVERAGEIFS('Credit to GDP gap'!$O$2:$O$2553,'Credit to GDP gap'!$D$2:$D$2553,Sheet6!AA$2,'Credit to GDP gap'!$K$2:$K$2553,Sheet6!$I43)</f>
        <v>-26.8</v>
      </c>
      <c r="AB43" s="3">
        <f>AVERAGEIFS('Credit to GDP gap'!$O$2:$O$2553,'Credit to GDP gap'!$D$2:$D$2553,Sheet6!AB$2,'Credit to GDP gap'!$K$2:$K$2553,Sheet6!$I43)</f>
        <v>34.4</v>
      </c>
      <c r="AC43" s="3">
        <f>AVERAGEIFS('Credit to GDP gap'!$O$2:$O$2553,'Credit to GDP gap'!$D$2:$D$2553,Sheet6!AC$2,'Credit to GDP gap'!$K$2:$K$2553,Sheet6!$I43)</f>
        <v>-17.8</v>
      </c>
      <c r="AD43" s="3">
        <f>AVERAGEIFS('Credit to GDP gap'!$O$2:$O$2553,'Credit to GDP gap'!$D$2:$D$2553,Sheet6!AD$2,'Credit to GDP gap'!$K$2:$K$2553,Sheet6!$I43)</f>
        <v>6.6</v>
      </c>
      <c r="AE43" s="3">
        <f>AVERAGEIFS('Credit to GDP gap'!$O$2:$O$2553,'Credit to GDP gap'!$D$2:$D$2553,Sheet6!AE$2,'Credit to GDP gap'!$K$2:$K$2553,Sheet6!$I43)</f>
        <v>-76.7</v>
      </c>
      <c r="AF43" s="3">
        <f>AVERAGEIFS('Credit to GDP gap'!$O$2:$O$2553,'Credit to GDP gap'!$D$2:$D$2553,Sheet6!AF$2,'Credit to GDP gap'!$K$2:$K$2553,Sheet6!$I43)</f>
        <v>-6.8</v>
      </c>
      <c r="AG43" s="3">
        <f>AVERAGEIFS('Credit to GDP gap'!$O$2:$O$2553,'Credit to GDP gap'!$D$2:$D$2553,Sheet6!AG$2,'Credit to GDP gap'!$K$2:$K$2553,Sheet6!$I43)</f>
        <v>-17.399999999999999</v>
      </c>
      <c r="AH43" s="3">
        <f>AVERAGEIFS('Credit to GDP gap'!$O$2:$O$2553,'Credit to GDP gap'!$D$2:$D$2553,Sheet6!AH$2,'Credit to GDP gap'!$K$2:$K$2553,Sheet6!$I43)</f>
        <v>-14.2</v>
      </c>
      <c r="AI43" s="3">
        <f>AVERAGEIFS('Credit to GDP gap'!$O$2:$O$2553,'Credit to GDP gap'!$D$2:$D$2553,Sheet6!AI$2,'Credit to GDP gap'!$K$2:$K$2553,Sheet6!$I43)</f>
        <v>15.3</v>
      </c>
      <c r="AJ43" s="3">
        <f>AVERAGEIFS('Credit to GDP gap'!$O$2:$O$2553,'Credit to GDP gap'!$D$2:$D$2553,Sheet6!AJ$2,'Credit to GDP gap'!$K$2:$K$2553,Sheet6!$I43)</f>
        <v>7</v>
      </c>
      <c r="AK43" s="3">
        <f>AVERAGEIFS('Credit to GDP gap'!$O$2:$O$2553,'Credit to GDP gap'!$D$2:$D$2553,Sheet6!AK$2,'Credit to GDP gap'!$K$2:$K$2553,Sheet6!$I43)</f>
        <v>12.2</v>
      </c>
      <c r="AL43" s="3">
        <f>AVERAGEIFS('Credit to GDP gap'!$O$2:$O$2553,'Credit to GDP gap'!$D$2:$D$2553,Sheet6!AL$2,'Credit to GDP gap'!$K$2:$K$2553,Sheet6!$I43)</f>
        <v>5.2</v>
      </c>
      <c r="AM43" s="3">
        <f>AVERAGEIFS('Credit to GDP gap'!$O$2:$O$2553,'Credit to GDP gap'!$D$2:$D$2553,Sheet6!AM$2,'Credit to GDP gap'!$K$2:$K$2553,Sheet6!$I43)</f>
        <v>4.5999999999999996</v>
      </c>
      <c r="AN43" s="3">
        <f>AVERAGEIFS('Credit to GDP gap'!$O$2:$O$2553,'Credit to GDP gap'!$D$2:$D$2553,Sheet6!AN$2,'Credit to GDP gap'!$K$2:$K$2553,Sheet6!$I43)</f>
        <v>-33.6</v>
      </c>
      <c r="AO43" s="3">
        <f>AVERAGEIFS('Credit to GDP gap'!$O$2:$O$2553,'Credit to GDP gap'!$D$2:$D$2553,Sheet6!AO$2,'Credit to GDP gap'!$K$2:$K$2553,Sheet6!$I43)</f>
        <v>0.2</v>
      </c>
      <c r="AP43" s="3">
        <f>AVERAGEIFS('Credit to GDP gap'!$O$2:$O$2553,'Credit to GDP gap'!$D$2:$D$2553,Sheet6!AP$2,'Credit to GDP gap'!$K$2:$K$2553,Sheet6!$I43)</f>
        <v>-13.3</v>
      </c>
      <c r="AQ43" s="3">
        <f>AVERAGEIFS('Credit to GDP gap'!$O$2:$O$2553,'Credit to GDP gap'!$D$2:$D$2553,Sheet6!AQ$2,'Credit to GDP gap'!$K$2:$K$2553,Sheet6!$I43)</f>
        <v>-10.5</v>
      </c>
      <c r="AR43" s="3">
        <f>AVERAGEIFS('Credit to GDP gap'!$O$2:$O$2553,'Credit to GDP gap'!$D$2:$D$2553,Sheet6!AR$2,'Credit to GDP gap'!$K$2:$K$2553,Sheet6!$I43)</f>
        <v>-43.9</v>
      </c>
      <c r="AS43" s="3">
        <f>AVERAGEIFS('Credit to GDP gap'!$O$2:$O$2553,'Credit to GDP gap'!$D$2:$D$2553,Sheet6!AS$2,'Credit to GDP gap'!$K$2:$K$2553,Sheet6!$I43)</f>
        <v>-1.3</v>
      </c>
      <c r="AT43" s="3">
        <f>AVERAGEIFS('Credit to GDP gap'!$O$2:$O$2553,'Credit to GDP gap'!$D$2:$D$2553,Sheet6!AT$2,'Credit to GDP gap'!$K$2:$K$2553,Sheet6!$I43)</f>
        <v>4.5</v>
      </c>
      <c r="AU43" s="3">
        <f>AVERAGEIFS('Credit to GDP gap'!$O$2:$O$2553,'Credit to GDP gap'!$D$2:$D$2553,Sheet6!AU$2,'Credit to GDP gap'!$K$2:$K$2553,Sheet6!$I43)</f>
        <v>-1.7</v>
      </c>
      <c r="AV43" s="3">
        <f>AVERAGEIFS('Credit to GDP gap'!$O$2:$O$2553,'Credit to GDP gap'!$D$2:$D$2553,Sheet6!AV$2,'Credit to GDP gap'!$K$2:$K$2553,Sheet6!$I43)</f>
        <v>7.9</v>
      </c>
      <c r="AW43" s="3">
        <f>AVERAGEIFS('Credit to GDP gap'!$O$2:$O$2553,'Credit to GDP gap'!$D$2:$D$2553,Sheet6!AW$2,'Credit to GDP gap'!$K$2:$K$2553,Sheet6!$I43)</f>
        <v>9.3000000000000007</v>
      </c>
      <c r="AX43" s="3">
        <f>AVERAGEIFS('Credit to GDP gap'!$O$2:$O$2553,'Credit to GDP gap'!$D$2:$D$2553,Sheet6!AX$2,'Credit to GDP gap'!$K$2:$K$2553,Sheet6!$I43)</f>
        <v>-4.4000000000000004</v>
      </c>
      <c r="AY43" s="3">
        <f>AVERAGEIFS('Credit to GDP gap'!$O$2:$O$2553,'Credit to GDP gap'!$D$2:$D$2553,Sheet6!AY$2,'Credit to GDP gap'!$K$2:$K$2553,Sheet6!$I43)</f>
        <v>-2.7</v>
      </c>
      <c r="AZ43" s="3">
        <f>AVERAGEIFS('Credit to GDP gap'!$O$2:$O$2553,'Credit to GDP gap'!$D$2:$D$2553,Sheet6!AZ$2,'Credit to GDP gap'!$K$2:$K$2553,Sheet6!$I43)</f>
        <v>-8</v>
      </c>
      <c r="BA43" s="3">
        <f>AVERAGEIFS('Credit to GDP gap'!$O$2:$O$2553,'Credit to GDP gap'!$D$2:$D$2553,Sheet6!BA$2,'Credit to GDP gap'!$K$2:$K$2553,Sheet6!$I43)</f>
        <v>-2.7</v>
      </c>
      <c r="BB43" s="3"/>
      <c r="BC43" t="str">
        <f t="shared" si="0"/>
        <v>2020-03-31</v>
      </c>
      <c r="BD43">
        <f t="shared" si="1"/>
        <v>28</v>
      </c>
      <c r="BE43">
        <f t="shared" si="2"/>
        <v>11</v>
      </c>
      <c r="BF43">
        <f t="shared" si="3"/>
        <v>5</v>
      </c>
    </row>
    <row r="44" spans="3:58" x14ac:dyDescent="0.45">
      <c r="C44">
        <f t="shared" si="5"/>
        <v>-31.824999999999999</v>
      </c>
      <c r="D44">
        <f t="shared" si="4"/>
        <v>-10.275</v>
      </c>
      <c r="E44">
        <f t="shared" si="4"/>
        <v>2.1500000000000004</v>
      </c>
      <c r="F44">
        <f t="shared" si="4"/>
        <v>11.1</v>
      </c>
      <c r="G44">
        <f t="shared" si="4"/>
        <v>25.45</v>
      </c>
      <c r="H44">
        <f t="shared" si="6"/>
        <v>-0.28181818181818241</v>
      </c>
      <c r="I44" t="s">
        <v>603</v>
      </c>
      <c r="J44">
        <f>AVERAGEIFS('Credit to GDP gap'!$O$2:$O$2553,'Credit to GDP gap'!$D$2:$D$2553,Sheet6!J$2,'Credit to GDP gap'!$K$2:$K$2553,Sheet6!$I44)</f>
        <v>6.1</v>
      </c>
      <c r="K44">
        <f>AVERAGEIFS('Credit to GDP gap'!$O$2:$O$2553,'Credit to GDP gap'!$D$2:$D$2553,Sheet6!K$2,'Credit to GDP gap'!$K$2:$K$2553,Sheet6!$I44)</f>
        <v>-0.8</v>
      </c>
      <c r="L44">
        <f>AVERAGEIFS('Credit to GDP gap'!$O$2:$O$2553,'Credit to GDP gap'!$D$2:$D$2553,Sheet6!L$2,'Credit to GDP gap'!$K$2:$K$2553,Sheet6!$I44)</f>
        <v>-10.199999999999999</v>
      </c>
      <c r="M44">
        <f>AVERAGEIFS('Credit to GDP gap'!$O$2:$O$2553,'Credit to GDP gap'!$D$2:$D$2553,Sheet6!M$2,'Credit to GDP gap'!$K$2:$K$2553,Sheet6!$I44)</f>
        <v>-14.4</v>
      </c>
      <c r="N44">
        <f>AVERAGEIFS('Credit to GDP gap'!$O$2:$O$2553,'Credit to GDP gap'!$D$2:$D$2553,Sheet6!N$2,'Credit to GDP gap'!$K$2:$K$2553,Sheet6!$I44)</f>
        <v>6.1</v>
      </c>
      <c r="O44">
        <f>AVERAGEIFS('Credit to GDP gap'!$O$2:$O$2553,'Credit to GDP gap'!$D$2:$D$2553,Sheet6!O$2,'Credit to GDP gap'!$K$2:$K$2553,Sheet6!$I44)</f>
        <v>17.2</v>
      </c>
      <c r="P44">
        <f>AVERAGEIFS('Credit to GDP gap'!$O$2:$O$2553,'Credit to GDP gap'!$D$2:$D$2553,Sheet6!P$2,'Credit to GDP gap'!$K$2:$K$2553,Sheet6!$I44)</f>
        <v>21</v>
      </c>
      <c r="Q44">
        <f>AVERAGEIFS('Credit to GDP gap'!$O$2:$O$2553,'Credit to GDP gap'!$D$2:$D$2553,Sheet6!Q$2,'Credit to GDP gap'!$K$2:$K$2553,Sheet6!$I44)</f>
        <v>20.3</v>
      </c>
      <c r="R44">
        <f>AVERAGEIFS('Credit to GDP gap'!$O$2:$O$2553,'Credit to GDP gap'!$D$2:$D$2553,Sheet6!R$2,'Credit to GDP gap'!$K$2:$K$2553,Sheet6!$I44)</f>
        <v>3</v>
      </c>
      <c r="S44">
        <f>AVERAGEIFS('Credit to GDP gap'!$O$2:$O$2553,'Credit to GDP gap'!$D$2:$D$2553,Sheet6!S$2,'Credit to GDP gap'!$K$2:$K$2553,Sheet6!$I44)</f>
        <v>5</v>
      </c>
      <c r="T44">
        <f>AVERAGEIFS('Credit to GDP gap'!$O$2:$O$2553,'Credit to GDP gap'!$D$2:$D$2553,Sheet6!T$2,'Credit to GDP gap'!$K$2:$K$2553,Sheet6!$I44)</f>
        <v>-2.4</v>
      </c>
      <c r="U44">
        <f>AVERAGEIFS('Credit to GDP gap'!$O$2:$O$2553,'Credit to GDP gap'!$D$2:$D$2553,Sheet6!U$2,'Credit to GDP gap'!$K$2:$K$2553,Sheet6!$I44)</f>
        <v>6.6</v>
      </c>
      <c r="V44">
        <f>AVERAGEIFS('Credit to GDP gap'!$O$2:$O$2553,'Credit to GDP gap'!$D$2:$D$2553,Sheet6!V$2,'Credit to GDP gap'!$K$2:$K$2553,Sheet6!$I44)</f>
        <v>-11.1</v>
      </c>
      <c r="W44">
        <f>AVERAGEIFS('Credit to GDP gap'!$O$2:$O$2553,'Credit to GDP gap'!$D$2:$D$2553,Sheet6!W$2,'Credit to GDP gap'!$K$2:$K$2553,Sheet6!$I44)</f>
        <v>-30.1</v>
      </c>
      <c r="X44">
        <f>AVERAGEIFS('Credit to GDP gap'!$O$2:$O$2553,'Credit to GDP gap'!$D$2:$D$2553,Sheet6!X$2,'Credit to GDP gap'!$K$2:$K$2553,Sheet6!$I44)</f>
        <v>-4.8</v>
      </c>
      <c r="Y44">
        <f>AVERAGEIFS('Credit to GDP gap'!$O$2:$O$2553,'Credit to GDP gap'!$D$2:$D$2553,Sheet6!Y$2,'Credit to GDP gap'!$K$2:$K$2553,Sheet6!$I44)</f>
        <v>18.399999999999999</v>
      </c>
      <c r="Z44">
        <f>AVERAGEIFS('Credit to GDP gap'!$O$2:$O$2553,'Credit to GDP gap'!$D$2:$D$2553,Sheet6!Z$2,'Credit to GDP gap'!$K$2:$K$2553,Sheet6!$I44)</f>
        <v>-2.6</v>
      </c>
      <c r="AA44">
        <f>AVERAGEIFS('Credit to GDP gap'!$O$2:$O$2553,'Credit to GDP gap'!$D$2:$D$2553,Sheet6!AA$2,'Credit to GDP gap'!$K$2:$K$2553,Sheet6!$I44)</f>
        <v>-22</v>
      </c>
      <c r="AB44">
        <f>AVERAGEIFS('Credit to GDP gap'!$O$2:$O$2553,'Credit to GDP gap'!$D$2:$D$2553,Sheet6!AB$2,'Credit to GDP gap'!$K$2:$K$2553,Sheet6!$I44)</f>
        <v>34.9</v>
      </c>
      <c r="AC44">
        <f>AVERAGEIFS('Credit to GDP gap'!$O$2:$O$2553,'Credit to GDP gap'!$D$2:$D$2553,Sheet6!AC$2,'Credit to GDP gap'!$K$2:$K$2553,Sheet6!$I44)</f>
        <v>-15</v>
      </c>
      <c r="AD44">
        <f>AVERAGEIFS('Credit to GDP gap'!$O$2:$O$2553,'Credit to GDP gap'!$D$2:$D$2553,Sheet6!AD$2,'Credit to GDP gap'!$K$2:$K$2553,Sheet6!$I44)</f>
        <v>5.2</v>
      </c>
      <c r="AE44">
        <f>AVERAGEIFS('Credit to GDP gap'!$O$2:$O$2553,'Credit to GDP gap'!$D$2:$D$2553,Sheet6!AE$2,'Credit to GDP gap'!$K$2:$K$2553,Sheet6!$I44)</f>
        <v>-74.2</v>
      </c>
      <c r="AF44">
        <f>AVERAGEIFS('Credit to GDP gap'!$O$2:$O$2553,'Credit to GDP gap'!$D$2:$D$2553,Sheet6!AF$2,'Credit to GDP gap'!$K$2:$K$2553,Sheet6!$I44)</f>
        <v>-5.6</v>
      </c>
      <c r="AG44">
        <f>AVERAGEIFS('Credit to GDP gap'!$O$2:$O$2553,'Credit to GDP gap'!$D$2:$D$2553,Sheet6!AG$2,'Credit to GDP gap'!$K$2:$K$2553,Sheet6!$I44)</f>
        <v>-11.6</v>
      </c>
      <c r="AH44">
        <f>AVERAGEIFS('Credit to GDP gap'!$O$2:$O$2553,'Credit to GDP gap'!$D$2:$D$2553,Sheet6!AH$2,'Credit to GDP gap'!$K$2:$K$2553,Sheet6!$I44)</f>
        <v>-8.1999999999999993</v>
      </c>
      <c r="AI44">
        <f>AVERAGEIFS('Credit to GDP gap'!$O$2:$O$2553,'Credit to GDP gap'!$D$2:$D$2553,Sheet6!AI$2,'Credit to GDP gap'!$K$2:$K$2553,Sheet6!$I44)</f>
        <v>25.9</v>
      </c>
      <c r="AJ44">
        <f>AVERAGEIFS('Credit to GDP gap'!$O$2:$O$2553,'Credit to GDP gap'!$D$2:$D$2553,Sheet6!AJ$2,'Credit to GDP gap'!$K$2:$K$2553,Sheet6!$I44)</f>
        <v>11.2</v>
      </c>
      <c r="AK44">
        <f>AVERAGEIFS('Credit to GDP gap'!$O$2:$O$2553,'Credit to GDP gap'!$D$2:$D$2553,Sheet6!AK$2,'Credit to GDP gap'!$K$2:$K$2553,Sheet6!$I44)</f>
        <v>24.1</v>
      </c>
      <c r="AL44">
        <f>AVERAGEIFS('Credit to GDP gap'!$O$2:$O$2553,'Credit to GDP gap'!$D$2:$D$2553,Sheet6!AL$2,'Credit to GDP gap'!$K$2:$K$2553,Sheet6!$I44)</f>
        <v>5.9</v>
      </c>
      <c r="AM44">
        <f>AVERAGEIFS('Credit to GDP gap'!$O$2:$O$2553,'Credit to GDP gap'!$D$2:$D$2553,Sheet6!AM$2,'Credit to GDP gap'!$K$2:$K$2553,Sheet6!$I44)</f>
        <v>14.3</v>
      </c>
      <c r="AN44">
        <f>AVERAGEIFS('Credit to GDP gap'!$O$2:$O$2553,'Credit to GDP gap'!$D$2:$D$2553,Sheet6!AN$2,'Credit to GDP gap'!$K$2:$K$2553,Sheet6!$I44)</f>
        <v>-26.1</v>
      </c>
      <c r="AO44">
        <f>AVERAGEIFS('Credit to GDP gap'!$O$2:$O$2553,'Credit to GDP gap'!$D$2:$D$2553,Sheet6!AO$2,'Credit to GDP gap'!$K$2:$K$2553,Sheet6!$I44)</f>
        <v>10.8</v>
      </c>
      <c r="AP44">
        <f>AVERAGEIFS('Credit to GDP gap'!$O$2:$O$2553,'Credit to GDP gap'!$D$2:$D$2553,Sheet6!AP$2,'Credit to GDP gap'!$K$2:$K$2553,Sheet6!$I44)</f>
        <v>-10.3</v>
      </c>
      <c r="AQ44">
        <f>AVERAGEIFS('Credit to GDP gap'!$O$2:$O$2553,'Credit to GDP gap'!$D$2:$D$2553,Sheet6!AQ$2,'Credit to GDP gap'!$K$2:$K$2553,Sheet6!$I44)</f>
        <v>-10.3</v>
      </c>
      <c r="AR44">
        <f>AVERAGEIFS('Credit to GDP gap'!$O$2:$O$2553,'Credit to GDP gap'!$D$2:$D$2553,Sheet6!AR$2,'Credit to GDP gap'!$K$2:$K$2553,Sheet6!$I44)</f>
        <v>-32.4</v>
      </c>
      <c r="AS44">
        <f>AVERAGEIFS('Credit to GDP gap'!$O$2:$O$2553,'Credit to GDP gap'!$D$2:$D$2553,Sheet6!AS$2,'Credit to GDP gap'!$K$2:$K$2553,Sheet6!$I44)</f>
        <v>0</v>
      </c>
      <c r="AT44">
        <f>AVERAGEIFS('Credit to GDP gap'!$O$2:$O$2553,'Credit to GDP gap'!$D$2:$D$2553,Sheet6!AT$2,'Credit to GDP gap'!$K$2:$K$2553,Sheet6!$I44)</f>
        <v>9.4</v>
      </c>
      <c r="AU44">
        <f>AVERAGEIFS('Credit to GDP gap'!$O$2:$O$2553,'Credit to GDP gap'!$D$2:$D$2553,Sheet6!AU$2,'Credit to GDP gap'!$K$2:$K$2553,Sheet6!$I44)</f>
        <v>1.6</v>
      </c>
      <c r="AV44">
        <f>AVERAGEIFS('Credit to GDP gap'!$O$2:$O$2553,'Credit to GDP gap'!$D$2:$D$2553,Sheet6!AV$2,'Credit to GDP gap'!$K$2:$K$2553,Sheet6!$I44)</f>
        <v>13.4</v>
      </c>
      <c r="AW44">
        <f>AVERAGEIFS('Credit to GDP gap'!$O$2:$O$2553,'Credit to GDP gap'!$D$2:$D$2553,Sheet6!AW$2,'Credit to GDP gap'!$K$2:$K$2553,Sheet6!$I44)</f>
        <v>15.7</v>
      </c>
      <c r="AX44">
        <f>AVERAGEIFS('Credit to GDP gap'!$O$2:$O$2553,'Credit to GDP gap'!$D$2:$D$2553,Sheet6!AX$2,'Credit to GDP gap'!$K$2:$K$2553,Sheet6!$I44)</f>
        <v>2.7</v>
      </c>
      <c r="AY44">
        <f>AVERAGEIFS('Credit to GDP gap'!$O$2:$O$2553,'Credit to GDP gap'!$D$2:$D$2553,Sheet6!AY$2,'Credit to GDP gap'!$K$2:$K$2553,Sheet6!$I44)</f>
        <v>2.8</v>
      </c>
      <c r="AZ44">
        <f>AVERAGEIFS('Credit to GDP gap'!$O$2:$O$2553,'Credit to GDP gap'!$D$2:$D$2553,Sheet6!AZ$2,'Credit to GDP gap'!$K$2:$K$2553,Sheet6!$I44)</f>
        <v>0.1</v>
      </c>
      <c r="BA44">
        <f>AVERAGEIFS('Credit to GDP gap'!$O$2:$O$2553,'Credit to GDP gap'!$D$2:$D$2553,Sheet6!BA$2,'Credit to GDP gap'!$K$2:$K$2553,Sheet6!$I44)</f>
        <v>-2</v>
      </c>
      <c r="BC44" t="str">
        <f t="shared" si="0"/>
        <v>2020-06-30</v>
      </c>
      <c r="BD44">
        <f t="shared" si="1"/>
        <v>22</v>
      </c>
      <c r="BE44">
        <f t="shared" si="2"/>
        <v>10</v>
      </c>
      <c r="BF44">
        <f t="shared" si="3"/>
        <v>12</v>
      </c>
    </row>
    <row r="45" spans="3:58" x14ac:dyDescent="0.45">
      <c r="C45">
        <f t="shared" si="5"/>
        <v>-27.674999999999997</v>
      </c>
      <c r="D45">
        <f t="shared" si="4"/>
        <v>-9.5</v>
      </c>
      <c r="E45">
        <f t="shared" si="4"/>
        <v>3.4000000000000004</v>
      </c>
      <c r="F45">
        <f t="shared" si="4"/>
        <v>13.4</v>
      </c>
      <c r="G45">
        <f t="shared" si="4"/>
        <v>27.1</v>
      </c>
      <c r="H45">
        <f t="shared" si="6"/>
        <v>0.60000000000000009</v>
      </c>
      <c r="I45" t="s">
        <v>604</v>
      </c>
      <c r="J45">
        <f>AVERAGEIFS('Credit to GDP gap'!$O$2:$O$2553,'Credit to GDP gap'!$D$2:$D$2553,Sheet6!J$2,'Credit to GDP gap'!$K$2:$K$2553,Sheet6!$I45)</f>
        <v>6</v>
      </c>
      <c r="K45">
        <f>AVERAGEIFS('Credit to GDP gap'!$O$2:$O$2553,'Credit to GDP gap'!$D$2:$D$2553,Sheet6!K$2,'Credit to GDP gap'!$K$2:$K$2553,Sheet6!$I45)</f>
        <v>0.9</v>
      </c>
      <c r="L45">
        <f>AVERAGEIFS('Credit to GDP gap'!$O$2:$O$2553,'Credit to GDP gap'!$D$2:$D$2553,Sheet6!L$2,'Credit to GDP gap'!$K$2:$K$2553,Sheet6!$I45)</f>
        <v>-9.9</v>
      </c>
      <c r="M45">
        <f>AVERAGEIFS('Credit to GDP gap'!$O$2:$O$2553,'Credit to GDP gap'!$D$2:$D$2553,Sheet6!M$2,'Credit to GDP gap'!$K$2:$K$2553,Sheet6!$I45)</f>
        <v>-14.5</v>
      </c>
      <c r="N45">
        <f>AVERAGEIFS('Credit to GDP gap'!$O$2:$O$2553,'Credit to GDP gap'!$D$2:$D$2553,Sheet6!N$2,'Credit to GDP gap'!$K$2:$K$2553,Sheet6!$I45)</f>
        <v>7.7</v>
      </c>
      <c r="O45">
        <f>AVERAGEIFS('Credit to GDP gap'!$O$2:$O$2553,'Credit to GDP gap'!$D$2:$D$2553,Sheet6!O$2,'Credit to GDP gap'!$K$2:$K$2553,Sheet6!$I45)</f>
        <v>19.399999999999999</v>
      </c>
      <c r="P45">
        <f>AVERAGEIFS('Credit to GDP gap'!$O$2:$O$2553,'Credit to GDP gap'!$D$2:$D$2553,Sheet6!P$2,'Credit to GDP gap'!$K$2:$K$2553,Sheet6!$I45)</f>
        <v>24.1</v>
      </c>
      <c r="Q45">
        <f>AVERAGEIFS('Credit to GDP gap'!$O$2:$O$2553,'Credit to GDP gap'!$D$2:$D$2553,Sheet6!Q$2,'Credit to GDP gap'!$K$2:$K$2553,Sheet6!$I45)</f>
        <v>17.7</v>
      </c>
      <c r="R45">
        <f>AVERAGEIFS('Credit to GDP gap'!$O$2:$O$2553,'Credit to GDP gap'!$D$2:$D$2553,Sheet6!R$2,'Credit to GDP gap'!$K$2:$K$2553,Sheet6!$I45)</f>
        <v>2.8</v>
      </c>
      <c r="S45">
        <f>AVERAGEIFS('Credit to GDP gap'!$O$2:$O$2553,'Credit to GDP gap'!$D$2:$D$2553,Sheet6!S$2,'Credit to GDP gap'!$K$2:$K$2553,Sheet6!$I45)</f>
        <v>5.8</v>
      </c>
      <c r="T45">
        <f>AVERAGEIFS('Credit to GDP gap'!$O$2:$O$2553,'Credit to GDP gap'!$D$2:$D$2553,Sheet6!T$2,'Credit to GDP gap'!$K$2:$K$2553,Sheet6!$I45)</f>
        <v>-1.4</v>
      </c>
      <c r="U45">
        <f>AVERAGEIFS('Credit to GDP gap'!$O$2:$O$2553,'Credit to GDP gap'!$D$2:$D$2553,Sheet6!U$2,'Credit to GDP gap'!$K$2:$K$2553,Sheet6!$I45)</f>
        <v>8.6999999999999993</v>
      </c>
      <c r="V45">
        <f>AVERAGEIFS('Credit to GDP gap'!$O$2:$O$2553,'Credit to GDP gap'!$D$2:$D$2553,Sheet6!V$2,'Credit to GDP gap'!$K$2:$K$2553,Sheet6!$I45)</f>
        <v>-27</v>
      </c>
      <c r="W45">
        <f>AVERAGEIFS('Credit to GDP gap'!$O$2:$O$2553,'Credit to GDP gap'!$D$2:$D$2553,Sheet6!W$2,'Credit to GDP gap'!$K$2:$K$2553,Sheet6!$I45)</f>
        <v>-26.3</v>
      </c>
      <c r="X45">
        <f>AVERAGEIFS('Credit to GDP gap'!$O$2:$O$2553,'Credit to GDP gap'!$D$2:$D$2553,Sheet6!X$2,'Credit to GDP gap'!$K$2:$K$2553,Sheet6!$I45)</f>
        <v>-4.0999999999999996</v>
      </c>
      <c r="Y45">
        <f>AVERAGEIFS('Credit to GDP gap'!$O$2:$O$2553,'Credit to GDP gap'!$D$2:$D$2553,Sheet6!Y$2,'Credit to GDP gap'!$K$2:$K$2553,Sheet6!$I45)</f>
        <v>20.9</v>
      </c>
      <c r="Z45">
        <f>AVERAGEIFS('Credit to GDP gap'!$O$2:$O$2553,'Credit to GDP gap'!$D$2:$D$2553,Sheet6!Z$2,'Credit to GDP gap'!$K$2:$K$2553,Sheet6!$I45)</f>
        <v>0.8</v>
      </c>
      <c r="AA45">
        <f>AVERAGEIFS('Credit to GDP gap'!$O$2:$O$2553,'Credit to GDP gap'!$D$2:$D$2553,Sheet6!AA$2,'Credit to GDP gap'!$K$2:$K$2553,Sheet6!$I45)</f>
        <v>-16.100000000000001</v>
      </c>
      <c r="AB45">
        <f>AVERAGEIFS('Credit to GDP gap'!$O$2:$O$2553,'Credit to GDP gap'!$D$2:$D$2553,Sheet6!AB$2,'Credit to GDP gap'!$K$2:$K$2553,Sheet6!$I45)</f>
        <v>48.8</v>
      </c>
      <c r="AC45">
        <f>AVERAGEIFS('Credit to GDP gap'!$O$2:$O$2553,'Credit to GDP gap'!$D$2:$D$2553,Sheet6!AC$2,'Credit to GDP gap'!$K$2:$K$2553,Sheet6!$I45)</f>
        <v>-12.2</v>
      </c>
      <c r="AD45">
        <f>AVERAGEIFS('Credit to GDP gap'!$O$2:$O$2553,'Credit to GDP gap'!$D$2:$D$2553,Sheet6!AD$2,'Credit to GDP gap'!$K$2:$K$2553,Sheet6!$I45)</f>
        <v>6</v>
      </c>
      <c r="AE45">
        <f>AVERAGEIFS('Credit to GDP gap'!$O$2:$O$2553,'Credit to GDP gap'!$D$2:$D$2553,Sheet6!AE$2,'Credit to GDP gap'!$K$2:$K$2553,Sheet6!$I45)</f>
        <v>-92.8</v>
      </c>
      <c r="AF45">
        <f>AVERAGEIFS('Credit to GDP gap'!$O$2:$O$2553,'Credit to GDP gap'!$D$2:$D$2553,Sheet6!AF$2,'Credit to GDP gap'!$K$2:$K$2553,Sheet6!$I45)</f>
        <v>-3.4</v>
      </c>
      <c r="AG45">
        <f>AVERAGEIFS('Credit to GDP gap'!$O$2:$O$2553,'Credit to GDP gap'!$D$2:$D$2553,Sheet6!AG$2,'Credit to GDP gap'!$K$2:$K$2553,Sheet6!$I45)</f>
        <v>-8.3000000000000007</v>
      </c>
      <c r="AH45">
        <f>AVERAGEIFS('Credit to GDP gap'!$O$2:$O$2553,'Credit to GDP gap'!$D$2:$D$2553,Sheet6!AH$2,'Credit to GDP gap'!$K$2:$K$2553,Sheet6!$I45)</f>
        <v>-5.3</v>
      </c>
      <c r="AI45">
        <f>AVERAGEIFS('Credit to GDP gap'!$O$2:$O$2553,'Credit to GDP gap'!$D$2:$D$2553,Sheet6!AI$2,'Credit to GDP gap'!$K$2:$K$2553,Sheet6!$I45)</f>
        <v>28.1</v>
      </c>
      <c r="AJ45">
        <f>AVERAGEIFS('Credit to GDP gap'!$O$2:$O$2553,'Credit to GDP gap'!$D$2:$D$2553,Sheet6!AJ$2,'Credit to GDP gap'!$K$2:$K$2553,Sheet6!$I45)</f>
        <v>13.9</v>
      </c>
      <c r="AK45">
        <f>AVERAGEIFS('Credit to GDP gap'!$O$2:$O$2553,'Credit to GDP gap'!$D$2:$D$2553,Sheet6!AK$2,'Credit to GDP gap'!$K$2:$K$2553,Sheet6!$I45)</f>
        <v>9.3000000000000007</v>
      </c>
      <c r="AL45">
        <f>AVERAGEIFS('Credit to GDP gap'!$O$2:$O$2553,'Credit to GDP gap'!$D$2:$D$2553,Sheet6!AL$2,'Credit to GDP gap'!$K$2:$K$2553,Sheet6!$I45)</f>
        <v>4.8</v>
      </c>
      <c r="AM45">
        <f>AVERAGEIFS('Credit to GDP gap'!$O$2:$O$2553,'Credit to GDP gap'!$D$2:$D$2553,Sheet6!AM$2,'Credit to GDP gap'!$K$2:$K$2553,Sheet6!$I45)</f>
        <v>16.5</v>
      </c>
      <c r="AN45">
        <f>AVERAGEIFS('Credit to GDP gap'!$O$2:$O$2553,'Credit to GDP gap'!$D$2:$D$2553,Sheet6!AN$2,'Credit to GDP gap'!$K$2:$K$2553,Sheet6!$I45)</f>
        <v>-23.7</v>
      </c>
      <c r="AO45">
        <f>AVERAGEIFS('Credit to GDP gap'!$O$2:$O$2553,'Credit to GDP gap'!$D$2:$D$2553,Sheet6!AO$2,'Credit to GDP gap'!$K$2:$K$2553,Sheet6!$I45)</f>
        <v>15.8</v>
      </c>
      <c r="AP45">
        <f>AVERAGEIFS('Credit to GDP gap'!$O$2:$O$2553,'Credit to GDP gap'!$D$2:$D$2553,Sheet6!AP$2,'Credit to GDP gap'!$K$2:$K$2553,Sheet6!$I45)</f>
        <v>-10.9</v>
      </c>
      <c r="AQ45">
        <f>AVERAGEIFS('Credit to GDP gap'!$O$2:$O$2553,'Credit to GDP gap'!$D$2:$D$2553,Sheet6!AQ$2,'Credit to GDP gap'!$K$2:$K$2553,Sheet6!$I45)</f>
        <v>-11</v>
      </c>
      <c r="AR45">
        <f>AVERAGEIFS('Credit to GDP gap'!$O$2:$O$2553,'Credit to GDP gap'!$D$2:$D$2553,Sheet6!AR$2,'Credit to GDP gap'!$K$2:$K$2553,Sheet6!$I45)</f>
        <v>-27.9</v>
      </c>
      <c r="AS45">
        <f>AVERAGEIFS('Credit to GDP gap'!$O$2:$O$2553,'Credit to GDP gap'!$D$2:$D$2553,Sheet6!AS$2,'Credit to GDP gap'!$K$2:$K$2553,Sheet6!$I45)</f>
        <v>4.9000000000000004</v>
      </c>
      <c r="AT45">
        <f>AVERAGEIFS('Credit to GDP gap'!$O$2:$O$2553,'Credit to GDP gap'!$D$2:$D$2553,Sheet6!AT$2,'Credit to GDP gap'!$K$2:$K$2553,Sheet6!$I45)</f>
        <v>11.9</v>
      </c>
      <c r="AU45">
        <f>AVERAGEIFS('Credit to GDP gap'!$O$2:$O$2553,'Credit to GDP gap'!$D$2:$D$2553,Sheet6!AU$2,'Credit to GDP gap'!$K$2:$K$2553,Sheet6!$I45)</f>
        <v>3.2</v>
      </c>
      <c r="AV45">
        <f>AVERAGEIFS('Credit to GDP gap'!$O$2:$O$2553,'Credit to GDP gap'!$D$2:$D$2553,Sheet6!AV$2,'Credit to GDP gap'!$K$2:$K$2553,Sheet6!$I45)</f>
        <v>16.3</v>
      </c>
      <c r="AW45">
        <f>AVERAGEIFS('Credit to GDP gap'!$O$2:$O$2553,'Credit to GDP gap'!$D$2:$D$2553,Sheet6!AW$2,'Credit to GDP gap'!$K$2:$K$2553,Sheet6!$I45)</f>
        <v>19.8</v>
      </c>
      <c r="AX45">
        <f>AVERAGEIFS('Credit to GDP gap'!$O$2:$O$2553,'Credit to GDP gap'!$D$2:$D$2553,Sheet6!AX$2,'Credit to GDP gap'!$K$2:$K$2553,Sheet6!$I45)</f>
        <v>4.8</v>
      </c>
      <c r="AY45">
        <f>AVERAGEIFS('Credit to GDP gap'!$O$2:$O$2553,'Credit to GDP gap'!$D$2:$D$2553,Sheet6!AY$2,'Credit to GDP gap'!$K$2:$K$2553,Sheet6!$I45)</f>
        <v>3.6</v>
      </c>
      <c r="AZ45">
        <f>AVERAGEIFS('Credit to GDP gap'!$O$2:$O$2553,'Credit to GDP gap'!$D$2:$D$2553,Sheet6!AZ$2,'Credit to GDP gap'!$K$2:$K$2553,Sheet6!$I45)</f>
        <v>2.1</v>
      </c>
      <c r="BA45">
        <f>AVERAGEIFS('Credit to GDP gap'!$O$2:$O$2553,'Credit to GDP gap'!$D$2:$D$2553,Sheet6!BA$2,'Credit to GDP gap'!$K$2:$K$2553,Sheet6!$I45)</f>
        <v>-3.4</v>
      </c>
      <c r="BC45" t="str">
        <f t="shared" si="0"/>
        <v>2020-09-30</v>
      </c>
      <c r="BD45">
        <f t="shared" si="1"/>
        <v>19</v>
      </c>
      <c r="BE45">
        <f t="shared" si="2"/>
        <v>13</v>
      </c>
      <c r="BF45">
        <f t="shared" si="3"/>
        <v>12</v>
      </c>
    </row>
    <row r="46" spans="3:58" x14ac:dyDescent="0.45">
      <c r="C46">
        <f t="shared" si="5"/>
        <v>-26.375</v>
      </c>
      <c r="D46">
        <f t="shared" si="4"/>
        <v>-7.1</v>
      </c>
      <c r="E46">
        <f t="shared" si="4"/>
        <v>3.2</v>
      </c>
      <c r="F46">
        <f t="shared" si="4"/>
        <v>13.725</v>
      </c>
      <c r="G46">
        <f t="shared" si="4"/>
        <v>27.65</v>
      </c>
      <c r="H46">
        <f t="shared" si="6"/>
        <v>0.87727272727272709</v>
      </c>
      <c r="I46" t="s">
        <v>605</v>
      </c>
      <c r="J46">
        <f>AVERAGEIFS('Credit to GDP gap'!$O$2:$O$2553,'Credit to GDP gap'!$D$2:$D$2553,Sheet6!J$2,'Credit to GDP gap'!$K$2:$K$2553,Sheet6!$I46)</f>
        <v>6.6</v>
      </c>
      <c r="K46">
        <f>AVERAGEIFS('Credit to GDP gap'!$O$2:$O$2553,'Credit to GDP gap'!$D$2:$D$2553,Sheet6!K$2,'Credit to GDP gap'!$K$2:$K$2553,Sheet6!$I46)</f>
        <v>1.7</v>
      </c>
      <c r="L46">
        <f>AVERAGEIFS('Credit to GDP gap'!$O$2:$O$2553,'Credit to GDP gap'!$D$2:$D$2553,Sheet6!L$2,'Credit to GDP gap'!$K$2:$K$2553,Sheet6!$I46)</f>
        <v>-11.5</v>
      </c>
      <c r="M46">
        <f>AVERAGEIFS('Credit to GDP gap'!$O$2:$O$2553,'Credit to GDP gap'!$D$2:$D$2553,Sheet6!M$2,'Credit to GDP gap'!$K$2:$K$2553,Sheet6!$I46)</f>
        <v>-7.5</v>
      </c>
      <c r="N46">
        <f>AVERAGEIFS('Credit to GDP gap'!$O$2:$O$2553,'Credit to GDP gap'!$D$2:$D$2553,Sheet6!N$2,'Credit to GDP gap'!$K$2:$K$2553,Sheet6!$I46)</f>
        <v>6.2</v>
      </c>
      <c r="O46">
        <f>AVERAGEIFS('Credit to GDP gap'!$O$2:$O$2553,'Credit to GDP gap'!$D$2:$D$2553,Sheet6!O$2,'Credit to GDP gap'!$K$2:$K$2553,Sheet6!$I46)</f>
        <v>20.100000000000001</v>
      </c>
      <c r="P46">
        <f>AVERAGEIFS('Credit to GDP gap'!$O$2:$O$2553,'Credit to GDP gap'!$D$2:$D$2553,Sheet6!P$2,'Credit to GDP gap'!$K$2:$K$2553,Sheet6!$I46)</f>
        <v>19.8</v>
      </c>
      <c r="Q46">
        <f>AVERAGEIFS('Credit to GDP gap'!$O$2:$O$2553,'Credit to GDP gap'!$D$2:$D$2553,Sheet6!Q$2,'Credit to GDP gap'!$K$2:$K$2553,Sheet6!$I46)</f>
        <v>6.8</v>
      </c>
      <c r="R46">
        <f>AVERAGEIFS('Credit to GDP gap'!$O$2:$O$2553,'Credit to GDP gap'!$D$2:$D$2553,Sheet6!R$2,'Credit to GDP gap'!$K$2:$K$2553,Sheet6!$I46)</f>
        <v>-0.5</v>
      </c>
      <c r="S46">
        <f>AVERAGEIFS('Credit to GDP gap'!$O$2:$O$2553,'Credit to GDP gap'!$D$2:$D$2553,Sheet6!S$2,'Credit to GDP gap'!$K$2:$K$2553,Sheet6!$I46)</f>
        <v>6.1</v>
      </c>
      <c r="T46">
        <f>AVERAGEIFS('Credit to GDP gap'!$O$2:$O$2553,'Credit to GDP gap'!$D$2:$D$2553,Sheet6!T$2,'Credit to GDP gap'!$K$2:$K$2553,Sheet6!$I46)</f>
        <v>-1.8</v>
      </c>
      <c r="U46">
        <f>AVERAGEIFS('Credit to GDP gap'!$O$2:$O$2553,'Credit to GDP gap'!$D$2:$D$2553,Sheet6!U$2,'Credit to GDP gap'!$K$2:$K$2553,Sheet6!$I46)</f>
        <v>9.9</v>
      </c>
      <c r="V46">
        <f>AVERAGEIFS('Credit to GDP gap'!$O$2:$O$2553,'Credit to GDP gap'!$D$2:$D$2553,Sheet6!V$2,'Credit to GDP gap'!$K$2:$K$2553,Sheet6!$I46)</f>
        <v>-27.2</v>
      </c>
      <c r="W46">
        <f>AVERAGEIFS('Credit to GDP gap'!$O$2:$O$2553,'Credit to GDP gap'!$D$2:$D$2553,Sheet6!W$2,'Credit to GDP gap'!$K$2:$K$2553,Sheet6!$I46)</f>
        <v>-20.7</v>
      </c>
      <c r="X46">
        <f>AVERAGEIFS('Credit to GDP gap'!$O$2:$O$2553,'Credit to GDP gap'!$D$2:$D$2553,Sheet6!X$2,'Credit to GDP gap'!$K$2:$K$2553,Sheet6!$I46)</f>
        <v>-3.3</v>
      </c>
      <c r="Y46">
        <f>AVERAGEIFS('Credit to GDP gap'!$O$2:$O$2553,'Credit to GDP gap'!$D$2:$D$2553,Sheet6!Y$2,'Credit to GDP gap'!$K$2:$K$2553,Sheet6!$I46)</f>
        <v>22.6</v>
      </c>
      <c r="Z46">
        <f>AVERAGEIFS('Credit to GDP gap'!$O$2:$O$2553,'Credit to GDP gap'!$D$2:$D$2553,Sheet6!Z$2,'Credit to GDP gap'!$K$2:$K$2553,Sheet6!$I46)</f>
        <v>4.0999999999999996</v>
      </c>
      <c r="AA46">
        <f>AVERAGEIFS('Credit to GDP gap'!$O$2:$O$2553,'Credit to GDP gap'!$D$2:$D$2553,Sheet6!AA$2,'Credit to GDP gap'!$K$2:$K$2553,Sheet6!$I46)</f>
        <v>-12.8</v>
      </c>
      <c r="AB46">
        <f>AVERAGEIFS('Credit to GDP gap'!$O$2:$O$2553,'Credit to GDP gap'!$D$2:$D$2553,Sheet6!AB$2,'Credit to GDP gap'!$K$2:$K$2553,Sheet6!$I46)</f>
        <v>35.4</v>
      </c>
      <c r="AC46">
        <f>AVERAGEIFS('Credit to GDP gap'!$O$2:$O$2553,'Credit to GDP gap'!$D$2:$D$2553,Sheet6!AC$2,'Credit to GDP gap'!$K$2:$K$2553,Sheet6!$I46)</f>
        <v>-10.199999999999999</v>
      </c>
      <c r="AD46">
        <f>AVERAGEIFS('Credit to GDP gap'!$O$2:$O$2553,'Credit to GDP gap'!$D$2:$D$2553,Sheet6!AD$2,'Credit to GDP gap'!$K$2:$K$2553,Sheet6!$I46)</f>
        <v>4.9000000000000004</v>
      </c>
      <c r="AE46">
        <f>AVERAGEIFS('Credit to GDP gap'!$O$2:$O$2553,'Credit to GDP gap'!$D$2:$D$2553,Sheet6!AE$2,'Credit to GDP gap'!$K$2:$K$2553,Sheet6!$I46)</f>
        <v>-97.5</v>
      </c>
      <c r="AF46">
        <f>AVERAGEIFS('Credit to GDP gap'!$O$2:$O$2553,'Credit to GDP gap'!$D$2:$D$2553,Sheet6!AF$2,'Credit to GDP gap'!$K$2:$K$2553,Sheet6!$I46)</f>
        <v>-1.2</v>
      </c>
      <c r="AG46">
        <f>AVERAGEIFS('Credit to GDP gap'!$O$2:$O$2553,'Credit to GDP gap'!$D$2:$D$2553,Sheet6!AG$2,'Credit to GDP gap'!$K$2:$K$2553,Sheet6!$I46)</f>
        <v>-5.9</v>
      </c>
      <c r="AH46">
        <f>AVERAGEIFS('Credit to GDP gap'!$O$2:$O$2553,'Credit to GDP gap'!$D$2:$D$2553,Sheet6!AH$2,'Credit to GDP gap'!$K$2:$K$2553,Sheet6!$I46)</f>
        <v>-3.3</v>
      </c>
      <c r="AI46">
        <f>AVERAGEIFS('Credit to GDP gap'!$O$2:$O$2553,'Credit to GDP gap'!$D$2:$D$2553,Sheet6!AI$2,'Credit to GDP gap'!$K$2:$K$2553,Sheet6!$I46)</f>
        <v>28.9</v>
      </c>
      <c r="AJ46">
        <f>AVERAGEIFS('Credit to GDP gap'!$O$2:$O$2553,'Credit to GDP gap'!$D$2:$D$2553,Sheet6!AJ$2,'Credit to GDP gap'!$K$2:$K$2553,Sheet6!$I46)</f>
        <v>15</v>
      </c>
      <c r="AK46">
        <f>AVERAGEIFS('Credit to GDP gap'!$O$2:$O$2553,'Credit to GDP gap'!$D$2:$D$2553,Sheet6!AK$2,'Credit to GDP gap'!$K$2:$K$2553,Sheet6!$I46)</f>
        <v>7.1</v>
      </c>
      <c r="AL46">
        <f>AVERAGEIFS('Credit to GDP gap'!$O$2:$O$2553,'Credit to GDP gap'!$D$2:$D$2553,Sheet6!AL$2,'Credit to GDP gap'!$K$2:$K$2553,Sheet6!$I46)</f>
        <v>2.5</v>
      </c>
      <c r="AM46">
        <f>AVERAGEIFS('Credit to GDP gap'!$O$2:$O$2553,'Credit to GDP gap'!$D$2:$D$2553,Sheet6!AM$2,'Credit to GDP gap'!$K$2:$K$2553,Sheet6!$I46)</f>
        <v>18.5</v>
      </c>
      <c r="AN46">
        <f>AVERAGEIFS('Credit to GDP gap'!$O$2:$O$2553,'Credit to GDP gap'!$D$2:$D$2553,Sheet6!AN$2,'Credit to GDP gap'!$K$2:$K$2553,Sheet6!$I46)</f>
        <v>-20</v>
      </c>
      <c r="AO46">
        <f>AVERAGEIFS('Credit to GDP gap'!$O$2:$O$2553,'Credit to GDP gap'!$D$2:$D$2553,Sheet6!AO$2,'Credit to GDP gap'!$K$2:$K$2553,Sheet6!$I46)</f>
        <v>19.2</v>
      </c>
      <c r="AP46">
        <f>AVERAGEIFS('Credit to GDP gap'!$O$2:$O$2553,'Credit to GDP gap'!$D$2:$D$2553,Sheet6!AP$2,'Credit to GDP gap'!$K$2:$K$2553,Sheet6!$I46)</f>
        <v>-9.5</v>
      </c>
      <c r="AQ46">
        <f>AVERAGEIFS('Credit to GDP gap'!$O$2:$O$2553,'Credit to GDP gap'!$D$2:$D$2553,Sheet6!AQ$2,'Credit to GDP gap'!$K$2:$K$2553,Sheet6!$I46)</f>
        <v>-11</v>
      </c>
      <c r="AR46">
        <f>AVERAGEIFS('Credit to GDP gap'!$O$2:$O$2553,'Credit to GDP gap'!$D$2:$D$2553,Sheet6!AR$2,'Credit to GDP gap'!$K$2:$K$2553,Sheet6!$I46)</f>
        <v>-23.9</v>
      </c>
      <c r="AS46">
        <f>AVERAGEIFS('Credit to GDP gap'!$O$2:$O$2553,'Credit to GDP gap'!$D$2:$D$2553,Sheet6!AS$2,'Credit to GDP gap'!$K$2:$K$2553,Sheet6!$I46)</f>
        <v>3.9</v>
      </c>
      <c r="AT46">
        <f>AVERAGEIFS('Credit to GDP gap'!$O$2:$O$2553,'Credit to GDP gap'!$D$2:$D$2553,Sheet6!AT$2,'Credit to GDP gap'!$K$2:$K$2553,Sheet6!$I46)</f>
        <v>15.8</v>
      </c>
      <c r="AU46">
        <f>AVERAGEIFS('Credit to GDP gap'!$O$2:$O$2553,'Credit to GDP gap'!$D$2:$D$2553,Sheet6!AU$2,'Credit to GDP gap'!$K$2:$K$2553,Sheet6!$I46)</f>
        <v>2.2999999999999998</v>
      </c>
      <c r="AV46">
        <f>AVERAGEIFS('Credit to GDP gap'!$O$2:$O$2553,'Credit to GDP gap'!$D$2:$D$2553,Sheet6!AV$2,'Credit to GDP gap'!$K$2:$K$2553,Sheet6!$I46)</f>
        <v>21.9</v>
      </c>
      <c r="AW46">
        <f>AVERAGEIFS('Credit to GDP gap'!$O$2:$O$2553,'Credit to GDP gap'!$D$2:$D$2553,Sheet6!AW$2,'Credit to GDP gap'!$K$2:$K$2553,Sheet6!$I46)</f>
        <v>23.9</v>
      </c>
      <c r="AX46">
        <f>AVERAGEIFS('Credit to GDP gap'!$O$2:$O$2553,'Credit to GDP gap'!$D$2:$D$2553,Sheet6!AX$2,'Credit to GDP gap'!$K$2:$K$2553,Sheet6!$I46)</f>
        <v>-1.5</v>
      </c>
      <c r="AY46">
        <f>AVERAGEIFS('Credit to GDP gap'!$O$2:$O$2553,'Credit to GDP gap'!$D$2:$D$2553,Sheet6!AY$2,'Credit to GDP gap'!$K$2:$K$2553,Sheet6!$I46)</f>
        <v>4.5</v>
      </c>
      <c r="AZ46">
        <f>AVERAGEIFS('Credit to GDP gap'!$O$2:$O$2553,'Credit to GDP gap'!$D$2:$D$2553,Sheet6!AZ$2,'Credit to GDP gap'!$K$2:$K$2553,Sheet6!$I46)</f>
        <v>4.2</v>
      </c>
      <c r="BA46">
        <f>AVERAGEIFS('Credit to GDP gap'!$O$2:$O$2553,'Credit to GDP gap'!$D$2:$D$2553,Sheet6!BA$2,'Credit to GDP gap'!$K$2:$K$2553,Sheet6!$I46)</f>
        <v>-4</v>
      </c>
      <c r="BC46" t="str">
        <f t="shared" si="0"/>
        <v>2020-12-31</v>
      </c>
      <c r="BD46">
        <f t="shared" si="1"/>
        <v>20</v>
      </c>
      <c r="BE46">
        <f t="shared" si="2"/>
        <v>13</v>
      </c>
      <c r="BF46">
        <f t="shared" si="3"/>
        <v>11</v>
      </c>
    </row>
    <row r="47" spans="3:58" x14ac:dyDescent="0.45">
      <c r="C47">
        <f t="shared" si="5"/>
        <v>-33.900000000000006</v>
      </c>
      <c r="D47">
        <f t="shared" si="5"/>
        <v>-6.5</v>
      </c>
      <c r="E47">
        <f t="shared" si="5"/>
        <v>4</v>
      </c>
      <c r="F47">
        <f t="shared" si="5"/>
        <v>12.275</v>
      </c>
      <c r="G47">
        <f t="shared" si="5"/>
        <v>28.799999999999997</v>
      </c>
      <c r="H47">
        <f t="shared" si="6"/>
        <v>0.89545454545454528</v>
      </c>
      <c r="I47" t="s">
        <v>606</v>
      </c>
      <c r="J47">
        <f>AVERAGEIFS('Credit to GDP gap'!$O$2:$O$2553,'Credit to GDP gap'!$D$2:$D$2553,Sheet6!J$2,'Credit to GDP gap'!$K$2:$K$2553,Sheet6!$I47)</f>
        <v>5.0999999999999996</v>
      </c>
      <c r="K47">
        <f>AVERAGEIFS('Credit to GDP gap'!$O$2:$O$2553,'Credit to GDP gap'!$D$2:$D$2553,Sheet6!K$2,'Credit to GDP gap'!$K$2:$K$2553,Sheet6!$I47)</f>
        <v>5.7</v>
      </c>
      <c r="L47">
        <f>AVERAGEIFS('Credit to GDP gap'!$O$2:$O$2553,'Credit to GDP gap'!$D$2:$D$2553,Sheet6!L$2,'Credit to GDP gap'!$K$2:$K$2553,Sheet6!$I47)</f>
        <v>-12.2</v>
      </c>
      <c r="M47">
        <f>AVERAGEIFS('Credit to GDP gap'!$O$2:$O$2553,'Credit to GDP gap'!$D$2:$D$2553,Sheet6!M$2,'Credit to GDP gap'!$K$2:$K$2553,Sheet6!$I47)</f>
        <v>-7.2</v>
      </c>
      <c r="N47">
        <f>AVERAGEIFS('Credit to GDP gap'!$O$2:$O$2553,'Credit to GDP gap'!$D$2:$D$2553,Sheet6!N$2,'Credit to GDP gap'!$K$2:$K$2553,Sheet6!$I47)</f>
        <v>5.9</v>
      </c>
      <c r="O47">
        <f>AVERAGEIFS('Credit to GDP gap'!$O$2:$O$2553,'Credit to GDP gap'!$D$2:$D$2553,Sheet6!O$2,'Credit to GDP gap'!$K$2:$K$2553,Sheet6!$I47)</f>
        <v>16.8</v>
      </c>
      <c r="P47">
        <f>AVERAGEIFS('Credit to GDP gap'!$O$2:$O$2553,'Credit to GDP gap'!$D$2:$D$2553,Sheet6!P$2,'Credit to GDP gap'!$K$2:$K$2553,Sheet6!$I47)</f>
        <v>28.9</v>
      </c>
      <c r="Q47">
        <f>AVERAGEIFS('Credit to GDP gap'!$O$2:$O$2553,'Credit to GDP gap'!$D$2:$D$2553,Sheet6!Q$2,'Credit to GDP gap'!$K$2:$K$2553,Sheet6!$I47)</f>
        <v>3.5</v>
      </c>
      <c r="R47">
        <f>AVERAGEIFS('Credit to GDP gap'!$O$2:$O$2553,'Credit to GDP gap'!$D$2:$D$2553,Sheet6!R$2,'Credit to GDP gap'!$K$2:$K$2553,Sheet6!$I47)</f>
        <v>-3.7</v>
      </c>
      <c r="S47">
        <f>AVERAGEIFS('Credit to GDP gap'!$O$2:$O$2553,'Credit to GDP gap'!$D$2:$D$2553,Sheet6!S$2,'Credit to GDP gap'!$K$2:$K$2553,Sheet6!$I47)</f>
        <v>5.3</v>
      </c>
      <c r="T47">
        <f>AVERAGEIFS('Credit to GDP gap'!$O$2:$O$2553,'Credit to GDP gap'!$D$2:$D$2553,Sheet6!T$2,'Credit to GDP gap'!$K$2:$K$2553,Sheet6!$I47)</f>
        <v>-0.3</v>
      </c>
      <c r="U47">
        <f>AVERAGEIFS('Credit to GDP gap'!$O$2:$O$2553,'Credit to GDP gap'!$D$2:$D$2553,Sheet6!U$2,'Credit to GDP gap'!$K$2:$K$2553,Sheet6!$I47)</f>
        <v>11.3</v>
      </c>
      <c r="V47">
        <f>AVERAGEIFS('Credit to GDP gap'!$O$2:$O$2553,'Credit to GDP gap'!$D$2:$D$2553,Sheet6!V$2,'Credit to GDP gap'!$K$2:$K$2553,Sheet6!$I47)</f>
        <v>-38.700000000000003</v>
      </c>
      <c r="W47">
        <f>AVERAGEIFS('Credit to GDP gap'!$O$2:$O$2553,'Credit to GDP gap'!$D$2:$D$2553,Sheet6!W$2,'Credit to GDP gap'!$K$2:$K$2553,Sheet6!$I47)</f>
        <v>-18.5</v>
      </c>
      <c r="X47">
        <f>AVERAGEIFS('Credit to GDP gap'!$O$2:$O$2553,'Credit to GDP gap'!$D$2:$D$2553,Sheet6!X$2,'Credit to GDP gap'!$K$2:$K$2553,Sheet6!$I47)</f>
        <v>-1.7</v>
      </c>
      <c r="Y47">
        <f>AVERAGEIFS('Credit to GDP gap'!$O$2:$O$2553,'Credit to GDP gap'!$D$2:$D$2553,Sheet6!Y$2,'Credit to GDP gap'!$K$2:$K$2553,Sheet6!$I47)</f>
        <v>19.2</v>
      </c>
      <c r="Z47">
        <f>AVERAGEIFS('Credit to GDP gap'!$O$2:$O$2553,'Credit to GDP gap'!$D$2:$D$2553,Sheet6!Z$2,'Credit to GDP gap'!$K$2:$K$2553,Sheet6!$I47)</f>
        <v>4.7</v>
      </c>
      <c r="AA47">
        <f>AVERAGEIFS('Credit to GDP gap'!$O$2:$O$2553,'Credit to GDP gap'!$D$2:$D$2553,Sheet6!AA$2,'Credit to GDP gap'!$K$2:$K$2553,Sheet6!$I47)</f>
        <v>-9.8000000000000007</v>
      </c>
      <c r="AB47">
        <f>AVERAGEIFS('Credit to GDP gap'!$O$2:$O$2553,'Credit to GDP gap'!$D$2:$D$2553,Sheet6!AB$2,'Credit to GDP gap'!$K$2:$K$2553,Sheet6!$I47)</f>
        <v>35.1</v>
      </c>
      <c r="AC47">
        <f>AVERAGEIFS('Credit to GDP gap'!$O$2:$O$2553,'Credit to GDP gap'!$D$2:$D$2553,Sheet6!AC$2,'Credit to GDP gap'!$K$2:$K$2553,Sheet6!$I47)</f>
        <v>-4.4000000000000004</v>
      </c>
      <c r="AD47">
        <f>AVERAGEIFS('Credit to GDP gap'!$O$2:$O$2553,'Credit to GDP gap'!$D$2:$D$2553,Sheet6!AD$2,'Credit to GDP gap'!$K$2:$K$2553,Sheet6!$I47)</f>
        <v>4.9000000000000004</v>
      </c>
      <c r="AE47">
        <f>AVERAGEIFS('Credit to GDP gap'!$O$2:$O$2553,'Credit to GDP gap'!$D$2:$D$2553,Sheet6!AE$2,'Credit to GDP gap'!$K$2:$K$2553,Sheet6!$I47)</f>
        <v>-101.4</v>
      </c>
      <c r="AF47">
        <f>AVERAGEIFS('Credit to GDP gap'!$O$2:$O$2553,'Credit to GDP gap'!$D$2:$D$2553,Sheet6!AF$2,'Credit to GDP gap'!$K$2:$K$2553,Sheet6!$I47)</f>
        <v>0.6</v>
      </c>
      <c r="AG47">
        <f>AVERAGEIFS('Credit to GDP gap'!$O$2:$O$2553,'Credit to GDP gap'!$D$2:$D$2553,Sheet6!AG$2,'Credit to GDP gap'!$K$2:$K$2553,Sheet6!$I47)</f>
        <v>-8.5</v>
      </c>
      <c r="AH47">
        <f>AVERAGEIFS('Credit to GDP gap'!$O$2:$O$2553,'Credit to GDP gap'!$D$2:$D$2553,Sheet6!AH$2,'Credit to GDP gap'!$K$2:$K$2553,Sheet6!$I47)</f>
        <v>-3.6</v>
      </c>
      <c r="AI47">
        <f>AVERAGEIFS('Credit to GDP gap'!$O$2:$O$2553,'Credit to GDP gap'!$D$2:$D$2553,Sheet6!AI$2,'Credit to GDP gap'!$K$2:$K$2553,Sheet6!$I47)</f>
        <v>28.5</v>
      </c>
      <c r="AJ47">
        <f>AVERAGEIFS('Credit to GDP gap'!$O$2:$O$2553,'Credit to GDP gap'!$D$2:$D$2553,Sheet6!AJ$2,'Credit to GDP gap'!$K$2:$K$2553,Sheet6!$I47)</f>
        <v>15.6</v>
      </c>
      <c r="AK47">
        <f>AVERAGEIFS('Credit to GDP gap'!$O$2:$O$2553,'Credit to GDP gap'!$D$2:$D$2553,Sheet6!AK$2,'Credit to GDP gap'!$K$2:$K$2553,Sheet6!$I47)</f>
        <v>6.7</v>
      </c>
      <c r="AL47">
        <f>AVERAGEIFS('Credit to GDP gap'!$O$2:$O$2553,'Credit to GDP gap'!$D$2:$D$2553,Sheet6!AL$2,'Credit to GDP gap'!$K$2:$K$2553,Sheet6!$I47)</f>
        <v>2.2000000000000002</v>
      </c>
      <c r="AM47">
        <f>AVERAGEIFS('Credit to GDP gap'!$O$2:$O$2553,'Credit to GDP gap'!$D$2:$D$2553,Sheet6!AM$2,'Credit to GDP gap'!$K$2:$K$2553,Sheet6!$I47)</f>
        <v>18.5</v>
      </c>
      <c r="AN47">
        <f>AVERAGEIFS('Credit to GDP gap'!$O$2:$O$2553,'Credit to GDP gap'!$D$2:$D$2553,Sheet6!AN$2,'Credit to GDP gap'!$K$2:$K$2553,Sheet6!$I47)</f>
        <v>-13.2</v>
      </c>
      <c r="AO47">
        <f>AVERAGEIFS('Credit to GDP gap'!$O$2:$O$2553,'Credit to GDP gap'!$D$2:$D$2553,Sheet6!AO$2,'Credit to GDP gap'!$K$2:$K$2553,Sheet6!$I47)</f>
        <v>18.100000000000001</v>
      </c>
      <c r="AP47">
        <f>AVERAGEIFS('Credit to GDP gap'!$O$2:$O$2553,'Credit to GDP gap'!$D$2:$D$2553,Sheet6!AP$2,'Credit to GDP gap'!$K$2:$K$2553,Sheet6!$I47)</f>
        <v>-8.6</v>
      </c>
      <c r="AQ47">
        <f>AVERAGEIFS('Credit to GDP gap'!$O$2:$O$2553,'Credit to GDP gap'!$D$2:$D$2553,Sheet6!AQ$2,'Credit to GDP gap'!$K$2:$K$2553,Sheet6!$I47)</f>
        <v>-11.5</v>
      </c>
      <c r="AR47">
        <f>AVERAGEIFS('Credit to GDP gap'!$O$2:$O$2553,'Credit to GDP gap'!$D$2:$D$2553,Sheet6!AR$2,'Credit to GDP gap'!$K$2:$K$2553,Sheet6!$I47)</f>
        <v>-19.5</v>
      </c>
      <c r="AS47">
        <f>AVERAGEIFS('Credit to GDP gap'!$O$2:$O$2553,'Credit to GDP gap'!$D$2:$D$2553,Sheet6!AS$2,'Credit to GDP gap'!$K$2:$K$2553,Sheet6!$I47)</f>
        <v>0.1</v>
      </c>
      <c r="AT47">
        <f>AVERAGEIFS('Credit to GDP gap'!$O$2:$O$2553,'Credit to GDP gap'!$D$2:$D$2553,Sheet6!AT$2,'Credit to GDP gap'!$K$2:$K$2553,Sheet6!$I47)</f>
        <v>17.7</v>
      </c>
      <c r="AU47">
        <f>AVERAGEIFS('Credit to GDP gap'!$O$2:$O$2553,'Credit to GDP gap'!$D$2:$D$2553,Sheet6!AU$2,'Credit to GDP gap'!$K$2:$K$2553,Sheet6!$I47)</f>
        <v>7</v>
      </c>
      <c r="AV47">
        <f>AVERAGEIFS('Credit to GDP gap'!$O$2:$O$2553,'Credit to GDP gap'!$D$2:$D$2553,Sheet6!AV$2,'Credit to GDP gap'!$K$2:$K$2553,Sheet6!$I47)</f>
        <v>12.6</v>
      </c>
      <c r="AW47">
        <f>AVERAGEIFS('Credit to GDP gap'!$O$2:$O$2553,'Credit to GDP gap'!$D$2:$D$2553,Sheet6!AW$2,'Credit to GDP gap'!$K$2:$K$2553,Sheet6!$I47)</f>
        <v>25.3</v>
      </c>
      <c r="AX47">
        <f>AVERAGEIFS('Credit to GDP gap'!$O$2:$O$2553,'Credit to GDP gap'!$D$2:$D$2553,Sheet6!AX$2,'Credit to GDP gap'!$K$2:$K$2553,Sheet6!$I47)</f>
        <v>-2.4</v>
      </c>
      <c r="AY47">
        <f>AVERAGEIFS('Credit to GDP gap'!$O$2:$O$2553,'Credit to GDP gap'!$D$2:$D$2553,Sheet6!AY$2,'Credit to GDP gap'!$K$2:$K$2553,Sheet6!$I47)</f>
        <v>4.5</v>
      </c>
      <c r="AZ47">
        <f>AVERAGEIFS('Credit to GDP gap'!$O$2:$O$2553,'Credit to GDP gap'!$D$2:$D$2553,Sheet6!AZ$2,'Credit to GDP gap'!$K$2:$K$2553,Sheet6!$I47)</f>
        <v>4.8</v>
      </c>
      <c r="BA47">
        <f>AVERAGEIFS('Credit to GDP gap'!$O$2:$O$2553,'Credit to GDP gap'!$D$2:$D$2553,Sheet6!BA$2,'Credit to GDP gap'!$K$2:$K$2553,Sheet6!$I47)</f>
        <v>-4</v>
      </c>
      <c r="BC47" t="str">
        <f t="shared" si="0"/>
        <v>2021-03-31</v>
      </c>
      <c r="BD47">
        <f t="shared" si="1"/>
        <v>20</v>
      </c>
      <c r="BE47">
        <f t="shared" si="2"/>
        <v>12</v>
      </c>
      <c r="BF47">
        <f t="shared" si="3"/>
        <v>12</v>
      </c>
    </row>
    <row r="48" spans="3:58" x14ac:dyDescent="0.45">
      <c r="C48">
        <f t="shared" si="5"/>
        <v>-37.4</v>
      </c>
      <c r="D48">
        <f t="shared" si="5"/>
        <v>-8.5500000000000007</v>
      </c>
      <c r="E48">
        <f t="shared" si="5"/>
        <v>-0.4</v>
      </c>
      <c r="F48">
        <f t="shared" si="5"/>
        <v>8.25</v>
      </c>
      <c r="G48">
        <f t="shared" si="5"/>
        <v>24.875</v>
      </c>
      <c r="H48">
        <f t="shared" si="6"/>
        <v>-3.338636363636363</v>
      </c>
      <c r="I48" t="s">
        <v>607</v>
      </c>
      <c r="J48">
        <f>AVERAGEIFS('Credit to GDP gap'!$O$2:$O$2553,'Credit to GDP gap'!$D$2:$D$2553,Sheet6!J$2,'Credit to GDP gap'!$K$2:$K$2553,Sheet6!$I48)</f>
        <v>2.2999999999999998</v>
      </c>
      <c r="K48">
        <f>AVERAGEIFS('Credit to GDP gap'!$O$2:$O$2553,'Credit to GDP gap'!$D$2:$D$2553,Sheet6!K$2,'Credit to GDP gap'!$K$2:$K$2553,Sheet6!$I48)</f>
        <v>1.3</v>
      </c>
      <c r="L48">
        <f>AVERAGEIFS('Credit to GDP gap'!$O$2:$O$2553,'Credit to GDP gap'!$D$2:$D$2553,Sheet6!L$2,'Credit to GDP gap'!$K$2:$K$2553,Sheet6!$I48)</f>
        <v>-16.600000000000001</v>
      </c>
      <c r="M48">
        <f>AVERAGEIFS('Credit to GDP gap'!$O$2:$O$2553,'Credit to GDP gap'!$D$2:$D$2553,Sheet6!M$2,'Credit to GDP gap'!$K$2:$K$2553,Sheet6!$I48)</f>
        <v>-17.899999999999999</v>
      </c>
      <c r="N48">
        <f>AVERAGEIFS('Credit to GDP gap'!$O$2:$O$2553,'Credit to GDP gap'!$D$2:$D$2553,Sheet6!N$2,'Credit to GDP gap'!$K$2:$K$2553,Sheet6!$I48)</f>
        <v>0.7</v>
      </c>
      <c r="O48">
        <f>AVERAGEIFS('Credit to GDP gap'!$O$2:$O$2553,'Credit to GDP gap'!$D$2:$D$2553,Sheet6!O$2,'Credit to GDP gap'!$K$2:$K$2553,Sheet6!$I48)</f>
        <v>9.6</v>
      </c>
      <c r="P48">
        <f>AVERAGEIFS('Credit to GDP gap'!$O$2:$O$2553,'Credit to GDP gap'!$D$2:$D$2553,Sheet6!P$2,'Credit to GDP gap'!$K$2:$K$2553,Sheet6!$I48)</f>
        <v>23.9</v>
      </c>
      <c r="Q48">
        <f>AVERAGEIFS('Credit to GDP gap'!$O$2:$O$2553,'Credit to GDP gap'!$D$2:$D$2553,Sheet6!Q$2,'Credit to GDP gap'!$K$2:$K$2553,Sheet6!$I48)</f>
        <v>-4.8</v>
      </c>
      <c r="R48">
        <f>AVERAGEIFS('Credit to GDP gap'!$O$2:$O$2553,'Credit to GDP gap'!$D$2:$D$2553,Sheet6!R$2,'Credit to GDP gap'!$K$2:$K$2553,Sheet6!$I48)</f>
        <v>-7.4</v>
      </c>
      <c r="S48">
        <f>AVERAGEIFS('Credit to GDP gap'!$O$2:$O$2553,'Credit to GDP gap'!$D$2:$D$2553,Sheet6!S$2,'Credit to GDP gap'!$K$2:$K$2553,Sheet6!$I48)</f>
        <v>2.2000000000000002</v>
      </c>
      <c r="T48">
        <f>AVERAGEIFS('Credit to GDP gap'!$O$2:$O$2553,'Credit to GDP gap'!$D$2:$D$2553,Sheet6!T$2,'Credit to GDP gap'!$K$2:$K$2553,Sheet6!$I48)</f>
        <v>-1.9</v>
      </c>
      <c r="U48">
        <f>AVERAGEIFS('Credit to GDP gap'!$O$2:$O$2553,'Credit to GDP gap'!$D$2:$D$2553,Sheet6!U$2,'Credit to GDP gap'!$K$2:$K$2553,Sheet6!$I48)</f>
        <v>8.1</v>
      </c>
      <c r="V48">
        <f>AVERAGEIFS('Credit to GDP gap'!$O$2:$O$2553,'Credit to GDP gap'!$D$2:$D$2553,Sheet6!V$2,'Credit to GDP gap'!$K$2:$K$2553,Sheet6!$I48)</f>
        <v>-41.8</v>
      </c>
      <c r="W48">
        <f>AVERAGEIFS('Credit to GDP gap'!$O$2:$O$2553,'Credit to GDP gap'!$D$2:$D$2553,Sheet6!W$2,'Credit to GDP gap'!$K$2:$K$2553,Sheet6!$I48)</f>
        <v>-22.5</v>
      </c>
      <c r="X48">
        <f>AVERAGEIFS('Credit to GDP gap'!$O$2:$O$2553,'Credit to GDP gap'!$D$2:$D$2553,Sheet6!X$2,'Credit to GDP gap'!$K$2:$K$2553,Sheet6!$I48)</f>
        <v>-3.8</v>
      </c>
      <c r="Y48">
        <f>AVERAGEIFS('Credit to GDP gap'!$O$2:$O$2553,'Credit to GDP gap'!$D$2:$D$2553,Sheet6!Y$2,'Credit to GDP gap'!$K$2:$K$2553,Sheet6!$I48)</f>
        <v>10.8</v>
      </c>
      <c r="Z48">
        <f>AVERAGEIFS('Credit to GDP gap'!$O$2:$O$2553,'Credit to GDP gap'!$D$2:$D$2553,Sheet6!Z$2,'Credit to GDP gap'!$K$2:$K$2553,Sheet6!$I48)</f>
        <v>-0.6</v>
      </c>
      <c r="AA48">
        <f>AVERAGEIFS('Credit to GDP gap'!$O$2:$O$2553,'Credit to GDP gap'!$D$2:$D$2553,Sheet6!AA$2,'Credit to GDP gap'!$K$2:$K$2553,Sheet6!$I48)</f>
        <v>-8.4</v>
      </c>
      <c r="AB48">
        <f>AVERAGEIFS('Credit to GDP gap'!$O$2:$O$2553,'Credit to GDP gap'!$D$2:$D$2553,Sheet6!AB$2,'Credit to GDP gap'!$K$2:$K$2553,Sheet6!$I48)</f>
        <v>38</v>
      </c>
      <c r="AC48">
        <f>AVERAGEIFS('Credit to GDP gap'!$O$2:$O$2553,'Credit to GDP gap'!$D$2:$D$2553,Sheet6!AC$2,'Credit to GDP gap'!$K$2:$K$2553,Sheet6!$I48)</f>
        <v>-6.5</v>
      </c>
      <c r="AD48">
        <f>AVERAGEIFS('Credit to GDP gap'!$O$2:$O$2553,'Credit to GDP gap'!$D$2:$D$2553,Sheet6!AD$2,'Credit to GDP gap'!$K$2:$K$2553,Sheet6!$I48)</f>
        <v>3.6</v>
      </c>
      <c r="AE48">
        <f>AVERAGEIFS('Credit to GDP gap'!$O$2:$O$2553,'Credit to GDP gap'!$D$2:$D$2553,Sheet6!AE$2,'Credit to GDP gap'!$K$2:$K$2553,Sheet6!$I48)</f>
        <v>-107.4</v>
      </c>
      <c r="AF48">
        <f>AVERAGEIFS('Credit to GDP gap'!$O$2:$O$2553,'Credit to GDP gap'!$D$2:$D$2553,Sheet6!AF$2,'Credit to GDP gap'!$K$2:$K$2553,Sheet6!$I48)</f>
        <v>-0.3</v>
      </c>
      <c r="AG48">
        <f>AVERAGEIFS('Credit to GDP gap'!$O$2:$O$2553,'Credit to GDP gap'!$D$2:$D$2553,Sheet6!AG$2,'Credit to GDP gap'!$K$2:$K$2553,Sheet6!$I48)</f>
        <v>-12.2</v>
      </c>
      <c r="AH48">
        <f>AVERAGEIFS('Credit to GDP gap'!$O$2:$O$2553,'Credit to GDP gap'!$D$2:$D$2553,Sheet6!AH$2,'Credit to GDP gap'!$K$2:$K$2553,Sheet6!$I48)</f>
        <v>-7.9</v>
      </c>
      <c r="AI48">
        <f>AVERAGEIFS('Credit to GDP gap'!$O$2:$O$2553,'Credit to GDP gap'!$D$2:$D$2553,Sheet6!AI$2,'Credit to GDP gap'!$K$2:$K$2553,Sheet6!$I48)</f>
        <v>25.2</v>
      </c>
      <c r="AJ48">
        <f>AVERAGEIFS('Credit to GDP gap'!$O$2:$O$2553,'Credit to GDP gap'!$D$2:$D$2553,Sheet6!AJ$2,'Credit to GDP gap'!$K$2:$K$2553,Sheet6!$I48)</f>
        <v>15.3</v>
      </c>
      <c r="AK48">
        <f>AVERAGEIFS('Credit to GDP gap'!$O$2:$O$2553,'Credit to GDP gap'!$D$2:$D$2553,Sheet6!AK$2,'Credit to GDP gap'!$K$2:$K$2553,Sheet6!$I48)</f>
        <v>-0.1</v>
      </c>
      <c r="AL48">
        <f>AVERAGEIFS('Credit to GDP gap'!$O$2:$O$2553,'Credit to GDP gap'!$D$2:$D$2553,Sheet6!AL$2,'Credit to GDP gap'!$K$2:$K$2553,Sheet6!$I48)</f>
        <v>-0.3</v>
      </c>
      <c r="AM48">
        <f>AVERAGEIFS('Credit to GDP gap'!$O$2:$O$2553,'Credit to GDP gap'!$D$2:$D$2553,Sheet6!AM$2,'Credit to GDP gap'!$K$2:$K$2553,Sheet6!$I48)</f>
        <v>10.8</v>
      </c>
      <c r="AN48">
        <f>AVERAGEIFS('Credit to GDP gap'!$O$2:$O$2553,'Credit to GDP gap'!$D$2:$D$2553,Sheet6!AN$2,'Credit to GDP gap'!$K$2:$K$2553,Sheet6!$I48)</f>
        <v>-21.1</v>
      </c>
      <c r="AO48">
        <f>AVERAGEIFS('Credit to GDP gap'!$O$2:$O$2553,'Credit to GDP gap'!$D$2:$D$2553,Sheet6!AO$2,'Credit to GDP gap'!$K$2:$K$2553,Sheet6!$I48)</f>
        <v>8.3000000000000007</v>
      </c>
      <c r="AP48">
        <f>AVERAGEIFS('Credit to GDP gap'!$O$2:$O$2553,'Credit to GDP gap'!$D$2:$D$2553,Sheet6!AP$2,'Credit to GDP gap'!$K$2:$K$2553,Sheet6!$I48)</f>
        <v>-12.7</v>
      </c>
      <c r="AQ48">
        <f>AVERAGEIFS('Credit to GDP gap'!$O$2:$O$2553,'Credit to GDP gap'!$D$2:$D$2553,Sheet6!AQ$2,'Credit to GDP gap'!$K$2:$K$2553,Sheet6!$I48)</f>
        <v>-13.7</v>
      </c>
      <c r="AR48">
        <f>AVERAGEIFS('Credit to GDP gap'!$O$2:$O$2553,'Credit to GDP gap'!$D$2:$D$2553,Sheet6!AR$2,'Credit to GDP gap'!$K$2:$K$2553,Sheet6!$I48)</f>
        <v>-24.2</v>
      </c>
      <c r="AS48">
        <f>AVERAGEIFS('Credit to GDP gap'!$O$2:$O$2553,'Credit to GDP gap'!$D$2:$D$2553,Sheet6!AS$2,'Credit to GDP gap'!$K$2:$K$2553,Sheet6!$I48)</f>
        <v>-6.4</v>
      </c>
      <c r="AT48">
        <f>AVERAGEIFS('Credit to GDP gap'!$O$2:$O$2553,'Credit to GDP gap'!$D$2:$D$2553,Sheet6!AT$2,'Credit to GDP gap'!$K$2:$K$2553,Sheet6!$I48)</f>
        <v>14.8</v>
      </c>
      <c r="AU48">
        <f>AVERAGEIFS('Credit to GDP gap'!$O$2:$O$2553,'Credit to GDP gap'!$D$2:$D$2553,Sheet6!AU$2,'Credit to GDP gap'!$K$2:$K$2553,Sheet6!$I48)</f>
        <v>1.5</v>
      </c>
      <c r="AV48">
        <f>AVERAGEIFS('Credit to GDP gap'!$O$2:$O$2553,'Credit to GDP gap'!$D$2:$D$2553,Sheet6!AV$2,'Credit to GDP gap'!$K$2:$K$2553,Sheet6!$I48)</f>
        <v>8.4</v>
      </c>
      <c r="AW48">
        <f>AVERAGEIFS('Credit to GDP gap'!$O$2:$O$2553,'Credit to GDP gap'!$D$2:$D$2553,Sheet6!AW$2,'Credit to GDP gap'!$K$2:$K$2553,Sheet6!$I48)</f>
        <v>21.5</v>
      </c>
      <c r="AX48">
        <f>AVERAGEIFS('Credit to GDP gap'!$O$2:$O$2553,'Credit to GDP gap'!$D$2:$D$2553,Sheet6!AX$2,'Credit to GDP gap'!$K$2:$K$2553,Sheet6!$I48)</f>
        <v>-7.9</v>
      </c>
      <c r="AY48">
        <f>AVERAGEIFS('Credit to GDP gap'!$O$2:$O$2553,'Credit to GDP gap'!$D$2:$D$2553,Sheet6!AY$2,'Credit to GDP gap'!$K$2:$K$2553,Sheet6!$I48)</f>
        <v>2.2999999999999998</v>
      </c>
      <c r="AZ48">
        <f>AVERAGEIFS('Credit to GDP gap'!$O$2:$O$2553,'Credit to GDP gap'!$D$2:$D$2553,Sheet6!AZ$2,'Credit to GDP gap'!$K$2:$K$2553,Sheet6!$I48)</f>
        <v>-0.5</v>
      </c>
      <c r="BA48">
        <f>AVERAGEIFS('Credit to GDP gap'!$O$2:$O$2553,'Credit to GDP gap'!$D$2:$D$2553,Sheet6!BA$2,'Credit to GDP gap'!$K$2:$K$2553,Sheet6!$I48)</f>
        <v>-8.6</v>
      </c>
      <c r="BC48" t="str">
        <f t="shared" si="0"/>
        <v>2021-06-30</v>
      </c>
      <c r="BD48">
        <f t="shared" si="1"/>
        <v>28</v>
      </c>
      <c r="BE48">
        <f t="shared" si="2"/>
        <v>8</v>
      </c>
      <c r="BF48">
        <f t="shared" si="3"/>
        <v>8</v>
      </c>
    </row>
    <row r="49" spans="3:58" x14ac:dyDescent="0.45">
      <c r="C49">
        <f t="shared" si="5"/>
        <v>-38.224999999999994</v>
      </c>
      <c r="D49">
        <f t="shared" si="5"/>
        <v>-12.049999999999999</v>
      </c>
      <c r="E49">
        <f t="shared" si="5"/>
        <v>-2.95</v>
      </c>
      <c r="F49">
        <f t="shared" si="5"/>
        <v>2</v>
      </c>
      <c r="G49">
        <f t="shared" si="5"/>
        <v>21.9</v>
      </c>
      <c r="H49">
        <f t="shared" si="6"/>
        <v>-5.793181818181818</v>
      </c>
      <c r="I49" t="s">
        <v>608</v>
      </c>
      <c r="J49">
        <f>AVERAGEIFS('Credit to GDP gap'!$O$2:$O$2553,'Credit to GDP gap'!$D$2:$D$2553,Sheet6!J$2,'Credit to GDP gap'!$K$2:$K$2553,Sheet6!$I49)</f>
        <v>0.5</v>
      </c>
      <c r="K49">
        <f>AVERAGEIFS('Credit to GDP gap'!$O$2:$O$2553,'Credit to GDP gap'!$D$2:$D$2553,Sheet6!K$2,'Credit to GDP gap'!$K$2:$K$2553,Sheet6!$I49)</f>
        <v>0.8</v>
      </c>
      <c r="L49">
        <f>AVERAGEIFS('Credit to GDP gap'!$O$2:$O$2553,'Credit to GDP gap'!$D$2:$D$2553,Sheet6!L$2,'Credit to GDP gap'!$K$2:$K$2553,Sheet6!$I49)</f>
        <v>-18.5</v>
      </c>
      <c r="M49">
        <f>AVERAGEIFS('Credit to GDP gap'!$O$2:$O$2553,'Credit to GDP gap'!$D$2:$D$2553,Sheet6!M$2,'Credit to GDP gap'!$K$2:$K$2553,Sheet6!$I49)</f>
        <v>-19.3</v>
      </c>
      <c r="N49">
        <f>AVERAGEIFS('Credit to GDP gap'!$O$2:$O$2553,'Credit to GDP gap'!$D$2:$D$2553,Sheet6!N$2,'Credit to GDP gap'!$K$2:$K$2553,Sheet6!$I49)</f>
        <v>1.4</v>
      </c>
      <c r="O49">
        <f>AVERAGEIFS('Credit to GDP gap'!$O$2:$O$2553,'Credit to GDP gap'!$D$2:$D$2553,Sheet6!O$2,'Credit to GDP gap'!$K$2:$K$2553,Sheet6!$I49)</f>
        <v>5.5</v>
      </c>
      <c r="P49">
        <f>AVERAGEIFS('Credit to GDP gap'!$O$2:$O$2553,'Credit to GDP gap'!$D$2:$D$2553,Sheet6!P$2,'Credit to GDP gap'!$K$2:$K$2553,Sheet6!$I49)</f>
        <v>20.399999999999999</v>
      </c>
      <c r="Q49">
        <f>AVERAGEIFS('Credit to GDP gap'!$O$2:$O$2553,'Credit to GDP gap'!$D$2:$D$2553,Sheet6!Q$2,'Credit to GDP gap'!$K$2:$K$2553,Sheet6!$I49)</f>
        <v>-5.6</v>
      </c>
      <c r="R49">
        <f>AVERAGEIFS('Credit to GDP gap'!$O$2:$O$2553,'Credit to GDP gap'!$D$2:$D$2553,Sheet6!R$2,'Credit to GDP gap'!$K$2:$K$2553,Sheet6!$I49)</f>
        <v>-9.8000000000000007</v>
      </c>
      <c r="S49">
        <f>AVERAGEIFS('Credit to GDP gap'!$O$2:$O$2553,'Credit to GDP gap'!$D$2:$D$2553,Sheet6!S$2,'Credit to GDP gap'!$K$2:$K$2553,Sheet6!$I49)</f>
        <v>0.1</v>
      </c>
      <c r="T49">
        <f>AVERAGEIFS('Credit to GDP gap'!$O$2:$O$2553,'Credit to GDP gap'!$D$2:$D$2553,Sheet6!T$2,'Credit to GDP gap'!$K$2:$K$2553,Sheet6!$I49)</f>
        <v>-1.4</v>
      </c>
      <c r="U49">
        <f>AVERAGEIFS('Credit to GDP gap'!$O$2:$O$2553,'Credit to GDP gap'!$D$2:$D$2553,Sheet6!U$2,'Credit to GDP gap'!$K$2:$K$2553,Sheet6!$I49)</f>
        <v>7.3</v>
      </c>
      <c r="V49">
        <f>AVERAGEIFS('Credit to GDP gap'!$O$2:$O$2553,'Credit to GDP gap'!$D$2:$D$2553,Sheet6!V$2,'Credit to GDP gap'!$K$2:$K$2553,Sheet6!$I49)</f>
        <v>-41.8</v>
      </c>
      <c r="W49">
        <f>AVERAGEIFS('Credit to GDP gap'!$O$2:$O$2553,'Credit to GDP gap'!$D$2:$D$2553,Sheet6!W$2,'Credit to GDP gap'!$K$2:$K$2553,Sheet6!$I49)</f>
        <v>-25.5</v>
      </c>
      <c r="X49">
        <f>AVERAGEIFS('Credit to GDP gap'!$O$2:$O$2553,'Credit to GDP gap'!$D$2:$D$2553,Sheet6!X$2,'Credit to GDP gap'!$K$2:$K$2553,Sheet6!$I49)</f>
        <v>-5.6</v>
      </c>
      <c r="Y49">
        <f>AVERAGEIFS('Credit to GDP gap'!$O$2:$O$2553,'Credit to GDP gap'!$D$2:$D$2553,Sheet6!Y$2,'Credit to GDP gap'!$K$2:$K$2553,Sheet6!$I49)</f>
        <v>7.2</v>
      </c>
      <c r="Z49">
        <f>AVERAGEIFS('Credit to GDP gap'!$O$2:$O$2553,'Credit to GDP gap'!$D$2:$D$2553,Sheet6!Z$2,'Credit to GDP gap'!$K$2:$K$2553,Sheet6!$I49)</f>
        <v>-4.5</v>
      </c>
      <c r="AA49">
        <f>AVERAGEIFS('Credit to GDP gap'!$O$2:$O$2553,'Credit to GDP gap'!$D$2:$D$2553,Sheet6!AA$2,'Credit to GDP gap'!$K$2:$K$2553,Sheet6!$I49)</f>
        <v>-12.6</v>
      </c>
      <c r="AB49">
        <f>AVERAGEIFS('Credit to GDP gap'!$O$2:$O$2553,'Credit to GDP gap'!$D$2:$D$2553,Sheet6!AB$2,'Credit to GDP gap'!$K$2:$K$2553,Sheet6!$I49)</f>
        <v>18.100000000000001</v>
      </c>
      <c r="AC49">
        <f>AVERAGEIFS('Credit to GDP gap'!$O$2:$O$2553,'Credit to GDP gap'!$D$2:$D$2553,Sheet6!AC$2,'Credit to GDP gap'!$K$2:$K$2553,Sheet6!$I49)</f>
        <v>-3.1</v>
      </c>
      <c r="AD49">
        <f>AVERAGEIFS('Credit to GDP gap'!$O$2:$O$2553,'Credit to GDP gap'!$D$2:$D$2553,Sheet6!AD$2,'Credit to GDP gap'!$K$2:$K$2553,Sheet6!$I49)</f>
        <v>2.2000000000000002</v>
      </c>
      <c r="AE49">
        <f>AVERAGEIFS('Credit to GDP gap'!$O$2:$O$2553,'Credit to GDP gap'!$D$2:$D$2553,Sheet6!AE$2,'Credit to GDP gap'!$K$2:$K$2553,Sheet6!$I49)</f>
        <v>-109.2</v>
      </c>
      <c r="AF49">
        <f>AVERAGEIFS('Credit to GDP gap'!$O$2:$O$2553,'Credit to GDP gap'!$D$2:$D$2553,Sheet6!AF$2,'Credit to GDP gap'!$K$2:$K$2553,Sheet6!$I49)</f>
        <v>0.5</v>
      </c>
      <c r="AG49">
        <f>AVERAGEIFS('Credit to GDP gap'!$O$2:$O$2553,'Credit to GDP gap'!$D$2:$D$2553,Sheet6!AG$2,'Credit to GDP gap'!$K$2:$K$2553,Sheet6!$I49)</f>
        <v>-13.3</v>
      </c>
      <c r="AH49">
        <f>AVERAGEIFS('Credit to GDP gap'!$O$2:$O$2553,'Credit to GDP gap'!$D$2:$D$2553,Sheet6!AH$2,'Credit to GDP gap'!$K$2:$K$2553,Sheet6!$I49)</f>
        <v>-10.1</v>
      </c>
      <c r="AI49">
        <f>AVERAGEIFS('Credit to GDP gap'!$O$2:$O$2553,'Credit to GDP gap'!$D$2:$D$2553,Sheet6!AI$2,'Credit to GDP gap'!$K$2:$K$2553,Sheet6!$I49)</f>
        <v>23.7</v>
      </c>
      <c r="AJ49">
        <f>AVERAGEIFS('Credit to GDP gap'!$O$2:$O$2553,'Credit to GDP gap'!$D$2:$D$2553,Sheet6!AJ$2,'Credit to GDP gap'!$K$2:$K$2553,Sheet6!$I49)</f>
        <v>15.1</v>
      </c>
      <c r="AK49">
        <f>AVERAGEIFS('Credit to GDP gap'!$O$2:$O$2553,'Credit to GDP gap'!$D$2:$D$2553,Sheet6!AK$2,'Credit to GDP gap'!$K$2:$K$2553,Sheet6!$I49)</f>
        <v>-2.4</v>
      </c>
      <c r="AL49">
        <f>AVERAGEIFS('Credit to GDP gap'!$O$2:$O$2553,'Credit to GDP gap'!$D$2:$D$2553,Sheet6!AL$2,'Credit to GDP gap'!$K$2:$K$2553,Sheet6!$I49)</f>
        <v>-0.7</v>
      </c>
      <c r="AM49">
        <f>AVERAGEIFS('Credit to GDP gap'!$O$2:$O$2553,'Credit to GDP gap'!$D$2:$D$2553,Sheet6!AM$2,'Credit to GDP gap'!$K$2:$K$2553,Sheet6!$I49)</f>
        <v>11</v>
      </c>
      <c r="AN49">
        <f>AVERAGEIFS('Credit to GDP gap'!$O$2:$O$2553,'Credit to GDP gap'!$D$2:$D$2553,Sheet6!AN$2,'Credit to GDP gap'!$K$2:$K$2553,Sheet6!$I49)</f>
        <v>-27.5</v>
      </c>
      <c r="AO49">
        <f>AVERAGEIFS('Credit to GDP gap'!$O$2:$O$2553,'Credit to GDP gap'!$D$2:$D$2553,Sheet6!AO$2,'Credit to GDP gap'!$K$2:$K$2553,Sheet6!$I49)</f>
        <v>-4.8</v>
      </c>
      <c r="AP49">
        <f>AVERAGEIFS('Credit to GDP gap'!$O$2:$O$2553,'Credit to GDP gap'!$D$2:$D$2553,Sheet6!AP$2,'Credit to GDP gap'!$K$2:$K$2553,Sheet6!$I49)</f>
        <v>-11.6</v>
      </c>
      <c r="AQ49">
        <f>AVERAGEIFS('Credit to GDP gap'!$O$2:$O$2553,'Credit to GDP gap'!$D$2:$D$2553,Sheet6!AQ$2,'Credit to GDP gap'!$K$2:$K$2553,Sheet6!$I49)</f>
        <v>-13.6</v>
      </c>
      <c r="AR49">
        <f>AVERAGEIFS('Credit to GDP gap'!$O$2:$O$2553,'Credit to GDP gap'!$D$2:$D$2553,Sheet6!AR$2,'Credit to GDP gap'!$K$2:$K$2553,Sheet6!$I49)</f>
        <v>-24.9</v>
      </c>
      <c r="AS49">
        <f>AVERAGEIFS('Credit to GDP gap'!$O$2:$O$2553,'Credit to GDP gap'!$D$2:$D$2553,Sheet6!AS$2,'Credit to GDP gap'!$K$2:$K$2553,Sheet6!$I49)</f>
        <v>-9.8000000000000007</v>
      </c>
      <c r="AT49">
        <f>AVERAGEIFS('Credit to GDP gap'!$O$2:$O$2553,'Credit to GDP gap'!$D$2:$D$2553,Sheet6!AT$2,'Credit to GDP gap'!$K$2:$K$2553,Sheet6!$I49)</f>
        <v>11.6</v>
      </c>
      <c r="AU49">
        <f>AVERAGEIFS('Credit to GDP gap'!$O$2:$O$2553,'Credit to GDP gap'!$D$2:$D$2553,Sheet6!AU$2,'Credit to GDP gap'!$K$2:$K$2553,Sheet6!$I49)</f>
        <v>-0.3</v>
      </c>
      <c r="AV49">
        <f>AVERAGEIFS('Credit to GDP gap'!$O$2:$O$2553,'Credit to GDP gap'!$D$2:$D$2553,Sheet6!AV$2,'Credit to GDP gap'!$K$2:$K$2553,Sheet6!$I49)</f>
        <v>-3.6</v>
      </c>
      <c r="AW49">
        <f>AVERAGEIFS('Credit to GDP gap'!$O$2:$O$2553,'Credit to GDP gap'!$D$2:$D$2553,Sheet6!AW$2,'Credit to GDP gap'!$K$2:$K$2553,Sheet6!$I49)</f>
        <v>22.4</v>
      </c>
      <c r="AX49">
        <f>AVERAGEIFS('Credit to GDP gap'!$O$2:$O$2553,'Credit to GDP gap'!$D$2:$D$2553,Sheet6!AX$2,'Credit to GDP gap'!$K$2:$K$2553,Sheet6!$I49)</f>
        <v>-12.2</v>
      </c>
      <c r="AY49">
        <f>AVERAGEIFS('Credit to GDP gap'!$O$2:$O$2553,'Credit to GDP gap'!$D$2:$D$2553,Sheet6!AY$2,'Credit to GDP gap'!$K$2:$K$2553,Sheet6!$I49)</f>
        <v>0.5</v>
      </c>
      <c r="AZ49">
        <f>AVERAGEIFS('Credit to GDP gap'!$O$2:$O$2553,'Credit to GDP gap'!$D$2:$D$2553,Sheet6!AZ$2,'Credit to GDP gap'!$K$2:$K$2553,Sheet6!$I49)</f>
        <v>-2.8</v>
      </c>
      <c r="BA49">
        <f>AVERAGEIFS('Credit to GDP gap'!$O$2:$O$2553,'Credit to GDP gap'!$D$2:$D$2553,Sheet6!BA$2,'Credit to GDP gap'!$K$2:$K$2553,Sheet6!$I49)</f>
        <v>-8.6999999999999993</v>
      </c>
      <c r="BC49" t="str">
        <f t="shared" si="0"/>
        <v>2021-09-30</v>
      </c>
      <c r="BD49">
        <f t="shared" si="1"/>
        <v>33</v>
      </c>
      <c r="BE49">
        <f t="shared" si="2"/>
        <v>4</v>
      </c>
      <c r="BF49">
        <f t="shared" si="3"/>
        <v>7</v>
      </c>
    </row>
    <row r="50" spans="3:58" x14ac:dyDescent="0.45">
      <c r="C50">
        <f t="shared" si="5"/>
        <v>-41.25</v>
      </c>
      <c r="D50">
        <f t="shared" si="5"/>
        <v>-13.8</v>
      </c>
      <c r="E50">
        <f t="shared" si="5"/>
        <v>-2.5499999999999998</v>
      </c>
      <c r="F50">
        <f t="shared" si="5"/>
        <v>1.925</v>
      </c>
      <c r="G50">
        <f t="shared" si="5"/>
        <v>19.375</v>
      </c>
      <c r="H50">
        <f t="shared" si="6"/>
        <v>-7.8704545454545416</v>
      </c>
      <c r="I50" t="s">
        <v>609</v>
      </c>
      <c r="J50">
        <f>AVERAGEIFS('Credit to GDP gap'!$O$2:$O$2553,'Credit to GDP gap'!$D$2:$D$2553,Sheet6!J$2,'Credit to GDP gap'!$K$2:$K$2553,Sheet6!$I50)</f>
        <v>-0.5</v>
      </c>
      <c r="K50">
        <f>AVERAGEIFS('Credit to GDP gap'!$O$2:$O$2553,'Credit to GDP gap'!$D$2:$D$2553,Sheet6!K$2,'Credit to GDP gap'!$K$2:$K$2553,Sheet6!$I50)</f>
        <v>0.2</v>
      </c>
      <c r="L50">
        <f>AVERAGEIFS('Credit to GDP gap'!$O$2:$O$2553,'Credit to GDP gap'!$D$2:$D$2553,Sheet6!L$2,'Credit to GDP gap'!$K$2:$K$2553,Sheet6!$I50)</f>
        <v>-20.2</v>
      </c>
      <c r="M50">
        <f>AVERAGEIFS('Credit to GDP gap'!$O$2:$O$2553,'Credit to GDP gap'!$D$2:$D$2553,Sheet6!M$2,'Credit to GDP gap'!$K$2:$K$2553,Sheet6!$I50)</f>
        <v>-23.8</v>
      </c>
      <c r="N50">
        <f>AVERAGEIFS('Credit to GDP gap'!$O$2:$O$2553,'Credit to GDP gap'!$D$2:$D$2553,Sheet6!N$2,'Credit to GDP gap'!$K$2:$K$2553,Sheet6!$I50)</f>
        <v>2.1</v>
      </c>
      <c r="O50">
        <f>AVERAGEIFS('Credit to GDP gap'!$O$2:$O$2553,'Credit to GDP gap'!$D$2:$D$2553,Sheet6!O$2,'Credit to GDP gap'!$K$2:$K$2553,Sheet6!$I50)</f>
        <v>1.3</v>
      </c>
      <c r="P50">
        <f>AVERAGEIFS('Credit to GDP gap'!$O$2:$O$2553,'Credit to GDP gap'!$D$2:$D$2553,Sheet6!P$2,'Credit to GDP gap'!$K$2:$K$2553,Sheet6!$I50)</f>
        <v>13.2</v>
      </c>
      <c r="Q50">
        <f>AVERAGEIFS('Credit to GDP gap'!$O$2:$O$2553,'Credit to GDP gap'!$D$2:$D$2553,Sheet6!Q$2,'Credit to GDP gap'!$K$2:$K$2553,Sheet6!$I50)</f>
        <v>-7.4</v>
      </c>
      <c r="R50">
        <f>AVERAGEIFS('Credit to GDP gap'!$O$2:$O$2553,'Credit to GDP gap'!$D$2:$D$2553,Sheet6!R$2,'Credit to GDP gap'!$K$2:$K$2553,Sheet6!$I50)</f>
        <v>-13.2</v>
      </c>
      <c r="S50">
        <f>AVERAGEIFS('Credit to GDP gap'!$O$2:$O$2553,'Credit to GDP gap'!$D$2:$D$2553,Sheet6!S$2,'Credit to GDP gap'!$K$2:$K$2553,Sheet6!$I50)</f>
        <v>-1.4</v>
      </c>
      <c r="T50">
        <f>AVERAGEIFS('Credit to GDP gap'!$O$2:$O$2553,'Credit to GDP gap'!$D$2:$D$2553,Sheet6!T$2,'Credit to GDP gap'!$K$2:$K$2553,Sheet6!$I50)</f>
        <v>-1.1000000000000001</v>
      </c>
      <c r="U50">
        <f>AVERAGEIFS('Credit to GDP gap'!$O$2:$O$2553,'Credit to GDP gap'!$D$2:$D$2553,Sheet6!U$2,'Credit to GDP gap'!$K$2:$K$2553,Sheet6!$I50)</f>
        <v>7</v>
      </c>
      <c r="V50">
        <f>AVERAGEIFS('Credit to GDP gap'!$O$2:$O$2553,'Credit to GDP gap'!$D$2:$D$2553,Sheet6!V$2,'Credit to GDP gap'!$K$2:$K$2553,Sheet6!$I50)</f>
        <v>-44</v>
      </c>
      <c r="W50">
        <f>AVERAGEIFS('Credit to GDP gap'!$O$2:$O$2553,'Credit to GDP gap'!$D$2:$D$2553,Sheet6!W$2,'Credit to GDP gap'!$K$2:$K$2553,Sheet6!$I50)</f>
        <v>-27.4</v>
      </c>
      <c r="X50">
        <f>AVERAGEIFS('Credit to GDP gap'!$O$2:$O$2553,'Credit to GDP gap'!$D$2:$D$2553,Sheet6!X$2,'Credit to GDP gap'!$K$2:$K$2553,Sheet6!$I50)</f>
        <v>-7.6</v>
      </c>
      <c r="Y50">
        <f>AVERAGEIFS('Credit to GDP gap'!$O$2:$O$2553,'Credit to GDP gap'!$D$2:$D$2553,Sheet6!Y$2,'Credit to GDP gap'!$K$2:$K$2553,Sheet6!$I50)</f>
        <v>4.5</v>
      </c>
      <c r="Z50">
        <f>AVERAGEIFS('Credit to GDP gap'!$O$2:$O$2553,'Credit to GDP gap'!$D$2:$D$2553,Sheet6!Z$2,'Credit to GDP gap'!$K$2:$K$2553,Sheet6!$I50)</f>
        <v>-8.6</v>
      </c>
      <c r="AA50">
        <f>AVERAGEIFS('Credit to GDP gap'!$O$2:$O$2553,'Credit to GDP gap'!$D$2:$D$2553,Sheet6!AA$2,'Credit to GDP gap'!$K$2:$K$2553,Sheet6!$I50)</f>
        <v>-15.9</v>
      </c>
      <c r="AB50">
        <f>AVERAGEIFS('Credit to GDP gap'!$O$2:$O$2553,'Credit to GDP gap'!$D$2:$D$2553,Sheet6!AB$2,'Credit to GDP gap'!$K$2:$K$2553,Sheet6!$I50)</f>
        <v>2.4</v>
      </c>
      <c r="AC50">
        <f>AVERAGEIFS('Credit to GDP gap'!$O$2:$O$2553,'Credit to GDP gap'!$D$2:$D$2553,Sheet6!AC$2,'Credit to GDP gap'!$K$2:$K$2553,Sheet6!$I50)</f>
        <v>0.5</v>
      </c>
      <c r="AD50">
        <f>AVERAGEIFS('Credit to GDP gap'!$O$2:$O$2553,'Credit to GDP gap'!$D$2:$D$2553,Sheet6!AD$2,'Credit to GDP gap'!$K$2:$K$2553,Sheet6!$I50)</f>
        <v>1.4</v>
      </c>
      <c r="AE50">
        <f>AVERAGEIFS('Credit to GDP gap'!$O$2:$O$2553,'Credit to GDP gap'!$D$2:$D$2553,Sheet6!AE$2,'Credit to GDP gap'!$K$2:$K$2553,Sheet6!$I50)</f>
        <v>-110.5</v>
      </c>
      <c r="AF50">
        <f>AVERAGEIFS('Credit to GDP gap'!$O$2:$O$2553,'Credit to GDP gap'!$D$2:$D$2553,Sheet6!AF$2,'Credit to GDP gap'!$K$2:$K$2553,Sheet6!$I50)</f>
        <v>0.9</v>
      </c>
      <c r="AG50">
        <f>AVERAGEIFS('Credit to GDP gap'!$O$2:$O$2553,'Credit to GDP gap'!$D$2:$D$2553,Sheet6!AG$2,'Credit to GDP gap'!$K$2:$K$2553,Sheet6!$I50)</f>
        <v>-10.4</v>
      </c>
      <c r="AH50">
        <f>AVERAGEIFS('Credit to GDP gap'!$O$2:$O$2553,'Credit to GDP gap'!$D$2:$D$2553,Sheet6!AH$2,'Credit to GDP gap'!$K$2:$K$2553,Sheet6!$I50)</f>
        <v>-10.199999999999999</v>
      </c>
      <c r="AI50">
        <f>AVERAGEIFS('Credit to GDP gap'!$O$2:$O$2553,'Credit to GDP gap'!$D$2:$D$2553,Sheet6!AI$2,'Credit to GDP gap'!$K$2:$K$2553,Sheet6!$I50)</f>
        <v>24.1</v>
      </c>
      <c r="AJ50">
        <f>AVERAGEIFS('Credit to GDP gap'!$O$2:$O$2553,'Credit to GDP gap'!$D$2:$D$2553,Sheet6!AJ$2,'Credit to GDP gap'!$K$2:$K$2553,Sheet6!$I50)</f>
        <v>13.9</v>
      </c>
      <c r="AK50">
        <f>AVERAGEIFS('Credit to GDP gap'!$O$2:$O$2553,'Credit to GDP gap'!$D$2:$D$2553,Sheet6!AK$2,'Credit to GDP gap'!$K$2:$K$2553,Sheet6!$I50)</f>
        <v>0.1</v>
      </c>
      <c r="AL50">
        <f>AVERAGEIFS('Credit to GDP gap'!$O$2:$O$2553,'Credit to GDP gap'!$D$2:$D$2553,Sheet6!AL$2,'Credit to GDP gap'!$K$2:$K$2553,Sheet6!$I50)</f>
        <v>-1.1000000000000001</v>
      </c>
      <c r="AM50">
        <f>AVERAGEIFS('Credit to GDP gap'!$O$2:$O$2553,'Credit to GDP gap'!$D$2:$D$2553,Sheet6!AM$2,'Credit to GDP gap'!$K$2:$K$2553,Sheet6!$I50)</f>
        <v>8.1999999999999993</v>
      </c>
      <c r="AN50">
        <f>AVERAGEIFS('Credit to GDP gap'!$O$2:$O$2553,'Credit to GDP gap'!$D$2:$D$2553,Sheet6!AN$2,'Credit to GDP gap'!$K$2:$K$2553,Sheet6!$I50)</f>
        <v>-33</v>
      </c>
      <c r="AO50">
        <f>AVERAGEIFS('Credit to GDP gap'!$O$2:$O$2553,'Credit to GDP gap'!$D$2:$D$2553,Sheet6!AO$2,'Credit to GDP gap'!$K$2:$K$2553,Sheet6!$I50)</f>
        <v>-23.4</v>
      </c>
      <c r="AP50">
        <f>AVERAGEIFS('Credit to GDP gap'!$O$2:$O$2553,'Credit to GDP gap'!$D$2:$D$2553,Sheet6!AP$2,'Credit to GDP gap'!$K$2:$K$2553,Sheet6!$I50)</f>
        <v>-11.4</v>
      </c>
      <c r="AQ50">
        <f>AVERAGEIFS('Credit to GDP gap'!$O$2:$O$2553,'Credit to GDP gap'!$D$2:$D$2553,Sheet6!AQ$2,'Credit to GDP gap'!$K$2:$K$2553,Sheet6!$I50)</f>
        <v>-14.8</v>
      </c>
      <c r="AR50">
        <f>AVERAGEIFS('Credit to GDP gap'!$O$2:$O$2553,'Credit to GDP gap'!$D$2:$D$2553,Sheet6!AR$2,'Credit to GDP gap'!$K$2:$K$2553,Sheet6!$I50)</f>
        <v>-26.3</v>
      </c>
      <c r="AS50">
        <f>AVERAGEIFS('Credit to GDP gap'!$O$2:$O$2553,'Credit to GDP gap'!$D$2:$D$2553,Sheet6!AS$2,'Credit to GDP gap'!$K$2:$K$2553,Sheet6!$I50)</f>
        <v>-14</v>
      </c>
      <c r="AT50">
        <f>AVERAGEIFS('Credit to GDP gap'!$O$2:$O$2553,'Credit to GDP gap'!$D$2:$D$2553,Sheet6!AT$2,'Credit to GDP gap'!$K$2:$K$2553,Sheet6!$I50)</f>
        <v>7.6</v>
      </c>
      <c r="AU50">
        <f>AVERAGEIFS('Credit to GDP gap'!$O$2:$O$2553,'Credit to GDP gap'!$D$2:$D$2553,Sheet6!AU$2,'Credit to GDP gap'!$K$2:$K$2553,Sheet6!$I50)</f>
        <v>2.8</v>
      </c>
      <c r="AV50">
        <f>AVERAGEIFS('Credit to GDP gap'!$O$2:$O$2553,'Credit to GDP gap'!$D$2:$D$2553,Sheet6!AV$2,'Credit to GDP gap'!$K$2:$K$2553,Sheet6!$I50)</f>
        <v>-12</v>
      </c>
      <c r="AW50">
        <f>AVERAGEIFS('Credit to GDP gap'!$O$2:$O$2553,'Credit to GDP gap'!$D$2:$D$2553,Sheet6!AW$2,'Credit to GDP gap'!$K$2:$K$2553,Sheet6!$I50)</f>
        <v>21.2</v>
      </c>
      <c r="AX50">
        <f>AVERAGEIFS('Credit to GDP gap'!$O$2:$O$2553,'Credit to GDP gap'!$D$2:$D$2553,Sheet6!AX$2,'Credit to GDP gap'!$K$2:$K$2553,Sheet6!$I50)</f>
        <v>-3.7</v>
      </c>
      <c r="AY50">
        <f>AVERAGEIFS('Credit to GDP gap'!$O$2:$O$2553,'Credit to GDP gap'!$D$2:$D$2553,Sheet6!AY$2,'Credit to GDP gap'!$K$2:$K$2553,Sheet6!$I50)</f>
        <v>-0.9</v>
      </c>
      <c r="AZ50">
        <f>AVERAGEIFS('Credit to GDP gap'!$O$2:$O$2553,'Credit to GDP gap'!$D$2:$D$2553,Sheet6!AZ$2,'Credit to GDP gap'!$K$2:$K$2553,Sheet6!$I50)</f>
        <v>-4.9000000000000004</v>
      </c>
      <c r="BA50">
        <f>AVERAGEIFS('Credit to GDP gap'!$O$2:$O$2553,'Credit to GDP gap'!$D$2:$D$2553,Sheet6!BA$2,'Credit to GDP gap'!$K$2:$K$2553,Sheet6!$I50)</f>
        <v>-10</v>
      </c>
      <c r="BC50" t="str">
        <f t="shared" si="0"/>
        <v>2021-12-31</v>
      </c>
      <c r="BD50">
        <f t="shared" si="1"/>
        <v>33</v>
      </c>
      <c r="BE50">
        <f t="shared" si="2"/>
        <v>7</v>
      </c>
      <c r="BF50">
        <f t="shared" si="3"/>
        <v>4</v>
      </c>
    </row>
    <row r="51" spans="3:58" x14ac:dyDescent="0.45">
      <c r="C51">
        <f t="shared" si="5"/>
        <v>-44.2</v>
      </c>
      <c r="D51">
        <f t="shared" si="5"/>
        <v>-16.349999999999998</v>
      </c>
      <c r="E51">
        <f t="shared" si="5"/>
        <v>-6.4</v>
      </c>
      <c r="F51">
        <f t="shared" si="5"/>
        <v>1.05</v>
      </c>
      <c r="G51">
        <f t="shared" si="5"/>
        <v>17.8</v>
      </c>
      <c r="H51">
        <f t="shared" si="6"/>
        <v>-10.11590909090909</v>
      </c>
      <c r="I51" t="s">
        <v>610</v>
      </c>
      <c r="J51">
        <f>AVERAGEIFS('Credit to GDP gap'!$O$2:$O$2553,'Credit to GDP gap'!$D$2:$D$2553,Sheet6!J$2,'Credit to GDP gap'!$K$2:$K$2553,Sheet6!$I51)</f>
        <v>-2</v>
      </c>
      <c r="K51">
        <f>AVERAGEIFS('Credit to GDP gap'!$O$2:$O$2553,'Credit to GDP gap'!$D$2:$D$2553,Sheet6!K$2,'Credit to GDP gap'!$K$2:$K$2553,Sheet6!$I51)</f>
        <v>-3.3</v>
      </c>
      <c r="L51">
        <f>AVERAGEIFS('Credit to GDP gap'!$O$2:$O$2553,'Credit to GDP gap'!$D$2:$D$2553,Sheet6!L$2,'Credit to GDP gap'!$K$2:$K$2553,Sheet6!$I51)</f>
        <v>-22.3</v>
      </c>
      <c r="M51">
        <f>AVERAGEIFS('Credit to GDP gap'!$O$2:$O$2553,'Credit to GDP gap'!$D$2:$D$2553,Sheet6!M$2,'Credit to GDP gap'!$K$2:$K$2553,Sheet6!$I51)</f>
        <v>-29</v>
      </c>
      <c r="N51">
        <f>AVERAGEIFS('Credit to GDP gap'!$O$2:$O$2553,'Credit to GDP gap'!$D$2:$D$2553,Sheet6!N$2,'Credit to GDP gap'!$K$2:$K$2553,Sheet6!$I51)</f>
        <v>-1</v>
      </c>
      <c r="O51">
        <f>AVERAGEIFS('Credit to GDP gap'!$O$2:$O$2553,'Credit to GDP gap'!$D$2:$D$2553,Sheet6!O$2,'Credit to GDP gap'!$K$2:$K$2553,Sheet6!$I51)</f>
        <v>-5.6</v>
      </c>
      <c r="P51">
        <f>AVERAGEIFS('Credit to GDP gap'!$O$2:$O$2553,'Credit to GDP gap'!$D$2:$D$2553,Sheet6!P$2,'Credit to GDP gap'!$K$2:$K$2553,Sheet6!$I51)</f>
        <v>13.9</v>
      </c>
      <c r="Q51">
        <f>AVERAGEIFS('Credit to GDP gap'!$O$2:$O$2553,'Credit to GDP gap'!$D$2:$D$2553,Sheet6!Q$2,'Credit to GDP gap'!$K$2:$K$2553,Sheet6!$I51)</f>
        <v>-13.2</v>
      </c>
      <c r="R51">
        <f>AVERAGEIFS('Credit to GDP gap'!$O$2:$O$2553,'Credit to GDP gap'!$D$2:$D$2553,Sheet6!R$2,'Credit to GDP gap'!$K$2:$K$2553,Sheet6!$I51)</f>
        <v>-10.8</v>
      </c>
      <c r="S51">
        <f>AVERAGEIFS('Credit to GDP gap'!$O$2:$O$2553,'Credit to GDP gap'!$D$2:$D$2553,Sheet6!S$2,'Credit to GDP gap'!$K$2:$K$2553,Sheet6!$I51)</f>
        <v>-2.6</v>
      </c>
      <c r="T51">
        <f>AVERAGEIFS('Credit to GDP gap'!$O$2:$O$2553,'Credit to GDP gap'!$D$2:$D$2553,Sheet6!T$2,'Credit to GDP gap'!$K$2:$K$2553,Sheet6!$I51)</f>
        <v>-1.3</v>
      </c>
      <c r="U51">
        <f>AVERAGEIFS('Credit to GDP gap'!$O$2:$O$2553,'Credit to GDP gap'!$D$2:$D$2553,Sheet6!U$2,'Credit to GDP gap'!$K$2:$K$2553,Sheet6!$I51)</f>
        <v>5.8</v>
      </c>
      <c r="V51">
        <f>AVERAGEIFS('Credit to GDP gap'!$O$2:$O$2553,'Credit to GDP gap'!$D$2:$D$2553,Sheet6!V$2,'Credit to GDP gap'!$K$2:$K$2553,Sheet6!$I51)</f>
        <v>-46.5</v>
      </c>
      <c r="W51">
        <f>AVERAGEIFS('Credit to GDP gap'!$O$2:$O$2553,'Credit to GDP gap'!$D$2:$D$2553,Sheet6!W$2,'Credit to GDP gap'!$K$2:$K$2553,Sheet6!$I51)</f>
        <v>-30.9</v>
      </c>
      <c r="X51">
        <f>AVERAGEIFS('Credit to GDP gap'!$O$2:$O$2553,'Credit to GDP gap'!$D$2:$D$2553,Sheet6!X$2,'Credit to GDP gap'!$K$2:$K$2553,Sheet6!$I51)</f>
        <v>-8.1999999999999993</v>
      </c>
      <c r="Y51">
        <f>AVERAGEIFS('Credit to GDP gap'!$O$2:$O$2553,'Credit to GDP gap'!$D$2:$D$2553,Sheet6!Y$2,'Credit to GDP gap'!$K$2:$K$2553,Sheet6!$I51)</f>
        <v>1.8</v>
      </c>
      <c r="Z51">
        <f>AVERAGEIFS('Credit to GDP gap'!$O$2:$O$2553,'Credit to GDP gap'!$D$2:$D$2553,Sheet6!Z$2,'Credit to GDP gap'!$K$2:$K$2553,Sheet6!$I51)</f>
        <v>-15</v>
      </c>
      <c r="AA51">
        <f>AVERAGEIFS('Credit to GDP gap'!$O$2:$O$2553,'Credit to GDP gap'!$D$2:$D$2553,Sheet6!AA$2,'Credit to GDP gap'!$K$2:$K$2553,Sheet6!$I51)</f>
        <v>-19.600000000000001</v>
      </c>
      <c r="AB51">
        <f>AVERAGEIFS('Credit to GDP gap'!$O$2:$O$2553,'Credit to GDP gap'!$D$2:$D$2553,Sheet6!AB$2,'Credit to GDP gap'!$K$2:$K$2553,Sheet6!$I51)</f>
        <v>11.4</v>
      </c>
      <c r="AC51">
        <f>AVERAGEIFS('Credit to GDP gap'!$O$2:$O$2553,'Credit to GDP gap'!$D$2:$D$2553,Sheet6!AC$2,'Credit to GDP gap'!$K$2:$K$2553,Sheet6!$I51)</f>
        <v>1.1000000000000001</v>
      </c>
      <c r="AD51">
        <f>AVERAGEIFS('Credit to GDP gap'!$O$2:$O$2553,'Credit to GDP gap'!$D$2:$D$2553,Sheet6!AD$2,'Credit to GDP gap'!$K$2:$K$2553,Sheet6!$I51)</f>
        <v>0.7</v>
      </c>
      <c r="AE51">
        <f>AVERAGEIFS('Credit to GDP gap'!$O$2:$O$2553,'Credit to GDP gap'!$D$2:$D$2553,Sheet6!AE$2,'Credit to GDP gap'!$K$2:$K$2553,Sheet6!$I51)</f>
        <v>-107.4</v>
      </c>
      <c r="AF51">
        <f>AVERAGEIFS('Credit to GDP gap'!$O$2:$O$2553,'Credit to GDP gap'!$D$2:$D$2553,Sheet6!AF$2,'Credit to GDP gap'!$K$2:$K$2553,Sheet6!$I51)</f>
        <v>0.9</v>
      </c>
      <c r="AG51">
        <f>AVERAGEIFS('Credit to GDP gap'!$O$2:$O$2553,'Credit to GDP gap'!$D$2:$D$2553,Sheet6!AG$2,'Credit to GDP gap'!$K$2:$K$2553,Sheet6!$I51)</f>
        <v>-7.5</v>
      </c>
      <c r="AH51">
        <f>AVERAGEIFS('Credit to GDP gap'!$O$2:$O$2553,'Credit to GDP gap'!$D$2:$D$2553,Sheet6!AH$2,'Credit to GDP gap'!$K$2:$K$2553,Sheet6!$I51)</f>
        <v>-12.5</v>
      </c>
      <c r="AI51">
        <f>AVERAGEIFS('Credit to GDP gap'!$O$2:$O$2553,'Credit to GDP gap'!$D$2:$D$2553,Sheet6!AI$2,'Credit to GDP gap'!$K$2:$K$2553,Sheet6!$I51)</f>
        <v>22.6</v>
      </c>
      <c r="AJ51">
        <f>AVERAGEIFS('Credit to GDP gap'!$O$2:$O$2553,'Credit to GDP gap'!$D$2:$D$2553,Sheet6!AJ$2,'Credit to GDP gap'!$K$2:$K$2553,Sheet6!$I51)</f>
        <v>11.7</v>
      </c>
      <c r="AK51">
        <f>AVERAGEIFS('Credit to GDP gap'!$O$2:$O$2553,'Credit to GDP gap'!$D$2:$D$2553,Sheet6!AK$2,'Credit to GDP gap'!$K$2:$K$2553,Sheet6!$I51)</f>
        <v>-6</v>
      </c>
      <c r="AL51">
        <f>AVERAGEIFS('Credit to GDP gap'!$O$2:$O$2553,'Credit to GDP gap'!$D$2:$D$2553,Sheet6!AL$2,'Credit to GDP gap'!$K$2:$K$2553,Sheet6!$I51)</f>
        <v>-1.8</v>
      </c>
      <c r="AM51">
        <f>AVERAGEIFS('Credit to GDP gap'!$O$2:$O$2553,'Credit to GDP gap'!$D$2:$D$2553,Sheet6!AM$2,'Credit to GDP gap'!$K$2:$K$2553,Sheet6!$I51)</f>
        <v>3.7</v>
      </c>
      <c r="AN51">
        <f>AVERAGEIFS('Credit to GDP gap'!$O$2:$O$2553,'Credit to GDP gap'!$D$2:$D$2553,Sheet6!AN$2,'Credit to GDP gap'!$K$2:$K$2553,Sheet6!$I51)</f>
        <v>-37.299999999999997</v>
      </c>
      <c r="AO51">
        <f>AVERAGEIFS('Credit to GDP gap'!$O$2:$O$2553,'Credit to GDP gap'!$D$2:$D$2553,Sheet6!AO$2,'Credit to GDP gap'!$K$2:$K$2553,Sheet6!$I51)</f>
        <v>-36.799999999999997</v>
      </c>
      <c r="AP51">
        <f>AVERAGEIFS('Credit to GDP gap'!$O$2:$O$2553,'Credit to GDP gap'!$D$2:$D$2553,Sheet6!AP$2,'Credit to GDP gap'!$K$2:$K$2553,Sheet6!$I51)</f>
        <v>-11.3</v>
      </c>
      <c r="AQ51">
        <f>AVERAGEIFS('Credit to GDP gap'!$O$2:$O$2553,'Credit to GDP gap'!$D$2:$D$2553,Sheet6!AQ$2,'Credit to GDP gap'!$K$2:$K$2553,Sheet6!$I51)</f>
        <v>-16.2</v>
      </c>
      <c r="AR51">
        <f>AVERAGEIFS('Credit to GDP gap'!$O$2:$O$2553,'Credit to GDP gap'!$D$2:$D$2553,Sheet6!AR$2,'Credit to GDP gap'!$K$2:$K$2553,Sheet6!$I51)</f>
        <v>-28.5</v>
      </c>
      <c r="AS51">
        <f>AVERAGEIFS('Credit to GDP gap'!$O$2:$O$2553,'Credit to GDP gap'!$D$2:$D$2553,Sheet6!AS$2,'Credit to GDP gap'!$K$2:$K$2553,Sheet6!$I51)</f>
        <v>-16.399999999999999</v>
      </c>
      <c r="AT51">
        <f>AVERAGEIFS('Credit to GDP gap'!$O$2:$O$2553,'Credit to GDP gap'!$D$2:$D$2553,Sheet6!AT$2,'Credit to GDP gap'!$K$2:$K$2553,Sheet6!$I51)</f>
        <v>3.8</v>
      </c>
      <c r="AU51">
        <f>AVERAGEIFS('Credit to GDP gap'!$O$2:$O$2553,'Credit to GDP gap'!$D$2:$D$2553,Sheet6!AU$2,'Credit to GDP gap'!$K$2:$K$2553,Sheet6!$I51)</f>
        <v>1.6</v>
      </c>
      <c r="AV51">
        <f>AVERAGEIFS('Credit to GDP gap'!$O$2:$O$2553,'Credit to GDP gap'!$D$2:$D$2553,Sheet6!AV$2,'Credit to GDP gap'!$K$2:$K$2553,Sheet6!$I51)</f>
        <v>-24.2</v>
      </c>
      <c r="AW51">
        <f>AVERAGEIFS('Credit to GDP gap'!$O$2:$O$2553,'Credit to GDP gap'!$D$2:$D$2553,Sheet6!AW$2,'Credit to GDP gap'!$K$2:$K$2553,Sheet6!$I51)</f>
        <v>19.100000000000001</v>
      </c>
      <c r="AX51">
        <f>AVERAGEIFS('Credit to GDP gap'!$O$2:$O$2553,'Credit to GDP gap'!$D$2:$D$2553,Sheet6!AX$2,'Credit to GDP gap'!$K$2:$K$2553,Sheet6!$I51)</f>
        <v>-7.6</v>
      </c>
      <c r="AY51">
        <f>AVERAGEIFS('Credit to GDP gap'!$O$2:$O$2553,'Credit to GDP gap'!$D$2:$D$2553,Sheet6!AY$2,'Credit to GDP gap'!$K$2:$K$2553,Sheet6!$I51)</f>
        <v>-2.2000000000000002</v>
      </c>
      <c r="AZ51">
        <f>AVERAGEIFS('Credit to GDP gap'!$O$2:$O$2553,'Credit to GDP gap'!$D$2:$D$2553,Sheet6!AZ$2,'Credit to GDP gap'!$K$2:$K$2553,Sheet6!$I51)</f>
        <v>-6.8</v>
      </c>
      <c r="BA51">
        <f>AVERAGEIFS('Credit to GDP gap'!$O$2:$O$2553,'Credit to GDP gap'!$D$2:$D$2553,Sheet6!BA$2,'Credit to GDP gap'!$K$2:$K$2553,Sheet6!$I51)</f>
        <v>-9.4</v>
      </c>
      <c r="BC51" t="str">
        <f t="shared" si="0"/>
        <v>2022-03-31</v>
      </c>
      <c r="BD51">
        <f t="shared" si="1"/>
        <v>36</v>
      </c>
      <c r="BE51">
        <f t="shared" si="2"/>
        <v>3</v>
      </c>
      <c r="BF51">
        <f t="shared" si="3"/>
        <v>5</v>
      </c>
    </row>
    <row r="52" spans="3:58" x14ac:dyDescent="0.45">
      <c r="C52">
        <f t="shared" si="5"/>
        <v>-47.825000000000003</v>
      </c>
      <c r="D52">
        <f t="shared" si="5"/>
        <v>-20.824999999999999</v>
      </c>
      <c r="E52">
        <f t="shared" si="5"/>
        <v>-7.4</v>
      </c>
      <c r="F52">
        <f t="shared" si="5"/>
        <v>0.4</v>
      </c>
      <c r="G52">
        <f t="shared" si="5"/>
        <v>15.5</v>
      </c>
      <c r="H52">
        <f t="shared" si="6"/>
        <v>-11.720454545454546</v>
      </c>
      <c r="I52" t="s">
        <v>611</v>
      </c>
      <c r="J52">
        <f>AVERAGEIFS('Credit to GDP gap'!$O$2:$O$2553,'Credit to GDP gap'!$D$2:$D$2553,Sheet6!J$2,'Credit to GDP gap'!$K$2:$K$2553,Sheet6!$I52)</f>
        <v>-0.7</v>
      </c>
      <c r="K52">
        <f>AVERAGEIFS('Credit to GDP gap'!$O$2:$O$2553,'Credit to GDP gap'!$D$2:$D$2553,Sheet6!K$2,'Credit to GDP gap'!$K$2:$K$2553,Sheet6!$I52)</f>
        <v>-5.9</v>
      </c>
      <c r="L52">
        <f>AVERAGEIFS('Credit to GDP gap'!$O$2:$O$2553,'Credit to GDP gap'!$D$2:$D$2553,Sheet6!L$2,'Credit to GDP gap'!$K$2:$K$2553,Sheet6!$I52)</f>
        <v>-22.6</v>
      </c>
      <c r="M52">
        <f>AVERAGEIFS('Credit to GDP gap'!$O$2:$O$2553,'Credit to GDP gap'!$D$2:$D$2553,Sheet6!M$2,'Credit to GDP gap'!$K$2:$K$2553,Sheet6!$I52)</f>
        <v>-30</v>
      </c>
      <c r="N52">
        <f>AVERAGEIFS('Credit to GDP gap'!$O$2:$O$2553,'Credit to GDP gap'!$D$2:$D$2553,Sheet6!N$2,'Credit to GDP gap'!$K$2:$K$2553,Sheet6!$I52)</f>
        <v>0.5</v>
      </c>
      <c r="O52">
        <f>AVERAGEIFS('Credit to GDP gap'!$O$2:$O$2553,'Credit to GDP gap'!$D$2:$D$2553,Sheet6!O$2,'Credit to GDP gap'!$K$2:$K$2553,Sheet6!$I52)</f>
        <v>-11.7</v>
      </c>
      <c r="P52">
        <f>AVERAGEIFS('Credit to GDP gap'!$O$2:$O$2553,'Credit to GDP gap'!$D$2:$D$2553,Sheet6!P$2,'Credit to GDP gap'!$K$2:$K$2553,Sheet6!$I52)</f>
        <v>10.8</v>
      </c>
      <c r="Q52">
        <f>AVERAGEIFS('Credit to GDP gap'!$O$2:$O$2553,'Credit to GDP gap'!$D$2:$D$2553,Sheet6!Q$2,'Credit to GDP gap'!$K$2:$K$2553,Sheet6!$I52)</f>
        <v>-6.5</v>
      </c>
      <c r="R52">
        <f>AVERAGEIFS('Credit to GDP gap'!$O$2:$O$2553,'Credit to GDP gap'!$D$2:$D$2553,Sheet6!R$2,'Credit to GDP gap'!$K$2:$K$2553,Sheet6!$I52)</f>
        <v>-9.4</v>
      </c>
      <c r="S52">
        <f>AVERAGEIFS('Credit to GDP gap'!$O$2:$O$2553,'Credit to GDP gap'!$D$2:$D$2553,Sheet6!S$2,'Credit to GDP gap'!$K$2:$K$2553,Sheet6!$I52)</f>
        <v>-3.6</v>
      </c>
      <c r="T52">
        <f>AVERAGEIFS('Credit to GDP gap'!$O$2:$O$2553,'Credit to GDP gap'!$D$2:$D$2553,Sheet6!T$2,'Credit to GDP gap'!$K$2:$K$2553,Sheet6!$I52)</f>
        <v>-2.4</v>
      </c>
      <c r="U52">
        <f>AVERAGEIFS('Credit to GDP gap'!$O$2:$O$2553,'Credit to GDP gap'!$D$2:$D$2553,Sheet6!U$2,'Credit to GDP gap'!$K$2:$K$2553,Sheet6!$I52)</f>
        <v>5.0999999999999996</v>
      </c>
      <c r="V52">
        <f>AVERAGEIFS('Credit to GDP gap'!$O$2:$O$2553,'Credit to GDP gap'!$D$2:$D$2553,Sheet6!V$2,'Credit to GDP gap'!$K$2:$K$2553,Sheet6!$I52)</f>
        <v>-48.4</v>
      </c>
      <c r="W52">
        <f>AVERAGEIFS('Credit to GDP gap'!$O$2:$O$2553,'Credit to GDP gap'!$D$2:$D$2553,Sheet6!W$2,'Credit to GDP gap'!$K$2:$K$2553,Sheet6!$I52)</f>
        <v>-32.299999999999997</v>
      </c>
      <c r="X52">
        <f>AVERAGEIFS('Credit to GDP gap'!$O$2:$O$2553,'Credit to GDP gap'!$D$2:$D$2553,Sheet6!X$2,'Credit to GDP gap'!$K$2:$K$2553,Sheet6!$I52)</f>
        <v>-9.9</v>
      </c>
      <c r="Y52">
        <f>AVERAGEIFS('Credit to GDP gap'!$O$2:$O$2553,'Credit to GDP gap'!$D$2:$D$2553,Sheet6!Y$2,'Credit to GDP gap'!$K$2:$K$2553,Sheet6!$I52)</f>
        <v>0.1</v>
      </c>
      <c r="Z52">
        <f>AVERAGEIFS('Credit to GDP gap'!$O$2:$O$2553,'Credit to GDP gap'!$D$2:$D$2553,Sheet6!Z$2,'Credit to GDP gap'!$K$2:$K$2553,Sheet6!$I52)</f>
        <v>-17.3</v>
      </c>
      <c r="AA52">
        <f>AVERAGEIFS('Credit to GDP gap'!$O$2:$O$2553,'Credit to GDP gap'!$D$2:$D$2553,Sheet6!AA$2,'Credit to GDP gap'!$K$2:$K$2553,Sheet6!$I52)</f>
        <v>-21.9</v>
      </c>
      <c r="AB52">
        <f>AVERAGEIFS('Credit to GDP gap'!$O$2:$O$2553,'Credit to GDP gap'!$D$2:$D$2553,Sheet6!AB$2,'Credit to GDP gap'!$K$2:$K$2553,Sheet6!$I52)</f>
        <v>10</v>
      </c>
      <c r="AC52">
        <f>AVERAGEIFS('Credit to GDP gap'!$O$2:$O$2553,'Credit to GDP gap'!$D$2:$D$2553,Sheet6!AC$2,'Credit to GDP gap'!$K$2:$K$2553,Sheet6!$I52)</f>
        <v>3.2</v>
      </c>
      <c r="AD52">
        <f>AVERAGEIFS('Credit to GDP gap'!$O$2:$O$2553,'Credit to GDP gap'!$D$2:$D$2553,Sheet6!AD$2,'Credit to GDP gap'!$K$2:$K$2553,Sheet6!$I52)</f>
        <v>1</v>
      </c>
      <c r="AE52">
        <f>AVERAGEIFS('Credit to GDP gap'!$O$2:$O$2553,'Credit to GDP gap'!$D$2:$D$2553,Sheet6!AE$2,'Credit to GDP gap'!$K$2:$K$2553,Sheet6!$I52)</f>
        <v>-103.5</v>
      </c>
      <c r="AF52">
        <f>AVERAGEIFS('Credit to GDP gap'!$O$2:$O$2553,'Credit to GDP gap'!$D$2:$D$2553,Sheet6!AF$2,'Credit to GDP gap'!$K$2:$K$2553,Sheet6!$I52)</f>
        <v>2.1</v>
      </c>
      <c r="AG52">
        <f>AVERAGEIFS('Credit to GDP gap'!$O$2:$O$2553,'Credit to GDP gap'!$D$2:$D$2553,Sheet6!AG$2,'Credit to GDP gap'!$K$2:$K$2553,Sheet6!$I52)</f>
        <v>-10.3</v>
      </c>
      <c r="AH52">
        <f>AVERAGEIFS('Credit to GDP gap'!$O$2:$O$2553,'Credit to GDP gap'!$D$2:$D$2553,Sheet6!AH$2,'Credit to GDP gap'!$K$2:$K$2553,Sheet6!$I52)</f>
        <v>-13.9</v>
      </c>
      <c r="AI52">
        <f>AVERAGEIFS('Credit to GDP gap'!$O$2:$O$2553,'Credit to GDP gap'!$D$2:$D$2553,Sheet6!AI$2,'Credit to GDP gap'!$K$2:$K$2553,Sheet6!$I52)</f>
        <v>22.3</v>
      </c>
      <c r="AJ52">
        <f>AVERAGEIFS('Credit to GDP gap'!$O$2:$O$2553,'Credit to GDP gap'!$D$2:$D$2553,Sheet6!AJ$2,'Credit to GDP gap'!$K$2:$K$2553,Sheet6!$I52)</f>
        <v>11.6</v>
      </c>
      <c r="AK52">
        <f>AVERAGEIFS('Credit to GDP gap'!$O$2:$O$2553,'Credit to GDP gap'!$D$2:$D$2553,Sheet6!AK$2,'Credit to GDP gap'!$K$2:$K$2553,Sheet6!$I52)</f>
        <v>1.4</v>
      </c>
      <c r="AL52">
        <f>AVERAGEIFS('Credit to GDP gap'!$O$2:$O$2553,'Credit to GDP gap'!$D$2:$D$2553,Sheet6!AL$2,'Credit to GDP gap'!$K$2:$K$2553,Sheet6!$I52)</f>
        <v>-2</v>
      </c>
      <c r="AM52">
        <f>AVERAGEIFS('Credit to GDP gap'!$O$2:$O$2553,'Credit to GDP gap'!$D$2:$D$2553,Sheet6!AM$2,'Credit to GDP gap'!$K$2:$K$2553,Sheet6!$I52)</f>
        <v>-2.2999999999999998</v>
      </c>
      <c r="AN52">
        <f>AVERAGEIFS('Credit to GDP gap'!$O$2:$O$2553,'Credit to GDP gap'!$D$2:$D$2553,Sheet6!AN$2,'Credit to GDP gap'!$K$2:$K$2553,Sheet6!$I52)</f>
        <v>-40.4</v>
      </c>
      <c r="AO52">
        <f>AVERAGEIFS('Credit to GDP gap'!$O$2:$O$2553,'Credit to GDP gap'!$D$2:$D$2553,Sheet6!AO$2,'Credit to GDP gap'!$K$2:$K$2553,Sheet6!$I52)</f>
        <v>-46.1</v>
      </c>
      <c r="AP52">
        <f>AVERAGEIFS('Credit to GDP gap'!$O$2:$O$2553,'Credit to GDP gap'!$D$2:$D$2553,Sheet6!AP$2,'Credit to GDP gap'!$K$2:$K$2553,Sheet6!$I52)</f>
        <v>-11</v>
      </c>
      <c r="AQ52">
        <f>AVERAGEIFS('Credit to GDP gap'!$O$2:$O$2553,'Credit to GDP gap'!$D$2:$D$2553,Sheet6!AQ$2,'Credit to GDP gap'!$K$2:$K$2553,Sheet6!$I52)</f>
        <v>-17.600000000000001</v>
      </c>
      <c r="AR52">
        <f>AVERAGEIFS('Credit to GDP gap'!$O$2:$O$2553,'Credit to GDP gap'!$D$2:$D$2553,Sheet6!AR$2,'Credit to GDP gap'!$K$2:$K$2553,Sheet6!$I52)</f>
        <v>-30.8</v>
      </c>
      <c r="AS52">
        <f>AVERAGEIFS('Credit to GDP gap'!$O$2:$O$2553,'Credit to GDP gap'!$D$2:$D$2553,Sheet6!AS$2,'Credit to GDP gap'!$K$2:$K$2553,Sheet6!$I52)</f>
        <v>-25.4</v>
      </c>
      <c r="AT52">
        <f>AVERAGEIFS('Credit to GDP gap'!$O$2:$O$2553,'Credit to GDP gap'!$D$2:$D$2553,Sheet6!AT$2,'Credit to GDP gap'!$K$2:$K$2553,Sheet6!$I52)</f>
        <v>-0.6</v>
      </c>
      <c r="AU52">
        <f>AVERAGEIFS('Credit to GDP gap'!$O$2:$O$2553,'Credit to GDP gap'!$D$2:$D$2553,Sheet6!AU$2,'Credit to GDP gap'!$K$2:$K$2553,Sheet6!$I52)</f>
        <v>-1.5</v>
      </c>
      <c r="AV52">
        <f>AVERAGEIFS('Credit to GDP gap'!$O$2:$O$2553,'Credit to GDP gap'!$D$2:$D$2553,Sheet6!AV$2,'Credit to GDP gap'!$K$2:$K$2553,Sheet6!$I52)</f>
        <v>-37.5</v>
      </c>
      <c r="AW52">
        <f>AVERAGEIFS('Credit to GDP gap'!$O$2:$O$2553,'Credit to GDP gap'!$D$2:$D$2553,Sheet6!AW$2,'Credit to GDP gap'!$K$2:$K$2553,Sheet6!$I52)</f>
        <v>16.8</v>
      </c>
      <c r="AX52">
        <f>AVERAGEIFS('Credit to GDP gap'!$O$2:$O$2553,'Credit to GDP gap'!$D$2:$D$2553,Sheet6!AX$2,'Credit to GDP gap'!$K$2:$K$2553,Sheet6!$I52)</f>
        <v>-14.7</v>
      </c>
      <c r="AY52">
        <f>AVERAGEIFS('Credit to GDP gap'!$O$2:$O$2553,'Credit to GDP gap'!$D$2:$D$2553,Sheet6!AY$2,'Credit to GDP gap'!$K$2:$K$2553,Sheet6!$I52)</f>
        <v>-3.2</v>
      </c>
      <c r="AZ52">
        <f>AVERAGEIFS('Credit to GDP gap'!$O$2:$O$2553,'Credit to GDP gap'!$D$2:$D$2553,Sheet6!AZ$2,'Credit to GDP gap'!$K$2:$K$2553,Sheet6!$I52)</f>
        <v>-8.3000000000000007</v>
      </c>
      <c r="BA52">
        <f>AVERAGEIFS('Credit to GDP gap'!$O$2:$O$2553,'Credit to GDP gap'!$D$2:$D$2553,Sheet6!BA$2,'Credit to GDP gap'!$K$2:$K$2553,Sheet6!$I52)</f>
        <v>-8.9</v>
      </c>
      <c r="BC52" t="str">
        <f t="shared" si="0"/>
        <v>2022-06-30</v>
      </c>
      <c r="BD52">
        <f t="shared" si="1"/>
        <v>36</v>
      </c>
      <c r="BE52">
        <f t="shared" si="2"/>
        <v>3</v>
      </c>
      <c r="BF52">
        <f t="shared" si="3"/>
        <v>5</v>
      </c>
    </row>
    <row r="53" spans="3:58" x14ac:dyDescent="0.45">
      <c r="C53">
        <f t="shared" si="5"/>
        <v>-54.724999999999994</v>
      </c>
      <c r="D53">
        <f t="shared" si="5"/>
        <v>-23.375</v>
      </c>
      <c r="E53">
        <f t="shared" si="5"/>
        <v>-8.3999999999999986</v>
      </c>
      <c r="F53">
        <f t="shared" si="5"/>
        <v>-0.39999999999999997</v>
      </c>
      <c r="G53">
        <f t="shared" si="5"/>
        <v>13.25</v>
      </c>
      <c r="H53">
        <f t="shared" si="6"/>
        <v>-12.947727272727271</v>
      </c>
      <c r="I53" t="s">
        <v>612</v>
      </c>
      <c r="J53">
        <f>AVERAGEIFS('Credit to GDP gap'!$O$2:$O$2553,'Credit to GDP gap'!$D$2:$D$2553,Sheet6!J$2,'Credit to GDP gap'!$K$2:$K$2553,Sheet6!$I53)</f>
        <v>-1.1000000000000001</v>
      </c>
      <c r="K53">
        <f>AVERAGEIFS('Credit to GDP gap'!$O$2:$O$2553,'Credit to GDP gap'!$D$2:$D$2553,Sheet6!K$2,'Credit to GDP gap'!$K$2:$K$2553,Sheet6!$I53)</f>
        <v>-8.1</v>
      </c>
      <c r="L53">
        <f>AVERAGEIFS('Credit to GDP gap'!$O$2:$O$2553,'Credit to GDP gap'!$D$2:$D$2553,Sheet6!L$2,'Credit to GDP gap'!$K$2:$K$2553,Sheet6!$I53)</f>
        <v>-24.2</v>
      </c>
      <c r="M53">
        <f>AVERAGEIFS('Credit to GDP gap'!$O$2:$O$2553,'Credit to GDP gap'!$D$2:$D$2553,Sheet6!M$2,'Credit to GDP gap'!$K$2:$K$2553,Sheet6!$I53)</f>
        <v>-30.2</v>
      </c>
      <c r="N53">
        <f>AVERAGEIFS('Credit to GDP gap'!$O$2:$O$2553,'Credit to GDP gap'!$D$2:$D$2553,Sheet6!N$2,'Credit to GDP gap'!$K$2:$K$2553,Sheet6!$I53)</f>
        <v>1.3</v>
      </c>
      <c r="O53">
        <f>AVERAGEIFS('Credit to GDP gap'!$O$2:$O$2553,'Credit to GDP gap'!$D$2:$D$2553,Sheet6!O$2,'Credit to GDP gap'!$K$2:$K$2553,Sheet6!$I53)</f>
        <v>-14.6</v>
      </c>
      <c r="P53">
        <f>AVERAGEIFS('Credit to GDP gap'!$O$2:$O$2553,'Credit to GDP gap'!$D$2:$D$2553,Sheet6!P$2,'Credit to GDP gap'!$K$2:$K$2553,Sheet6!$I53)</f>
        <v>6.2</v>
      </c>
      <c r="Q53">
        <f>AVERAGEIFS('Credit to GDP gap'!$O$2:$O$2553,'Credit to GDP gap'!$D$2:$D$2553,Sheet6!Q$2,'Credit to GDP gap'!$K$2:$K$2553,Sheet6!$I53)</f>
        <v>-5.8</v>
      </c>
      <c r="R53">
        <f>AVERAGEIFS('Credit to GDP gap'!$O$2:$O$2553,'Credit to GDP gap'!$D$2:$D$2553,Sheet6!R$2,'Credit to GDP gap'!$K$2:$K$2553,Sheet6!$I53)</f>
        <v>-9.6999999999999993</v>
      </c>
      <c r="S53">
        <f>AVERAGEIFS('Credit to GDP gap'!$O$2:$O$2553,'Credit to GDP gap'!$D$2:$D$2553,Sheet6!S$2,'Credit to GDP gap'!$K$2:$K$2553,Sheet6!$I53)</f>
        <v>-4.9000000000000004</v>
      </c>
      <c r="T53">
        <f>AVERAGEIFS('Credit to GDP gap'!$O$2:$O$2553,'Credit to GDP gap'!$D$2:$D$2553,Sheet6!T$2,'Credit to GDP gap'!$K$2:$K$2553,Sheet6!$I53)</f>
        <v>-1.4</v>
      </c>
      <c r="U53">
        <f>AVERAGEIFS('Credit to GDP gap'!$O$2:$O$2553,'Credit to GDP gap'!$D$2:$D$2553,Sheet6!U$2,'Credit to GDP gap'!$K$2:$K$2553,Sheet6!$I53)</f>
        <v>6</v>
      </c>
      <c r="V53">
        <f>AVERAGEIFS('Credit to GDP gap'!$O$2:$O$2553,'Credit to GDP gap'!$D$2:$D$2553,Sheet6!V$2,'Credit to GDP gap'!$K$2:$K$2553,Sheet6!$I53)</f>
        <v>-47</v>
      </c>
      <c r="W53">
        <f>AVERAGEIFS('Credit to GDP gap'!$O$2:$O$2553,'Credit to GDP gap'!$D$2:$D$2553,Sheet6!W$2,'Credit to GDP gap'!$K$2:$K$2553,Sheet6!$I53)</f>
        <v>-34</v>
      </c>
      <c r="X53">
        <f>AVERAGEIFS('Credit to GDP gap'!$O$2:$O$2553,'Credit to GDP gap'!$D$2:$D$2553,Sheet6!X$2,'Credit to GDP gap'!$K$2:$K$2553,Sheet6!$I53)</f>
        <v>-11.2</v>
      </c>
      <c r="Y53">
        <f>AVERAGEIFS('Credit to GDP gap'!$O$2:$O$2553,'Credit to GDP gap'!$D$2:$D$2553,Sheet6!Y$2,'Credit to GDP gap'!$K$2:$K$2553,Sheet6!$I53)</f>
        <v>-0.2</v>
      </c>
      <c r="Z53">
        <f>AVERAGEIFS('Credit to GDP gap'!$O$2:$O$2553,'Credit to GDP gap'!$D$2:$D$2553,Sheet6!Z$2,'Credit to GDP gap'!$K$2:$K$2553,Sheet6!$I53)</f>
        <v>-17.7</v>
      </c>
      <c r="AA53">
        <f>AVERAGEIFS('Credit to GDP gap'!$O$2:$O$2553,'Credit to GDP gap'!$D$2:$D$2553,Sheet6!AA$2,'Credit to GDP gap'!$K$2:$K$2553,Sheet6!$I53)</f>
        <v>-25.1</v>
      </c>
      <c r="AB53">
        <f>AVERAGEIFS('Credit to GDP gap'!$O$2:$O$2553,'Credit to GDP gap'!$D$2:$D$2553,Sheet6!AB$2,'Credit to GDP gap'!$K$2:$K$2553,Sheet6!$I53)</f>
        <v>-2.5</v>
      </c>
      <c r="AC53">
        <f>AVERAGEIFS('Credit to GDP gap'!$O$2:$O$2553,'Credit to GDP gap'!$D$2:$D$2553,Sheet6!AC$2,'Credit to GDP gap'!$K$2:$K$2553,Sheet6!$I53)</f>
        <v>7.5</v>
      </c>
      <c r="AD53">
        <f>AVERAGEIFS('Credit to GDP gap'!$O$2:$O$2553,'Credit to GDP gap'!$D$2:$D$2553,Sheet6!AD$2,'Credit to GDP gap'!$K$2:$K$2553,Sheet6!$I53)</f>
        <v>-0.3</v>
      </c>
      <c r="AE53">
        <f>AVERAGEIFS('Credit to GDP gap'!$O$2:$O$2553,'Credit to GDP gap'!$D$2:$D$2553,Sheet6!AE$2,'Credit to GDP gap'!$K$2:$K$2553,Sheet6!$I53)</f>
        <v>-97.3</v>
      </c>
      <c r="AF53">
        <f>AVERAGEIFS('Credit to GDP gap'!$O$2:$O$2553,'Credit to GDP gap'!$D$2:$D$2553,Sheet6!AF$2,'Credit to GDP gap'!$K$2:$K$2553,Sheet6!$I53)</f>
        <v>0.6</v>
      </c>
      <c r="AG53">
        <f>AVERAGEIFS('Credit to GDP gap'!$O$2:$O$2553,'Credit to GDP gap'!$D$2:$D$2553,Sheet6!AG$2,'Credit to GDP gap'!$K$2:$K$2553,Sheet6!$I53)</f>
        <v>-9.6</v>
      </c>
      <c r="AH53">
        <f>AVERAGEIFS('Credit to GDP gap'!$O$2:$O$2553,'Credit to GDP gap'!$D$2:$D$2553,Sheet6!AH$2,'Credit to GDP gap'!$K$2:$K$2553,Sheet6!$I53)</f>
        <v>-14.6</v>
      </c>
      <c r="AI53">
        <f>AVERAGEIFS('Credit to GDP gap'!$O$2:$O$2553,'Credit to GDP gap'!$D$2:$D$2553,Sheet6!AI$2,'Credit to GDP gap'!$K$2:$K$2553,Sheet6!$I53)</f>
        <v>21.4</v>
      </c>
      <c r="AJ53">
        <f>AVERAGEIFS('Credit to GDP gap'!$O$2:$O$2553,'Credit to GDP gap'!$D$2:$D$2553,Sheet6!AJ$2,'Credit to GDP gap'!$K$2:$K$2553,Sheet6!$I53)</f>
        <v>12.2</v>
      </c>
      <c r="AK53">
        <f>AVERAGEIFS('Credit to GDP gap'!$O$2:$O$2553,'Credit to GDP gap'!$D$2:$D$2553,Sheet6!AK$2,'Credit to GDP gap'!$K$2:$K$2553,Sheet6!$I53)</f>
        <v>4.5999999999999996</v>
      </c>
      <c r="AL53">
        <f>AVERAGEIFS('Credit to GDP gap'!$O$2:$O$2553,'Credit to GDP gap'!$D$2:$D$2553,Sheet6!AL$2,'Credit to GDP gap'!$K$2:$K$2553,Sheet6!$I53)</f>
        <v>-2.4</v>
      </c>
      <c r="AM53">
        <f>AVERAGEIFS('Credit to GDP gap'!$O$2:$O$2553,'Credit to GDP gap'!$D$2:$D$2553,Sheet6!AM$2,'Credit to GDP gap'!$K$2:$K$2553,Sheet6!$I53)</f>
        <v>-10</v>
      </c>
      <c r="AN53">
        <f>AVERAGEIFS('Credit to GDP gap'!$O$2:$O$2553,'Credit to GDP gap'!$D$2:$D$2553,Sheet6!AN$2,'Credit to GDP gap'!$K$2:$K$2553,Sheet6!$I53)</f>
        <v>-40.200000000000003</v>
      </c>
      <c r="AO53">
        <f>AVERAGEIFS('Credit to GDP gap'!$O$2:$O$2553,'Credit to GDP gap'!$D$2:$D$2553,Sheet6!AO$2,'Credit to GDP gap'!$K$2:$K$2553,Sheet6!$I53)</f>
        <v>-57.3</v>
      </c>
      <c r="AP53">
        <f>AVERAGEIFS('Credit to GDP gap'!$O$2:$O$2553,'Credit to GDP gap'!$D$2:$D$2553,Sheet6!AP$2,'Credit to GDP gap'!$K$2:$K$2553,Sheet6!$I53)</f>
        <v>-12.5</v>
      </c>
      <c r="AQ53">
        <f>AVERAGEIFS('Credit to GDP gap'!$O$2:$O$2553,'Credit to GDP gap'!$D$2:$D$2553,Sheet6!AQ$2,'Credit to GDP gap'!$K$2:$K$2553,Sheet6!$I53)</f>
        <v>-17.600000000000001</v>
      </c>
      <c r="AR53">
        <f>AVERAGEIFS('Credit to GDP gap'!$O$2:$O$2553,'Credit to GDP gap'!$D$2:$D$2553,Sheet6!AR$2,'Credit to GDP gap'!$K$2:$K$2553,Sheet6!$I53)</f>
        <v>-32.799999999999997</v>
      </c>
      <c r="AS53">
        <f>AVERAGEIFS('Credit to GDP gap'!$O$2:$O$2553,'Credit to GDP gap'!$D$2:$D$2553,Sheet6!AS$2,'Credit to GDP gap'!$K$2:$K$2553,Sheet6!$I53)</f>
        <v>-23.9</v>
      </c>
      <c r="AT53">
        <f>AVERAGEIFS('Credit to GDP gap'!$O$2:$O$2553,'Credit to GDP gap'!$D$2:$D$2553,Sheet6!AT$2,'Credit to GDP gap'!$K$2:$K$2553,Sheet6!$I53)</f>
        <v>-1.7</v>
      </c>
      <c r="AU53">
        <f>AVERAGEIFS('Credit to GDP gap'!$O$2:$O$2553,'Credit to GDP gap'!$D$2:$D$2553,Sheet6!AU$2,'Credit to GDP gap'!$K$2:$K$2553,Sheet6!$I53)</f>
        <v>-0.7</v>
      </c>
      <c r="AV53">
        <f>AVERAGEIFS('Credit to GDP gap'!$O$2:$O$2553,'Credit to GDP gap'!$D$2:$D$2553,Sheet6!AV$2,'Credit to GDP gap'!$K$2:$K$2553,Sheet6!$I53)</f>
        <v>-41.5</v>
      </c>
      <c r="AW53">
        <f>AVERAGEIFS('Credit to GDP gap'!$O$2:$O$2553,'Credit to GDP gap'!$D$2:$D$2553,Sheet6!AW$2,'Credit to GDP gap'!$K$2:$K$2553,Sheet6!$I53)</f>
        <v>13.6</v>
      </c>
      <c r="AX53">
        <f>AVERAGEIFS('Credit to GDP gap'!$O$2:$O$2553,'Credit to GDP gap'!$D$2:$D$2553,Sheet6!AX$2,'Credit to GDP gap'!$K$2:$K$2553,Sheet6!$I53)</f>
        <v>-21.8</v>
      </c>
      <c r="AY53">
        <f>AVERAGEIFS('Credit to GDP gap'!$O$2:$O$2553,'Credit to GDP gap'!$D$2:$D$2553,Sheet6!AY$2,'Credit to GDP gap'!$K$2:$K$2553,Sheet6!$I53)</f>
        <v>-4.8</v>
      </c>
      <c r="AZ53">
        <f>AVERAGEIFS('Credit to GDP gap'!$O$2:$O$2553,'Credit to GDP gap'!$D$2:$D$2553,Sheet6!AZ$2,'Credit to GDP gap'!$K$2:$K$2553,Sheet6!$I53)</f>
        <v>-8.6999999999999993</v>
      </c>
      <c r="BA53">
        <f>AVERAGEIFS('Credit to GDP gap'!$O$2:$O$2553,'Credit to GDP gap'!$D$2:$D$2553,Sheet6!BA$2,'Credit to GDP gap'!$K$2:$K$2553,Sheet6!$I53)</f>
        <v>-7.7</v>
      </c>
      <c r="BC53" t="str">
        <f t="shared" si="0"/>
        <v>2022-09-30</v>
      </c>
      <c r="BD53">
        <f t="shared" si="1"/>
        <v>37</v>
      </c>
      <c r="BE53">
        <f t="shared" si="2"/>
        <v>4</v>
      </c>
      <c r="BF53">
        <f t="shared" si="3"/>
        <v>3</v>
      </c>
    </row>
    <row r="54" spans="3:58" x14ac:dyDescent="0.45">
      <c r="C54">
        <f t="shared" si="5"/>
        <v>-52.524999999999999</v>
      </c>
      <c r="D54">
        <f t="shared" si="5"/>
        <v>-24.774999999999999</v>
      </c>
      <c r="E54">
        <f t="shared" si="5"/>
        <v>-10.6</v>
      </c>
      <c r="F54">
        <f t="shared" si="5"/>
        <v>-1.125</v>
      </c>
      <c r="G54">
        <f t="shared" si="5"/>
        <v>11.425000000000001</v>
      </c>
      <c r="H54">
        <f t="shared" si="6"/>
        <v>-14.859090909090906</v>
      </c>
      <c r="I54" t="s">
        <v>613</v>
      </c>
      <c r="J54">
        <f>AVERAGEIFS('Credit to GDP gap'!$O$2:$O$2553,'Credit to GDP gap'!$D$2:$D$2553,Sheet6!J$2,'Credit to GDP gap'!$K$2:$K$2553,Sheet6!$I54)</f>
        <v>-0.8</v>
      </c>
      <c r="K54">
        <f>AVERAGEIFS('Credit to GDP gap'!$O$2:$O$2553,'Credit to GDP gap'!$D$2:$D$2553,Sheet6!K$2,'Credit to GDP gap'!$K$2:$K$2553,Sheet6!$I54)</f>
        <v>-10.7</v>
      </c>
      <c r="L54">
        <f>AVERAGEIFS('Credit to GDP gap'!$O$2:$O$2553,'Credit to GDP gap'!$D$2:$D$2553,Sheet6!L$2,'Credit to GDP gap'!$K$2:$K$2553,Sheet6!$I54)</f>
        <v>-26.7</v>
      </c>
      <c r="M54">
        <f>AVERAGEIFS('Credit to GDP gap'!$O$2:$O$2553,'Credit to GDP gap'!$D$2:$D$2553,Sheet6!M$2,'Credit to GDP gap'!$K$2:$K$2553,Sheet6!$I54)</f>
        <v>-32.1</v>
      </c>
      <c r="N54">
        <f>AVERAGEIFS('Credit to GDP gap'!$O$2:$O$2553,'Credit to GDP gap'!$D$2:$D$2553,Sheet6!N$2,'Credit to GDP gap'!$K$2:$K$2553,Sheet6!$I54)</f>
        <v>1.2</v>
      </c>
      <c r="O54">
        <f>AVERAGEIFS('Credit to GDP gap'!$O$2:$O$2553,'Credit to GDP gap'!$D$2:$D$2553,Sheet6!O$2,'Credit to GDP gap'!$K$2:$K$2553,Sheet6!$I54)</f>
        <v>-16.2</v>
      </c>
      <c r="P54">
        <f>AVERAGEIFS('Credit to GDP gap'!$O$2:$O$2553,'Credit to GDP gap'!$D$2:$D$2553,Sheet6!P$2,'Credit to GDP gap'!$K$2:$K$2553,Sheet6!$I54)</f>
        <v>-2.4</v>
      </c>
      <c r="Q54">
        <f>AVERAGEIFS('Credit to GDP gap'!$O$2:$O$2553,'Credit to GDP gap'!$D$2:$D$2553,Sheet6!Q$2,'Credit to GDP gap'!$K$2:$K$2553,Sheet6!$I54)</f>
        <v>-12.1</v>
      </c>
      <c r="R54">
        <f>AVERAGEIFS('Credit to GDP gap'!$O$2:$O$2553,'Credit to GDP gap'!$D$2:$D$2553,Sheet6!R$2,'Credit to GDP gap'!$K$2:$K$2553,Sheet6!$I54)</f>
        <v>-10.5</v>
      </c>
      <c r="S54">
        <f>AVERAGEIFS('Credit to GDP gap'!$O$2:$O$2553,'Credit to GDP gap'!$D$2:$D$2553,Sheet6!S$2,'Credit to GDP gap'!$K$2:$K$2553,Sheet6!$I54)</f>
        <v>-5.2</v>
      </c>
      <c r="T54">
        <f>AVERAGEIFS('Credit to GDP gap'!$O$2:$O$2553,'Credit to GDP gap'!$D$2:$D$2553,Sheet6!T$2,'Credit to GDP gap'!$K$2:$K$2553,Sheet6!$I54)</f>
        <v>-3.5</v>
      </c>
      <c r="U54">
        <f>AVERAGEIFS('Credit to GDP gap'!$O$2:$O$2553,'Credit to GDP gap'!$D$2:$D$2553,Sheet6!U$2,'Credit to GDP gap'!$K$2:$K$2553,Sheet6!$I54)</f>
        <v>4.5999999999999996</v>
      </c>
      <c r="V54">
        <f>AVERAGEIFS('Credit to GDP gap'!$O$2:$O$2553,'Credit to GDP gap'!$D$2:$D$2553,Sheet6!V$2,'Credit to GDP gap'!$K$2:$K$2553,Sheet6!$I54)</f>
        <v>-45.7</v>
      </c>
      <c r="W54">
        <f>AVERAGEIFS('Credit to GDP gap'!$O$2:$O$2553,'Credit to GDP gap'!$D$2:$D$2553,Sheet6!W$2,'Credit to GDP gap'!$K$2:$K$2553,Sheet6!$I54)</f>
        <v>-36</v>
      </c>
      <c r="X54">
        <f>AVERAGEIFS('Credit to GDP gap'!$O$2:$O$2553,'Credit to GDP gap'!$D$2:$D$2553,Sheet6!X$2,'Credit to GDP gap'!$K$2:$K$2553,Sheet6!$I54)</f>
        <v>-11</v>
      </c>
      <c r="Y54">
        <f>AVERAGEIFS('Credit to GDP gap'!$O$2:$O$2553,'Credit to GDP gap'!$D$2:$D$2553,Sheet6!Y$2,'Credit to GDP gap'!$K$2:$K$2553,Sheet6!$I54)</f>
        <v>-1.8</v>
      </c>
      <c r="Z54">
        <f>AVERAGEIFS('Credit to GDP gap'!$O$2:$O$2553,'Credit to GDP gap'!$D$2:$D$2553,Sheet6!Z$2,'Credit to GDP gap'!$K$2:$K$2553,Sheet6!$I54)</f>
        <v>-20.100000000000001</v>
      </c>
      <c r="AA54">
        <f>AVERAGEIFS('Credit to GDP gap'!$O$2:$O$2553,'Credit to GDP gap'!$D$2:$D$2553,Sheet6!AA$2,'Credit to GDP gap'!$K$2:$K$2553,Sheet6!$I54)</f>
        <v>-34.299999999999997</v>
      </c>
      <c r="AB54">
        <f>AVERAGEIFS('Credit to GDP gap'!$O$2:$O$2553,'Credit to GDP gap'!$D$2:$D$2553,Sheet6!AB$2,'Credit to GDP gap'!$K$2:$K$2553,Sheet6!$I54)</f>
        <v>-6.1</v>
      </c>
      <c r="AC54">
        <f>AVERAGEIFS('Credit to GDP gap'!$O$2:$O$2553,'Credit to GDP gap'!$D$2:$D$2553,Sheet6!AC$2,'Credit to GDP gap'!$K$2:$K$2553,Sheet6!$I54)</f>
        <v>0.4</v>
      </c>
      <c r="AD54">
        <f>AVERAGEIFS('Credit to GDP gap'!$O$2:$O$2553,'Credit to GDP gap'!$D$2:$D$2553,Sheet6!AD$2,'Credit to GDP gap'!$K$2:$K$2553,Sheet6!$I54)</f>
        <v>-0.9</v>
      </c>
      <c r="AE54">
        <f>AVERAGEIFS('Credit to GDP gap'!$O$2:$O$2553,'Credit to GDP gap'!$D$2:$D$2553,Sheet6!AE$2,'Credit to GDP gap'!$K$2:$K$2553,Sheet6!$I54)</f>
        <v>-106.6</v>
      </c>
      <c r="AF54">
        <f>AVERAGEIFS('Credit to GDP gap'!$O$2:$O$2553,'Credit to GDP gap'!$D$2:$D$2553,Sheet6!AF$2,'Credit to GDP gap'!$K$2:$K$2553,Sheet6!$I54)</f>
        <v>-0.4</v>
      </c>
      <c r="AG54">
        <f>AVERAGEIFS('Credit to GDP gap'!$O$2:$O$2553,'Credit to GDP gap'!$D$2:$D$2553,Sheet6!AG$2,'Credit to GDP gap'!$K$2:$K$2553,Sheet6!$I54)</f>
        <v>-6.8</v>
      </c>
      <c r="AH54">
        <f>AVERAGEIFS('Credit to GDP gap'!$O$2:$O$2553,'Credit to GDP gap'!$D$2:$D$2553,Sheet6!AH$2,'Credit to GDP gap'!$K$2:$K$2553,Sheet6!$I54)</f>
        <v>-15.3</v>
      </c>
      <c r="AI54">
        <f>AVERAGEIFS('Credit to GDP gap'!$O$2:$O$2553,'Credit to GDP gap'!$D$2:$D$2553,Sheet6!AI$2,'Credit to GDP gap'!$K$2:$K$2553,Sheet6!$I54)</f>
        <v>20.8</v>
      </c>
      <c r="AJ54">
        <f>AVERAGEIFS('Credit to GDP gap'!$O$2:$O$2553,'Credit to GDP gap'!$D$2:$D$2553,Sheet6!AJ$2,'Credit to GDP gap'!$K$2:$K$2553,Sheet6!$I54)</f>
        <v>11.5</v>
      </c>
      <c r="AK54">
        <f>AVERAGEIFS('Credit to GDP gap'!$O$2:$O$2553,'Credit to GDP gap'!$D$2:$D$2553,Sheet6!AK$2,'Credit to GDP gap'!$K$2:$K$2553,Sheet6!$I54)</f>
        <v>1.5</v>
      </c>
      <c r="AL54">
        <f>AVERAGEIFS('Credit to GDP gap'!$O$2:$O$2553,'Credit to GDP gap'!$D$2:$D$2553,Sheet6!AL$2,'Credit to GDP gap'!$K$2:$K$2553,Sheet6!$I54)</f>
        <v>-3.1</v>
      </c>
      <c r="AM54">
        <f>AVERAGEIFS('Credit to GDP gap'!$O$2:$O$2553,'Credit to GDP gap'!$D$2:$D$2553,Sheet6!AM$2,'Credit to GDP gap'!$K$2:$K$2553,Sheet6!$I54)</f>
        <v>-11.7</v>
      </c>
      <c r="AN54">
        <f>AVERAGEIFS('Credit to GDP gap'!$O$2:$O$2553,'Credit to GDP gap'!$D$2:$D$2553,Sheet6!AN$2,'Credit to GDP gap'!$K$2:$K$2553,Sheet6!$I54)</f>
        <v>-47.2</v>
      </c>
      <c r="AO54">
        <f>AVERAGEIFS('Credit to GDP gap'!$O$2:$O$2553,'Credit to GDP gap'!$D$2:$D$2553,Sheet6!AO$2,'Credit to GDP gap'!$K$2:$K$2553,Sheet6!$I54)</f>
        <v>-54.3</v>
      </c>
      <c r="AP54">
        <f>AVERAGEIFS('Credit to GDP gap'!$O$2:$O$2553,'Credit to GDP gap'!$D$2:$D$2553,Sheet6!AP$2,'Credit to GDP gap'!$K$2:$K$2553,Sheet6!$I54)</f>
        <v>-12.8</v>
      </c>
      <c r="AQ54">
        <f>AVERAGEIFS('Credit to GDP gap'!$O$2:$O$2553,'Credit to GDP gap'!$D$2:$D$2553,Sheet6!AQ$2,'Credit to GDP gap'!$K$2:$K$2553,Sheet6!$I54)</f>
        <v>-21.1</v>
      </c>
      <c r="AR54">
        <f>AVERAGEIFS('Credit to GDP gap'!$O$2:$O$2553,'Credit to GDP gap'!$D$2:$D$2553,Sheet6!AR$2,'Credit to GDP gap'!$K$2:$K$2553,Sheet6!$I54)</f>
        <v>-34.5</v>
      </c>
      <c r="AS54">
        <f>AVERAGEIFS('Credit to GDP gap'!$O$2:$O$2553,'Credit to GDP gap'!$D$2:$D$2553,Sheet6!AS$2,'Credit to GDP gap'!$K$2:$K$2553,Sheet6!$I54)</f>
        <v>-19.600000000000001</v>
      </c>
      <c r="AT54">
        <f>AVERAGEIFS('Credit to GDP gap'!$O$2:$O$2553,'Credit to GDP gap'!$D$2:$D$2553,Sheet6!AT$2,'Credit to GDP gap'!$K$2:$K$2553,Sheet6!$I54)</f>
        <v>-3.5</v>
      </c>
      <c r="AU54">
        <f>AVERAGEIFS('Credit to GDP gap'!$O$2:$O$2553,'Credit to GDP gap'!$D$2:$D$2553,Sheet6!AU$2,'Credit to GDP gap'!$K$2:$K$2553,Sheet6!$I54)</f>
        <v>-0.3</v>
      </c>
      <c r="AV54">
        <f>AVERAGEIFS('Credit to GDP gap'!$O$2:$O$2553,'Credit to GDP gap'!$D$2:$D$2553,Sheet6!AV$2,'Credit to GDP gap'!$K$2:$K$2553,Sheet6!$I54)</f>
        <v>-41.3</v>
      </c>
      <c r="AW54">
        <f>AVERAGEIFS('Credit to GDP gap'!$O$2:$O$2553,'Credit to GDP gap'!$D$2:$D$2553,Sheet6!AW$2,'Credit to GDP gap'!$K$2:$K$2553,Sheet6!$I54)</f>
        <v>11.2</v>
      </c>
      <c r="AX54">
        <f>AVERAGEIFS('Credit to GDP gap'!$O$2:$O$2553,'Credit to GDP gap'!$D$2:$D$2553,Sheet6!AX$2,'Credit to GDP gap'!$K$2:$K$2553,Sheet6!$I54)</f>
        <v>-26</v>
      </c>
      <c r="AY54">
        <f>AVERAGEIFS('Credit to GDP gap'!$O$2:$O$2553,'Credit to GDP gap'!$D$2:$D$2553,Sheet6!AY$2,'Credit to GDP gap'!$K$2:$K$2553,Sheet6!$I54)</f>
        <v>-6.1</v>
      </c>
      <c r="AZ54">
        <f>AVERAGEIFS('Credit to GDP gap'!$O$2:$O$2553,'Credit to GDP gap'!$D$2:$D$2553,Sheet6!AZ$2,'Credit to GDP gap'!$K$2:$K$2553,Sheet6!$I54)</f>
        <v>-11.3</v>
      </c>
      <c r="BA54">
        <f>AVERAGEIFS('Credit to GDP gap'!$O$2:$O$2553,'Credit to GDP gap'!$D$2:$D$2553,Sheet6!BA$2,'Credit to GDP gap'!$K$2:$K$2553,Sheet6!$I54)</f>
        <v>-7</v>
      </c>
      <c r="BC54" t="str">
        <f t="shared" si="0"/>
        <v>2022-12-31</v>
      </c>
      <c r="BD54">
        <f t="shared" si="1"/>
        <v>40</v>
      </c>
      <c r="BE54">
        <f t="shared" si="2"/>
        <v>1</v>
      </c>
      <c r="BF54">
        <f t="shared" si="3"/>
        <v>3</v>
      </c>
    </row>
    <row r="55" spans="3:58" x14ac:dyDescent="0.45">
      <c r="C55">
        <f t="shared" si="5"/>
        <v>-54.25</v>
      </c>
      <c r="D55">
        <f t="shared" si="5"/>
        <v>-26.725000000000001</v>
      </c>
      <c r="E55">
        <f t="shared" si="5"/>
        <v>-12.8</v>
      </c>
      <c r="F55">
        <f t="shared" si="5"/>
        <v>-3.2749999999999999</v>
      </c>
      <c r="G55">
        <f t="shared" si="5"/>
        <v>9.5749999999999993</v>
      </c>
      <c r="H55">
        <f t="shared" si="6"/>
        <v>-16.518181818181816</v>
      </c>
      <c r="I55" t="s">
        <v>614</v>
      </c>
      <c r="J55">
        <f>AVERAGEIFS('Credit to GDP gap'!$O$2:$O$2553,'Credit to GDP gap'!$D$2:$D$2553,Sheet6!J$2,'Credit to GDP gap'!$K$2:$K$2553,Sheet6!$I55)</f>
        <v>-0.8</v>
      </c>
      <c r="K55">
        <f>AVERAGEIFS('Credit to GDP gap'!$O$2:$O$2553,'Credit to GDP gap'!$D$2:$D$2553,Sheet6!K$2,'Credit to GDP gap'!$K$2:$K$2553,Sheet6!$I55)</f>
        <v>-13.7</v>
      </c>
      <c r="L55">
        <f>AVERAGEIFS('Credit to GDP gap'!$O$2:$O$2553,'Credit to GDP gap'!$D$2:$D$2553,Sheet6!L$2,'Credit to GDP gap'!$K$2:$K$2553,Sheet6!$I55)</f>
        <v>-27.1</v>
      </c>
      <c r="M55">
        <f>AVERAGEIFS('Credit to GDP gap'!$O$2:$O$2553,'Credit to GDP gap'!$D$2:$D$2553,Sheet6!M$2,'Credit to GDP gap'!$K$2:$K$2553,Sheet6!$I55)</f>
        <v>-32.9</v>
      </c>
      <c r="N55">
        <f>AVERAGEIFS('Credit to GDP gap'!$O$2:$O$2553,'Credit to GDP gap'!$D$2:$D$2553,Sheet6!N$2,'Credit to GDP gap'!$K$2:$K$2553,Sheet6!$I55)</f>
        <v>-0.6</v>
      </c>
      <c r="O55">
        <f>AVERAGEIFS('Credit to GDP gap'!$O$2:$O$2553,'Credit to GDP gap'!$D$2:$D$2553,Sheet6!O$2,'Credit to GDP gap'!$K$2:$K$2553,Sheet6!$I55)</f>
        <v>-15.8</v>
      </c>
      <c r="P55">
        <f>AVERAGEIFS('Credit to GDP gap'!$O$2:$O$2553,'Credit to GDP gap'!$D$2:$D$2553,Sheet6!P$2,'Credit to GDP gap'!$K$2:$K$2553,Sheet6!$I55)</f>
        <v>-1.3</v>
      </c>
      <c r="Q55">
        <f>AVERAGEIFS('Credit to GDP gap'!$O$2:$O$2553,'Credit to GDP gap'!$D$2:$D$2553,Sheet6!Q$2,'Credit to GDP gap'!$K$2:$K$2553,Sheet6!$I55)</f>
        <v>-18.2</v>
      </c>
      <c r="R55">
        <f>AVERAGEIFS('Credit to GDP gap'!$O$2:$O$2553,'Credit to GDP gap'!$D$2:$D$2553,Sheet6!R$2,'Credit to GDP gap'!$K$2:$K$2553,Sheet6!$I55)</f>
        <v>-5.3</v>
      </c>
      <c r="S55">
        <f>AVERAGEIFS('Credit to GDP gap'!$O$2:$O$2553,'Credit to GDP gap'!$D$2:$D$2553,Sheet6!S$2,'Credit to GDP gap'!$K$2:$K$2553,Sheet6!$I55)</f>
        <v>-6.6</v>
      </c>
      <c r="T55">
        <f>AVERAGEIFS('Credit to GDP gap'!$O$2:$O$2553,'Credit to GDP gap'!$D$2:$D$2553,Sheet6!T$2,'Credit to GDP gap'!$K$2:$K$2553,Sheet6!$I55)</f>
        <v>-5.2</v>
      </c>
      <c r="U55">
        <f>AVERAGEIFS('Credit to GDP gap'!$O$2:$O$2553,'Credit to GDP gap'!$D$2:$D$2553,Sheet6!U$2,'Credit to GDP gap'!$K$2:$K$2553,Sheet6!$I55)</f>
        <v>3.2</v>
      </c>
      <c r="V55">
        <f>AVERAGEIFS('Credit to GDP gap'!$O$2:$O$2553,'Credit to GDP gap'!$D$2:$D$2553,Sheet6!V$2,'Credit to GDP gap'!$K$2:$K$2553,Sheet6!$I55)</f>
        <v>-46.9</v>
      </c>
      <c r="W55">
        <f>AVERAGEIFS('Credit to GDP gap'!$O$2:$O$2553,'Credit to GDP gap'!$D$2:$D$2553,Sheet6!W$2,'Credit to GDP gap'!$K$2:$K$2553,Sheet6!$I55)</f>
        <v>-38.6</v>
      </c>
      <c r="X55">
        <f>AVERAGEIFS('Credit to GDP gap'!$O$2:$O$2553,'Credit to GDP gap'!$D$2:$D$2553,Sheet6!X$2,'Credit to GDP gap'!$K$2:$K$2553,Sheet6!$I55)</f>
        <v>-14.2</v>
      </c>
      <c r="Y55">
        <f>AVERAGEIFS('Credit to GDP gap'!$O$2:$O$2553,'Credit to GDP gap'!$D$2:$D$2553,Sheet6!Y$2,'Credit to GDP gap'!$K$2:$K$2553,Sheet6!$I55)</f>
        <v>-5.0999999999999996</v>
      </c>
      <c r="Z55">
        <f>AVERAGEIFS('Credit to GDP gap'!$O$2:$O$2553,'Credit to GDP gap'!$D$2:$D$2553,Sheet6!Z$2,'Credit to GDP gap'!$K$2:$K$2553,Sheet6!$I55)</f>
        <v>-20.3</v>
      </c>
      <c r="AA55">
        <f>AVERAGEIFS('Credit to GDP gap'!$O$2:$O$2553,'Credit to GDP gap'!$D$2:$D$2553,Sheet6!AA$2,'Credit to GDP gap'!$K$2:$K$2553,Sheet6!$I55)</f>
        <v>-35.4</v>
      </c>
      <c r="AB55">
        <f>AVERAGEIFS('Credit to GDP gap'!$O$2:$O$2553,'Credit to GDP gap'!$D$2:$D$2553,Sheet6!AB$2,'Credit to GDP gap'!$K$2:$K$2553,Sheet6!$I55)</f>
        <v>-5.5</v>
      </c>
      <c r="AC55">
        <f>AVERAGEIFS('Credit to GDP gap'!$O$2:$O$2553,'Credit to GDP gap'!$D$2:$D$2553,Sheet6!AC$2,'Credit to GDP gap'!$K$2:$K$2553,Sheet6!$I55)</f>
        <v>-3.8</v>
      </c>
      <c r="AD55">
        <f>AVERAGEIFS('Credit to GDP gap'!$O$2:$O$2553,'Credit to GDP gap'!$D$2:$D$2553,Sheet6!AD$2,'Credit to GDP gap'!$K$2:$K$2553,Sheet6!$I55)</f>
        <v>-2.2999999999999998</v>
      </c>
      <c r="AE55">
        <f>AVERAGEIFS('Credit to GDP gap'!$O$2:$O$2553,'Credit to GDP gap'!$D$2:$D$2553,Sheet6!AE$2,'Credit to GDP gap'!$K$2:$K$2553,Sheet6!$I55)</f>
        <v>-103</v>
      </c>
      <c r="AF55">
        <f>AVERAGEIFS('Credit to GDP gap'!$O$2:$O$2553,'Credit to GDP gap'!$D$2:$D$2553,Sheet6!AF$2,'Credit to GDP gap'!$K$2:$K$2553,Sheet6!$I55)</f>
        <v>-0.9</v>
      </c>
      <c r="AG55">
        <f>AVERAGEIFS('Credit to GDP gap'!$O$2:$O$2553,'Credit to GDP gap'!$D$2:$D$2553,Sheet6!AG$2,'Credit to GDP gap'!$K$2:$K$2553,Sheet6!$I55)</f>
        <v>-6.1</v>
      </c>
      <c r="AH55">
        <f>AVERAGEIFS('Credit to GDP gap'!$O$2:$O$2553,'Credit to GDP gap'!$D$2:$D$2553,Sheet6!AH$2,'Credit to GDP gap'!$K$2:$K$2553,Sheet6!$I55)</f>
        <v>-17.3</v>
      </c>
      <c r="AI55">
        <f>AVERAGEIFS('Credit to GDP gap'!$O$2:$O$2553,'Credit to GDP gap'!$D$2:$D$2553,Sheet6!AI$2,'Credit to GDP gap'!$K$2:$K$2553,Sheet6!$I55)</f>
        <v>17.899999999999999</v>
      </c>
      <c r="AJ55">
        <f>AVERAGEIFS('Credit to GDP gap'!$O$2:$O$2553,'Credit to GDP gap'!$D$2:$D$2553,Sheet6!AJ$2,'Credit to GDP gap'!$K$2:$K$2553,Sheet6!$I55)</f>
        <v>9.6999999999999993</v>
      </c>
      <c r="AK55">
        <f>AVERAGEIFS('Credit to GDP gap'!$O$2:$O$2553,'Credit to GDP gap'!$D$2:$D$2553,Sheet6!AK$2,'Credit to GDP gap'!$K$2:$K$2553,Sheet6!$I55)</f>
        <v>-1.3</v>
      </c>
      <c r="AL55">
        <f>AVERAGEIFS('Credit to GDP gap'!$O$2:$O$2553,'Credit to GDP gap'!$D$2:$D$2553,Sheet6!AL$2,'Credit to GDP gap'!$K$2:$K$2553,Sheet6!$I55)</f>
        <v>-4.0999999999999996</v>
      </c>
      <c r="AM55">
        <f>AVERAGEIFS('Credit to GDP gap'!$O$2:$O$2553,'Credit to GDP gap'!$D$2:$D$2553,Sheet6!AM$2,'Credit to GDP gap'!$K$2:$K$2553,Sheet6!$I55)</f>
        <v>-11.9</v>
      </c>
      <c r="AN55">
        <f>AVERAGEIFS('Credit to GDP gap'!$O$2:$O$2553,'Credit to GDP gap'!$D$2:$D$2553,Sheet6!AN$2,'Credit to GDP gap'!$K$2:$K$2553,Sheet6!$I55)</f>
        <v>-56.4</v>
      </c>
      <c r="AO55">
        <f>AVERAGEIFS('Credit to GDP gap'!$O$2:$O$2553,'Credit to GDP gap'!$D$2:$D$2553,Sheet6!AO$2,'Credit to GDP gap'!$K$2:$K$2553,Sheet6!$I55)</f>
        <v>-47.8</v>
      </c>
      <c r="AP55">
        <f>AVERAGEIFS('Credit to GDP gap'!$O$2:$O$2553,'Credit to GDP gap'!$D$2:$D$2553,Sheet6!AP$2,'Credit to GDP gap'!$K$2:$K$2553,Sheet6!$I55)</f>
        <v>-15</v>
      </c>
      <c r="AQ55">
        <f>AVERAGEIFS('Credit to GDP gap'!$O$2:$O$2553,'Credit to GDP gap'!$D$2:$D$2553,Sheet6!AQ$2,'Credit to GDP gap'!$K$2:$K$2553,Sheet6!$I55)</f>
        <v>-22.3</v>
      </c>
      <c r="AR55">
        <f>AVERAGEIFS('Credit to GDP gap'!$O$2:$O$2553,'Credit to GDP gap'!$D$2:$D$2553,Sheet6!AR$2,'Credit to GDP gap'!$K$2:$K$2553,Sheet6!$I55)</f>
        <v>-37.5</v>
      </c>
      <c r="AS55">
        <f>AVERAGEIFS('Credit to GDP gap'!$O$2:$O$2553,'Credit to GDP gap'!$D$2:$D$2553,Sheet6!AS$2,'Credit to GDP gap'!$K$2:$K$2553,Sheet6!$I55)</f>
        <v>-15.7</v>
      </c>
      <c r="AT55">
        <f>AVERAGEIFS('Credit to GDP gap'!$O$2:$O$2553,'Credit to GDP gap'!$D$2:$D$2553,Sheet6!AT$2,'Credit to GDP gap'!$K$2:$K$2553,Sheet6!$I55)</f>
        <v>-3.1</v>
      </c>
      <c r="AU55">
        <f>AVERAGEIFS('Credit to GDP gap'!$O$2:$O$2553,'Credit to GDP gap'!$D$2:$D$2553,Sheet6!AU$2,'Credit to GDP gap'!$K$2:$K$2553,Sheet6!$I55)</f>
        <v>-25.6</v>
      </c>
      <c r="AV55">
        <f>AVERAGEIFS('Credit to GDP gap'!$O$2:$O$2553,'Credit to GDP gap'!$D$2:$D$2553,Sheet6!AV$2,'Credit to GDP gap'!$K$2:$K$2553,Sheet6!$I55)</f>
        <v>-43.4</v>
      </c>
      <c r="AW55">
        <f>AVERAGEIFS('Credit to GDP gap'!$O$2:$O$2553,'Credit to GDP gap'!$D$2:$D$2553,Sheet6!AW$2,'Credit to GDP gap'!$K$2:$K$2553,Sheet6!$I55)</f>
        <v>9.1999999999999993</v>
      </c>
      <c r="AX55">
        <f>AVERAGEIFS('Credit to GDP gap'!$O$2:$O$2553,'Credit to GDP gap'!$D$2:$D$2553,Sheet6!AX$2,'Credit to GDP gap'!$K$2:$K$2553,Sheet6!$I55)</f>
        <v>-28.1</v>
      </c>
      <c r="AY55">
        <f>AVERAGEIFS('Credit to GDP gap'!$O$2:$O$2553,'Credit to GDP gap'!$D$2:$D$2553,Sheet6!AY$2,'Credit to GDP gap'!$K$2:$K$2553,Sheet6!$I55)</f>
        <v>-7.5</v>
      </c>
      <c r="AZ55">
        <f>AVERAGEIFS('Credit to GDP gap'!$O$2:$O$2553,'Credit to GDP gap'!$D$2:$D$2553,Sheet6!AZ$2,'Credit to GDP gap'!$K$2:$K$2553,Sheet6!$I55)</f>
        <v>-13.8</v>
      </c>
      <c r="BA55">
        <f>AVERAGEIFS('Credit to GDP gap'!$O$2:$O$2553,'Credit to GDP gap'!$D$2:$D$2553,Sheet6!BA$2,'Credit to GDP gap'!$K$2:$K$2553,Sheet6!$I55)</f>
        <v>-6.4</v>
      </c>
      <c r="BC55" t="str">
        <f t="shared" si="0"/>
        <v>2023-03-31</v>
      </c>
      <c r="BD55">
        <f t="shared" si="1"/>
        <v>40</v>
      </c>
      <c r="BE55">
        <f t="shared" si="2"/>
        <v>3</v>
      </c>
      <c r="BF55">
        <f t="shared" si="3"/>
        <v>1</v>
      </c>
    </row>
    <row r="56" spans="3:58" x14ac:dyDescent="0.45">
      <c r="C56">
        <f t="shared" si="5"/>
        <v>-56.5</v>
      </c>
      <c r="D56">
        <f t="shared" si="5"/>
        <v>-24.95</v>
      </c>
      <c r="E56">
        <f t="shared" si="5"/>
        <v>-12.2</v>
      </c>
      <c r="F56">
        <f t="shared" si="5"/>
        <v>-4.45</v>
      </c>
      <c r="G56">
        <f t="shared" si="5"/>
        <v>8.6749999999999989</v>
      </c>
      <c r="H56">
        <f t="shared" si="6"/>
        <v>-16.574999999999992</v>
      </c>
      <c r="I56" t="s">
        <v>615</v>
      </c>
      <c r="J56">
        <f>AVERAGEIFS('Credit to GDP gap'!$O$2:$O$2553,'Credit to GDP gap'!$D$2:$D$2553,Sheet6!J$2,'Credit to GDP gap'!$K$2:$K$2553,Sheet6!$I56)</f>
        <v>0.2</v>
      </c>
      <c r="K56">
        <f>AVERAGEIFS('Credit to GDP gap'!$O$2:$O$2553,'Credit to GDP gap'!$D$2:$D$2553,Sheet6!K$2,'Credit to GDP gap'!$K$2:$K$2553,Sheet6!$I56)</f>
        <v>-15</v>
      </c>
      <c r="L56">
        <f>AVERAGEIFS('Credit to GDP gap'!$O$2:$O$2553,'Credit to GDP gap'!$D$2:$D$2553,Sheet6!L$2,'Credit to GDP gap'!$K$2:$K$2553,Sheet6!$I56)</f>
        <v>-25.6</v>
      </c>
      <c r="M56">
        <f>AVERAGEIFS('Credit to GDP gap'!$O$2:$O$2553,'Credit to GDP gap'!$D$2:$D$2553,Sheet6!M$2,'Credit to GDP gap'!$K$2:$K$2553,Sheet6!$I56)</f>
        <v>-33.700000000000003</v>
      </c>
      <c r="N56">
        <f>AVERAGEIFS('Credit to GDP gap'!$O$2:$O$2553,'Credit to GDP gap'!$D$2:$D$2553,Sheet6!N$2,'Credit to GDP gap'!$K$2:$K$2553,Sheet6!$I56)</f>
        <v>-2.2000000000000002</v>
      </c>
      <c r="O56">
        <f>AVERAGEIFS('Credit to GDP gap'!$O$2:$O$2553,'Credit to GDP gap'!$D$2:$D$2553,Sheet6!O$2,'Credit to GDP gap'!$K$2:$K$2553,Sheet6!$I56)</f>
        <v>-14.7</v>
      </c>
      <c r="P56">
        <f>AVERAGEIFS('Credit to GDP gap'!$O$2:$O$2553,'Credit to GDP gap'!$D$2:$D$2553,Sheet6!P$2,'Credit to GDP gap'!$K$2:$K$2553,Sheet6!$I56)</f>
        <v>-4.4000000000000004</v>
      </c>
      <c r="Q56">
        <f>AVERAGEIFS('Credit to GDP gap'!$O$2:$O$2553,'Credit to GDP gap'!$D$2:$D$2553,Sheet6!Q$2,'Credit to GDP gap'!$K$2:$K$2553,Sheet6!$I56)</f>
        <v>-18.2</v>
      </c>
      <c r="R56">
        <f>AVERAGEIFS('Credit to GDP gap'!$O$2:$O$2553,'Credit to GDP gap'!$D$2:$D$2553,Sheet6!R$2,'Credit to GDP gap'!$K$2:$K$2553,Sheet6!$I56)</f>
        <v>-5.7</v>
      </c>
      <c r="S56">
        <f>AVERAGEIFS('Credit to GDP gap'!$O$2:$O$2553,'Credit to GDP gap'!$D$2:$D$2553,Sheet6!S$2,'Credit to GDP gap'!$K$2:$K$2553,Sheet6!$I56)</f>
        <v>-6.8</v>
      </c>
      <c r="T56">
        <f>AVERAGEIFS('Credit to GDP gap'!$O$2:$O$2553,'Credit to GDP gap'!$D$2:$D$2553,Sheet6!T$2,'Credit to GDP gap'!$K$2:$K$2553,Sheet6!$I56)</f>
        <v>-7.1</v>
      </c>
      <c r="U56">
        <f>AVERAGEIFS('Credit to GDP gap'!$O$2:$O$2553,'Credit to GDP gap'!$D$2:$D$2553,Sheet6!U$2,'Credit to GDP gap'!$K$2:$K$2553,Sheet6!$I56)</f>
        <v>2</v>
      </c>
      <c r="V56">
        <f>AVERAGEIFS('Credit to GDP gap'!$O$2:$O$2553,'Credit to GDP gap'!$D$2:$D$2553,Sheet6!V$2,'Credit to GDP gap'!$K$2:$K$2553,Sheet6!$I56)</f>
        <v>-50.2</v>
      </c>
      <c r="W56">
        <f>AVERAGEIFS('Credit to GDP gap'!$O$2:$O$2553,'Credit to GDP gap'!$D$2:$D$2553,Sheet6!W$2,'Credit to GDP gap'!$K$2:$K$2553,Sheet6!$I56)</f>
        <v>-39.5</v>
      </c>
      <c r="X56">
        <f>AVERAGEIFS('Credit to GDP gap'!$O$2:$O$2553,'Credit to GDP gap'!$D$2:$D$2553,Sheet6!X$2,'Credit to GDP gap'!$K$2:$K$2553,Sheet6!$I56)</f>
        <v>-16</v>
      </c>
      <c r="Y56">
        <f>AVERAGEIFS('Credit to GDP gap'!$O$2:$O$2553,'Credit to GDP gap'!$D$2:$D$2553,Sheet6!Y$2,'Credit to GDP gap'!$K$2:$K$2553,Sheet6!$I56)</f>
        <v>-8.1</v>
      </c>
      <c r="Z56">
        <f>AVERAGEIFS('Credit to GDP gap'!$O$2:$O$2553,'Credit to GDP gap'!$D$2:$D$2553,Sheet6!Z$2,'Credit to GDP gap'!$K$2:$K$2553,Sheet6!$I56)</f>
        <v>-23.2</v>
      </c>
      <c r="AA56">
        <f>AVERAGEIFS('Credit to GDP gap'!$O$2:$O$2553,'Credit to GDP gap'!$D$2:$D$2553,Sheet6!AA$2,'Credit to GDP gap'!$K$2:$K$2553,Sheet6!$I56)</f>
        <v>-35.299999999999997</v>
      </c>
      <c r="AB56">
        <f>AVERAGEIFS('Credit to GDP gap'!$O$2:$O$2553,'Credit to GDP gap'!$D$2:$D$2553,Sheet6!AB$2,'Credit to GDP gap'!$K$2:$K$2553,Sheet6!$I56)</f>
        <v>-10.6</v>
      </c>
      <c r="AC56">
        <f>AVERAGEIFS('Credit to GDP gap'!$O$2:$O$2553,'Credit to GDP gap'!$D$2:$D$2553,Sheet6!AC$2,'Credit to GDP gap'!$K$2:$K$2553,Sheet6!$I56)</f>
        <v>-7.2</v>
      </c>
      <c r="AD56">
        <f>AVERAGEIFS('Credit to GDP gap'!$O$2:$O$2553,'Credit to GDP gap'!$D$2:$D$2553,Sheet6!AD$2,'Credit to GDP gap'!$K$2:$K$2553,Sheet6!$I56)</f>
        <v>-2</v>
      </c>
      <c r="AE56">
        <f>AVERAGEIFS('Credit to GDP gap'!$O$2:$O$2553,'Credit to GDP gap'!$D$2:$D$2553,Sheet6!AE$2,'Credit to GDP gap'!$K$2:$K$2553,Sheet6!$I56)</f>
        <v>-96.5</v>
      </c>
      <c r="AF56">
        <f>AVERAGEIFS('Credit to GDP gap'!$O$2:$O$2553,'Credit to GDP gap'!$D$2:$D$2553,Sheet6!AF$2,'Credit to GDP gap'!$K$2:$K$2553,Sheet6!$I56)</f>
        <v>-0.9</v>
      </c>
      <c r="AG56">
        <f>AVERAGEIFS('Credit to GDP gap'!$O$2:$O$2553,'Credit to GDP gap'!$D$2:$D$2553,Sheet6!AG$2,'Credit to GDP gap'!$K$2:$K$2553,Sheet6!$I56)</f>
        <v>-3.4</v>
      </c>
      <c r="AH56">
        <f>AVERAGEIFS('Credit to GDP gap'!$O$2:$O$2553,'Credit to GDP gap'!$D$2:$D$2553,Sheet6!AH$2,'Credit to GDP gap'!$K$2:$K$2553,Sheet6!$I56)</f>
        <v>-18.2</v>
      </c>
      <c r="AI56">
        <f>AVERAGEIFS('Credit to GDP gap'!$O$2:$O$2553,'Credit to GDP gap'!$D$2:$D$2553,Sheet6!AI$2,'Credit to GDP gap'!$K$2:$K$2553,Sheet6!$I56)</f>
        <v>15.6</v>
      </c>
      <c r="AJ56">
        <f>AVERAGEIFS('Credit to GDP gap'!$O$2:$O$2553,'Credit to GDP gap'!$D$2:$D$2553,Sheet6!AJ$2,'Credit to GDP gap'!$K$2:$K$2553,Sheet6!$I56)</f>
        <v>8.6</v>
      </c>
      <c r="AK56">
        <f>AVERAGEIFS('Credit to GDP gap'!$O$2:$O$2553,'Credit to GDP gap'!$D$2:$D$2553,Sheet6!AK$2,'Credit to GDP gap'!$K$2:$K$2553,Sheet6!$I56)</f>
        <v>-5.6</v>
      </c>
      <c r="AL56">
        <f>AVERAGEIFS('Credit to GDP gap'!$O$2:$O$2553,'Credit to GDP gap'!$D$2:$D$2553,Sheet6!AL$2,'Credit to GDP gap'!$K$2:$K$2553,Sheet6!$I56)</f>
        <v>-4.5999999999999996</v>
      </c>
      <c r="AM56">
        <f>AVERAGEIFS('Credit to GDP gap'!$O$2:$O$2553,'Credit to GDP gap'!$D$2:$D$2553,Sheet6!AM$2,'Credit to GDP gap'!$K$2:$K$2553,Sheet6!$I56)</f>
        <v>-9</v>
      </c>
      <c r="AN56">
        <f>AVERAGEIFS('Credit to GDP gap'!$O$2:$O$2553,'Credit to GDP gap'!$D$2:$D$2553,Sheet6!AN$2,'Credit to GDP gap'!$K$2:$K$2553,Sheet6!$I56)</f>
        <v>-58.6</v>
      </c>
      <c r="AO56">
        <f>AVERAGEIFS('Credit to GDP gap'!$O$2:$O$2553,'Credit to GDP gap'!$D$2:$D$2553,Sheet6!AO$2,'Credit to GDP gap'!$K$2:$K$2553,Sheet6!$I56)</f>
        <v>-39.6</v>
      </c>
      <c r="AP56">
        <f>AVERAGEIFS('Credit to GDP gap'!$O$2:$O$2553,'Credit to GDP gap'!$D$2:$D$2553,Sheet6!AP$2,'Credit to GDP gap'!$K$2:$K$2553,Sheet6!$I56)</f>
        <v>-14.5</v>
      </c>
      <c r="AQ56">
        <f>AVERAGEIFS('Credit to GDP gap'!$O$2:$O$2553,'Credit to GDP gap'!$D$2:$D$2553,Sheet6!AQ$2,'Credit to GDP gap'!$K$2:$K$2553,Sheet6!$I56)</f>
        <v>-23.4</v>
      </c>
      <c r="AR56">
        <f>AVERAGEIFS('Credit to GDP gap'!$O$2:$O$2553,'Credit to GDP gap'!$D$2:$D$2553,Sheet6!AR$2,'Credit to GDP gap'!$K$2:$K$2553,Sheet6!$I56)</f>
        <v>-38.9</v>
      </c>
      <c r="AS56">
        <f>AVERAGEIFS('Credit to GDP gap'!$O$2:$O$2553,'Credit to GDP gap'!$D$2:$D$2553,Sheet6!AS$2,'Credit to GDP gap'!$K$2:$K$2553,Sheet6!$I56)</f>
        <v>-13.8</v>
      </c>
      <c r="AT56">
        <f>AVERAGEIFS('Credit to GDP gap'!$O$2:$O$2553,'Credit to GDP gap'!$D$2:$D$2553,Sheet6!AT$2,'Credit to GDP gap'!$K$2:$K$2553,Sheet6!$I56)</f>
        <v>0</v>
      </c>
      <c r="AU56">
        <f>AVERAGEIFS('Credit to GDP gap'!$O$2:$O$2553,'Credit to GDP gap'!$D$2:$D$2553,Sheet6!AU$2,'Credit to GDP gap'!$K$2:$K$2553,Sheet6!$I56)</f>
        <v>-25.3</v>
      </c>
      <c r="AV56">
        <f>AVERAGEIFS('Credit to GDP gap'!$O$2:$O$2553,'Credit to GDP gap'!$D$2:$D$2553,Sheet6!AV$2,'Credit to GDP gap'!$K$2:$K$2553,Sheet6!$I56)</f>
        <v>-31.4</v>
      </c>
      <c r="AW56">
        <f>AVERAGEIFS('Credit to GDP gap'!$O$2:$O$2553,'Credit to GDP gap'!$D$2:$D$2553,Sheet6!AW$2,'Credit to GDP gap'!$K$2:$K$2553,Sheet6!$I56)</f>
        <v>8.6999999999999993</v>
      </c>
      <c r="AX56">
        <f>AVERAGEIFS('Credit to GDP gap'!$O$2:$O$2553,'Credit to GDP gap'!$D$2:$D$2553,Sheet6!AX$2,'Credit to GDP gap'!$K$2:$K$2553,Sheet6!$I56)</f>
        <v>-23.9</v>
      </c>
      <c r="AY56">
        <f>AVERAGEIFS('Credit to GDP gap'!$O$2:$O$2553,'Credit to GDP gap'!$D$2:$D$2553,Sheet6!AY$2,'Credit to GDP gap'!$K$2:$K$2553,Sheet6!$I56)</f>
        <v>-8.6</v>
      </c>
      <c r="AZ56">
        <f>AVERAGEIFS('Credit to GDP gap'!$O$2:$O$2553,'Credit to GDP gap'!$D$2:$D$2553,Sheet6!AZ$2,'Credit to GDP gap'!$K$2:$K$2553,Sheet6!$I56)</f>
        <v>-15.3</v>
      </c>
      <c r="BA56">
        <f>AVERAGEIFS('Credit to GDP gap'!$O$2:$O$2553,'Credit to GDP gap'!$D$2:$D$2553,Sheet6!BA$2,'Credit to GDP gap'!$K$2:$K$2553,Sheet6!$I56)</f>
        <v>-7.4</v>
      </c>
      <c r="BC56" t="str">
        <f t="shared" si="0"/>
        <v>2023-06-30</v>
      </c>
      <c r="BD56">
        <f t="shared" si="1"/>
        <v>40</v>
      </c>
      <c r="BE56">
        <f t="shared" si="2"/>
        <v>3</v>
      </c>
      <c r="BF56">
        <f t="shared" si="3"/>
        <v>1</v>
      </c>
    </row>
    <row r="57" spans="3:58" x14ac:dyDescent="0.45">
      <c r="C57">
        <f t="shared" si="5"/>
        <v>-54.199999999999996</v>
      </c>
      <c r="D57">
        <f t="shared" si="5"/>
        <v>-24.675000000000001</v>
      </c>
      <c r="E57">
        <f t="shared" si="5"/>
        <v>-12.8</v>
      </c>
      <c r="F57">
        <f t="shared" si="5"/>
        <v>-4.7750000000000004</v>
      </c>
      <c r="G57">
        <f t="shared" si="5"/>
        <v>7.95</v>
      </c>
      <c r="H57">
        <f t="shared" si="6"/>
        <v>-16.438636363636363</v>
      </c>
      <c r="I57" t="s">
        <v>616</v>
      </c>
      <c r="J57">
        <f>AVERAGEIFS('Credit to GDP gap'!$O$2:$O$2553,'Credit to GDP gap'!$D$2:$D$2553,Sheet6!J$2,'Credit to GDP gap'!$K$2:$K$2553,Sheet6!$I57)</f>
        <v>1.3</v>
      </c>
      <c r="K57">
        <f>AVERAGEIFS('Credit to GDP gap'!$O$2:$O$2553,'Credit to GDP gap'!$D$2:$D$2553,Sheet6!K$2,'Credit to GDP gap'!$K$2:$K$2553,Sheet6!$I57)</f>
        <v>-14.6</v>
      </c>
      <c r="L57">
        <f>AVERAGEIFS('Credit to GDP gap'!$O$2:$O$2553,'Credit to GDP gap'!$D$2:$D$2553,Sheet6!L$2,'Credit to GDP gap'!$K$2:$K$2553,Sheet6!$I57)</f>
        <v>-24.6</v>
      </c>
      <c r="M57">
        <f>AVERAGEIFS('Credit to GDP gap'!$O$2:$O$2553,'Credit to GDP gap'!$D$2:$D$2553,Sheet6!M$2,'Credit to GDP gap'!$K$2:$K$2553,Sheet6!$I57)</f>
        <v>-34.700000000000003</v>
      </c>
      <c r="N57">
        <f>AVERAGEIFS('Credit to GDP gap'!$O$2:$O$2553,'Credit to GDP gap'!$D$2:$D$2553,Sheet6!N$2,'Credit to GDP gap'!$K$2:$K$2553,Sheet6!$I57)</f>
        <v>-0.6</v>
      </c>
      <c r="O57">
        <f>AVERAGEIFS('Credit to GDP gap'!$O$2:$O$2553,'Credit to GDP gap'!$D$2:$D$2553,Sheet6!O$2,'Credit to GDP gap'!$K$2:$K$2553,Sheet6!$I57)</f>
        <v>-14.3</v>
      </c>
      <c r="P57">
        <f>AVERAGEIFS('Credit to GDP gap'!$O$2:$O$2553,'Credit to GDP gap'!$D$2:$D$2553,Sheet6!P$2,'Credit to GDP gap'!$K$2:$K$2553,Sheet6!$I57)</f>
        <v>-6</v>
      </c>
      <c r="Q57">
        <f>AVERAGEIFS('Credit to GDP gap'!$O$2:$O$2553,'Credit to GDP gap'!$D$2:$D$2553,Sheet6!Q$2,'Credit to GDP gap'!$K$2:$K$2553,Sheet6!$I57)</f>
        <v>-13.7</v>
      </c>
      <c r="R57">
        <f>AVERAGEIFS('Credit to GDP gap'!$O$2:$O$2553,'Credit to GDP gap'!$D$2:$D$2553,Sheet6!R$2,'Credit to GDP gap'!$K$2:$K$2553,Sheet6!$I57)</f>
        <v>-5.9</v>
      </c>
      <c r="S57">
        <f>AVERAGEIFS('Credit to GDP gap'!$O$2:$O$2553,'Credit to GDP gap'!$D$2:$D$2553,Sheet6!S$2,'Credit to GDP gap'!$K$2:$K$2553,Sheet6!$I57)</f>
        <v>-6.9</v>
      </c>
      <c r="T57">
        <f>AVERAGEIFS('Credit to GDP gap'!$O$2:$O$2553,'Credit to GDP gap'!$D$2:$D$2553,Sheet6!T$2,'Credit to GDP gap'!$K$2:$K$2553,Sheet6!$I57)</f>
        <v>-7.1</v>
      </c>
      <c r="U57">
        <f>AVERAGEIFS('Credit to GDP gap'!$O$2:$O$2553,'Credit to GDP gap'!$D$2:$D$2553,Sheet6!U$2,'Credit to GDP gap'!$K$2:$K$2553,Sheet6!$I57)</f>
        <v>0.5</v>
      </c>
      <c r="V57">
        <f>AVERAGEIFS('Credit to GDP gap'!$O$2:$O$2553,'Credit to GDP gap'!$D$2:$D$2553,Sheet6!V$2,'Credit to GDP gap'!$K$2:$K$2553,Sheet6!$I57)</f>
        <v>-43.4</v>
      </c>
      <c r="W57">
        <f>AVERAGEIFS('Credit to GDP gap'!$O$2:$O$2553,'Credit to GDP gap'!$D$2:$D$2553,Sheet6!W$2,'Credit to GDP gap'!$K$2:$K$2553,Sheet6!$I57)</f>
        <v>-40.4</v>
      </c>
      <c r="X57">
        <f>AVERAGEIFS('Credit to GDP gap'!$O$2:$O$2553,'Credit to GDP gap'!$D$2:$D$2553,Sheet6!X$2,'Credit to GDP gap'!$K$2:$K$2553,Sheet6!$I57)</f>
        <v>-17.399999999999999</v>
      </c>
      <c r="Y57">
        <f>AVERAGEIFS('Credit to GDP gap'!$O$2:$O$2553,'Credit to GDP gap'!$D$2:$D$2553,Sheet6!Y$2,'Credit to GDP gap'!$K$2:$K$2553,Sheet6!$I57)</f>
        <v>-10.5</v>
      </c>
      <c r="Z57">
        <f>AVERAGEIFS('Credit to GDP gap'!$O$2:$O$2553,'Credit to GDP gap'!$D$2:$D$2553,Sheet6!Z$2,'Credit to GDP gap'!$K$2:$K$2553,Sheet6!$I57)</f>
        <v>-22.5</v>
      </c>
      <c r="AA57">
        <f>AVERAGEIFS('Credit to GDP gap'!$O$2:$O$2553,'Credit to GDP gap'!$D$2:$D$2553,Sheet6!AA$2,'Credit to GDP gap'!$K$2:$K$2553,Sheet6!$I57)</f>
        <v>-34.6</v>
      </c>
      <c r="AB57">
        <f>AVERAGEIFS('Credit to GDP gap'!$O$2:$O$2553,'Credit to GDP gap'!$D$2:$D$2553,Sheet6!AB$2,'Credit to GDP gap'!$K$2:$K$2553,Sheet6!$I57)</f>
        <v>-21.7</v>
      </c>
      <c r="AC57">
        <f>AVERAGEIFS('Credit to GDP gap'!$O$2:$O$2553,'Credit to GDP gap'!$D$2:$D$2553,Sheet6!AC$2,'Credit to GDP gap'!$K$2:$K$2553,Sheet6!$I57)</f>
        <v>-7.8</v>
      </c>
      <c r="AD57">
        <f>AVERAGEIFS('Credit to GDP gap'!$O$2:$O$2553,'Credit to GDP gap'!$D$2:$D$2553,Sheet6!AD$2,'Credit to GDP gap'!$K$2:$K$2553,Sheet6!$I57)</f>
        <v>-1.4</v>
      </c>
      <c r="AE57">
        <f>AVERAGEIFS('Credit to GDP gap'!$O$2:$O$2553,'Credit to GDP gap'!$D$2:$D$2553,Sheet6!AE$2,'Credit to GDP gap'!$K$2:$K$2553,Sheet6!$I57)</f>
        <v>-87.1</v>
      </c>
      <c r="AF57">
        <f>AVERAGEIFS('Credit to GDP gap'!$O$2:$O$2553,'Credit to GDP gap'!$D$2:$D$2553,Sheet6!AF$2,'Credit to GDP gap'!$K$2:$K$2553,Sheet6!$I57)</f>
        <v>-1.8</v>
      </c>
      <c r="AG57">
        <f>AVERAGEIFS('Credit to GDP gap'!$O$2:$O$2553,'Credit to GDP gap'!$D$2:$D$2553,Sheet6!AG$2,'Credit to GDP gap'!$K$2:$K$2553,Sheet6!$I57)</f>
        <v>-4.3</v>
      </c>
      <c r="AH57">
        <f>AVERAGEIFS('Credit to GDP gap'!$O$2:$O$2553,'Credit to GDP gap'!$D$2:$D$2553,Sheet6!AH$2,'Credit to GDP gap'!$K$2:$K$2553,Sheet6!$I57)</f>
        <v>-19.899999999999999</v>
      </c>
      <c r="AI57">
        <f>AVERAGEIFS('Credit to GDP gap'!$O$2:$O$2553,'Credit to GDP gap'!$D$2:$D$2553,Sheet6!AI$2,'Credit to GDP gap'!$K$2:$K$2553,Sheet6!$I57)</f>
        <v>13.8</v>
      </c>
      <c r="AJ57">
        <f>AVERAGEIFS('Credit to GDP gap'!$O$2:$O$2553,'Credit to GDP gap'!$D$2:$D$2553,Sheet6!AJ$2,'Credit to GDP gap'!$K$2:$K$2553,Sheet6!$I57)</f>
        <v>7.8</v>
      </c>
      <c r="AK57">
        <f>AVERAGEIFS('Credit to GDP gap'!$O$2:$O$2553,'Credit to GDP gap'!$D$2:$D$2553,Sheet6!AK$2,'Credit to GDP gap'!$K$2:$K$2553,Sheet6!$I57)</f>
        <v>-11.2</v>
      </c>
      <c r="AL57">
        <f>AVERAGEIFS('Credit to GDP gap'!$O$2:$O$2553,'Credit to GDP gap'!$D$2:$D$2553,Sheet6!AL$2,'Credit to GDP gap'!$K$2:$K$2553,Sheet6!$I57)</f>
        <v>-4.4000000000000004</v>
      </c>
      <c r="AM57">
        <f>AVERAGEIFS('Credit to GDP gap'!$O$2:$O$2553,'Credit to GDP gap'!$D$2:$D$2553,Sheet6!AM$2,'Credit to GDP gap'!$K$2:$K$2553,Sheet6!$I57)</f>
        <v>-7.1</v>
      </c>
      <c r="AN57">
        <f>AVERAGEIFS('Credit to GDP gap'!$O$2:$O$2553,'Credit to GDP gap'!$D$2:$D$2553,Sheet6!AN$2,'Credit to GDP gap'!$K$2:$K$2553,Sheet6!$I57)</f>
        <v>-57.8</v>
      </c>
      <c r="AO57">
        <f>AVERAGEIFS('Credit to GDP gap'!$O$2:$O$2553,'Credit to GDP gap'!$D$2:$D$2553,Sheet6!AO$2,'Credit to GDP gap'!$K$2:$K$2553,Sheet6!$I57)</f>
        <v>-24.7</v>
      </c>
      <c r="AP57">
        <f>AVERAGEIFS('Credit to GDP gap'!$O$2:$O$2553,'Credit to GDP gap'!$D$2:$D$2553,Sheet6!AP$2,'Credit to GDP gap'!$K$2:$K$2553,Sheet6!$I57)</f>
        <v>-15.1</v>
      </c>
      <c r="AQ57">
        <f>AVERAGEIFS('Credit to GDP gap'!$O$2:$O$2553,'Credit to GDP gap'!$D$2:$D$2553,Sheet6!AQ$2,'Credit to GDP gap'!$K$2:$K$2553,Sheet6!$I57)</f>
        <v>-22.6</v>
      </c>
      <c r="AR57">
        <f>AVERAGEIFS('Credit to GDP gap'!$O$2:$O$2553,'Credit to GDP gap'!$D$2:$D$2553,Sheet6!AR$2,'Credit to GDP gap'!$K$2:$K$2553,Sheet6!$I57)</f>
        <v>-36.9</v>
      </c>
      <c r="AS57">
        <f>AVERAGEIFS('Credit to GDP gap'!$O$2:$O$2553,'Credit to GDP gap'!$D$2:$D$2553,Sheet6!AS$2,'Credit to GDP gap'!$K$2:$K$2553,Sheet6!$I57)</f>
        <v>-11.9</v>
      </c>
      <c r="AT57">
        <f>AVERAGEIFS('Credit to GDP gap'!$O$2:$O$2553,'Credit to GDP gap'!$D$2:$D$2553,Sheet6!AT$2,'Credit to GDP gap'!$K$2:$K$2553,Sheet6!$I57)</f>
        <v>2.2000000000000002</v>
      </c>
      <c r="AU57">
        <f>AVERAGEIFS('Credit to GDP gap'!$O$2:$O$2553,'Credit to GDP gap'!$D$2:$D$2553,Sheet6!AU$2,'Credit to GDP gap'!$K$2:$K$2553,Sheet6!$I57)</f>
        <v>-32</v>
      </c>
      <c r="AV57">
        <f>AVERAGEIFS('Credit to GDP gap'!$O$2:$O$2553,'Credit to GDP gap'!$D$2:$D$2553,Sheet6!AV$2,'Credit to GDP gap'!$K$2:$K$2553,Sheet6!$I57)</f>
        <v>-31.3</v>
      </c>
      <c r="AW57">
        <f>AVERAGEIFS('Credit to GDP gap'!$O$2:$O$2553,'Credit to GDP gap'!$D$2:$D$2553,Sheet6!AW$2,'Credit to GDP gap'!$K$2:$K$2553,Sheet6!$I57)</f>
        <v>8</v>
      </c>
      <c r="AX57">
        <f>AVERAGEIFS('Credit to GDP gap'!$O$2:$O$2553,'Credit to GDP gap'!$D$2:$D$2553,Sheet6!AX$2,'Credit to GDP gap'!$K$2:$K$2553,Sheet6!$I57)</f>
        <v>-28.1</v>
      </c>
      <c r="AY57">
        <f>AVERAGEIFS('Credit to GDP gap'!$O$2:$O$2553,'Credit to GDP gap'!$D$2:$D$2553,Sheet6!AY$2,'Credit to GDP gap'!$K$2:$K$2553,Sheet6!$I57)</f>
        <v>-9.6999999999999993</v>
      </c>
      <c r="AZ57">
        <f>AVERAGEIFS('Credit to GDP gap'!$O$2:$O$2553,'Credit to GDP gap'!$D$2:$D$2553,Sheet6!AZ$2,'Credit to GDP gap'!$K$2:$K$2553,Sheet6!$I57)</f>
        <v>-16.5</v>
      </c>
      <c r="BA57">
        <f>AVERAGEIFS('Credit to GDP gap'!$O$2:$O$2553,'Credit to GDP gap'!$D$2:$D$2553,Sheet6!BA$2,'Credit to GDP gap'!$K$2:$K$2553,Sheet6!$I57)</f>
        <v>-6.4</v>
      </c>
      <c r="BC57" t="str">
        <f t="shared" si="0"/>
        <v>2023-09-30</v>
      </c>
      <c r="BD57">
        <f t="shared" si="1"/>
        <v>40</v>
      </c>
      <c r="BE57">
        <f t="shared" si="2"/>
        <v>3</v>
      </c>
      <c r="BF57">
        <f t="shared" si="3"/>
        <v>1</v>
      </c>
    </row>
    <row r="58" spans="3:58" x14ac:dyDescent="0.45">
      <c r="C58">
        <f t="shared" si="5"/>
        <v>-54.725000000000001</v>
      </c>
      <c r="D58">
        <f t="shared" si="5"/>
        <v>-24.725000000000001</v>
      </c>
      <c r="E58">
        <f t="shared" si="5"/>
        <v>-13.9</v>
      </c>
      <c r="F58">
        <f t="shared" si="5"/>
        <v>-4.6500000000000004</v>
      </c>
      <c r="G58">
        <f t="shared" si="5"/>
        <v>10.625</v>
      </c>
      <c r="H58">
        <f t="shared" si="6"/>
        <v>-16.46136363636364</v>
      </c>
      <c r="I58" t="s">
        <v>617</v>
      </c>
      <c r="J58">
        <f>AVERAGEIFS('Credit to GDP gap'!$O$2:$O$2553,'Credit to GDP gap'!$D$2:$D$2553,Sheet6!J$2,'Credit to GDP gap'!$K$2:$K$2553,Sheet6!$I58)</f>
        <v>11.7</v>
      </c>
      <c r="K58">
        <f>AVERAGEIFS('Credit to GDP gap'!$O$2:$O$2553,'Credit to GDP gap'!$D$2:$D$2553,Sheet6!K$2,'Credit to GDP gap'!$K$2:$K$2553,Sheet6!$I58)</f>
        <v>-15.4</v>
      </c>
      <c r="L58">
        <f>AVERAGEIFS('Credit to GDP gap'!$O$2:$O$2553,'Credit to GDP gap'!$D$2:$D$2553,Sheet6!L$2,'Credit to GDP gap'!$K$2:$K$2553,Sheet6!$I58)</f>
        <v>-23.6</v>
      </c>
      <c r="M58">
        <f>AVERAGEIFS('Credit to GDP gap'!$O$2:$O$2553,'Credit to GDP gap'!$D$2:$D$2553,Sheet6!M$2,'Credit to GDP gap'!$K$2:$K$2553,Sheet6!$I58)</f>
        <v>-34.200000000000003</v>
      </c>
      <c r="N58">
        <f>AVERAGEIFS('Credit to GDP gap'!$O$2:$O$2553,'Credit to GDP gap'!$D$2:$D$2553,Sheet6!N$2,'Credit to GDP gap'!$K$2:$K$2553,Sheet6!$I58)</f>
        <v>-0.6</v>
      </c>
      <c r="O58">
        <f>AVERAGEIFS('Credit to GDP gap'!$O$2:$O$2553,'Credit to GDP gap'!$D$2:$D$2553,Sheet6!O$2,'Credit to GDP gap'!$K$2:$K$2553,Sheet6!$I58)</f>
        <v>-14</v>
      </c>
      <c r="P58">
        <f>AVERAGEIFS('Credit to GDP gap'!$O$2:$O$2553,'Credit to GDP gap'!$D$2:$D$2553,Sheet6!P$2,'Credit to GDP gap'!$K$2:$K$2553,Sheet6!$I58)</f>
        <v>-12.7</v>
      </c>
      <c r="Q58">
        <f>AVERAGEIFS('Credit to GDP gap'!$O$2:$O$2553,'Credit to GDP gap'!$D$2:$D$2553,Sheet6!Q$2,'Credit to GDP gap'!$K$2:$K$2553,Sheet6!$I58)</f>
        <v>-13.8</v>
      </c>
      <c r="R58">
        <f>AVERAGEIFS('Credit to GDP gap'!$O$2:$O$2553,'Credit to GDP gap'!$D$2:$D$2553,Sheet6!R$2,'Credit to GDP gap'!$K$2:$K$2553,Sheet6!$I58)</f>
        <v>-7.6</v>
      </c>
      <c r="S58">
        <f>AVERAGEIFS('Credit to GDP gap'!$O$2:$O$2553,'Credit to GDP gap'!$D$2:$D$2553,Sheet6!S$2,'Credit to GDP gap'!$K$2:$K$2553,Sheet6!$I58)</f>
        <v>-7.5</v>
      </c>
      <c r="T58">
        <f>AVERAGEIFS('Credit to GDP gap'!$O$2:$O$2553,'Credit to GDP gap'!$D$2:$D$2553,Sheet6!T$2,'Credit to GDP gap'!$K$2:$K$2553,Sheet6!$I58)</f>
        <v>-7</v>
      </c>
      <c r="U58">
        <f>AVERAGEIFS('Credit to GDP gap'!$O$2:$O$2553,'Credit to GDP gap'!$D$2:$D$2553,Sheet6!U$2,'Credit to GDP gap'!$K$2:$K$2553,Sheet6!$I58)</f>
        <v>-0.4</v>
      </c>
      <c r="V58">
        <f>AVERAGEIFS('Credit to GDP gap'!$O$2:$O$2553,'Credit to GDP gap'!$D$2:$D$2553,Sheet6!V$2,'Credit to GDP gap'!$K$2:$K$2553,Sheet6!$I58)</f>
        <v>-35.6</v>
      </c>
      <c r="W58">
        <f>AVERAGEIFS('Credit to GDP gap'!$O$2:$O$2553,'Credit to GDP gap'!$D$2:$D$2553,Sheet6!W$2,'Credit to GDP gap'!$K$2:$K$2553,Sheet6!$I58)</f>
        <v>-40.700000000000003</v>
      </c>
      <c r="X58">
        <f>AVERAGEIFS('Credit to GDP gap'!$O$2:$O$2553,'Credit to GDP gap'!$D$2:$D$2553,Sheet6!X$2,'Credit to GDP gap'!$K$2:$K$2553,Sheet6!$I58)</f>
        <v>-17.2</v>
      </c>
      <c r="Y58">
        <f>AVERAGEIFS('Credit to GDP gap'!$O$2:$O$2553,'Credit to GDP gap'!$D$2:$D$2553,Sheet6!Y$2,'Credit to GDP gap'!$K$2:$K$2553,Sheet6!$I58)</f>
        <v>-12</v>
      </c>
      <c r="Z58">
        <f>AVERAGEIFS('Credit to GDP gap'!$O$2:$O$2553,'Credit to GDP gap'!$D$2:$D$2553,Sheet6!Z$2,'Credit to GDP gap'!$K$2:$K$2553,Sheet6!$I58)</f>
        <v>-22.6</v>
      </c>
      <c r="AA58">
        <f>AVERAGEIFS('Credit to GDP gap'!$O$2:$O$2553,'Credit to GDP gap'!$D$2:$D$2553,Sheet6!AA$2,'Credit to GDP gap'!$K$2:$K$2553,Sheet6!$I58)</f>
        <v>-32.9</v>
      </c>
      <c r="AB58">
        <f>AVERAGEIFS('Credit to GDP gap'!$O$2:$O$2553,'Credit to GDP gap'!$D$2:$D$2553,Sheet6!AB$2,'Credit to GDP gap'!$K$2:$K$2553,Sheet6!$I58)</f>
        <v>-25.1</v>
      </c>
      <c r="AC58">
        <f>AVERAGEIFS('Credit to GDP gap'!$O$2:$O$2553,'Credit to GDP gap'!$D$2:$D$2553,Sheet6!AC$2,'Credit to GDP gap'!$K$2:$K$2553,Sheet6!$I58)</f>
        <v>-10.4</v>
      </c>
      <c r="AD58">
        <f>AVERAGEIFS('Credit to GDP gap'!$O$2:$O$2553,'Credit to GDP gap'!$D$2:$D$2553,Sheet6!AD$2,'Credit to GDP gap'!$K$2:$K$2553,Sheet6!$I58)</f>
        <v>-0.9</v>
      </c>
      <c r="AE58">
        <f>AVERAGEIFS('Credit to GDP gap'!$O$2:$O$2553,'Credit to GDP gap'!$D$2:$D$2553,Sheet6!AE$2,'Credit to GDP gap'!$K$2:$K$2553,Sheet6!$I58)</f>
        <v>-86.8</v>
      </c>
      <c r="AF58">
        <f>AVERAGEIFS('Credit to GDP gap'!$O$2:$O$2553,'Credit to GDP gap'!$D$2:$D$2553,Sheet6!AF$2,'Credit to GDP gap'!$K$2:$K$2553,Sheet6!$I58)</f>
        <v>-2</v>
      </c>
      <c r="AG58">
        <f>AVERAGEIFS('Credit to GDP gap'!$O$2:$O$2553,'Credit to GDP gap'!$D$2:$D$2553,Sheet6!AG$2,'Credit to GDP gap'!$K$2:$K$2553,Sheet6!$I58)</f>
        <v>-1.5</v>
      </c>
      <c r="AH58">
        <f>AVERAGEIFS('Credit to GDP gap'!$O$2:$O$2553,'Credit to GDP gap'!$D$2:$D$2553,Sheet6!AH$2,'Credit to GDP gap'!$K$2:$K$2553,Sheet6!$I58)</f>
        <v>-19.100000000000001</v>
      </c>
      <c r="AI58">
        <f>AVERAGEIFS('Credit to GDP gap'!$O$2:$O$2553,'Credit to GDP gap'!$D$2:$D$2553,Sheet6!AI$2,'Credit to GDP gap'!$K$2:$K$2553,Sheet6!$I58)</f>
        <v>12.3</v>
      </c>
      <c r="AJ58">
        <f>AVERAGEIFS('Credit to GDP gap'!$O$2:$O$2553,'Credit to GDP gap'!$D$2:$D$2553,Sheet6!AJ$2,'Credit to GDP gap'!$K$2:$K$2553,Sheet6!$I58)</f>
        <v>4</v>
      </c>
      <c r="AK58">
        <f>AVERAGEIFS('Credit to GDP gap'!$O$2:$O$2553,'Credit to GDP gap'!$D$2:$D$2553,Sheet6!AK$2,'Credit to GDP gap'!$K$2:$K$2553,Sheet6!$I58)</f>
        <v>-8.6999999999999993</v>
      </c>
      <c r="AL58">
        <f>AVERAGEIFS('Credit to GDP gap'!$O$2:$O$2553,'Credit to GDP gap'!$D$2:$D$2553,Sheet6!AL$2,'Credit to GDP gap'!$K$2:$K$2553,Sheet6!$I58)</f>
        <v>-4.5</v>
      </c>
      <c r="AM58">
        <f>AVERAGEIFS('Credit to GDP gap'!$O$2:$O$2553,'Credit to GDP gap'!$D$2:$D$2553,Sheet6!AM$2,'Credit to GDP gap'!$K$2:$K$2553,Sheet6!$I58)</f>
        <v>-5.0999999999999996</v>
      </c>
      <c r="AN58">
        <f>AVERAGEIFS('Credit to GDP gap'!$O$2:$O$2553,'Credit to GDP gap'!$D$2:$D$2553,Sheet6!AN$2,'Credit to GDP gap'!$K$2:$K$2553,Sheet6!$I58)</f>
        <v>-59.4</v>
      </c>
      <c r="AO58">
        <f>AVERAGEIFS('Credit to GDP gap'!$O$2:$O$2553,'Credit to GDP gap'!$D$2:$D$2553,Sheet6!AO$2,'Credit to GDP gap'!$K$2:$K$2553,Sheet6!$I58)</f>
        <v>-21.7</v>
      </c>
      <c r="AP58">
        <f>AVERAGEIFS('Credit to GDP gap'!$O$2:$O$2553,'Credit to GDP gap'!$D$2:$D$2553,Sheet6!AP$2,'Credit to GDP gap'!$K$2:$K$2553,Sheet6!$I58)</f>
        <v>-14.2</v>
      </c>
      <c r="AQ58">
        <f>AVERAGEIFS('Credit to GDP gap'!$O$2:$O$2553,'Credit to GDP gap'!$D$2:$D$2553,Sheet6!AQ$2,'Credit to GDP gap'!$K$2:$K$2553,Sheet6!$I58)</f>
        <v>-23.3</v>
      </c>
      <c r="AR58">
        <f>AVERAGEIFS('Credit to GDP gap'!$O$2:$O$2553,'Credit to GDP gap'!$D$2:$D$2553,Sheet6!AR$2,'Credit to GDP gap'!$K$2:$K$2553,Sheet6!$I58)</f>
        <v>-39.700000000000003</v>
      </c>
      <c r="AS58">
        <f>AVERAGEIFS('Credit to GDP gap'!$O$2:$O$2553,'Credit to GDP gap'!$D$2:$D$2553,Sheet6!AS$2,'Credit to GDP gap'!$K$2:$K$2553,Sheet6!$I58)</f>
        <v>-14.5</v>
      </c>
      <c r="AT58">
        <f>AVERAGEIFS('Credit to GDP gap'!$O$2:$O$2553,'Credit to GDP gap'!$D$2:$D$2553,Sheet6!AT$2,'Credit to GDP gap'!$K$2:$K$2553,Sheet6!$I58)</f>
        <v>2.8</v>
      </c>
      <c r="AU58">
        <f>AVERAGEIFS('Credit to GDP gap'!$O$2:$O$2553,'Credit to GDP gap'!$D$2:$D$2553,Sheet6!AU$2,'Credit to GDP gap'!$K$2:$K$2553,Sheet6!$I58)</f>
        <v>-34.200000000000003</v>
      </c>
      <c r="AV58">
        <f>AVERAGEIFS('Credit to GDP gap'!$O$2:$O$2553,'Credit to GDP gap'!$D$2:$D$2553,Sheet6!AV$2,'Credit to GDP gap'!$K$2:$K$2553,Sheet6!$I58)</f>
        <v>-28.9</v>
      </c>
      <c r="AW58">
        <f>AVERAGEIFS('Credit to GDP gap'!$O$2:$O$2553,'Credit to GDP gap'!$D$2:$D$2553,Sheet6!AW$2,'Credit to GDP gap'!$K$2:$K$2553,Sheet6!$I58)</f>
        <v>7.4</v>
      </c>
      <c r="AX58">
        <f>AVERAGEIFS('Credit to GDP gap'!$O$2:$O$2553,'Credit to GDP gap'!$D$2:$D$2553,Sheet6!AX$2,'Credit to GDP gap'!$K$2:$K$2553,Sheet6!$I58)</f>
        <v>-29.8</v>
      </c>
      <c r="AY58">
        <f>AVERAGEIFS('Credit to GDP gap'!$O$2:$O$2553,'Credit to GDP gap'!$D$2:$D$2553,Sheet6!AY$2,'Credit to GDP gap'!$K$2:$K$2553,Sheet6!$I58)</f>
        <v>-10.4</v>
      </c>
      <c r="AZ58">
        <f>AVERAGEIFS('Credit to GDP gap'!$O$2:$O$2553,'Credit to GDP gap'!$D$2:$D$2553,Sheet6!AZ$2,'Credit to GDP gap'!$K$2:$K$2553,Sheet6!$I58)</f>
        <v>-17.399999999999999</v>
      </c>
      <c r="BA58">
        <f>AVERAGEIFS('Credit to GDP gap'!$O$2:$O$2553,'Credit to GDP gap'!$D$2:$D$2553,Sheet6!BA$2,'Credit to GDP gap'!$K$2:$K$2553,Sheet6!$I58)</f>
        <v>-7.1</v>
      </c>
      <c r="BC58" t="str">
        <f t="shared" si="0"/>
        <v>2023-12-31</v>
      </c>
      <c r="BD58">
        <f t="shared" si="1"/>
        <v>39</v>
      </c>
      <c r="BE58">
        <f t="shared" si="2"/>
        <v>3</v>
      </c>
      <c r="BF58">
        <f t="shared" si="3"/>
        <v>2</v>
      </c>
    </row>
    <row r="59" spans="3:58" x14ac:dyDescent="0.45">
      <c r="C59">
        <f t="shared" si="5"/>
        <v>-55.6</v>
      </c>
      <c r="D59">
        <f t="shared" si="5"/>
        <v>-23.924999999999997</v>
      </c>
      <c r="E59">
        <f t="shared" si="5"/>
        <v>-14.6</v>
      </c>
      <c r="F59">
        <f t="shared" si="5"/>
        <v>-4.25</v>
      </c>
      <c r="G59">
        <f t="shared" si="5"/>
        <v>5.85</v>
      </c>
      <c r="H59">
        <f t="shared" si="6"/>
        <v>-16.234090909090906</v>
      </c>
      <c r="I59" t="s">
        <v>618</v>
      </c>
      <c r="J59">
        <f>AVERAGEIFS('Credit to GDP gap'!$O$2:$O$2553,'Credit to GDP gap'!$D$2:$D$2553,Sheet6!J$2,'Credit to GDP gap'!$K$2:$K$2553,Sheet6!$I59)</f>
        <v>5.0999999999999996</v>
      </c>
      <c r="K59">
        <f>AVERAGEIFS('Credit to GDP gap'!$O$2:$O$2553,'Credit to GDP gap'!$D$2:$D$2553,Sheet6!K$2,'Credit to GDP gap'!$K$2:$K$2553,Sheet6!$I59)</f>
        <v>-14.1</v>
      </c>
      <c r="L59">
        <f>AVERAGEIFS('Credit to GDP gap'!$O$2:$O$2553,'Credit to GDP gap'!$D$2:$D$2553,Sheet6!L$2,'Credit to GDP gap'!$K$2:$K$2553,Sheet6!$I59)</f>
        <v>-21.3</v>
      </c>
      <c r="M59">
        <f>AVERAGEIFS('Credit to GDP gap'!$O$2:$O$2553,'Credit to GDP gap'!$D$2:$D$2553,Sheet6!M$2,'Credit to GDP gap'!$K$2:$K$2553,Sheet6!$I59)</f>
        <v>-32.5</v>
      </c>
      <c r="N59">
        <f>AVERAGEIFS('Credit to GDP gap'!$O$2:$O$2553,'Credit to GDP gap'!$D$2:$D$2553,Sheet6!N$2,'Credit to GDP gap'!$K$2:$K$2553,Sheet6!$I59)</f>
        <v>0.2</v>
      </c>
      <c r="O59">
        <f>AVERAGEIFS('Credit to GDP gap'!$O$2:$O$2553,'Credit to GDP gap'!$D$2:$D$2553,Sheet6!O$2,'Credit to GDP gap'!$K$2:$K$2553,Sheet6!$I59)</f>
        <v>-15.6</v>
      </c>
      <c r="P59">
        <f>AVERAGEIFS('Credit to GDP gap'!$O$2:$O$2553,'Credit to GDP gap'!$D$2:$D$2553,Sheet6!P$2,'Credit to GDP gap'!$K$2:$K$2553,Sheet6!$I59)</f>
        <v>-9.3000000000000007</v>
      </c>
      <c r="Q59">
        <f>AVERAGEIFS('Credit to GDP gap'!$O$2:$O$2553,'Credit to GDP gap'!$D$2:$D$2553,Sheet6!Q$2,'Credit to GDP gap'!$K$2:$K$2553,Sheet6!$I59)</f>
        <v>-9.1999999999999993</v>
      </c>
      <c r="R59">
        <f>AVERAGEIFS('Credit to GDP gap'!$O$2:$O$2553,'Credit to GDP gap'!$D$2:$D$2553,Sheet6!R$2,'Credit to GDP gap'!$K$2:$K$2553,Sheet6!$I59)</f>
        <v>-4.0999999999999996</v>
      </c>
      <c r="S59">
        <f>AVERAGEIFS('Credit to GDP gap'!$O$2:$O$2553,'Credit to GDP gap'!$D$2:$D$2553,Sheet6!S$2,'Credit to GDP gap'!$K$2:$K$2553,Sheet6!$I59)</f>
        <v>-7.8</v>
      </c>
      <c r="T59">
        <f>AVERAGEIFS('Credit to GDP gap'!$O$2:$O$2553,'Credit to GDP gap'!$D$2:$D$2553,Sheet6!T$2,'Credit to GDP gap'!$K$2:$K$2553,Sheet6!$I59)</f>
        <v>-5</v>
      </c>
      <c r="U59">
        <f>AVERAGEIFS('Credit to GDP gap'!$O$2:$O$2553,'Credit to GDP gap'!$D$2:$D$2553,Sheet6!U$2,'Credit to GDP gap'!$K$2:$K$2553,Sheet6!$I59)</f>
        <v>-0.7</v>
      </c>
      <c r="V59">
        <f>AVERAGEIFS('Credit to GDP gap'!$O$2:$O$2553,'Credit to GDP gap'!$D$2:$D$2553,Sheet6!V$2,'Credit to GDP gap'!$K$2:$K$2553,Sheet6!$I59)</f>
        <v>-32.6</v>
      </c>
      <c r="W59">
        <f>AVERAGEIFS('Credit to GDP gap'!$O$2:$O$2553,'Credit to GDP gap'!$D$2:$D$2553,Sheet6!W$2,'Credit to GDP gap'!$K$2:$K$2553,Sheet6!$I59)</f>
        <v>-38.4</v>
      </c>
      <c r="X59">
        <f>AVERAGEIFS('Credit to GDP gap'!$O$2:$O$2553,'Credit to GDP gap'!$D$2:$D$2553,Sheet6!X$2,'Credit to GDP gap'!$K$2:$K$2553,Sheet6!$I59)</f>
        <v>-16.100000000000001</v>
      </c>
      <c r="Y59">
        <f>AVERAGEIFS('Credit to GDP gap'!$O$2:$O$2553,'Credit to GDP gap'!$D$2:$D$2553,Sheet6!Y$2,'Credit to GDP gap'!$K$2:$K$2553,Sheet6!$I59)</f>
        <v>-15.2</v>
      </c>
      <c r="Z59">
        <f>AVERAGEIFS('Credit to GDP gap'!$O$2:$O$2553,'Credit to GDP gap'!$D$2:$D$2553,Sheet6!Z$2,'Credit to GDP gap'!$K$2:$K$2553,Sheet6!$I59)</f>
        <v>-21.1</v>
      </c>
      <c r="AA59">
        <f>AVERAGEIFS('Credit to GDP gap'!$O$2:$O$2553,'Credit to GDP gap'!$D$2:$D$2553,Sheet6!AA$2,'Credit to GDP gap'!$K$2:$K$2553,Sheet6!$I59)</f>
        <v>-32.700000000000003</v>
      </c>
      <c r="AB59">
        <f>AVERAGEIFS('Credit to GDP gap'!$O$2:$O$2553,'Credit to GDP gap'!$D$2:$D$2553,Sheet6!AB$2,'Credit to GDP gap'!$K$2:$K$2553,Sheet6!$I59)</f>
        <v>-30.7</v>
      </c>
      <c r="AC59">
        <f>AVERAGEIFS('Credit to GDP gap'!$O$2:$O$2553,'Credit to GDP gap'!$D$2:$D$2553,Sheet6!AC$2,'Credit to GDP gap'!$K$2:$K$2553,Sheet6!$I59)</f>
        <v>-10.4</v>
      </c>
      <c r="AD59">
        <f>AVERAGEIFS('Credit to GDP gap'!$O$2:$O$2553,'Credit to GDP gap'!$D$2:$D$2553,Sheet6!AD$2,'Credit to GDP gap'!$K$2:$K$2553,Sheet6!$I59)</f>
        <v>-0.7</v>
      </c>
      <c r="AE59">
        <f>AVERAGEIFS('Credit to GDP gap'!$O$2:$O$2553,'Credit to GDP gap'!$D$2:$D$2553,Sheet6!AE$2,'Credit to GDP gap'!$K$2:$K$2553,Sheet6!$I59)</f>
        <v>-80.5</v>
      </c>
      <c r="AF59">
        <f>AVERAGEIFS('Credit to GDP gap'!$O$2:$O$2553,'Credit to GDP gap'!$D$2:$D$2553,Sheet6!AF$2,'Credit to GDP gap'!$K$2:$K$2553,Sheet6!$I59)</f>
        <v>-1.3</v>
      </c>
      <c r="AG59">
        <f>AVERAGEIFS('Credit to GDP gap'!$O$2:$O$2553,'Credit to GDP gap'!$D$2:$D$2553,Sheet6!AG$2,'Credit to GDP gap'!$K$2:$K$2553,Sheet6!$I59)</f>
        <v>-0.7</v>
      </c>
      <c r="AH59">
        <f>AVERAGEIFS('Credit to GDP gap'!$O$2:$O$2553,'Credit to GDP gap'!$D$2:$D$2553,Sheet6!AH$2,'Credit to GDP gap'!$K$2:$K$2553,Sheet6!$I59)</f>
        <v>-19.2</v>
      </c>
      <c r="AI59">
        <f>AVERAGEIFS('Credit to GDP gap'!$O$2:$O$2553,'Credit to GDP gap'!$D$2:$D$2553,Sheet6!AI$2,'Credit to GDP gap'!$K$2:$K$2553,Sheet6!$I59)</f>
        <v>11.7</v>
      </c>
      <c r="AJ59">
        <f>AVERAGEIFS('Credit to GDP gap'!$O$2:$O$2553,'Credit to GDP gap'!$D$2:$D$2553,Sheet6!AJ$2,'Credit to GDP gap'!$K$2:$K$2553,Sheet6!$I59)</f>
        <v>0.8</v>
      </c>
      <c r="AK59">
        <f>AVERAGEIFS('Credit to GDP gap'!$O$2:$O$2553,'Credit to GDP gap'!$D$2:$D$2553,Sheet6!AK$2,'Credit to GDP gap'!$K$2:$K$2553,Sheet6!$I59)</f>
        <v>-21.1</v>
      </c>
      <c r="AL59">
        <f>AVERAGEIFS('Credit to GDP gap'!$O$2:$O$2553,'Credit to GDP gap'!$D$2:$D$2553,Sheet6!AL$2,'Credit to GDP gap'!$K$2:$K$2553,Sheet6!$I59)</f>
        <v>-4.7</v>
      </c>
      <c r="AM59">
        <f>AVERAGEIFS('Credit to GDP gap'!$O$2:$O$2553,'Credit to GDP gap'!$D$2:$D$2553,Sheet6!AM$2,'Credit to GDP gap'!$K$2:$K$2553,Sheet6!$I59)</f>
        <v>-5.0999999999999996</v>
      </c>
      <c r="AN59">
        <f>AVERAGEIFS('Credit to GDP gap'!$O$2:$O$2553,'Credit to GDP gap'!$D$2:$D$2553,Sheet6!AN$2,'Credit to GDP gap'!$K$2:$K$2553,Sheet6!$I59)</f>
        <v>-61</v>
      </c>
      <c r="AO59">
        <f>AVERAGEIFS('Credit to GDP gap'!$O$2:$O$2553,'Credit to GDP gap'!$D$2:$D$2553,Sheet6!AO$2,'Credit to GDP gap'!$K$2:$K$2553,Sheet6!$I59)</f>
        <v>-18.7</v>
      </c>
      <c r="AP59">
        <f>AVERAGEIFS('Credit to GDP gap'!$O$2:$O$2553,'Credit to GDP gap'!$D$2:$D$2553,Sheet6!AP$2,'Credit to GDP gap'!$K$2:$K$2553,Sheet6!$I59)</f>
        <v>-14</v>
      </c>
      <c r="AQ59">
        <f>AVERAGEIFS('Credit to GDP gap'!$O$2:$O$2553,'Credit to GDP gap'!$D$2:$D$2553,Sheet6!AQ$2,'Credit to GDP gap'!$K$2:$K$2553,Sheet6!$I59)</f>
        <v>-22.5</v>
      </c>
      <c r="AR59">
        <f>AVERAGEIFS('Credit to GDP gap'!$O$2:$O$2553,'Credit to GDP gap'!$D$2:$D$2553,Sheet6!AR$2,'Credit to GDP gap'!$K$2:$K$2553,Sheet6!$I59)</f>
        <v>-39.4</v>
      </c>
      <c r="AS59">
        <f>AVERAGEIFS('Credit to GDP gap'!$O$2:$O$2553,'Credit to GDP gap'!$D$2:$D$2553,Sheet6!AS$2,'Credit to GDP gap'!$K$2:$K$2553,Sheet6!$I59)</f>
        <v>-15.1</v>
      </c>
      <c r="AT59">
        <f>AVERAGEIFS('Credit to GDP gap'!$O$2:$O$2553,'Credit to GDP gap'!$D$2:$D$2553,Sheet6!AT$2,'Credit to GDP gap'!$K$2:$K$2553,Sheet6!$I59)</f>
        <v>4.2</v>
      </c>
      <c r="AU59">
        <f>AVERAGEIFS('Credit to GDP gap'!$O$2:$O$2553,'Credit to GDP gap'!$D$2:$D$2553,Sheet6!AU$2,'Credit to GDP gap'!$K$2:$K$2553,Sheet6!$I59)</f>
        <v>-24.4</v>
      </c>
      <c r="AV59">
        <f>AVERAGEIFS('Credit to GDP gap'!$O$2:$O$2553,'Credit to GDP gap'!$D$2:$D$2553,Sheet6!AV$2,'Credit to GDP gap'!$K$2:$K$2553,Sheet6!$I59)</f>
        <v>-31.4</v>
      </c>
      <c r="AW59">
        <f>AVERAGEIFS('Credit to GDP gap'!$O$2:$O$2553,'Credit to GDP gap'!$D$2:$D$2553,Sheet6!AW$2,'Credit to GDP gap'!$K$2:$K$2553,Sheet6!$I59)</f>
        <v>6.1</v>
      </c>
      <c r="AX59">
        <f>AVERAGEIFS('Credit to GDP gap'!$O$2:$O$2553,'Credit to GDP gap'!$D$2:$D$2553,Sheet6!AX$2,'Credit to GDP gap'!$K$2:$K$2553,Sheet6!$I59)</f>
        <v>-31.6</v>
      </c>
      <c r="AY59">
        <f>AVERAGEIFS('Credit to GDP gap'!$O$2:$O$2553,'Credit to GDP gap'!$D$2:$D$2553,Sheet6!AY$2,'Credit to GDP gap'!$K$2:$K$2553,Sheet6!$I59)</f>
        <v>-10.8</v>
      </c>
      <c r="AZ59">
        <f>AVERAGEIFS('Credit to GDP gap'!$O$2:$O$2553,'Credit to GDP gap'!$D$2:$D$2553,Sheet6!AZ$2,'Credit to GDP gap'!$K$2:$K$2553,Sheet6!$I59)</f>
        <v>-17.8</v>
      </c>
      <c r="BA59">
        <f>AVERAGEIFS('Credit to GDP gap'!$O$2:$O$2553,'Credit to GDP gap'!$D$2:$D$2553,Sheet6!BA$2,'Credit to GDP gap'!$K$2:$K$2553,Sheet6!$I59)</f>
        <v>-5.6</v>
      </c>
      <c r="BC59" t="str">
        <f t="shared" si="0"/>
        <v>2024-03-31</v>
      </c>
      <c r="BD59">
        <f t="shared" si="1"/>
        <v>40</v>
      </c>
      <c r="BE59">
        <f t="shared" si="2"/>
        <v>3</v>
      </c>
      <c r="BF59">
        <f t="shared" si="3"/>
        <v>1</v>
      </c>
    </row>
    <row r="60" spans="3:58" x14ac:dyDescent="0.45">
      <c r="C60">
        <f t="shared" si="5"/>
        <v>-57.875</v>
      </c>
      <c r="D60">
        <f t="shared" si="5"/>
        <v>-25.225000000000001</v>
      </c>
      <c r="E60">
        <f t="shared" si="5"/>
        <v>-14.05</v>
      </c>
      <c r="F60">
        <f t="shared" si="5"/>
        <v>-4.125</v>
      </c>
      <c r="G60">
        <f t="shared" si="5"/>
        <v>3.8499999999999996</v>
      </c>
      <c r="H60">
        <f t="shared" si="6"/>
        <v>-16.706818181818178</v>
      </c>
      <c r="I60" t="s">
        <v>619</v>
      </c>
      <c r="J60">
        <f>AVERAGEIFS('Credit to GDP gap'!$O$2:$O$2553,'Credit to GDP gap'!$D$2:$D$2553,Sheet6!J$2,'Credit to GDP gap'!$K$2:$K$2553,Sheet6!$I60)</f>
        <v>1.6</v>
      </c>
      <c r="K60">
        <f>AVERAGEIFS('Credit to GDP gap'!$O$2:$O$2553,'Credit to GDP gap'!$D$2:$D$2553,Sheet6!K$2,'Credit to GDP gap'!$K$2:$K$2553,Sheet6!$I60)</f>
        <v>-14.3</v>
      </c>
      <c r="L60">
        <f>AVERAGEIFS('Credit to GDP gap'!$O$2:$O$2553,'Credit to GDP gap'!$D$2:$D$2553,Sheet6!L$2,'Credit to GDP gap'!$K$2:$K$2553,Sheet6!$I60)</f>
        <v>-19.7</v>
      </c>
      <c r="M60">
        <f>AVERAGEIFS('Credit to GDP gap'!$O$2:$O$2553,'Credit to GDP gap'!$D$2:$D$2553,Sheet6!M$2,'Credit to GDP gap'!$K$2:$K$2553,Sheet6!$I60)</f>
        <v>-33.700000000000003</v>
      </c>
      <c r="N60">
        <f>AVERAGEIFS('Credit to GDP gap'!$O$2:$O$2553,'Credit to GDP gap'!$D$2:$D$2553,Sheet6!N$2,'Credit to GDP gap'!$K$2:$K$2553,Sheet6!$I60)</f>
        <v>2.1</v>
      </c>
      <c r="O60">
        <f>AVERAGEIFS('Credit to GDP gap'!$O$2:$O$2553,'Credit to GDP gap'!$D$2:$D$2553,Sheet6!O$2,'Credit to GDP gap'!$K$2:$K$2553,Sheet6!$I60)</f>
        <v>-15.2</v>
      </c>
      <c r="P60">
        <f>AVERAGEIFS('Credit to GDP gap'!$O$2:$O$2553,'Credit to GDP gap'!$D$2:$D$2553,Sheet6!P$2,'Credit to GDP gap'!$K$2:$K$2553,Sheet6!$I60)</f>
        <v>-9.1</v>
      </c>
      <c r="Q60">
        <f>AVERAGEIFS('Credit to GDP gap'!$O$2:$O$2553,'Credit to GDP gap'!$D$2:$D$2553,Sheet6!Q$2,'Credit to GDP gap'!$K$2:$K$2553,Sheet6!$I60)</f>
        <v>-12.3</v>
      </c>
      <c r="R60">
        <f>AVERAGEIFS('Credit to GDP gap'!$O$2:$O$2553,'Credit to GDP gap'!$D$2:$D$2553,Sheet6!R$2,'Credit to GDP gap'!$K$2:$K$2553,Sheet6!$I60)</f>
        <v>-5.5</v>
      </c>
      <c r="S60">
        <f>AVERAGEIFS('Credit to GDP gap'!$O$2:$O$2553,'Credit to GDP gap'!$D$2:$D$2553,Sheet6!S$2,'Credit to GDP gap'!$K$2:$K$2553,Sheet6!$I60)</f>
        <v>-8.1</v>
      </c>
      <c r="T60">
        <f>AVERAGEIFS('Credit to GDP gap'!$O$2:$O$2553,'Credit to GDP gap'!$D$2:$D$2553,Sheet6!T$2,'Credit to GDP gap'!$K$2:$K$2553,Sheet6!$I60)</f>
        <v>-5.0999999999999996</v>
      </c>
      <c r="U60">
        <f>AVERAGEIFS('Credit to GDP gap'!$O$2:$O$2553,'Credit to GDP gap'!$D$2:$D$2553,Sheet6!U$2,'Credit to GDP gap'!$K$2:$K$2553,Sheet6!$I60)</f>
        <v>-0.6</v>
      </c>
      <c r="V60">
        <f>AVERAGEIFS('Credit to GDP gap'!$O$2:$O$2553,'Credit to GDP gap'!$D$2:$D$2553,Sheet6!V$2,'Credit to GDP gap'!$K$2:$K$2553,Sheet6!$I60)</f>
        <v>-31.6</v>
      </c>
      <c r="W60">
        <f>AVERAGEIFS('Credit to GDP gap'!$O$2:$O$2553,'Credit to GDP gap'!$D$2:$D$2553,Sheet6!W$2,'Credit to GDP gap'!$K$2:$K$2553,Sheet6!$I60)</f>
        <v>-36.6</v>
      </c>
      <c r="X60">
        <f>AVERAGEIFS('Credit to GDP gap'!$O$2:$O$2553,'Credit to GDP gap'!$D$2:$D$2553,Sheet6!X$2,'Credit to GDP gap'!$K$2:$K$2553,Sheet6!$I60)</f>
        <v>-16.5</v>
      </c>
      <c r="Y60">
        <f>AVERAGEIFS('Credit to GDP gap'!$O$2:$O$2553,'Credit to GDP gap'!$D$2:$D$2553,Sheet6!Y$2,'Credit to GDP gap'!$K$2:$K$2553,Sheet6!$I60)</f>
        <v>-15.4</v>
      </c>
      <c r="Z60">
        <f>AVERAGEIFS('Credit to GDP gap'!$O$2:$O$2553,'Credit to GDP gap'!$D$2:$D$2553,Sheet6!Z$2,'Credit to GDP gap'!$K$2:$K$2553,Sheet6!$I60)</f>
        <v>-20.8</v>
      </c>
      <c r="AA60">
        <f>AVERAGEIFS('Credit to GDP gap'!$O$2:$O$2553,'Credit to GDP gap'!$D$2:$D$2553,Sheet6!AA$2,'Credit to GDP gap'!$K$2:$K$2553,Sheet6!$I60)</f>
        <v>-31.4</v>
      </c>
      <c r="AB60">
        <f>AVERAGEIFS('Credit to GDP gap'!$O$2:$O$2553,'Credit to GDP gap'!$D$2:$D$2553,Sheet6!AB$2,'Credit to GDP gap'!$K$2:$K$2553,Sheet6!$I60)</f>
        <v>-49.1</v>
      </c>
      <c r="AC60">
        <f>AVERAGEIFS('Credit to GDP gap'!$O$2:$O$2553,'Credit to GDP gap'!$D$2:$D$2553,Sheet6!AC$2,'Credit to GDP gap'!$K$2:$K$2553,Sheet6!$I60)</f>
        <v>-10.1</v>
      </c>
      <c r="AD60">
        <f>AVERAGEIFS('Credit to GDP gap'!$O$2:$O$2553,'Credit to GDP gap'!$D$2:$D$2553,Sheet6!AD$2,'Credit to GDP gap'!$K$2:$K$2553,Sheet6!$I60)</f>
        <v>-0.6</v>
      </c>
      <c r="AE60">
        <f>AVERAGEIFS('Credit to GDP gap'!$O$2:$O$2553,'Credit to GDP gap'!$D$2:$D$2553,Sheet6!AE$2,'Credit to GDP gap'!$K$2:$K$2553,Sheet6!$I60)</f>
        <v>-72.5</v>
      </c>
      <c r="AF60">
        <f>AVERAGEIFS('Credit to GDP gap'!$O$2:$O$2553,'Credit to GDP gap'!$D$2:$D$2553,Sheet6!AF$2,'Credit to GDP gap'!$K$2:$K$2553,Sheet6!$I60)</f>
        <v>-1.5</v>
      </c>
      <c r="AG60">
        <f>AVERAGEIFS('Credit to GDP gap'!$O$2:$O$2553,'Credit to GDP gap'!$D$2:$D$2553,Sheet6!AG$2,'Credit to GDP gap'!$K$2:$K$2553,Sheet6!$I60)</f>
        <v>-0.3</v>
      </c>
      <c r="AH60">
        <f>AVERAGEIFS('Credit to GDP gap'!$O$2:$O$2553,'Credit to GDP gap'!$D$2:$D$2553,Sheet6!AH$2,'Credit to GDP gap'!$K$2:$K$2553,Sheet6!$I60)</f>
        <v>-18.8</v>
      </c>
      <c r="AI60">
        <f>AVERAGEIFS('Credit to GDP gap'!$O$2:$O$2553,'Credit to GDP gap'!$D$2:$D$2553,Sheet6!AI$2,'Credit to GDP gap'!$K$2:$K$2553,Sheet6!$I60)</f>
        <v>10.6</v>
      </c>
      <c r="AJ60">
        <f>AVERAGEIFS('Credit to GDP gap'!$O$2:$O$2553,'Credit to GDP gap'!$D$2:$D$2553,Sheet6!AJ$2,'Credit to GDP gap'!$K$2:$K$2553,Sheet6!$I60)</f>
        <v>-1.6</v>
      </c>
      <c r="AK60">
        <f>AVERAGEIFS('Credit to GDP gap'!$O$2:$O$2553,'Credit to GDP gap'!$D$2:$D$2553,Sheet6!AK$2,'Credit to GDP gap'!$K$2:$K$2553,Sheet6!$I60)</f>
        <v>-25.6</v>
      </c>
      <c r="AL60">
        <f>AVERAGEIFS('Credit to GDP gap'!$O$2:$O$2553,'Credit to GDP gap'!$D$2:$D$2553,Sheet6!AL$2,'Credit to GDP gap'!$K$2:$K$2553,Sheet6!$I60)</f>
        <v>-3.8</v>
      </c>
      <c r="AM60">
        <f>AVERAGEIFS('Credit to GDP gap'!$O$2:$O$2553,'Credit to GDP gap'!$D$2:$D$2553,Sheet6!AM$2,'Credit to GDP gap'!$K$2:$K$2553,Sheet6!$I60)</f>
        <v>-6</v>
      </c>
      <c r="AN60">
        <f>AVERAGEIFS('Credit to GDP gap'!$O$2:$O$2553,'Credit to GDP gap'!$D$2:$D$2553,Sheet6!AN$2,'Credit to GDP gap'!$K$2:$K$2553,Sheet6!$I60)</f>
        <v>-60.8</v>
      </c>
      <c r="AO60">
        <f>AVERAGEIFS('Credit to GDP gap'!$O$2:$O$2553,'Credit to GDP gap'!$D$2:$D$2553,Sheet6!AO$2,'Credit to GDP gap'!$K$2:$K$2553,Sheet6!$I60)</f>
        <v>-20.6</v>
      </c>
      <c r="AP60">
        <f>AVERAGEIFS('Credit to GDP gap'!$O$2:$O$2553,'Credit to GDP gap'!$D$2:$D$2553,Sheet6!AP$2,'Credit to GDP gap'!$K$2:$K$2553,Sheet6!$I60)</f>
        <v>-13</v>
      </c>
      <c r="AQ60">
        <f>AVERAGEIFS('Credit to GDP gap'!$O$2:$O$2553,'Credit to GDP gap'!$D$2:$D$2553,Sheet6!AQ$2,'Credit to GDP gap'!$K$2:$K$2553,Sheet6!$I60)</f>
        <v>-21.5</v>
      </c>
      <c r="AR60">
        <f>AVERAGEIFS('Credit to GDP gap'!$O$2:$O$2553,'Credit to GDP gap'!$D$2:$D$2553,Sheet6!AR$2,'Credit to GDP gap'!$K$2:$K$2553,Sheet6!$I60)</f>
        <v>-38</v>
      </c>
      <c r="AS60">
        <f>AVERAGEIFS('Credit to GDP gap'!$O$2:$O$2553,'Credit to GDP gap'!$D$2:$D$2553,Sheet6!AS$2,'Credit to GDP gap'!$K$2:$K$2553,Sheet6!$I60)</f>
        <v>-13.8</v>
      </c>
      <c r="AT60">
        <f>AVERAGEIFS('Credit to GDP gap'!$O$2:$O$2553,'Credit to GDP gap'!$D$2:$D$2553,Sheet6!AT$2,'Credit to GDP gap'!$K$2:$K$2553,Sheet6!$I60)</f>
        <v>4.0999999999999996</v>
      </c>
      <c r="AU60">
        <f>AVERAGEIFS('Credit to GDP gap'!$O$2:$O$2553,'Credit to GDP gap'!$D$2:$D$2553,Sheet6!AU$2,'Credit to GDP gap'!$K$2:$K$2553,Sheet6!$I60)</f>
        <v>-24.1</v>
      </c>
      <c r="AV60">
        <f>AVERAGEIFS('Credit to GDP gap'!$O$2:$O$2553,'Credit to GDP gap'!$D$2:$D$2553,Sheet6!AV$2,'Credit to GDP gap'!$K$2:$K$2553,Sheet6!$I60)</f>
        <v>-30</v>
      </c>
      <c r="AW60">
        <f>AVERAGEIFS('Credit to GDP gap'!$O$2:$O$2553,'Credit to GDP gap'!$D$2:$D$2553,Sheet6!AW$2,'Credit to GDP gap'!$K$2:$K$2553,Sheet6!$I60)</f>
        <v>3.1</v>
      </c>
      <c r="AX60">
        <f>AVERAGEIFS('Credit to GDP gap'!$O$2:$O$2553,'Credit to GDP gap'!$D$2:$D$2553,Sheet6!AX$2,'Credit to GDP gap'!$K$2:$K$2553,Sheet6!$I60)</f>
        <v>-34.299999999999997</v>
      </c>
      <c r="AY60">
        <f>AVERAGEIFS('Credit to GDP gap'!$O$2:$O$2553,'Credit to GDP gap'!$D$2:$D$2553,Sheet6!AY$2,'Credit to GDP gap'!$K$2:$K$2553,Sheet6!$I60)</f>
        <v>-11</v>
      </c>
      <c r="AZ60">
        <f>AVERAGEIFS('Credit to GDP gap'!$O$2:$O$2553,'Credit to GDP gap'!$D$2:$D$2553,Sheet6!AZ$2,'Credit to GDP gap'!$K$2:$K$2553,Sheet6!$I60)</f>
        <v>-17.399999999999999</v>
      </c>
      <c r="BA60">
        <f>AVERAGEIFS('Credit to GDP gap'!$O$2:$O$2553,'Credit to GDP gap'!$D$2:$D$2553,Sheet6!BA$2,'Credit to GDP gap'!$K$2:$K$2553,Sheet6!$I60)</f>
        <v>-6.3</v>
      </c>
      <c r="BC60" t="str">
        <f t="shared" si="0"/>
        <v>2024-06-30</v>
      </c>
      <c r="BD60">
        <f t="shared" si="1"/>
        <v>40</v>
      </c>
      <c r="BE60">
        <f t="shared" si="2"/>
        <v>3</v>
      </c>
      <c r="BF60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18DE-2F3E-4F3D-807F-CE1AEB4F6AFE}">
  <dimension ref="A1:AS126"/>
  <sheetViews>
    <sheetView tabSelected="1" topLeftCell="A111" workbookViewId="0">
      <selection sqref="A1:IV126"/>
    </sheetView>
  </sheetViews>
  <sheetFormatPr defaultRowHeight="14.25" x14ac:dyDescent="0.45"/>
  <sheetData>
    <row r="1" spans="1:45" x14ac:dyDescent="0.45">
      <c r="A1" t="s">
        <v>725</v>
      </c>
      <c r="B1">
        <v>2</v>
      </c>
    </row>
    <row r="2" spans="1:45" x14ac:dyDescent="0.45">
      <c r="A2" t="s">
        <v>710</v>
      </c>
      <c r="B2" t="s">
        <v>554</v>
      </c>
      <c r="C2" t="s">
        <v>621</v>
      </c>
      <c r="D2" t="s">
        <v>623</v>
      </c>
      <c r="E2" t="s">
        <v>625</v>
      </c>
      <c r="F2" t="s">
        <v>627</v>
      </c>
      <c r="G2" t="s">
        <v>629</v>
      </c>
      <c r="H2" t="s">
        <v>631</v>
      </c>
      <c r="I2" t="s">
        <v>633</v>
      </c>
      <c r="J2" t="s">
        <v>635</v>
      </c>
      <c r="K2" t="s">
        <v>637</v>
      </c>
      <c r="L2" t="s">
        <v>639</v>
      </c>
      <c r="M2" t="s">
        <v>641</v>
      </c>
      <c r="N2" t="s">
        <v>643</v>
      </c>
      <c r="O2" t="s">
        <v>645</v>
      </c>
      <c r="P2" t="s">
        <v>647</v>
      </c>
      <c r="Q2" t="s">
        <v>649</v>
      </c>
      <c r="R2" t="s">
        <v>651</v>
      </c>
      <c r="S2" t="s">
        <v>653</v>
      </c>
      <c r="T2" t="s">
        <v>655</v>
      </c>
      <c r="U2" t="s">
        <v>658</v>
      </c>
      <c r="V2" t="s">
        <v>660</v>
      </c>
      <c r="W2" t="s">
        <v>662</v>
      </c>
      <c r="X2" t="s">
        <v>664</v>
      </c>
      <c r="Y2" t="s">
        <v>666</v>
      </c>
      <c r="Z2" t="s">
        <v>668</v>
      </c>
      <c r="AA2" t="s">
        <v>670</v>
      </c>
      <c r="AB2" t="s">
        <v>672</v>
      </c>
      <c r="AC2" t="s">
        <v>675</v>
      </c>
      <c r="AD2" t="s">
        <v>677</v>
      </c>
      <c r="AE2" t="s">
        <v>679</v>
      </c>
      <c r="AF2" t="s">
        <v>681</v>
      </c>
      <c r="AG2" t="s">
        <v>683</v>
      </c>
      <c r="AH2" t="s">
        <v>685</v>
      </c>
      <c r="AI2" t="s">
        <v>687</v>
      </c>
      <c r="AJ2" t="s">
        <v>689</v>
      </c>
      <c r="AK2" t="s">
        <v>691</v>
      </c>
      <c r="AL2" t="s">
        <v>694</v>
      </c>
      <c r="AM2" t="s">
        <v>696</v>
      </c>
      <c r="AN2" t="s">
        <v>698</v>
      </c>
      <c r="AO2" t="s">
        <v>700</v>
      </c>
      <c r="AP2" t="s">
        <v>702</v>
      </c>
      <c r="AQ2" t="s">
        <v>704</v>
      </c>
      <c r="AR2" t="s">
        <v>706</v>
      </c>
      <c r="AS2" t="s">
        <v>708</v>
      </c>
    </row>
    <row r="3" spans="1:45" x14ac:dyDescent="0.45">
      <c r="A3" t="s">
        <v>560</v>
      </c>
      <c r="B3">
        <f>IF(Sheet6!J3&gt;=$B$1,1,0)</f>
        <v>0</v>
      </c>
      <c r="C3">
        <f>IF(Sheet6!K3&gt;=$B$1,1,0)</f>
        <v>0</v>
      </c>
      <c r="D3">
        <f>IF(Sheet6!L3&gt;=$B$1,1,0)</f>
        <v>1</v>
      </c>
      <c r="E3">
        <f>IF(Sheet6!M3&gt;=$B$1,1,0)</f>
        <v>1</v>
      </c>
      <c r="F3">
        <f>IF(Sheet6!N3&gt;=$B$1,1,0)</f>
        <v>1</v>
      </c>
      <c r="G3">
        <f>IF(Sheet6!O3&gt;=$B$1,1,0)</f>
        <v>1</v>
      </c>
      <c r="H3">
        <f>IF(Sheet6!P3&gt;=$B$1,1,0)</f>
        <v>1</v>
      </c>
      <c r="I3">
        <f>IF(Sheet6!Q3&gt;=$B$1,1,0)</f>
        <v>0</v>
      </c>
      <c r="J3">
        <f>IF(Sheet6!R3&gt;=$B$1,1,0)</f>
        <v>1</v>
      </c>
      <c r="K3">
        <f>IF(Sheet6!S3&gt;=$B$1,1,0)</f>
        <v>1</v>
      </c>
      <c r="L3">
        <f>IF(Sheet6!T3&gt;=$B$1,1,0)</f>
        <v>1</v>
      </c>
      <c r="M3">
        <f>IF(Sheet6!U3&gt;=$B$1,1,0)</f>
        <v>0</v>
      </c>
      <c r="N3">
        <f>IF(Sheet6!V3&gt;=$B$1,1,0)</f>
        <v>1</v>
      </c>
      <c r="O3">
        <f>IF(Sheet6!W3&gt;=$B$1,1,0)</f>
        <v>1</v>
      </c>
      <c r="P3">
        <f>IF(Sheet6!X3&gt;=$B$1,1,0)</f>
        <v>1</v>
      </c>
      <c r="Q3">
        <f>IF(Sheet6!Y3&gt;=$B$1,1,0)</f>
        <v>1</v>
      </c>
      <c r="R3">
        <f>IF(Sheet6!Z3&gt;=$B$1,1,0)</f>
        <v>1</v>
      </c>
      <c r="S3">
        <f>IF(Sheet6!AA3&gt;=$B$1,1,0)</f>
        <v>1</v>
      </c>
      <c r="T3">
        <f>IF(Sheet6!AB3&gt;=$B$1,1,0)</f>
        <v>1</v>
      </c>
      <c r="U3">
        <f>IF(Sheet6!AC3&gt;=$B$1,1,0)</f>
        <v>1</v>
      </c>
      <c r="V3">
        <f>IF(Sheet6!AD3&gt;=$B$1,1,0)</f>
        <v>0</v>
      </c>
      <c r="W3">
        <f>IF(Sheet6!AE3&gt;=$B$1,1,0)</f>
        <v>1</v>
      </c>
      <c r="X3">
        <f>IF(Sheet6!AF3&gt;=$B$1,1,0)</f>
        <v>0</v>
      </c>
      <c r="Y3">
        <f>IF(Sheet6!AG3&gt;=$B$1,1,0)</f>
        <v>1</v>
      </c>
      <c r="Z3">
        <f>IF(Sheet6!AH3&gt;=$B$1,1,0)</f>
        <v>1</v>
      </c>
      <c r="AA3">
        <f>IF(Sheet6!AI3&gt;=$B$1,1,0)</f>
        <v>0</v>
      </c>
      <c r="AB3">
        <f>IF(Sheet6!AJ3&gt;=$B$1,1,0)</f>
        <v>1</v>
      </c>
      <c r="AC3">
        <f>IF(Sheet6!AK3&gt;=$B$1,1,0)</f>
        <v>1</v>
      </c>
      <c r="AD3">
        <f>IF(Sheet6!AL3&gt;=$B$1,1,0)</f>
        <v>1</v>
      </c>
      <c r="AE3">
        <f>IF(Sheet6!AM3&gt;=$B$1,1,0)</f>
        <v>0</v>
      </c>
      <c r="AF3">
        <f>IF(Sheet6!AN3&gt;=$B$1,1,0)</f>
        <v>1</v>
      </c>
      <c r="AG3">
        <f>IF(Sheet6!AO3&gt;=$B$1,1,0)</f>
        <v>1</v>
      </c>
      <c r="AH3">
        <f>IF(Sheet6!AP3&gt;=$B$1,1,0)</f>
        <v>0</v>
      </c>
      <c r="AI3">
        <f>IF(Sheet6!AQ3&gt;=$B$1,1,0)</f>
        <v>1</v>
      </c>
      <c r="AJ3">
        <f>IF(Sheet6!AR3&gt;=$B$1,1,0)</f>
        <v>1</v>
      </c>
      <c r="AK3">
        <f>IF(Sheet6!AS3&gt;=$B$1,1,0)</f>
        <v>1</v>
      </c>
      <c r="AL3">
        <f>IF(Sheet6!AT3&gt;=$B$1,1,0)</f>
        <v>1</v>
      </c>
      <c r="AM3">
        <f>IF(Sheet6!AU3&gt;=$B$1,1,0)</f>
        <v>1</v>
      </c>
      <c r="AN3">
        <f>IF(Sheet6!AV3&gt;=$B$1,1,0)</f>
        <v>0</v>
      </c>
      <c r="AO3">
        <f>IF(Sheet6!AW3&gt;=$B$1,1,0)</f>
        <v>0</v>
      </c>
      <c r="AP3">
        <f>IF(Sheet6!AX3&gt;=$B$1,1,0)</f>
        <v>1</v>
      </c>
      <c r="AQ3">
        <f>IF(Sheet6!AY3&gt;=$B$1,1,0)</f>
        <v>0</v>
      </c>
      <c r="AR3">
        <f>IF(Sheet6!AZ3&gt;=$B$1,1,0)</f>
        <v>1</v>
      </c>
      <c r="AS3">
        <f>IF(Sheet6!BA3&gt;=$B$1,1,0)</f>
        <v>1</v>
      </c>
    </row>
    <row r="4" spans="1:45" x14ac:dyDescent="0.45">
      <c r="A4" t="s">
        <v>563</v>
      </c>
      <c r="B4">
        <f>IF(Sheet6!J4&gt;=$B$1,1,0)</f>
        <v>0</v>
      </c>
      <c r="C4">
        <f>IF(Sheet6!K4&gt;=$B$1,1,0)</f>
        <v>0</v>
      </c>
      <c r="D4">
        <f>IF(Sheet6!L4&gt;=$B$1,1,0)</f>
        <v>0</v>
      </c>
      <c r="E4">
        <f>IF(Sheet6!M4&gt;=$B$1,1,0)</f>
        <v>1</v>
      </c>
      <c r="F4">
        <f>IF(Sheet6!N4&gt;=$B$1,1,0)</f>
        <v>1</v>
      </c>
      <c r="G4">
        <f>IF(Sheet6!O4&gt;=$B$1,1,0)</f>
        <v>1</v>
      </c>
      <c r="H4">
        <f>IF(Sheet6!P4&gt;=$B$1,1,0)</f>
        <v>1</v>
      </c>
      <c r="I4">
        <f>IF(Sheet6!Q4&gt;=$B$1,1,0)</f>
        <v>0</v>
      </c>
      <c r="J4">
        <f>IF(Sheet6!R4&gt;=$B$1,1,0)</f>
        <v>1</v>
      </c>
      <c r="K4">
        <f>IF(Sheet6!S4&gt;=$B$1,1,0)</f>
        <v>1</v>
      </c>
      <c r="L4">
        <f>IF(Sheet6!T4&gt;=$B$1,1,0)</f>
        <v>1</v>
      </c>
      <c r="M4">
        <f>IF(Sheet6!U4&gt;=$B$1,1,0)</f>
        <v>0</v>
      </c>
      <c r="N4">
        <f>IF(Sheet6!V4&gt;=$B$1,1,0)</f>
        <v>1</v>
      </c>
      <c r="O4">
        <f>IF(Sheet6!W4&gt;=$B$1,1,0)</f>
        <v>1</v>
      </c>
      <c r="P4">
        <f>IF(Sheet6!X4&gt;=$B$1,1,0)</f>
        <v>1</v>
      </c>
      <c r="Q4">
        <f>IF(Sheet6!Y4&gt;=$B$1,1,0)</f>
        <v>1</v>
      </c>
      <c r="R4">
        <f>IF(Sheet6!Z4&gt;=$B$1,1,0)</f>
        <v>0</v>
      </c>
      <c r="S4">
        <f>IF(Sheet6!AA4&gt;=$B$1,1,0)</f>
        <v>1</v>
      </c>
      <c r="T4">
        <f>IF(Sheet6!AB4&gt;=$B$1,1,0)</f>
        <v>1</v>
      </c>
      <c r="U4">
        <f>IF(Sheet6!AC4&gt;=$B$1,1,0)</f>
        <v>1</v>
      </c>
      <c r="V4">
        <f>IF(Sheet6!AD4&gt;=$B$1,1,0)</f>
        <v>0</v>
      </c>
      <c r="W4">
        <f>IF(Sheet6!AE4&gt;=$B$1,1,0)</f>
        <v>1</v>
      </c>
      <c r="X4">
        <f>IF(Sheet6!AF4&gt;=$B$1,1,0)</f>
        <v>0</v>
      </c>
      <c r="Y4">
        <f>IF(Sheet6!AG4&gt;=$B$1,1,0)</f>
        <v>1</v>
      </c>
      <c r="Z4">
        <f>IF(Sheet6!AH4&gt;=$B$1,1,0)</f>
        <v>1</v>
      </c>
      <c r="AA4">
        <f>IF(Sheet6!AI4&gt;=$B$1,1,0)</f>
        <v>0</v>
      </c>
      <c r="AB4">
        <f>IF(Sheet6!AJ4&gt;=$B$1,1,0)</f>
        <v>1</v>
      </c>
      <c r="AC4">
        <f>IF(Sheet6!AK4&gt;=$B$1,1,0)</f>
        <v>1</v>
      </c>
      <c r="AD4">
        <f>IF(Sheet6!AL4&gt;=$B$1,1,0)</f>
        <v>1</v>
      </c>
      <c r="AE4">
        <f>IF(Sheet6!AM4&gt;=$B$1,1,0)</f>
        <v>0</v>
      </c>
      <c r="AF4">
        <f>IF(Sheet6!AN4&gt;=$B$1,1,0)</f>
        <v>1</v>
      </c>
      <c r="AG4">
        <f>IF(Sheet6!AO4&gt;=$B$1,1,0)</f>
        <v>1</v>
      </c>
      <c r="AH4">
        <f>IF(Sheet6!AP4&gt;=$B$1,1,0)</f>
        <v>0</v>
      </c>
      <c r="AI4">
        <f>IF(Sheet6!AQ4&gt;=$B$1,1,0)</f>
        <v>1</v>
      </c>
      <c r="AJ4">
        <f>IF(Sheet6!AR4&gt;=$B$1,1,0)</f>
        <v>1</v>
      </c>
      <c r="AK4">
        <f>IF(Sheet6!AS4&gt;=$B$1,1,0)</f>
        <v>0</v>
      </c>
      <c r="AL4">
        <f>IF(Sheet6!AT4&gt;=$B$1,1,0)</f>
        <v>0</v>
      </c>
      <c r="AM4">
        <f>IF(Sheet6!AU4&gt;=$B$1,1,0)</f>
        <v>1</v>
      </c>
      <c r="AN4">
        <f>IF(Sheet6!AV4&gt;=$B$1,1,0)</f>
        <v>0</v>
      </c>
      <c r="AO4">
        <f>IF(Sheet6!AW4&gt;=$B$1,1,0)</f>
        <v>0</v>
      </c>
      <c r="AP4">
        <f>IF(Sheet6!AX4&gt;=$B$1,1,0)</f>
        <v>1</v>
      </c>
      <c r="AQ4">
        <f>IF(Sheet6!AY4&gt;=$B$1,1,0)</f>
        <v>0</v>
      </c>
      <c r="AR4">
        <f>IF(Sheet6!AZ4&gt;=$B$1,1,0)</f>
        <v>0</v>
      </c>
      <c r="AS4">
        <f>IF(Sheet6!BA4&gt;=$B$1,1,0)</f>
        <v>0</v>
      </c>
    </row>
    <row r="5" spans="1:45" x14ac:dyDescent="0.45">
      <c r="A5" t="s">
        <v>564</v>
      </c>
      <c r="B5">
        <f>IF(Sheet6!J5&gt;=$B$1,1,0)</f>
        <v>0</v>
      </c>
      <c r="C5">
        <f>IF(Sheet6!K5&gt;=$B$1,1,0)</f>
        <v>0</v>
      </c>
      <c r="D5">
        <f>IF(Sheet6!L5&gt;=$B$1,1,0)</f>
        <v>0</v>
      </c>
      <c r="E5">
        <f>IF(Sheet6!M5&gt;=$B$1,1,0)</f>
        <v>1</v>
      </c>
      <c r="F5">
        <f>IF(Sheet6!N5&gt;=$B$1,1,0)</f>
        <v>1</v>
      </c>
      <c r="G5">
        <f>IF(Sheet6!O5&gt;=$B$1,1,0)</f>
        <v>1</v>
      </c>
      <c r="H5">
        <f>IF(Sheet6!P5&gt;=$B$1,1,0)</f>
        <v>1</v>
      </c>
      <c r="I5">
        <f>IF(Sheet6!Q5&gt;=$B$1,1,0)</f>
        <v>0</v>
      </c>
      <c r="J5">
        <f>IF(Sheet6!R5&gt;=$B$1,1,0)</f>
        <v>1</v>
      </c>
      <c r="K5">
        <f>IF(Sheet6!S5&gt;=$B$1,1,0)</f>
        <v>1</v>
      </c>
      <c r="L5">
        <f>IF(Sheet6!T5&gt;=$B$1,1,0)</f>
        <v>1</v>
      </c>
      <c r="M5">
        <f>IF(Sheet6!U5&gt;=$B$1,1,0)</f>
        <v>0</v>
      </c>
      <c r="N5">
        <f>IF(Sheet6!V5&gt;=$B$1,1,0)</f>
        <v>1</v>
      </c>
      <c r="O5">
        <f>IF(Sheet6!W5&gt;=$B$1,1,0)</f>
        <v>1</v>
      </c>
      <c r="P5">
        <f>IF(Sheet6!X5&gt;=$B$1,1,0)</f>
        <v>1</v>
      </c>
      <c r="Q5">
        <f>IF(Sheet6!Y5&gt;=$B$1,1,0)</f>
        <v>1</v>
      </c>
      <c r="R5">
        <f>IF(Sheet6!Z5&gt;=$B$1,1,0)</f>
        <v>0</v>
      </c>
      <c r="S5">
        <f>IF(Sheet6!AA5&gt;=$B$1,1,0)</f>
        <v>1</v>
      </c>
      <c r="T5">
        <f>IF(Sheet6!AB5&gt;=$B$1,1,0)</f>
        <v>1</v>
      </c>
      <c r="U5">
        <f>IF(Sheet6!AC5&gt;=$B$1,1,0)</f>
        <v>1</v>
      </c>
      <c r="V5">
        <f>IF(Sheet6!AD5&gt;=$B$1,1,0)</f>
        <v>0</v>
      </c>
      <c r="W5">
        <f>IF(Sheet6!AE5&gt;=$B$1,1,0)</f>
        <v>1</v>
      </c>
      <c r="X5">
        <f>IF(Sheet6!AF5&gt;=$B$1,1,0)</f>
        <v>0</v>
      </c>
      <c r="Y5">
        <f>IF(Sheet6!AG5&gt;=$B$1,1,0)</f>
        <v>1</v>
      </c>
      <c r="Z5">
        <f>IF(Sheet6!AH5&gt;=$B$1,1,0)</f>
        <v>1</v>
      </c>
      <c r="AA5">
        <f>IF(Sheet6!AI5&gt;=$B$1,1,0)</f>
        <v>0</v>
      </c>
      <c r="AB5">
        <f>IF(Sheet6!AJ5&gt;=$B$1,1,0)</f>
        <v>1</v>
      </c>
      <c r="AC5">
        <f>IF(Sheet6!AK5&gt;=$B$1,1,0)</f>
        <v>0</v>
      </c>
      <c r="AD5">
        <f>IF(Sheet6!AL5&gt;=$B$1,1,0)</f>
        <v>1</v>
      </c>
      <c r="AE5">
        <f>IF(Sheet6!AM5&gt;=$B$1,1,0)</f>
        <v>0</v>
      </c>
      <c r="AF5">
        <f>IF(Sheet6!AN5&gt;=$B$1,1,0)</f>
        <v>1</v>
      </c>
      <c r="AG5">
        <f>IF(Sheet6!AO5&gt;=$B$1,1,0)</f>
        <v>1</v>
      </c>
      <c r="AH5">
        <f>IF(Sheet6!AP5&gt;=$B$1,1,0)</f>
        <v>0</v>
      </c>
      <c r="AI5">
        <f>IF(Sheet6!AQ5&gt;=$B$1,1,0)</f>
        <v>1</v>
      </c>
      <c r="AJ5">
        <f>IF(Sheet6!AR5&gt;=$B$1,1,0)</f>
        <v>1</v>
      </c>
      <c r="AK5">
        <f>IF(Sheet6!AS5&gt;=$B$1,1,0)</f>
        <v>0</v>
      </c>
      <c r="AL5">
        <f>IF(Sheet6!AT5&gt;=$B$1,1,0)</f>
        <v>0</v>
      </c>
      <c r="AM5">
        <f>IF(Sheet6!AU5&gt;=$B$1,1,0)</f>
        <v>1</v>
      </c>
      <c r="AN5">
        <f>IF(Sheet6!AV5&gt;=$B$1,1,0)</f>
        <v>0</v>
      </c>
      <c r="AO5">
        <f>IF(Sheet6!AW5&gt;=$B$1,1,0)</f>
        <v>0</v>
      </c>
      <c r="AP5">
        <f>IF(Sheet6!AX5&gt;=$B$1,1,0)</f>
        <v>1</v>
      </c>
      <c r="AQ5">
        <f>IF(Sheet6!AY5&gt;=$B$1,1,0)</f>
        <v>0</v>
      </c>
      <c r="AR5">
        <f>IF(Sheet6!AZ5&gt;=$B$1,1,0)</f>
        <v>0</v>
      </c>
      <c r="AS5">
        <f>IF(Sheet6!BA5&gt;=$B$1,1,0)</f>
        <v>0</v>
      </c>
    </row>
    <row r="6" spans="1:45" x14ac:dyDescent="0.45">
      <c r="A6" t="s">
        <v>565</v>
      </c>
      <c r="B6">
        <f>IF(Sheet6!J6&gt;=$B$1,1,0)</f>
        <v>0</v>
      </c>
      <c r="C6">
        <f>IF(Sheet6!K6&gt;=$B$1,1,0)</f>
        <v>0</v>
      </c>
      <c r="D6">
        <f>IF(Sheet6!L6&gt;=$B$1,1,0)</f>
        <v>0</v>
      </c>
      <c r="E6">
        <f>IF(Sheet6!M6&gt;=$B$1,1,0)</f>
        <v>0</v>
      </c>
      <c r="F6">
        <f>IF(Sheet6!N6&gt;=$B$1,1,0)</f>
        <v>1</v>
      </c>
      <c r="G6">
        <f>IF(Sheet6!O6&gt;=$B$1,1,0)</f>
        <v>1</v>
      </c>
      <c r="H6">
        <f>IF(Sheet6!P6&gt;=$B$1,1,0)</f>
        <v>1</v>
      </c>
      <c r="I6">
        <f>IF(Sheet6!Q6&gt;=$B$1,1,0)</f>
        <v>0</v>
      </c>
      <c r="J6">
        <f>IF(Sheet6!R6&gt;=$B$1,1,0)</f>
        <v>1</v>
      </c>
      <c r="K6">
        <f>IF(Sheet6!S6&gt;=$B$1,1,0)</f>
        <v>1</v>
      </c>
      <c r="L6">
        <f>IF(Sheet6!T6&gt;=$B$1,1,0)</f>
        <v>1</v>
      </c>
      <c r="M6">
        <f>IF(Sheet6!U6&gt;=$B$1,1,0)</f>
        <v>0</v>
      </c>
      <c r="N6">
        <f>IF(Sheet6!V6&gt;=$B$1,1,0)</f>
        <v>1</v>
      </c>
      <c r="O6">
        <f>IF(Sheet6!W6&gt;=$B$1,1,0)</f>
        <v>1</v>
      </c>
      <c r="P6">
        <f>IF(Sheet6!X6&gt;=$B$1,1,0)</f>
        <v>1</v>
      </c>
      <c r="Q6">
        <f>IF(Sheet6!Y6&gt;=$B$1,1,0)</f>
        <v>1</v>
      </c>
      <c r="R6">
        <f>IF(Sheet6!Z6&gt;=$B$1,1,0)</f>
        <v>0</v>
      </c>
      <c r="S6">
        <f>IF(Sheet6!AA6&gt;=$B$1,1,0)</f>
        <v>1</v>
      </c>
      <c r="T6">
        <f>IF(Sheet6!AB6&gt;=$B$1,1,0)</f>
        <v>1</v>
      </c>
      <c r="U6">
        <f>IF(Sheet6!AC6&gt;=$B$1,1,0)</f>
        <v>1</v>
      </c>
      <c r="V6">
        <f>IF(Sheet6!AD6&gt;=$B$1,1,0)</f>
        <v>1</v>
      </c>
      <c r="W6">
        <f>IF(Sheet6!AE6&gt;=$B$1,1,0)</f>
        <v>1</v>
      </c>
      <c r="X6">
        <f>IF(Sheet6!AF6&gt;=$B$1,1,0)</f>
        <v>0</v>
      </c>
      <c r="Y6">
        <f>IF(Sheet6!AG6&gt;=$B$1,1,0)</f>
        <v>1</v>
      </c>
      <c r="Z6">
        <f>IF(Sheet6!AH6&gt;=$B$1,1,0)</f>
        <v>1</v>
      </c>
      <c r="AA6">
        <f>IF(Sheet6!AI6&gt;=$B$1,1,0)</f>
        <v>0</v>
      </c>
      <c r="AB6">
        <f>IF(Sheet6!AJ6&gt;=$B$1,1,0)</f>
        <v>1</v>
      </c>
      <c r="AC6">
        <f>IF(Sheet6!AK6&gt;=$B$1,1,0)</f>
        <v>0</v>
      </c>
      <c r="AD6">
        <f>IF(Sheet6!AL6&gt;=$B$1,1,0)</f>
        <v>1</v>
      </c>
      <c r="AE6">
        <f>IF(Sheet6!AM6&gt;=$B$1,1,0)</f>
        <v>0</v>
      </c>
      <c r="AF6">
        <f>IF(Sheet6!AN6&gt;=$B$1,1,0)</f>
        <v>1</v>
      </c>
      <c r="AG6">
        <f>IF(Sheet6!AO6&gt;=$B$1,1,0)</f>
        <v>1</v>
      </c>
      <c r="AH6">
        <f>IF(Sheet6!AP6&gt;=$B$1,1,0)</f>
        <v>0</v>
      </c>
      <c r="AI6">
        <f>IF(Sheet6!AQ6&gt;=$B$1,1,0)</f>
        <v>1</v>
      </c>
      <c r="AJ6">
        <f>IF(Sheet6!AR6&gt;=$B$1,1,0)</f>
        <v>1</v>
      </c>
      <c r="AK6">
        <f>IF(Sheet6!AS6&gt;=$B$1,1,0)</f>
        <v>0</v>
      </c>
      <c r="AL6">
        <f>IF(Sheet6!AT6&gt;=$B$1,1,0)</f>
        <v>0</v>
      </c>
      <c r="AM6">
        <f>IF(Sheet6!AU6&gt;=$B$1,1,0)</f>
        <v>1</v>
      </c>
      <c r="AN6">
        <f>IF(Sheet6!AV6&gt;=$B$1,1,0)</f>
        <v>0</v>
      </c>
      <c r="AO6">
        <f>IF(Sheet6!AW6&gt;=$B$1,1,0)</f>
        <v>0</v>
      </c>
      <c r="AP6">
        <f>IF(Sheet6!AX6&gt;=$B$1,1,0)</f>
        <v>1</v>
      </c>
      <c r="AQ6">
        <f>IF(Sheet6!AY6&gt;=$B$1,1,0)</f>
        <v>0</v>
      </c>
      <c r="AR6">
        <f>IF(Sheet6!AZ6&gt;=$B$1,1,0)</f>
        <v>0</v>
      </c>
      <c r="AS6">
        <f>IF(Sheet6!BA6&gt;=$B$1,1,0)</f>
        <v>0</v>
      </c>
    </row>
    <row r="7" spans="1:45" x14ac:dyDescent="0.45">
      <c r="A7" t="s">
        <v>566</v>
      </c>
      <c r="B7">
        <f>IF(Sheet6!J7&gt;=$B$1,1,0)</f>
        <v>0</v>
      </c>
      <c r="C7">
        <f>IF(Sheet6!K7&gt;=$B$1,1,0)</f>
        <v>0</v>
      </c>
      <c r="D7">
        <f>IF(Sheet6!L7&gt;=$B$1,1,0)</f>
        <v>0</v>
      </c>
      <c r="E7">
        <f>IF(Sheet6!M7&gt;=$B$1,1,0)</f>
        <v>0</v>
      </c>
      <c r="F7">
        <f>IF(Sheet6!N7&gt;=$B$1,1,0)</f>
        <v>1</v>
      </c>
      <c r="G7">
        <f>IF(Sheet6!O7&gt;=$B$1,1,0)</f>
        <v>1</v>
      </c>
      <c r="H7">
        <f>IF(Sheet6!P7&gt;=$B$1,1,0)</f>
        <v>1</v>
      </c>
      <c r="I7">
        <f>IF(Sheet6!Q7&gt;=$B$1,1,0)</f>
        <v>0</v>
      </c>
      <c r="J7">
        <f>IF(Sheet6!R7&gt;=$B$1,1,0)</f>
        <v>1</v>
      </c>
      <c r="K7">
        <f>IF(Sheet6!S7&gt;=$B$1,1,0)</f>
        <v>1</v>
      </c>
      <c r="L7">
        <f>IF(Sheet6!T7&gt;=$B$1,1,0)</f>
        <v>1</v>
      </c>
      <c r="M7">
        <f>IF(Sheet6!U7&gt;=$B$1,1,0)</f>
        <v>0</v>
      </c>
      <c r="N7">
        <f>IF(Sheet6!V7&gt;=$B$1,1,0)</f>
        <v>1</v>
      </c>
      <c r="O7">
        <f>IF(Sheet6!W7&gt;=$B$1,1,0)</f>
        <v>1</v>
      </c>
      <c r="P7">
        <f>IF(Sheet6!X7&gt;=$B$1,1,0)</f>
        <v>1</v>
      </c>
      <c r="Q7">
        <f>IF(Sheet6!Y7&gt;=$B$1,1,0)</f>
        <v>1</v>
      </c>
      <c r="R7">
        <f>IF(Sheet6!Z7&gt;=$B$1,1,0)</f>
        <v>0</v>
      </c>
      <c r="S7">
        <f>IF(Sheet6!AA7&gt;=$B$1,1,0)</f>
        <v>1</v>
      </c>
      <c r="T7">
        <f>IF(Sheet6!AB7&gt;=$B$1,1,0)</f>
        <v>1</v>
      </c>
      <c r="U7">
        <f>IF(Sheet6!AC7&gt;=$B$1,1,0)</f>
        <v>1</v>
      </c>
      <c r="V7">
        <f>IF(Sheet6!AD7&gt;=$B$1,1,0)</f>
        <v>1</v>
      </c>
      <c r="W7">
        <f>IF(Sheet6!AE7&gt;=$B$1,1,0)</f>
        <v>1</v>
      </c>
      <c r="X7">
        <f>IF(Sheet6!AF7&gt;=$B$1,1,0)</f>
        <v>0</v>
      </c>
      <c r="Y7">
        <f>IF(Sheet6!AG7&gt;=$B$1,1,0)</f>
        <v>1</v>
      </c>
      <c r="Z7">
        <f>IF(Sheet6!AH7&gt;=$B$1,1,0)</f>
        <v>1</v>
      </c>
      <c r="AA7">
        <f>IF(Sheet6!AI7&gt;=$B$1,1,0)</f>
        <v>0</v>
      </c>
      <c r="AB7">
        <f>IF(Sheet6!AJ7&gt;=$B$1,1,0)</f>
        <v>1</v>
      </c>
      <c r="AC7">
        <f>IF(Sheet6!AK7&gt;=$B$1,1,0)</f>
        <v>0</v>
      </c>
      <c r="AD7">
        <f>IF(Sheet6!AL7&gt;=$B$1,1,0)</f>
        <v>1</v>
      </c>
      <c r="AE7">
        <f>IF(Sheet6!AM7&gt;=$B$1,1,0)</f>
        <v>0</v>
      </c>
      <c r="AF7">
        <f>IF(Sheet6!AN7&gt;=$B$1,1,0)</f>
        <v>1</v>
      </c>
      <c r="AG7">
        <f>IF(Sheet6!AO7&gt;=$B$1,1,0)</f>
        <v>1</v>
      </c>
      <c r="AH7">
        <f>IF(Sheet6!AP7&gt;=$B$1,1,0)</f>
        <v>0</v>
      </c>
      <c r="AI7">
        <f>IF(Sheet6!AQ7&gt;=$B$1,1,0)</f>
        <v>1</v>
      </c>
      <c r="AJ7">
        <f>IF(Sheet6!AR7&gt;=$B$1,1,0)</f>
        <v>1</v>
      </c>
      <c r="AK7">
        <f>IF(Sheet6!AS7&gt;=$B$1,1,0)</f>
        <v>0</v>
      </c>
      <c r="AL7">
        <f>IF(Sheet6!AT7&gt;=$B$1,1,0)</f>
        <v>0</v>
      </c>
      <c r="AM7">
        <f>IF(Sheet6!AU7&gt;=$B$1,1,0)</f>
        <v>1</v>
      </c>
      <c r="AN7">
        <f>IF(Sheet6!AV7&gt;=$B$1,1,0)</f>
        <v>0</v>
      </c>
      <c r="AO7">
        <f>IF(Sheet6!AW7&gt;=$B$1,1,0)</f>
        <v>0</v>
      </c>
      <c r="AP7">
        <f>IF(Sheet6!AX7&gt;=$B$1,1,0)</f>
        <v>1</v>
      </c>
      <c r="AQ7">
        <f>IF(Sheet6!AY7&gt;=$B$1,1,0)</f>
        <v>0</v>
      </c>
      <c r="AR7">
        <f>IF(Sheet6!AZ7&gt;=$B$1,1,0)</f>
        <v>0</v>
      </c>
      <c r="AS7">
        <f>IF(Sheet6!BA7&gt;=$B$1,1,0)</f>
        <v>0</v>
      </c>
    </row>
    <row r="8" spans="1:45" x14ac:dyDescent="0.45">
      <c r="A8" t="s">
        <v>567</v>
      </c>
      <c r="B8">
        <f>IF(Sheet6!J8&gt;=$B$1,1,0)</f>
        <v>0</v>
      </c>
      <c r="C8">
        <f>IF(Sheet6!K8&gt;=$B$1,1,0)</f>
        <v>0</v>
      </c>
      <c r="D8">
        <f>IF(Sheet6!L8&gt;=$B$1,1,0)</f>
        <v>0</v>
      </c>
      <c r="E8">
        <f>IF(Sheet6!M8&gt;=$B$1,1,0)</f>
        <v>1</v>
      </c>
      <c r="F8">
        <f>IF(Sheet6!N8&gt;=$B$1,1,0)</f>
        <v>1</v>
      </c>
      <c r="G8">
        <f>IF(Sheet6!O8&gt;=$B$1,1,0)</f>
        <v>1</v>
      </c>
      <c r="H8">
        <f>IF(Sheet6!P8&gt;=$B$1,1,0)</f>
        <v>1</v>
      </c>
      <c r="I8">
        <f>IF(Sheet6!Q8&gt;=$B$1,1,0)</f>
        <v>0</v>
      </c>
      <c r="J8">
        <f>IF(Sheet6!R8&gt;=$B$1,1,0)</f>
        <v>1</v>
      </c>
      <c r="K8">
        <f>IF(Sheet6!S8&gt;=$B$1,1,0)</f>
        <v>1</v>
      </c>
      <c r="L8">
        <f>IF(Sheet6!T8&gt;=$B$1,1,0)</f>
        <v>1</v>
      </c>
      <c r="M8">
        <f>IF(Sheet6!U8&gt;=$B$1,1,0)</f>
        <v>0</v>
      </c>
      <c r="N8">
        <f>IF(Sheet6!V8&gt;=$B$1,1,0)</f>
        <v>1</v>
      </c>
      <c r="O8">
        <f>IF(Sheet6!W8&gt;=$B$1,1,0)</f>
        <v>1</v>
      </c>
      <c r="P8">
        <f>IF(Sheet6!X8&gt;=$B$1,1,0)</f>
        <v>1</v>
      </c>
      <c r="Q8">
        <f>IF(Sheet6!Y8&gt;=$B$1,1,0)</f>
        <v>1</v>
      </c>
      <c r="R8">
        <f>IF(Sheet6!Z8&gt;=$B$1,1,0)</f>
        <v>0</v>
      </c>
      <c r="S8">
        <f>IF(Sheet6!AA8&gt;=$B$1,1,0)</f>
        <v>1</v>
      </c>
      <c r="T8">
        <f>IF(Sheet6!AB8&gt;=$B$1,1,0)</f>
        <v>1</v>
      </c>
      <c r="U8">
        <f>IF(Sheet6!AC8&gt;=$B$1,1,0)</f>
        <v>1</v>
      </c>
      <c r="V8">
        <f>IF(Sheet6!AD8&gt;=$B$1,1,0)</f>
        <v>1</v>
      </c>
      <c r="W8">
        <f>IF(Sheet6!AE8&gt;=$B$1,1,0)</f>
        <v>1</v>
      </c>
      <c r="X8">
        <f>IF(Sheet6!AF8&gt;=$B$1,1,0)</f>
        <v>0</v>
      </c>
      <c r="Y8">
        <f>IF(Sheet6!AG8&gt;=$B$1,1,0)</f>
        <v>1</v>
      </c>
      <c r="Z8">
        <f>IF(Sheet6!AH8&gt;=$B$1,1,0)</f>
        <v>1</v>
      </c>
      <c r="AA8">
        <f>IF(Sheet6!AI8&gt;=$B$1,1,0)</f>
        <v>0</v>
      </c>
      <c r="AB8">
        <f>IF(Sheet6!AJ8&gt;=$B$1,1,0)</f>
        <v>1</v>
      </c>
      <c r="AC8">
        <f>IF(Sheet6!AK8&gt;=$B$1,1,0)</f>
        <v>0</v>
      </c>
      <c r="AD8">
        <f>IF(Sheet6!AL8&gt;=$B$1,1,0)</f>
        <v>1</v>
      </c>
      <c r="AE8">
        <f>IF(Sheet6!AM8&gt;=$B$1,1,0)</f>
        <v>0</v>
      </c>
      <c r="AF8">
        <f>IF(Sheet6!AN8&gt;=$B$1,1,0)</f>
        <v>1</v>
      </c>
      <c r="AG8">
        <f>IF(Sheet6!AO8&gt;=$B$1,1,0)</f>
        <v>1</v>
      </c>
      <c r="AH8">
        <f>IF(Sheet6!AP8&gt;=$B$1,1,0)</f>
        <v>0</v>
      </c>
      <c r="AI8">
        <f>IF(Sheet6!AQ8&gt;=$B$1,1,0)</f>
        <v>1</v>
      </c>
      <c r="AJ8">
        <f>IF(Sheet6!AR8&gt;=$B$1,1,0)</f>
        <v>1</v>
      </c>
      <c r="AK8">
        <f>IF(Sheet6!AS8&gt;=$B$1,1,0)</f>
        <v>0</v>
      </c>
      <c r="AL8">
        <f>IF(Sheet6!AT8&gt;=$B$1,1,0)</f>
        <v>0</v>
      </c>
      <c r="AM8">
        <f>IF(Sheet6!AU8&gt;=$B$1,1,0)</f>
        <v>1</v>
      </c>
      <c r="AN8">
        <f>IF(Sheet6!AV8&gt;=$B$1,1,0)</f>
        <v>1</v>
      </c>
      <c r="AO8">
        <f>IF(Sheet6!AW8&gt;=$B$1,1,0)</f>
        <v>0</v>
      </c>
      <c r="AP8">
        <f>IF(Sheet6!AX8&gt;=$B$1,1,0)</f>
        <v>1</v>
      </c>
      <c r="AQ8">
        <f>IF(Sheet6!AY8&gt;=$B$1,1,0)</f>
        <v>0</v>
      </c>
      <c r="AR8">
        <f>IF(Sheet6!AZ8&gt;=$B$1,1,0)</f>
        <v>0</v>
      </c>
      <c r="AS8">
        <f>IF(Sheet6!BA8&gt;=$B$1,1,0)</f>
        <v>0</v>
      </c>
    </row>
    <row r="9" spans="1:45" x14ac:dyDescent="0.45">
      <c r="A9" t="s">
        <v>568</v>
      </c>
      <c r="B9">
        <f>IF(Sheet6!J9&gt;=$B$1,1,0)</f>
        <v>0</v>
      </c>
      <c r="C9">
        <f>IF(Sheet6!K9&gt;=$B$1,1,0)</f>
        <v>0</v>
      </c>
      <c r="D9">
        <f>IF(Sheet6!L9&gt;=$B$1,1,0)</f>
        <v>0</v>
      </c>
      <c r="E9">
        <f>IF(Sheet6!M9&gt;=$B$1,1,0)</f>
        <v>1</v>
      </c>
      <c r="F9">
        <f>IF(Sheet6!N9&gt;=$B$1,1,0)</f>
        <v>1</v>
      </c>
      <c r="G9">
        <f>IF(Sheet6!O9&gt;=$B$1,1,0)</f>
        <v>1</v>
      </c>
      <c r="H9">
        <f>IF(Sheet6!P9&gt;=$B$1,1,0)</f>
        <v>1</v>
      </c>
      <c r="I9">
        <f>IF(Sheet6!Q9&gt;=$B$1,1,0)</f>
        <v>0</v>
      </c>
      <c r="J9">
        <f>IF(Sheet6!R9&gt;=$B$1,1,0)</f>
        <v>1</v>
      </c>
      <c r="K9">
        <f>IF(Sheet6!S9&gt;=$B$1,1,0)</f>
        <v>1</v>
      </c>
      <c r="L9">
        <f>IF(Sheet6!T9&gt;=$B$1,1,0)</f>
        <v>1</v>
      </c>
      <c r="M9">
        <f>IF(Sheet6!U9&gt;=$B$1,1,0)</f>
        <v>0</v>
      </c>
      <c r="N9">
        <f>IF(Sheet6!V9&gt;=$B$1,1,0)</f>
        <v>1</v>
      </c>
      <c r="O9">
        <f>IF(Sheet6!W9&gt;=$B$1,1,0)</f>
        <v>1</v>
      </c>
      <c r="P9">
        <f>IF(Sheet6!X9&gt;=$B$1,1,0)</f>
        <v>1</v>
      </c>
      <c r="Q9">
        <f>IF(Sheet6!Y9&gt;=$B$1,1,0)</f>
        <v>1</v>
      </c>
      <c r="R9">
        <f>IF(Sheet6!Z9&gt;=$B$1,1,0)</f>
        <v>0</v>
      </c>
      <c r="S9">
        <f>IF(Sheet6!AA9&gt;=$B$1,1,0)</f>
        <v>1</v>
      </c>
      <c r="T9">
        <f>IF(Sheet6!AB9&gt;=$B$1,1,0)</f>
        <v>1</v>
      </c>
      <c r="U9">
        <f>IF(Sheet6!AC9&gt;=$B$1,1,0)</f>
        <v>1</v>
      </c>
      <c r="V9">
        <f>IF(Sheet6!AD9&gt;=$B$1,1,0)</f>
        <v>1</v>
      </c>
      <c r="W9">
        <f>IF(Sheet6!AE9&gt;=$B$1,1,0)</f>
        <v>1</v>
      </c>
      <c r="X9">
        <f>IF(Sheet6!AF9&gt;=$B$1,1,0)</f>
        <v>0</v>
      </c>
      <c r="Y9">
        <f>IF(Sheet6!AG9&gt;=$B$1,1,0)</f>
        <v>1</v>
      </c>
      <c r="Z9">
        <f>IF(Sheet6!AH9&gt;=$B$1,1,0)</f>
        <v>1</v>
      </c>
      <c r="AA9">
        <f>IF(Sheet6!AI9&gt;=$B$1,1,0)</f>
        <v>0</v>
      </c>
      <c r="AB9">
        <f>IF(Sheet6!AJ9&gt;=$B$1,1,0)</f>
        <v>1</v>
      </c>
      <c r="AC9">
        <f>IF(Sheet6!AK9&gt;=$B$1,1,0)</f>
        <v>0</v>
      </c>
      <c r="AD9">
        <f>IF(Sheet6!AL9&gt;=$B$1,1,0)</f>
        <v>1</v>
      </c>
      <c r="AE9">
        <f>IF(Sheet6!AM9&gt;=$B$1,1,0)</f>
        <v>0</v>
      </c>
      <c r="AF9">
        <f>IF(Sheet6!AN9&gt;=$B$1,1,0)</f>
        <v>1</v>
      </c>
      <c r="AG9">
        <f>IF(Sheet6!AO9&gt;=$B$1,1,0)</f>
        <v>1</v>
      </c>
      <c r="AH9">
        <f>IF(Sheet6!AP9&gt;=$B$1,1,0)</f>
        <v>0</v>
      </c>
      <c r="AI9">
        <f>IF(Sheet6!AQ9&gt;=$B$1,1,0)</f>
        <v>1</v>
      </c>
      <c r="AJ9">
        <f>IF(Sheet6!AR9&gt;=$B$1,1,0)</f>
        <v>1</v>
      </c>
      <c r="AK9">
        <f>IF(Sheet6!AS9&gt;=$B$1,1,0)</f>
        <v>0</v>
      </c>
      <c r="AL9">
        <f>IF(Sheet6!AT9&gt;=$B$1,1,0)</f>
        <v>0</v>
      </c>
      <c r="AM9">
        <f>IF(Sheet6!AU9&gt;=$B$1,1,0)</f>
        <v>1</v>
      </c>
      <c r="AN9">
        <f>IF(Sheet6!AV9&gt;=$B$1,1,0)</f>
        <v>1</v>
      </c>
      <c r="AO9">
        <f>IF(Sheet6!AW9&gt;=$B$1,1,0)</f>
        <v>0</v>
      </c>
      <c r="AP9">
        <f>IF(Sheet6!AX9&gt;=$B$1,1,0)</f>
        <v>1</v>
      </c>
      <c r="AQ9">
        <f>IF(Sheet6!AY9&gt;=$B$1,1,0)</f>
        <v>0</v>
      </c>
      <c r="AR9">
        <f>IF(Sheet6!AZ9&gt;=$B$1,1,0)</f>
        <v>0</v>
      </c>
      <c r="AS9">
        <f>IF(Sheet6!BA9&gt;=$B$1,1,0)</f>
        <v>0</v>
      </c>
    </row>
    <row r="10" spans="1:45" x14ac:dyDescent="0.45">
      <c r="A10" t="s">
        <v>569</v>
      </c>
      <c r="B10">
        <f>IF(Sheet6!J10&gt;=$B$1,1,0)</f>
        <v>0</v>
      </c>
      <c r="C10">
        <f>IF(Sheet6!K10&gt;=$B$1,1,0)</f>
        <v>0</v>
      </c>
      <c r="D10">
        <f>IF(Sheet6!L10&gt;=$B$1,1,0)</f>
        <v>0</v>
      </c>
      <c r="E10">
        <f>IF(Sheet6!M10&gt;=$B$1,1,0)</f>
        <v>1</v>
      </c>
      <c r="F10">
        <f>IF(Sheet6!N10&gt;=$B$1,1,0)</f>
        <v>1</v>
      </c>
      <c r="G10">
        <f>IF(Sheet6!O10&gt;=$B$1,1,0)</f>
        <v>1</v>
      </c>
      <c r="H10">
        <f>IF(Sheet6!P10&gt;=$B$1,1,0)</f>
        <v>1</v>
      </c>
      <c r="I10">
        <f>IF(Sheet6!Q10&gt;=$B$1,1,0)</f>
        <v>0</v>
      </c>
      <c r="J10">
        <f>IF(Sheet6!R10&gt;=$B$1,1,0)</f>
        <v>1</v>
      </c>
      <c r="K10">
        <f>IF(Sheet6!S10&gt;=$B$1,1,0)</f>
        <v>1</v>
      </c>
      <c r="L10">
        <f>IF(Sheet6!T10&gt;=$B$1,1,0)</f>
        <v>1</v>
      </c>
      <c r="M10">
        <f>IF(Sheet6!U10&gt;=$B$1,1,0)</f>
        <v>0</v>
      </c>
      <c r="N10">
        <f>IF(Sheet6!V10&gt;=$B$1,1,0)</f>
        <v>1</v>
      </c>
      <c r="O10">
        <f>IF(Sheet6!W10&gt;=$B$1,1,0)</f>
        <v>0</v>
      </c>
      <c r="P10">
        <f>IF(Sheet6!X10&gt;=$B$1,1,0)</f>
        <v>1</v>
      </c>
      <c r="Q10">
        <f>IF(Sheet6!Y10&gt;=$B$1,1,0)</f>
        <v>1</v>
      </c>
      <c r="R10">
        <f>IF(Sheet6!Z10&gt;=$B$1,1,0)</f>
        <v>0</v>
      </c>
      <c r="S10">
        <f>IF(Sheet6!AA10&gt;=$B$1,1,0)</f>
        <v>1</v>
      </c>
      <c r="T10">
        <f>IF(Sheet6!AB10&gt;=$B$1,1,0)</f>
        <v>1</v>
      </c>
      <c r="U10">
        <f>IF(Sheet6!AC10&gt;=$B$1,1,0)</f>
        <v>1</v>
      </c>
      <c r="V10">
        <f>IF(Sheet6!AD10&gt;=$B$1,1,0)</f>
        <v>1</v>
      </c>
      <c r="W10">
        <f>IF(Sheet6!AE10&gt;=$B$1,1,0)</f>
        <v>1</v>
      </c>
      <c r="X10">
        <f>IF(Sheet6!AF10&gt;=$B$1,1,0)</f>
        <v>0</v>
      </c>
      <c r="Y10">
        <f>IF(Sheet6!AG10&gt;=$B$1,1,0)</f>
        <v>1</v>
      </c>
      <c r="Z10">
        <f>IF(Sheet6!AH10&gt;=$B$1,1,0)</f>
        <v>1</v>
      </c>
      <c r="AA10">
        <f>IF(Sheet6!AI10&gt;=$B$1,1,0)</f>
        <v>0</v>
      </c>
      <c r="AB10">
        <f>IF(Sheet6!AJ10&gt;=$B$1,1,0)</f>
        <v>1</v>
      </c>
      <c r="AC10">
        <f>IF(Sheet6!AK10&gt;=$B$1,1,0)</f>
        <v>1</v>
      </c>
      <c r="AD10">
        <f>IF(Sheet6!AL10&gt;=$B$1,1,0)</f>
        <v>1</v>
      </c>
      <c r="AE10">
        <f>IF(Sheet6!AM10&gt;=$B$1,1,0)</f>
        <v>0</v>
      </c>
      <c r="AF10">
        <f>IF(Sheet6!AN10&gt;=$B$1,1,0)</f>
        <v>1</v>
      </c>
      <c r="AG10">
        <f>IF(Sheet6!AO10&gt;=$B$1,1,0)</f>
        <v>1</v>
      </c>
      <c r="AH10">
        <f>IF(Sheet6!AP10&gt;=$B$1,1,0)</f>
        <v>0</v>
      </c>
      <c r="AI10">
        <f>IF(Sheet6!AQ10&gt;=$B$1,1,0)</f>
        <v>1</v>
      </c>
      <c r="AJ10">
        <f>IF(Sheet6!AR10&gt;=$B$1,1,0)</f>
        <v>1</v>
      </c>
      <c r="AK10">
        <f>IF(Sheet6!AS10&gt;=$B$1,1,0)</f>
        <v>0</v>
      </c>
      <c r="AL10">
        <f>IF(Sheet6!AT10&gt;=$B$1,1,0)</f>
        <v>0</v>
      </c>
      <c r="AM10">
        <f>IF(Sheet6!AU10&gt;=$B$1,1,0)</f>
        <v>1</v>
      </c>
      <c r="AN10">
        <f>IF(Sheet6!AV10&gt;=$B$1,1,0)</f>
        <v>1</v>
      </c>
      <c r="AO10">
        <f>IF(Sheet6!AW10&gt;=$B$1,1,0)</f>
        <v>1</v>
      </c>
      <c r="AP10">
        <f>IF(Sheet6!AX10&gt;=$B$1,1,0)</f>
        <v>1</v>
      </c>
      <c r="AQ10">
        <f>IF(Sheet6!AY10&gt;=$B$1,1,0)</f>
        <v>0</v>
      </c>
      <c r="AR10">
        <f>IF(Sheet6!AZ10&gt;=$B$1,1,0)</f>
        <v>0</v>
      </c>
      <c r="AS10">
        <f>IF(Sheet6!BA10&gt;=$B$1,1,0)</f>
        <v>0</v>
      </c>
    </row>
    <row r="11" spans="1:45" x14ac:dyDescent="0.45">
      <c r="A11" t="s">
        <v>570</v>
      </c>
      <c r="B11">
        <f>IF(Sheet6!J11&gt;=$B$1,1,0)</f>
        <v>0</v>
      </c>
      <c r="C11">
        <f>IF(Sheet6!K11&gt;=$B$1,1,0)</f>
        <v>0</v>
      </c>
      <c r="D11">
        <f>IF(Sheet6!L11&gt;=$B$1,1,0)</f>
        <v>0</v>
      </c>
      <c r="E11">
        <f>IF(Sheet6!M11&gt;=$B$1,1,0)</f>
        <v>1</v>
      </c>
      <c r="F11">
        <f>IF(Sheet6!N11&gt;=$B$1,1,0)</f>
        <v>1</v>
      </c>
      <c r="G11">
        <f>IF(Sheet6!O11&gt;=$B$1,1,0)</f>
        <v>1</v>
      </c>
      <c r="H11">
        <f>IF(Sheet6!P11&gt;=$B$1,1,0)</f>
        <v>1</v>
      </c>
      <c r="I11">
        <f>IF(Sheet6!Q11&gt;=$B$1,1,0)</f>
        <v>0</v>
      </c>
      <c r="J11">
        <f>IF(Sheet6!R11&gt;=$B$1,1,0)</f>
        <v>1</v>
      </c>
      <c r="K11">
        <f>IF(Sheet6!S11&gt;=$B$1,1,0)</f>
        <v>1</v>
      </c>
      <c r="L11">
        <f>IF(Sheet6!T11&gt;=$B$1,1,0)</f>
        <v>1</v>
      </c>
      <c r="M11">
        <f>IF(Sheet6!U11&gt;=$B$1,1,0)</f>
        <v>0</v>
      </c>
      <c r="N11">
        <f>IF(Sheet6!V11&gt;=$B$1,1,0)</f>
        <v>1</v>
      </c>
      <c r="O11">
        <f>IF(Sheet6!W11&gt;=$B$1,1,0)</f>
        <v>0</v>
      </c>
      <c r="P11">
        <f>IF(Sheet6!X11&gt;=$B$1,1,0)</f>
        <v>1</v>
      </c>
      <c r="Q11">
        <f>IF(Sheet6!Y11&gt;=$B$1,1,0)</f>
        <v>1</v>
      </c>
      <c r="R11">
        <f>IF(Sheet6!Z11&gt;=$B$1,1,0)</f>
        <v>0</v>
      </c>
      <c r="S11">
        <f>IF(Sheet6!AA11&gt;=$B$1,1,0)</f>
        <v>1</v>
      </c>
      <c r="T11">
        <f>IF(Sheet6!AB11&gt;=$B$1,1,0)</f>
        <v>1</v>
      </c>
      <c r="U11">
        <f>IF(Sheet6!AC11&gt;=$B$1,1,0)</f>
        <v>1</v>
      </c>
      <c r="V11">
        <f>IF(Sheet6!AD11&gt;=$B$1,1,0)</f>
        <v>1</v>
      </c>
      <c r="W11">
        <f>IF(Sheet6!AE11&gt;=$B$1,1,0)</f>
        <v>1</v>
      </c>
      <c r="X11">
        <f>IF(Sheet6!AF11&gt;=$B$1,1,0)</f>
        <v>0</v>
      </c>
      <c r="Y11">
        <f>IF(Sheet6!AG11&gt;=$B$1,1,0)</f>
        <v>1</v>
      </c>
      <c r="Z11">
        <f>IF(Sheet6!AH11&gt;=$B$1,1,0)</f>
        <v>1</v>
      </c>
      <c r="AA11">
        <f>IF(Sheet6!AI11&gt;=$B$1,1,0)</f>
        <v>0</v>
      </c>
      <c r="AB11">
        <f>IF(Sheet6!AJ11&gt;=$B$1,1,0)</f>
        <v>1</v>
      </c>
      <c r="AC11">
        <f>IF(Sheet6!AK11&gt;=$B$1,1,0)</f>
        <v>1</v>
      </c>
      <c r="AD11">
        <f>IF(Sheet6!AL11&gt;=$B$1,1,0)</f>
        <v>1</v>
      </c>
      <c r="AE11">
        <f>IF(Sheet6!AM11&gt;=$B$1,1,0)</f>
        <v>0</v>
      </c>
      <c r="AF11">
        <f>IF(Sheet6!AN11&gt;=$B$1,1,0)</f>
        <v>1</v>
      </c>
      <c r="AG11">
        <f>IF(Sheet6!AO11&gt;=$B$1,1,0)</f>
        <v>1</v>
      </c>
      <c r="AH11">
        <f>IF(Sheet6!AP11&gt;=$B$1,1,0)</f>
        <v>0</v>
      </c>
      <c r="AI11">
        <f>IF(Sheet6!AQ11&gt;=$B$1,1,0)</f>
        <v>1</v>
      </c>
      <c r="AJ11">
        <f>IF(Sheet6!AR11&gt;=$B$1,1,0)</f>
        <v>1</v>
      </c>
      <c r="AK11">
        <f>IF(Sheet6!AS11&gt;=$B$1,1,0)</f>
        <v>0</v>
      </c>
      <c r="AL11">
        <f>IF(Sheet6!AT11&gt;=$B$1,1,0)</f>
        <v>0</v>
      </c>
      <c r="AM11">
        <f>IF(Sheet6!AU11&gt;=$B$1,1,0)</f>
        <v>1</v>
      </c>
      <c r="AN11">
        <f>IF(Sheet6!AV11&gt;=$B$1,1,0)</f>
        <v>1</v>
      </c>
      <c r="AO11">
        <f>IF(Sheet6!AW11&gt;=$B$1,1,0)</f>
        <v>1</v>
      </c>
      <c r="AP11">
        <f>IF(Sheet6!AX11&gt;=$B$1,1,0)</f>
        <v>1</v>
      </c>
      <c r="AQ11">
        <f>IF(Sheet6!AY11&gt;=$B$1,1,0)</f>
        <v>0</v>
      </c>
      <c r="AR11">
        <f>IF(Sheet6!AZ11&gt;=$B$1,1,0)</f>
        <v>0</v>
      </c>
      <c r="AS11">
        <f>IF(Sheet6!BA11&gt;=$B$1,1,0)</f>
        <v>0</v>
      </c>
    </row>
    <row r="12" spans="1:45" x14ac:dyDescent="0.45">
      <c r="A12" t="s">
        <v>571</v>
      </c>
      <c r="B12">
        <f>IF(Sheet6!J12&gt;=$B$1,1,0)</f>
        <v>0</v>
      </c>
      <c r="C12">
        <f>IF(Sheet6!K12&gt;=$B$1,1,0)</f>
        <v>0</v>
      </c>
      <c r="D12">
        <f>IF(Sheet6!L12&gt;=$B$1,1,0)</f>
        <v>0</v>
      </c>
      <c r="E12">
        <f>IF(Sheet6!M12&gt;=$B$1,1,0)</f>
        <v>1</v>
      </c>
      <c r="F12">
        <f>IF(Sheet6!N12&gt;=$B$1,1,0)</f>
        <v>1</v>
      </c>
      <c r="G12">
        <f>IF(Sheet6!O12&gt;=$B$1,1,0)</f>
        <v>1</v>
      </c>
      <c r="H12">
        <f>IF(Sheet6!P12&gt;=$B$1,1,0)</f>
        <v>1</v>
      </c>
      <c r="I12">
        <f>IF(Sheet6!Q12&gt;=$B$1,1,0)</f>
        <v>0</v>
      </c>
      <c r="J12">
        <f>IF(Sheet6!R12&gt;=$B$1,1,0)</f>
        <v>1</v>
      </c>
      <c r="K12">
        <f>IF(Sheet6!S12&gt;=$B$1,1,0)</f>
        <v>1</v>
      </c>
      <c r="L12">
        <f>IF(Sheet6!T12&gt;=$B$1,1,0)</f>
        <v>1</v>
      </c>
      <c r="M12">
        <f>IF(Sheet6!U12&gt;=$B$1,1,0)</f>
        <v>0</v>
      </c>
      <c r="N12">
        <f>IF(Sheet6!V12&gt;=$B$1,1,0)</f>
        <v>1</v>
      </c>
      <c r="O12">
        <f>IF(Sheet6!W12&gt;=$B$1,1,0)</f>
        <v>0</v>
      </c>
      <c r="P12">
        <f>IF(Sheet6!X12&gt;=$B$1,1,0)</f>
        <v>1</v>
      </c>
      <c r="Q12">
        <f>IF(Sheet6!Y12&gt;=$B$1,1,0)</f>
        <v>1</v>
      </c>
      <c r="R12">
        <f>IF(Sheet6!Z12&gt;=$B$1,1,0)</f>
        <v>0</v>
      </c>
      <c r="S12">
        <f>IF(Sheet6!AA12&gt;=$B$1,1,0)</f>
        <v>1</v>
      </c>
      <c r="T12">
        <f>IF(Sheet6!AB12&gt;=$B$1,1,0)</f>
        <v>1</v>
      </c>
      <c r="U12">
        <f>IF(Sheet6!AC12&gt;=$B$1,1,0)</f>
        <v>0</v>
      </c>
      <c r="V12">
        <f>IF(Sheet6!AD12&gt;=$B$1,1,0)</f>
        <v>1</v>
      </c>
      <c r="W12">
        <f>IF(Sheet6!AE12&gt;=$B$1,1,0)</f>
        <v>1</v>
      </c>
      <c r="X12">
        <f>IF(Sheet6!AF12&gt;=$B$1,1,0)</f>
        <v>0</v>
      </c>
      <c r="Y12">
        <f>IF(Sheet6!AG12&gt;=$B$1,1,0)</f>
        <v>0</v>
      </c>
      <c r="Z12">
        <f>IF(Sheet6!AH12&gt;=$B$1,1,0)</f>
        <v>1</v>
      </c>
      <c r="AA12">
        <f>IF(Sheet6!AI12&gt;=$B$1,1,0)</f>
        <v>0</v>
      </c>
      <c r="AB12">
        <f>IF(Sheet6!AJ12&gt;=$B$1,1,0)</f>
        <v>1</v>
      </c>
      <c r="AC12">
        <f>IF(Sheet6!AK12&gt;=$B$1,1,0)</f>
        <v>1</v>
      </c>
      <c r="AD12">
        <f>IF(Sheet6!AL12&gt;=$B$1,1,0)</f>
        <v>1</v>
      </c>
      <c r="AE12">
        <f>IF(Sheet6!AM12&gt;=$B$1,1,0)</f>
        <v>0</v>
      </c>
      <c r="AF12">
        <f>IF(Sheet6!AN12&gt;=$B$1,1,0)</f>
        <v>1</v>
      </c>
      <c r="AG12">
        <f>IF(Sheet6!AO12&gt;=$B$1,1,0)</f>
        <v>1</v>
      </c>
      <c r="AH12">
        <f>IF(Sheet6!AP12&gt;=$B$1,1,0)</f>
        <v>0</v>
      </c>
      <c r="AI12">
        <f>IF(Sheet6!AQ12&gt;=$B$1,1,0)</f>
        <v>1</v>
      </c>
      <c r="AJ12">
        <f>IF(Sheet6!AR12&gt;=$B$1,1,0)</f>
        <v>1</v>
      </c>
      <c r="AK12">
        <f>IF(Sheet6!AS12&gt;=$B$1,1,0)</f>
        <v>0</v>
      </c>
      <c r="AL12">
        <f>IF(Sheet6!AT12&gt;=$B$1,1,0)</f>
        <v>0</v>
      </c>
      <c r="AM12">
        <f>IF(Sheet6!AU12&gt;=$B$1,1,0)</f>
        <v>1</v>
      </c>
      <c r="AN12">
        <f>IF(Sheet6!AV12&gt;=$B$1,1,0)</f>
        <v>1</v>
      </c>
      <c r="AO12">
        <f>IF(Sheet6!AW12&gt;=$B$1,1,0)</f>
        <v>1</v>
      </c>
      <c r="AP12">
        <f>IF(Sheet6!AX12&gt;=$B$1,1,0)</f>
        <v>1</v>
      </c>
      <c r="AQ12">
        <f>IF(Sheet6!AY12&gt;=$B$1,1,0)</f>
        <v>0</v>
      </c>
      <c r="AR12">
        <f>IF(Sheet6!AZ12&gt;=$B$1,1,0)</f>
        <v>0</v>
      </c>
      <c r="AS12">
        <f>IF(Sheet6!BA12&gt;=$B$1,1,0)</f>
        <v>0</v>
      </c>
    </row>
    <row r="13" spans="1:45" x14ac:dyDescent="0.45">
      <c r="A13" t="s">
        <v>572</v>
      </c>
      <c r="B13">
        <f>IF(Sheet6!J13&gt;=$B$1,1,0)</f>
        <v>0</v>
      </c>
      <c r="C13">
        <f>IF(Sheet6!K13&gt;=$B$1,1,0)</f>
        <v>0</v>
      </c>
      <c r="D13">
        <f>IF(Sheet6!L13&gt;=$B$1,1,0)</f>
        <v>0</v>
      </c>
      <c r="E13">
        <f>IF(Sheet6!M13&gt;=$B$1,1,0)</f>
        <v>1</v>
      </c>
      <c r="F13">
        <f>IF(Sheet6!N13&gt;=$B$1,1,0)</f>
        <v>1</v>
      </c>
      <c r="G13">
        <f>IF(Sheet6!O13&gt;=$B$1,1,0)</f>
        <v>1</v>
      </c>
      <c r="H13">
        <f>IF(Sheet6!P13&gt;=$B$1,1,0)</f>
        <v>1</v>
      </c>
      <c r="I13">
        <f>IF(Sheet6!Q13&gt;=$B$1,1,0)</f>
        <v>0</v>
      </c>
      <c r="J13">
        <f>IF(Sheet6!R13&gt;=$B$1,1,0)</f>
        <v>1</v>
      </c>
      <c r="K13">
        <f>IF(Sheet6!S13&gt;=$B$1,1,0)</f>
        <v>1</v>
      </c>
      <c r="L13">
        <f>IF(Sheet6!T13&gt;=$B$1,1,0)</f>
        <v>1</v>
      </c>
      <c r="M13">
        <f>IF(Sheet6!U13&gt;=$B$1,1,0)</f>
        <v>0</v>
      </c>
      <c r="N13">
        <f>IF(Sheet6!V13&gt;=$B$1,1,0)</f>
        <v>1</v>
      </c>
      <c r="O13">
        <f>IF(Sheet6!W13&gt;=$B$1,1,0)</f>
        <v>0</v>
      </c>
      <c r="P13">
        <f>IF(Sheet6!X13&gt;=$B$1,1,0)</f>
        <v>1</v>
      </c>
      <c r="Q13">
        <f>IF(Sheet6!Y13&gt;=$B$1,1,0)</f>
        <v>1</v>
      </c>
      <c r="R13">
        <f>IF(Sheet6!Z13&gt;=$B$1,1,0)</f>
        <v>0</v>
      </c>
      <c r="S13">
        <f>IF(Sheet6!AA13&gt;=$B$1,1,0)</f>
        <v>1</v>
      </c>
      <c r="T13">
        <f>IF(Sheet6!AB13&gt;=$B$1,1,0)</f>
        <v>1</v>
      </c>
      <c r="U13">
        <f>IF(Sheet6!AC13&gt;=$B$1,1,0)</f>
        <v>0</v>
      </c>
      <c r="V13">
        <f>IF(Sheet6!AD13&gt;=$B$1,1,0)</f>
        <v>1</v>
      </c>
      <c r="W13">
        <f>IF(Sheet6!AE13&gt;=$B$1,1,0)</f>
        <v>1</v>
      </c>
      <c r="X13">
        <f>IF(Sheet6!AF13&gt;=$B$1,1,0)</f>
        <v>0</v>
      </c>
      <c r="Y13">
        <f>IF(Sheet6!AG13&gt;=$B$1,1,0)</f>
        <v>0</v>
      </c>
      <c r="Z13">
        <f>IF(Sheet6!AH13&gt;=$B$1,1,0)</f>
        <v>0</v>
      </c>
      <c r="AA13">
        <f>IF(Sheet6!AI13&gt;=$B$1,1,0)</f>
        <v>0</v>
      </c>
      <c r="AB13">
        <f>IF(Sheet6!AJ13&gt;=$B$1,1,0)</f>
        <v>1</v>
      </c>
      <c r="AC13">
        <f>IF(Sheet6!AK13&gt;=$B$1,1,0)</f>
        <v>1</v>
      </c>
      <c r="AD13">
        <f>IF(Sheet6!AL13&gt;=$B$1,1,0)</f>
        <v>1</v>
      </c>
      <c r="AE13">
        <f>IF(Sheet6!AM13&gt;=$B$1,1,0)</f>
        <v>0</v>
      </c>
      <c r="AF13">
        <f>IF(Sheet6!AN13&gt;=$B$1,1,0)</f>
        <v>1</v>
      </c>
      <c r="AG13">
        <f>IF(Sheet6!AO13&gt;=$B$1,1,0)</f>
        <v>1</v>
      </c>
      <c r="AH13">
        <f>IF(Sheet6!AP13&gt;=$B$1,1,0)</f>
        <v>0</v>
      </c>
      <c r="AI13">
        <f>IF(Sheet6!AQ13&gt;=$B$1,1,0)</f>
        <v>1</v>
      </c>
      <c r="AJ13">
        <f>IF(Sheet6!AR13&gt;=$B$1,1,0)</f>
        <v>1</v>
      </c>
      <c r="AK13">
        <f>IF(Sheet6!AS13&gt;=$B$1,1,0)</f>
        <v>0</v>
      </c>
      <c r="AL13">
        <f>IF(Sheet6!AT13&gt;=$B$1,1,0)</f>
        <v>0</v>
      </c>
      <c r="AM13">
        <f>IF(Sheet6!AU13&gt;=$B$1,1,0)</f>
        <v>1</v>
      </c>
      <c r="AN13">
        <f>IF(Sheet6!AV13&gt;=$B$1,1,0)</f>
        <v>1</v>
      </c>
      <c r="AO13">
        <f>IF(Sheet6!AW13&gt;=$B$1,1,0)</f>
        <v>1</v>
      </c>
      <c r="AP13">
        <f>IF(Sheet6!AX13&gt;=$B$1,1,0)</f>
        <v>1</v>
      </c>
      <c r="AQ13">
        <f>IF(Sheet6!AY13&gt;=$B$1,1,0)</f>
        <v>0</v>
      </c>
      <c r="AR13">
        <f>IF(Sheet6!AZ13&gt;=$B$1,1,0)</f>
        <v>0</v>
      </c>
      <c r="AS13">
        <f>IF(Sheet6!BA13&gt;=$B$1,1,0)</f>
        <v>0</v>
      </c>
    </row>
    <row r="14" spans="1:45" x14ac:dyDescent="0.45">
      <c r="A14" t="s">
        <v>573</v>
      </c>
      <c r="B14">
        <f>IF(Sheet6!J14&gt;=$B$1,1,0)</f>
        <v>0</v>
      </c>
      <c r="C14">
        <f>IF(Sheet6!K14&gt;=$B$1,1,0)</f>
        <v>0</v>
      </c>
      <c r="D14">
        <f>IF(Sheet6!L14&gt;=$B$1,1,0)</f>
        <v>0</v>
      </c>
      <c r="E14">
        <f>IF(Sheet6!M14&gt;=$B$1,1,0)</f>
        <v>1</v>
      </c>
      <c r="F14">
        <f>IF(Sheet6!N14&gt;=$B$1,1,0)</f>
        <v>1</v>
      </c>
      <c r="G14">
        <f>IF(Sheet6!O14&gt;=$B$1,1,0)</f>
        <v>1</v>
      </c>
      <c r="H14">
        <f>IF(Sheet6!P14&gt;=$B$1,1,0)</f>
        <v>1</v>
      </c>
      <c r="I14">
        <f>IF(Sheet6!Q14&gt;=$B$1,1,0)</f>
        <v>1</v>
      </c>
      <c r="J14">
        <f>IF(Sheet6!R14&gt;=$B$1,1,0)</f>
        <v>1</v>
      </c>
      <c r="K14">
        <f>IF(Sheet6!S14&gt;=$B$1,1,0)</f>
        <v>1</v>
      </c>
      <c r="L14">
        <f>IF(Sheet6!T14&gt;=$B$1,1,0)</f>
        <v>1</v>
      </c>
      <c r="M14">
        <f>IF(Sheet6!U14&gt;=$B$1,1,0)</f>
        <v>0</v>
      </c>
      <c r="N14">
        <f>IF(Sheet6!V14&gt;=$B$1,1,0)</f>
        <v>1</v>
      </c>
      <c r="O14">
        <f>IF(Sheet6!W14&gt;=$B$1,1,0)</f>
        <v>0</v>
      </c>
      <c r="P14">
        <f>IF(Sheet6!X14&gt;=$B$1,1,0)</f>
        <v>1</v>
      </c>
      <c r="Q14">
        <f>IF(Sheet6!Y14&gt;=$B$1,1,0)</f>
        <v>1</v>
      </c>
      <c r="R14">
        <f>IF(Sheet6!Z14&gt;=$B$1,1,0)</f>
        <v>0</v>
      </c>
      <c r="S14">
        <f>IF(Sheet6!AA14&gt;=$B$1,1,0)</f>
        <v>1</v>
      </c>
      <c r="T14">
        <f>IF(Sheet6!AB14&gt;=$B$1,1,0)</f>
        <v>1</v>
      </c>
      <c r="U14">
        <f>IF(Sheet6!AC14&gt;=$B$1,1,0)</f>
        <v>0</v>
      </c>
      <c r="V14">
        <f>IF(Sheet6!AD14&gt;=$B$1,1,0)</f>
        <v>1</v>
      </c>
      <c r="W14">
        <f>IF(Sheet6!AE14&gt;=$B$1,1,0)</f>
        <v>1</v>
      </c>
      <c r="X14">
        <f>IF(Sheet6!AF14&gt;=$B$1,1,0)</f>
        <v>0</v>
      </c>
      <c r="Y14">
        <f>IF(Sheet6!AG14&gt;=$B$1,1,0)</f>
        <v>0</v>
      </c>
      <c r="Z14">
        <f>IF(Sheet6!AH14&gt;=$B$1,1,0)</f>
        <v>0</v>
      </c>
      <c r="AA14">
        <f>IF(Sheet6!AI14&gt;=$B$1,1,0)</f>
        <v>0</v>
      </c>
      <c r="AB14">
        <f>IF(Sheet6!AJ14&gt;=$B$1,1,0)</f>
        <v>1</v>
      </c>
      <c r="AC14">
        <f>IF(Sheet6!AK14&gt;=$B$1,1,0)</f>
        <v>1</v>
      </c>
      <c r="AD14">
        <f>IF(Sheet6!AL14&gt;=$B$1,1,0)</f>
        <v>1</v>
      </c>
      <c r="AE14">
        <f>IF(Sheet6!AM14&gt;=$B$1,1,0)</f>
        <v>0</v>
      </c>
      <c r="AF14">
        <f>IF(Sheet6!AN14&gt;=$B$1,1,0)</f>
        <v>1</v>
      </c>
      <c r="AG14">
        <f>IF(Sheet6!AO14&gt;=$B$1,1,0)</f>
        <v>1</v>
      </c>
      <c r="AH14">
        <f>IF(Sheet6!AP14&gt;=$B$1,1,0)</f>
        <v>0</v>
      </c>
      <c r="AI14">
        <f>IF(Sheet6!AQ14&gt;=$B$1,1,0)</f>
        <v>1</v>
      </c>
      <c r="AJ14">
        <f>IF(Sheet6!AR14&gt;=$B$1,1,0)</f>
        <v>1</v>
      </c>
      <c r="AK14">
        <f>IF(Sheet6!AS14&gt;=$B$1,1,0)</f>
        <v>0</v>
      </c>
      <c r="AL14">
        <f>IF(Sheet6!AT14&gt;=$B$1,1,0)</f>
        <v>0</v>
      </c>
      <c r="AM14">
        <f>IF(Sheet6!AU14&gt;=$B$1,1,0)</f>
        <v>1</v>
      </c>
      <c r="AN14">
        <f>IF(Sheet6!AV14&gt;=$B$1,1,0)</f>
        <v>1</v>
      </c>
      <c r="AO14">
        <f>IF(Sheet6!AW14&gt;=$B$1,1,0)</f>
        <v>1</v>
      </c>
      <c r="AP14">
        <f>IF(Sheet6!AX14&gt;=$B$1,1,0)</f>
        <v>1</v>
      </c>
      <c r="AQ14">
        <f>IF(Sheet6!AY14&gt;=$B$1,1,0)</f>
        <v>0</v>
      </c>
      <c r="AR14">
        <f>IF(Sheet6!AZ14&gt;=$B$1,1,0)</f>
        <v>0</v>
      </c>
      <c r="AS14">
        <f>IF(Sheet6!BA14&gt;=$B$1,1,0)</f>
        <v>0</v>
      </c>
    </row>
    <row r="15" spans="1:45" x14ac:dyDescent="0.45">
      <c r="A15" t="s">
        <v>574</v>
      </c>
      <c r="B15">
        <f>IF(Sheet6!J15&gt;=$B$1,1,0)</f>
        <v>0</v>
      </c>
      <c r="C15">
        <f>IF(Sheet6!K15&gt;=$B$1,1,0)</f>
        <v>0</v>
      </c>
      <c r="D15">
        <f>IF(Sheet6!L15&gt;=$B$1,1,0)</f>
        <v>0</v>
      </c>
      <c r="E15">
        <f>IF(Sheet6!M15&gt;=$B$1,1,0)</f>
        <v>1</v>
      </c>
      <c r="F15">
        <f>IF(Sheet6!N15&gt;=$B$1,1,0)</f>
        <v>1</v>
      </c>
      <c r="G15">
        <f>IF(Sheet6!O15&gt;=$B$1,1,0)</f>
        <v>1</v>
      </c>
      <c r="H15">
        <f>IF(Sheet6!P15&gt;=$B$1,1,0)</f>
        <v>1</v>
      </c>
      <c r="I15">
        <f>IF(Sheet6!Q15&gt;=$B$1,1,0)</f>
        <v>1</v>
      </c>
      <c r="J15">
        <f>IF(Sheet6!R15&gt;=$B$1,1,0)</f>
        <v>1</v>
      </c>
      <c r="K15">
        <f>IF(Sheet6!S15&gt;=$B$1,1,0)</f>
        <v>1</v>
      </c>
      <c r="L15">
        <f>IF(Sheet6!T15&gt;=$B$1,1,0)</f>
        <v>1</v>
      </c>
      <c r="M15">
        <f>IF(Sheet6!U15&gt;=$B$1,1,0)</f>
        <v>0</v>
      </c>
      <c r="N15">
        <f>IF(Sheet6!V15&gt;=$B$1,1,0)</f>
        <v>0</v>
      </c>
      <c r="O15">
        <f>IF(Sheet6!W15&gt;=$B$1,1,0)</f>
        <v>0</v>
      </c>
      <c r="P15">
        <f>IF(Sheet6!X15&gt;=$B$1,1,0)</f>
        <v>1</v>
      </c>
      <c r="Q15">
        <f>IF(Sheet6!Y15&gt;=$B$1,1,0)</f>
        <v>1</v>
      </c>
      <c r="R15">
        <f>IF(Sheet6!Z15&gt;=$B$1,1,0)</f>
        <v>0</v>
      </c>
      <c r="S15">
        <f>IF(Sheet6!AA15&gt;=$B$1,1,0)</f>
        <v>1</v>
      </c>
      <c r="T15">
        <f>IF(Sheet6!AB15&gt;=$B$1,1,0)</f>
        <v>1</v>
      </c>
      <c r="U15">
        <f>IF(Sheet6!AC15&gt;=$B$1,1,0)</f>
        <v>0</v>
      </c>
      <c r="V15">
        <f>IF(Sheet6!AD15&gt;=$B$1,1,0)</f>
        <v>1</v>
      </c>
      <c r="W15">
        <f>IF(Sheet6!AE15&gt;=$B$1,1,0)</f>
        <v>0</v>
      </c>
      <c r="X15">
        <f>IF(Sheet6!AF15&gt;=$B$1,1,0)</f>
        <v>0</v>
      </c>
      <c r="Y15">
        <f>IF(Sheet6!AG15&gt;=$B$1,1,0)</f>
        <v>0</v>
      </c>
      <c r="Z15">
        <f>IF(Sheet6!AH15&gt;=$B$1,1,0)</f>
        <v>0</v>
      </c>
      <c r="AA15">
        <f>IF(Sheet6!AI15&gt;=$B$1,1,0)</f>
        <v>1</v>
      </c>
      <c r="AB15">
        <f>IF(Sheet6!AJ15&gt;=$B$1,1,0)</f>
        <v>1</v>
      </c>
      <c r="AC15">
        <f>IF(Sheet6!AK15&gt;=$B$1,1,0)</f>
        <v>0</v>
      </c>
      <c r="AD15">
        <f>IF(Sheet6!AL15&gt;=$B$1,1,0)</f>
        <v>1</v>
      </c>
      <c r="AE15">
        <f>IF(Sheet6!AM15&gt;=$B$1,1,0)</f>
        <v>0</v>
      </c>
      <c r="AF15">
        <f>IF(Sheet6!AN15&gt;=$B$1,1,0)</f>
        <v>1</v>
      </c>
      <c r="AG15">
        <f>IF(Sheet6!AO15&gt;=$B$1,1,0)</f>
        <v>1</v>
      </c>
      <c r="AH15">
        <f>IF(Sheet6!AP15&gt;=$B$1,1,0)</f>
        <v>0</v>
      </c>
      <c r="AI15">
        <f>IF(Sheet6!AQ15&gt;=$B$1,1,0)</f>
        <v>1</v>
      </c>
      <c r="AJ15">
        <f>IF(Sheet6!AR15&gt;=$B$1,1,0)</f>
        <v>0</v>
      </c>
      <c r="AK15">
        <f>IF(Sheet6!AS15&gt;=$B$1,1,0)</f>
        <v>0</v>
      </c>
      <c r="AL15">
        <f>IF(Sheet6!AT15&gt;=$B$1,1,0)</f>
        <v>0</v>
      </c>
      <c r="AM15">
        <f>IF(Sheet6!AU15&gt;=$B$1,1,0)</f>
        <v>1</v>
      </c>
      <c r="AN15">
        <f>IF(Sheet6!AV15&gt;=$B$1,1,0)</f>
        <v>1</v>
      </c>
      <c r="AO15">
        <f>IF(Sheet6!AW15&gt;=$B$1,1,0)</f>
        <v>1</v>
      </c>
      <c r="AP15">
        <f>IF(Sheet6!AX15&gt;=$B$1,1,0)</f>
        <v>1</v>
      </c>
      <c r="AQ15">
        <f>IF(Sheet6!AY15&gt;=$B$1,1,0)</f>
        <v>0</v>
      </c>
      <c r="AR15">
        <f>IF(Sheet6!AZ15&gt;=$B$1,1,0)</f>
        <v>0</v>
      </c>
      <c r="AS15">
        <f>IF(Sheet6!BA15&gt;=$B$1,1,0)</f>
        <v>0</v>
      </c>
    </row>
    <row r="16" spans="1:45" x14ac:dyDescent="0.45">
      <c r="A16" t="s">
        <v>575</v>
      </c>
      <c r="B16">
        <f>IF(Sheet6!J16&gt;=$B$1,1,0)</f>
        <v>0</v>
      </c>
      <c r="C16">
        <f>IF(Sheet6!K16&gt;=$B$1,1,0)</f>
        <v>0</v>
      </c>
      <c r="D16">
        <f>IF(Sheet6!L16&gt;=$B$1,1,0)</f>
        <v>0</v>
      </c>
      <c r="E16">
        <f>IF(Sheet6!M16&gt;=$B$1,1,0)</f>
        <v>1</v>
      </c>
      <c r="F16">
        <f>IF(Sheet6!N16&gt;=$B$1,1,0)</f>
        <v>1</v>
      </c>
      <c r="G16">
        <f>IF(Sheet6!O16&gt;=$B$1,1,0)</f>
        <v>1</v>
      </c>
      <c r="H16">
        <f>IF(Sheet6!P16&gt;=$B$1,1,0)</f>
        <v>1</v>
      </c>
      <c r="I16">
        <f>IF(Sheet6!Q16&gt;=$B$1,1,0)</f>
        <v>1</v>
      </c>
      <c r="J16">
        <f>IF(Sheet6!R16&gt;=$B$1,1,0)</f>
        <v>1</v>
      </c>
      <c r="K16">
        <f>IF(Sheet6!S16&gt;=$B$1,1,0)</f>
        <v>1</v>
      </c>
      <c r="L16">
        <f>IF(Sheet6!T16&gt;=$B$1,1,0)</f>
        <v>1</v>
      </c>
      <c r="M16">
        <f>IF(Sheet6!U16&gt;=$B$1,1,0)</f>
        <v>0</v>
      </c>
      <c r="N16">
        <f>IF(Sheet6!V16&gt;=$B$1,1,0)</f>
        <v>0</v>
      </c>
      <c r="O16">
        <f>IF(Sheet6!W16&gt;=$B$1,1,0)</f>
        <v>0</v>
      </c>
      <c r="P16">
        <f>IF(Sheet6!X16&gt;=$B$1,1,0)</f>
        <v>1</v>
      </c>
      <c r="Q16">
        <f>IF(Sheet6!Y16&gt;=$B$1,1,0)</f>
        <v>1</v>
      </c>
      <c r="R16">
        <f>IF(Sheet6!Z16&gt;=$B$1,1,0)</f>
        <v>0</v>
      </c>
      <c r="S16">
        <f>IF(Sheet6!AA16&gt;=$B$1,1,0)</f>
        <v>1</v>
      </c>
      <c r="T16">
        <f>IF(Sheet6!AB16&gt;=$B$1,1,0)</f>
        <v>1</v>
      </c>
      <c r="U16">
        <f>IF(Sheet6!AC16&gt;=$B$1,1,0)</f>
        <v>0</v>
      </c>
      <c r="V16">
        <f>IF(Sheet6!AD16&gt;=$B$1,1,0)</f>
        <v>1</v>
      </c>
      <c r="W16">
        <f>IF(Sheet6!AE16&gt;=$B$1,1,0)</f>
        <v>0</v>
      </c>
      <c r="X16">
        <f>IF(Sheet6!AF16&gt;=$B$1,1,0)</f>
        <v>0</v>
      </c>
      <c r="Y16">
        <f>IF(Sheet6!AG16&gt;=$B$1,1,0)</f>
        <v>0</v>
      </c>
      <c r="Z16">
        <f>IF(Sheet6!AH16&gt;=$B$1,1,0)</f>
        <v>0</v>
      </c>
      <c r="AA16">
        <f>IF(Sheet6!AI16&gt;=$B$1,1,0)</f>
        <v>0</v>
      </c>
      <c r="AB16">
        <f>IF(Sheet6!AJ16&gt;=$B$1,1,0)</f>
        <v>1</v>
      </c>
      <c r="AC16">
        <f>IF(Sheet6!AK16&gt;=$B$1,1,0)</f>
        <v>0</v>
      </c>
      <c r="AD16">
        <f>IF(Sheet6!AL16&gt;=$B$1,1,0)</f>
        <v>1</v>
      </c>
      <c r="AE16">
        <f>IF(Sheet6!AM16&gt;=$B$1,1,0)</f>
        <v>1</v>
      </c>
      <c r="AF16">
        <f>IF(Sheet6!AN16&gt;=$B$1,1,0)</f>
        <v>1</v>
      </c>
      <c r="AG16">
        <f>IF(Sheet6!AO16&gt;=$B$1,1,0)</f>
        <v>1</v>
      </c>
      <c r="AH16">
        <f>IF(Sheet6!AP16&gt;=$B$1,1,0)</f>
        <v>0</v>
      </c>
      <c r="AI16">
        <f>IF(Sheet6!AQ16&gt;=$B$1,1,0)</f>
        <v>1</v>
      </c>
      <c r="AJ16">
        <f>IF(Sheet6!AR16&gt;=$B$1,1,0)</f>
        <v>0</v>
      </c>
      <c r="AK16">
        <f>IF(Sheet6!AS16&gt;=$B$1,1,0)</f>
        <v>1</v>
      </c>
      <c r="AL16">
        <f>IF(Sheet6!AT16&gt;=$B$1,1,0)</f>
        <v>0</v>
      </c>
      <c r="AM16">
        <f>IF(Sheet6!AU16&gt;=$B$1,1,0)</f>
        <v>1</v>
      </c>
      <c r="AN16">
        <f>IF(Sheet6!AV16&gt;=$B$1,1,0)</f>
        <v>1</v>
      </c>
      <c r="AO16">
        <f>IF(Sheet6!AW16&gt;=$B$1,1,0)</f>
        <v>1</v>
      </c>
      <c r="AP16">
        <f>IF(Sheet6!AX16&gt;=$B$1,1,0)</f>
        <v>1</v>
      </c>
      <c r="AQ16">
        <f>IF(Sheet6!AY16&gt;=$B$1,1,0)</f>
        <v>0</v>
      </c>
      <c r="AR16">
        <f>IF(Sheet6!AZ16&gt;=$B$1,1,0)</f>
        <v>0</v>
      </c>
      <c r="AS16">
        <f>IF(Sheet6!BA16&gt;=$B$1,1,0)</f>
        <v>0</v>
      </c>
    </row>
    <row r="17" spans="1:45" x14ac:dyDescent="0.45">
      <c r="A17" t="s">
        <v>576</v>
      </c>
      <c r="B17">
        <f>IF(Sheet6!J17&gt;=$B$1,1,0)</f>
        <v>0</v>
      </c>
      <c r="C17">
        <f>IF(Sheet6!K17&gt;=$B$1,1,0)</f>
        <v>0</v>
      </c>
      <c r="D17">
        <f>IF(Sheet6!L17&gt;=$B$1,1,0)</f>
        <v>0</v>
      </c>
      <c r="E17">
        <f>IF(Sheet6!M17&gt;=$B$1,1,0)</f>
        <v>0</v>
      </c>
      <c r="F17">
        <f>IF(Sheet6!N17&gt;=$B$1,1,0)</f>
        <v>1</v>
      </c>
      <c r="G17">
        <f>IF(Sheet6!O17&gt;=$B$1,1,0)</f>
        <v>1</v>
      </c>
      <c r="H17">
        <f>IF(Sheet6!P17&gt;=$B$1,1,0)</f>
        <v>1</v>
      </c>
      <c r="I17">
        <f>IF(Sheet6!Q17&gt;=$B$1,1,0)</f>
        <v>1</v>
      </c>
      <c r="J17">
        <f>IF(Sheet6!R17&gt;=$B$1,1,0)</f>
        <v>1</v>
      </c>
      <c r="K17">
        <f>IF(Sheet6!S17&gt;=$B$1,1,0)</f>
        <v>1</v>
      </c>
      <c r="L17">
        <f>IF(Sheet6!T17&gt;=$B$1,1,0)</f>
        <v>1</v>
      </c>
      <c r="M17">
        <f>IF(Sheet6!U17&gt;=$B$1,1,0)</f>
        <v>0</v>
      </c>
      <c r="N17">
        <f>IF(Sheet6!V17&gt;=$B$1,1,0)</f>
        <v>0</v>
      </c>
      <c r="O17">
        <f>IF(Sheet6!W17&gt;=$B$1,1,0)</f>
        <v>0</v>
      </c>
      <c r="P17">
        <f>IF(Sheet6!X17&gt;=$B$1,1,0)</f>
        <v>1</v>
      </c>
      <c r="Q17">
        <f>IF(Sheet6!Y17&gt;=$B$1,1,0)</f>
        <v>1</v>
      </c>
      <c r="R17">
        <f>IF(Sheet6!Z17&gt;=$B$1,1,0)</f>
        <v>0</v>
      </c>
      <c r="S17">
        <f>IF(Sheet6!AA17&gt;=$B$1,1,0)</f>
        <v>1</v>
      </c>
      <c r="T17">
        <f>IF(Sheet6!AB17&gt;=$B$1,1,0)</f>
        <v>1</v>
      </c>
      <c r="U17">
        <f>IF(Sheet6!AC17&gt;=$B$1,1,0)</f>
        <v>0</v>
      </c>
      <c r="V17">
        <f>IF(Sheet6!AD17&gt;=$B$1,1,0)</f>
        <v>1</v>
      </c>
      <c r="W17">
        <f>IF(Sheet6!AE17&gt;=$B$1,1,0)</f>
        <v>0</v>
      </c>
      <c r="X17">
        <f>IF(Sheet6!AF17&gt;=$B$1,1,0)</f>
        <v>0</v>
      </c>
      <c r="Y17">
        <f>IF(Sheet6!AG17&gt;=$B$1,1,0)</f>
        <v>0</v>
      </c>
      <c r="Z17">
        <f>IF(Sheet6!AH17&gt;=$B$1,1,0)</f>
        <v>0</v>
      </c>
      <c r="AA17">
        <f>IF(Sheet6!AI17&gt;=$B$1,1,0)</f>
        <v>0</v>
      </c>
      <c r="AB17">
        <f>IF(Sheet6!AJ17&gt;=$B$1,1,0)</f>
        <v>1</v>
      </c>
      <c r="AC17">
        <f>IF(Sheet6!AK17&gt;=$B$1,1,0)</f>
        <v>0</v>
      </c>
      <c r="AD17">
        <f>IF(Sheet6!AL17&gt;=$B$1,1,0)</f>
        <v>1</v>
      </c>
      <c r="AE17">
        <f>IF(Sheet6!AM17&gt;=$B$1,1,0)</f>
        <v>1</v>
      </c>
      <c r="AF17">
        <f>IF(Sheet6!AN17&gt;=$B$1,1,0)</f>
        <v>1</v>
      </c>
      <c r="AG17">
        <f>IF(Sheet6!AO17&gt;=$B$1,1,0)</f>
        <v>0</v>
      </c>
      <c r="AH17">
        <f>IF(Sheet6!AP17&gt;=$B$1,1,0)</f>
        <v>0</v>
      </c>
      <c r="AI17">
        <f>IF(Sheet6!AQ17&gt;=$B$1,1,0)</f>
        <v>1</v>
      </c>
      <c r="AJ17">
        <f>IF(Sheet6!AR17&gt;=$B$1,1,0)</f>
        <v>0</v>
      </c>
      <c r="AK17">
        <f>IF(Sheet6!AS17&gt;=$B$1,1,0)</f>
        <v>1</v>
      </c>
      <c r="AL17">
        <f>IF(Sheet6!AT17&gt;=$B$1,1,0)</f>
        <v>0</v>
      </c>
      <c r="AM17">
        <f>IF(Sheet6!AU17&gt;=$B$1,1,0)</f>
        <v>1</v>
      </c>
      <c r="AN17">
        <f>IF(Sheet6!AV17&gt;=$B$1,1,0)</f>
        <v>1</v>
      </c>
      <c r="AO17">
        <f>IF(Sheet6!AW17&gt;=$B$1,1,0)</f>
        <v>1</v>
      </c>
      <c r="AP17">
        <f>IF(Sheet6!AX17&gt;=$B$1,1,0)</f>
        <v>1</v>
      </c>
      <c r="AQ17">
        <f>IF(Sheet6!AY17&gt;=$B$1,1,0)</f>
        <v>0</v>
      </c>
      <c r="AR17">
        <f>IF(Sheet6!AZ17&gt;=$B$1,1,0)</f>
        <v>0</v>
      </c>
      <c r="AS17">
        <f>IF(Sheet6!BA17&gt;=$B$1,1,0)</f>
        <v>0</v>
      </c>
    </row>
    <row r="18" spans="1:45" x14ac:dyDescent="0.45">
      <c r="A18" t="s">
        <v>577</v>
      </c>
      <c r="B18">
        <f>IF(Sheet6!J18&gt;=$B$1,1,0)</f>
        <v>0</v>
      </c>
      <c r="C18">
        <f>IF(Sheet6!K18&gt;=$B$1,1,0)</f>
        <v>0</v>
      </c>
      <c r="D18">
        <f>IF(Sheet6!L18&gt;=$B$1,1,0)</f>
        <v>0</v>
      </c>
      <c r="E18">
        <f>IF(Sheet6!M18&gt;=$B$1,1,0)</f>
        <v>0</v>
      </c>
      <c r="F18">
        <f>IF(Sheet6!N18&gt;=$B$1,1,0)</f>
        <v>1</v>
      </c>
      <c r="G18">
        <f>IF(Sheet6!O18&gt;=$B$1,1,0)</f>
        <v>1</v>
      </c>
      <c r="H18">
        <f>IF(Sheet6!P18&gt;=$B$1,1,0)</f>
        <v>1</v>
      </c>
      <c r="I18">
        <f>IF(Sheet6!Q18&gt;=$B$1,1,0)</f>
        <v>1</v>
      </c>
      <c r="J18">
        <f>IF(Sheet6!R18&gt;=$B$1,1,0)</f>
        <v>1</v>
      </c>
      <c r="K18">
        <f>IF(Sheet6!S18&gt;=$B$1,1,0)</f>
        <v>1</v>
      </c>
      <c r="L18">
        <f>IF(Sheet6!T18&gt;=$B$1,1,0)</f>
        <v>1</v>
      </c>
      <c r="M18">
        <f>IF(Sheet6!U18&gt;=$B$1,1,0)</f>
        <v>0</v>
      </c>
      <c r="N18">
        <f>IF(Sheet6!V18&gt;=$B$1,1,0)</f>
        <v>0</v>
      </c>
      <c r="O18">
        <f>IF(Sheet6!W18&gt;=$B$1,1,0)</f>
        <v>0</v>
      </c>
      <c r="P18">
        <f>IF(Sheet6!X18&gt;=$B$1,1,0)</f>
        <v>1</v>
      </c>
      <c r="Q18">
        <f>IF(Sheet6!Y18&gt;=$B$1,1,0)</f>
        <v>0</v>
      </c>
      <c r="R18">
        <f>IF(Sheet6!Z18&gt;=$B$1,1,0)</f>
        <v>0</v>
      </c>
      <c r="S18">
        <f>IF(Sheet6!AA18&gt;=$B$1,1,0)</f>
        <v>0</v>
      </c>
      <c r="T18">
        <f>IF(Sheet6!AB18&gt;=$B$1,1,0)</f>
        <v>1</v>
      </c>
      <c r="U18">
        <f>IF(Sheet6!AC18&gt;=$B$1,1,0)</f>
        <v>0</v>
      </c>
      <c r="V18">
        <f>IF(Sheet6!AD18&gt;=$B$1,1,0)</f>
        <v>1</v>
      </c>
      <c r="W18">
        <f>IF(Sheet6!AE18&gt;=$B$1,1,0)</f>
        <v>0</v>
      </c>
      <c r="X18">
        <f>IF(Sheet6!AF18&gt;=$B$1,1,0)</f>
        <v>0</v>
      </c>
      <c r="Y18">
        <f>IF(Sheet6!AG18&gt;=$B$1,1,0)</f>
        <v>0</v>
      </c>
      <c r="Z18">
        <f>IF(Sheet6!AH18&gt;=$B$1,1,0)</f>
        <v>0</v>
      </c>
      <c r="AA18">
        <f>IF(Sheet6!AI18&gt;=$B$1,1,0)</f>
        <v>1</v>
      </c>
      <c r="AB18">
        <f>IF(Sheet6!AJ18&gt;=$B$1,1,0)</f>
        <v>0</v>
      </c>
      <c r="AC18">
        <f>IF(Sheet6!AK18&gt;=$B$1,1,0)</f>
        <v>0</v>
      </c>
      <c r="AD18">
        <f>IF(Sheet6!AL18&gt;=$B$1,1,0)</f>
        <v>1</v>
      </c>
      <c r="AE18">
        <f>IF(Sheet6!AM18&gt;=$B$1,1,0)</f>
        <v>1</v>
      </c>
      <c r="AF18">
        <f>IF(Sheet6!AN18&gt;=$B$1,1,0)</f>
        <v>1</v>
      </c>
      <c r="AG18">
        <f>IF(Sheet6!AO18&gt;=$B$1,1,0)</f>
        <v>0</v>
      </c>
      <c r="AH18">
        <f>IF(Sheet6!AP18&gt;=$B$1,1,0)</f>
        <v>0</v>
      </c>
      <c r="AI18">
        <f>IF(Sheet6!AQ18&gt;=$B$1,1,0)</f>
        <v>0</v>
      </c>
      <c r="AJ18">
        <f>IF(Sheet6!AR18&gt;=$B$1,1,0)</f>
        <v>0</v>
      </c>
      <c r="AK18">
        <f>IF(Sheet6!AS18&gt;=$B$1,1,0)</f>
        <v>1</v>
      </c>
      <c r="AL18">
        <f>IF(Sheet6!AT18&gt;=$B$1,1,0)</f>
        <v>0</v>
      </c>
      <c r="AM18">
        <f>IF(Sheet6!AU18&gt;=$B$1,1,0)</f>
        <v>1</v>
      </c>
      <c r="AN18">
        <f>IF(Sheet6!AV18&gt;=$B$1,1,0)</f>
        <v>1</v>
      </c>
      <c r="AO18">
        <f>IF(Sheet6!AW18&gt;=$B$1,1,0)</f>
        <v>1</v>
      </c>
      <c r="AP18">
        <f>IF(Sheet6!AX18&gt;=$B$1,1,0)</f>
        <v>1</v>
      </c>
      <c r="AQ18">
        <f>IF(Sheet6!AY18&gt;=$B$1,1,0)</f>
        <v>0</v>
      </c>
      <c r="AR18">
        <f>IF(Sheet6!AZ18&gt;=$B$1,1,0)</f>
        <v>0</v>
      </c>
      <c r="AS18">
        <f>IF(Sheet6!BA18&gt;=$B$1,1,0)</f>
        <v>0</v>
      </c>
    </row>
    <row r="19" spans="1:45" x14ac:dyDescent="0.45">
      <c r="A19" t="s">
        <v>578</v>
      </c>
      <c r="B19">
        <f>IF(Sheet6!J19&gt;=$B$1,1,0)</f>
        <v>0</v>
      </c>
      <c r="C19">
        <f>IF(Sheet6!K19&gt;=$B$1,1,0)</f>
        <v>0</v>
      </c>
      <c r="D19">
        <f>IF(Sheet6!L19&gt;=$B$1,1,0)</f>
        <v>0</v>
      </c>
      <c r="E19">
        <f>IF(Sheet6!M19&gt;=$B$1,1,0)</f>
        <v>0</v>
      </c>
      <c r="F19">
        <f>IF(Sheet6!N19&gt;=$B$1,1,0)</f>
        <v>1</v>
      </c>
      <c r="G19">
        <f>IF(Sheet6!O19&gt;=$B$1,1,0)</f>
        <v>1</v>
      </c>
      <c r="H19">
        <f>IF(Sheet6!P19&gt;=$B$1,1,0)</f>
        <v>1</v>
      </c>
      <c r="I19">
        <f>IF(Sheet6!Q19&gt;=$B$1,1,0)</f>
        <v>1</v>
      </c>
      <c r="J19">
        <f>IF(Sheet6!R19&gt;=$B$1,1,0)</f>
        <v>1</v>
      </c>
      <c r="K19">
        <f>IF(Sheet6!S19&gt;=$B$1,1,0)</f>
        <v>1</v>
      </c>
      <c r="L19">
        <f>IF(Sheet6!T19&gt;=$B$1,1,0)</f>
        <v>1</v>
      </c>
      <c r="M19">
        <f>IF(Sheet6!U19&gt;=$B$1,1,0)</f>
        <v>0</v>
      </c>
      <c r="N19">
        <f>IF(Sheet6!V19&gt;=$B$1,1,0)</f>
        <v>0</v>
      </c>
      <c r="O19">
        <f>IF(Sheet6!W19&gt;=$B$1,1,0)</f>
        <v>0</v>
      </c>
      <c r="P19">
        <f>IF(Sheet6!X19&gt;=$B$1,1,0)</f>
        <v>1</v>
      </c>
      <c r="Q19">
        <f>IF(Sheet6!Y19&gt;=$B$1,1,0)</f>
        <v>0</v>
      </c>
      <c r="R19">
        <f>IF(Sheet6!Z19&gt;=$B$1,1,0)</f>
        <v>0</v>
      </c>
      <c r="S19">
        <f>IF(Sheet6!AA19&gt;=$B$1,1,0)</f>
        <v>0</v>
      </c>
      <c r="T19">
        <f>IF(Sheet6!AB19&gt;=$B$1,1,0)</f>
        <v>1</v>
      </c>
      <c r="U19">
        <f>IF(Sheet6!AC19&gt;=$B$1,1,0)</f>
        <v>0</v>
      </c>
      <c r="V19">
        <f>IF(Sheet6!AD19&gt;=$B$1,1,0)</f>
        <v>1</v>
      </c>
      <c r="W19">
        <f>IF(Sheet6!AE19&gt;=$B$1,1,0)</f>
        <v>0</v>
      </c>
      <c r="X19">
        <f>IF(Sheet6!AF19&gt;=$B$1,1,0)</f>
        <v>0</v>
      </c>
      <c r="Y19">
        <f>IF(Sheet6!AG19&gt;=$B$1,1,0)</f>
        <v>0</v>
      </c>
      <c r="Z19">
        <f>IF(Sheet6!AH19&gt;=$B$1,1,0)</f>
        <v>0</v>
      </c>
      <c r="AA19">
        <f>IF(Sheet6!AI19&gt;=$B$1,1,0)</f>
        <v>0</v>
      </c>
      <c r="AB19">
        <f>IF(Sheet6!AJ19&gt;=$B$1,1,0)</f>
        <v>0</v>
      </c>
      <c r="AC19">
        <f>IF(Sheet6!AK19&gt;=$B$1,1,0)</f>
        <v>0</v>
      </c>
      <c r="AD19">
        <f>IF(Sheet6!AL19&gt;=$B$1,1,0)</f>
        <v>1</v>
      </c>
      <c r="AE19">
        <f>IF(Sheet6!AM19&gt;=$B$1,1,0)</f>
        <v>1</v>
      </c>
      <c r="AF19">
        <f>IF(Sheet6!AN19&gt;=$B$1,1,0)</f>
        <v>1</v>
      </c>
      <c r="AG19">
        <f>IF(Sheet6!AO19&gt;=$B$1,1,0)</f>
        <v>0</v>
      </c>
      <c r="AH19">
        <f>IF(Sheet6!AP19&gt;=$B$1,1,0)</f>
        <v>0</v>
      </c>
      <c r="AI19">
        <f>IF(Sheet6!AQ19&gt;=$B$1,1,0)</f>
        <v>0</v>
      </c>
      <c r="AJ19">
        <f>IF(Sheet6!AR19&gt;=$B$1,1,0)</f>
        <v>0</v>
      </c>
      <c r="AK19">
        <f>IF(Sheet6!AS19&gt;=$B$1,1,0)</f>
        <v>1</v>
      </c>
      <c r="AL19">
        <f>IF(Sheet6!AT19&gt;=$B$1,1,0)</f>
        <v>0</v>
      </c>
      <c r="AM19">
        <f>IF(Sheet6!AU19&gt;=$B$1,1,0)</f>
        <v>1</v>
      </c>
      <c r="AN19">
        <f>IF(Sheet6!AV19&gt;=$B$1,1,0)</f>
        <v>1</v>
      </c>
      <c r="AO19">
        <f>IF(Sheet6!AW19&gt;=$B$1,1,0)</f>
        <v>1</v>
      </c>
      <c r="AP19">
        <f>IF(Sheet6!AX19&gt;=$B$1,1,0)</f>
        <v>1</v>
      </c>
      <c r="AQ19">
        <f>IF(Sheet6!AY19&gt;=$B$1,1,0)</f>
        <v>0</v>
      </c>
      <c r="AR19">
        <f>IF(Sheet6!AZ19&gt;=$B$1,1,0)</f>
        <v>0</v>
      </c>
      <c r="AS19">
        <f>IF(Sheet6!BA19&gt;=$B$1,1,0)</f>
        <v>0</v>
      </c>
    </row>
    <row r="20" spans="1:45" x14ac:dyDescent="0.45">
      <c r="A20" t="s">
        <v>579</v>
      </c>
      <c r="B20">
        <f>IF(Sheet6!J20&gt;=$B$1,1,0)</f>
        <v>0</v>
      </c>
      <c r="C20">
        <f>IF(Sheet6!K20&gt;=$B$1,1,0)</f>
        <v>0</v>
      </c>
      <c r="D20">
        <f>IF(Sheet6!L20&gt;=$B$1,1,0)</f>
        <v>0</v>
      </c>
      <c r="E20">
        <f>IF(Sheet6!M20&gt;=$B$1,1,0)</f>
        <v>0</v>
      </c>
      <c r="F20">
        <f>IF(Sheet6!N20&gt;=$B$1,1,0)</f>
        <v>1</v>
      </c>
      <c r="G20">
        <f>IF(Sheet6!O20&gt;=$B$1,1,0)</f>
        <v>1</v>
      </c>
      <c r="H20">
        <f>IF(Sheet6!P20&gt;=$B$1,1,0)</f>
        <v>1</v>
      </c>
      <c r="I20">
        <f>IF(Sheet6!Q20&gt;=$B$1,1,0)</f>
        <v>1</v>
      </c>
      <c r="J20">
        <f>IF(Sheet6!R20&gt;=$B$1,1,0)</f>
        <v>1</v>
      </c>
      <c r="K20">
        <f>IF(Sheet6!S20&gt;=$B$1,1,0)</f>
        <v>1</v>
      </c>
      <c r="L20">
        <f>IF(Sheet6!T20&gt;=$B$1,1,0)</f>
        <v>1</v>
      </c>
      <c r="M20">
        <f>IF(Sheet6!U20&gt;=$B$1,1,0)</f>
        <v>0</v>
      </c>
      <c r="N20">
        <f>IF(Sheet6!V20&gt;=$B$1,1,0)</f>
        <v>0</v>
      </c>
      <c r="O20">
        <f>IF(Sheet6!W20&gt;=$B$1,1,0)</f>
        <v>0</v>
      </c>
      <c r="P20">
        <f>IF(Sheet6!X20&gt;=$B$1,1,0)</f>
        <v>1</v>
      </c>
      <c r="Q20">
        <f>IF(Sheet6!Y20&gt;=$B$1,1,0)</f>
        <v>0</v>
      </c>
      <c r="R20">
        <f>IF(Sheet6!Z20&gt;=$B$1,1,0)</f>
        <v>0</v>
      </c>
      <c r="S20">
        <f>IF(Sheet6!AA20&gt;=$B$1,1,0)</f>
        <v>0</v>
      </c>
      <c r="T20">
        <f>IF(Sheet6!AB20&gt;=$B$1,1,0)</f>
        <v>1</v>
      </c>
      <c r="U20">
        <f>IF(Sheet6!AC20&gt;=$B$1,1,0)</f>
        <v>0</v>
      </c>
      <c r="V20">
        <f>IF(Sheet6!AD20&gt;=$B$1,1,0)</f>
        <v>1</v>
      </c>
      <c r="W20">
        <f>IF(Sheet6!AE20&gt;=$B$1,1,0)</f>
        <v>0</v>
      </c>
      <c r="X20">
        <f>IF(Sheet6!AF20&gt;=$B$1,1,0)</f>
        <v>0</v>
      </c>
      <c r="Y20">
        <f>IF(Sheet6!AG20&gt;=$B$1,1,0)</f>
        <v>0</v>
      </c>
      <c r="Z20">
        <f>IF(Sheet6!AH20&gt;=$B$1,1,0)</f>
        <v>0</v>
      </c>
      <c r="AA20">
        <f>IF(Sheet6!AI20&gt;=$B$1,1,0)</f>
        <v>0</v>
      </c>
      <c r="AB20">
        <f>IF(Sheet6!AJ20&gt;=$B$1,1,0)</f>
        <v>0</v>
      </c>
      <c r="AC20">
        <f>IF(Sheet6!AK20&gt;=$B$1,1,0)</f>
        <v>0</v>
      </c>
      <c r="AD20">
        <f>IF(Sheet6!AL20&gt;=$B$1,1,0)</f>
        <v>1</v>
      </c>
      <c r="AE20">
        <f>IF(Sheet6!AM20&gt;=$B$1,1,0)</f>
        <v>1</v>
      </c>
      <c r="AF20">
        <f>IF(Sheet6!AN20&gt;=$B$1,1,0)</f>
        <v>1</v>
      </c>
      <c r="AG20">
        <f>IF(Sheet6!AO20&gt;=$B$1,1,0)</f>
        <v>0</v>
      </c>
      <c r="AH20">
        <f>IF(Sheet6!AP20&gt;=$B$1,1,0)</f>
        <v>0</v>
      </c>
      <c r="AI20">
        <f>IF(Sheet6!AQ20&gt;=$B$1,1,0)</f>
        <v>0</v>
      </c>
      <c r="AJ20">
        <f>IF(Sheet6!AR20&gt;=$B$1,1,0)</f>
        <v>0</v>
      </c>
      <c r="AK20">
        <f>IF(Sheet6!AS20&gt;=$B$1,1,0)</f>
        <v>1</v>
      </c>
      <c r="AL20">
        <f>IF(Sheet6!AT20&gt;=$B$1,1,0)</f>
        <v>0</v>
      </c>
      <c r="AM20">
        <f>IF(Sheet6!AU20&gt;=$B$1,1,0)</f>
        <v>1</v>
      </c>
      <c r="AN20">
        <f>IF(Sheet6!AV20&gt;=$B$1,1,0)</f>
        <v>1</v>
      </c>
      <c r="AO20">
        <f>IF(Sheet6!AW20&gt;=$B$1,1,0)</f>
        <v>1</v>
      </c>
      <c r="AP20">
        <f>IF(Sheet6!AX20&gt;=$B$1,1,0)</f>
        <v>1</v>
      </c>
      <c r="AQ20">
        <f>IF(Sheet6!AY20&gt;=$B$1,1,0)</f>
        <v>0</v>
      </c>
      <c r="AR20">
        <f>IF(Sheet6!AZ20&gt;=$B$1,1,0)</f>
        <v>0</v>
      </c>
      <c r="AS20">
        <f>IF(Sheet6!BA20&gt;=$B$1,1,0)</f>
        <v>0</v>
      </c>
    </row>
    <row r="21" spans="1:45" x14ac:dyDescent="0.45">
      <c r="A21" t="s">
        <v>580</v>
      </c>
      <c r="B21">
        <f>IF(Sheet6!J21&gt;=$B$1,1,0)</f>
        <v>0</v>
      </c>
      <c r="C21">
        <f>IF(Sheet6!K21&gt;=$B$1,1,0)</f>
        <v>0</v>
      </c>
      <c r="D21">
        <f>IF(Sheet6!L21&gt;=$B$1,1,0)</f>
        <v>0</v>
      </c>
      <c r="E21">
        <f>IF(Sheet6!M21&gt;=$B$1,1,0)</f>
        <v>0</v>
      </c>
      <c r="F21">
        <f>IF(Sheet6!N21&gt;=$B$1,1,0)</f>
        <v>1</v>
      </c>
      <c r="G21">
        <f>IF(Sheet6!O21&gt;=$B$1,1,0)</f>
        <v>1</v>
      </c>
      <c r="H21">
        <f>IF(Sheet6!P21&gt;=$B$1,1,0)</f>
        <v>1</v>
      </c>
      <c r="I21">
        <f>IF(Sheet6!Q21&gt;=$B$1,1,0)</f>
        <v>1</v>
      </c>
      <c r="J21">
        <f>IF(Sheet6!R21&gt;=$B$1,1,0)</f>
        <v>1</v>
      </c>
      <c r="K21">
        <f>IF(Sheet6!S21&gt;=$B$1,1,0)</f>
        <v>1</v>
      </c>
      <c r="L21">
        <f>IF(Sheet6!T21&gt;=$B$1,1,0)</f>
        <v>1</v>
      </c>
      <c r="M21">
        <f>IF(Sheet6!U21&gt;=$B$1,1,0)</f>
        <v>0</v>
      </c>
      <c r="N21">
        <f>IF(Sheet6!V21&gt;=$B$1,1,0)</f>
        <v>0</v>
      </c>
      <c r="O21">
        <f>IF(Sheet6!W21&gt;=$B$1,1,0)</f>
        <v>0</v>
      </c>
      <c r="P21">
        <f>IF(Sheet6!X21&gt;=$B$1,1,0)</f>
        <v>1</v>
      </c>
      <c r="Q21">
        <f>IF(Sheet6!Y21&gt;=$B$1,1,0)</f>
        <v>0</v>
      </c>
      <c r="R21">
        <f>IF(Sheet6!Z21&gt;=$B$1,1,0)</f>
        <v>0</v>
      </c>
      <c r="S21">
        <f>IF(Sheet6!AA21&gt;=$B$1,1,0)</f>
        <v>0</v>
      </c>
      <c r="T21">
        <f>IF(Sheet6!AB21&gt;=$B$1,1,0)</f>
        <v>1</v>
      </c>
      <c r="U21">
        <f>IF(Sheet6!AC21&gt;=$B$1,1,0)</f>
        <v>0</v>
      </c>
      <c r="V21">
        <f>IF(Sheet6!AD21&gt;=$B$1,1,0)</f>
        <v>1</v>
      </c>
      <c r="W21">
        <f>IF(Sheet6!AE21&gt;=$B$1,1,0)</f>
        <v>0</v>
      </c>
      <c r="X21">
        <f>IF(Sheet6!AF21&gt;=$B$1,1,0)</f>
        <v>0</v>
      </c>
      <c r="Y21">
        <f>IF(Sheet6!AG21&gt;=$B$1,1,0)</f>
        <v>0</v>
      </c>
      <c r="Z21">
        <f>IF(Sheet6!AH21&gt;=$B$1,1,0)</f>
        <v>0</v>
      </c>
      <c r="AA21">
        <f>IF(Sheet6!AI21&gt;=$B$1,1,0)</f>
        <v>0</v>
      </c>
      <c r="AB21">
        <f>IF(Sheet6!AJ21&gt;=$B$1,1,0)</f>
        <v>0</v>
      </c>
      <c r="AC21">
        <f>IF(Sheet6!AK21&gt;=$B$1,1,0)</f>
        <v>0</v>
      </c>
      <c r="AD21">
        <f>IF(Sheet6!AL21&gt;=$B$1,1,0)</f>
        <v>1</v>
      </c>
      <c r="AE21">
        <f>IF(Sheet6!AM21&gt;=$B$1,1,0)</f>
        <v>0</v>
      </c>
      <c r="AF21">
        <f>IF(Sheet6!AN21&gt;=$B$1,1,0)</f>
        <v>1</v>
      </c>
      <c r="AG21">
        <f>IF(Sheet6!AO21&gt;=$B$1,1,0)</f>
        <v>0</v>
      </c>
      <c r="AH21">
        <f>IF(Sheet6!AP21&gt;=$B$1,1,0)</f>
        <v>0</v>
      </c>
      <c r="AI21">
        <f>IF(Sheet6!AQ21&gt;=$B$1,1,0)</f>
        <v>0</v>
      </c>
      <c r="AJ21">
        <f>IF(Sheet6!AR21&gt;=$B$1,1,0)</f>
        <v>0</v>
      </c>
      <c r="AK21">
        <f>IF(Sheet6!AS21&gt;=$B$1,1,0)</f>
        <v>1</v>
      </c>
      <c r="AL21">
        <f>IF(Sheet6!AT21&gt;=$B$1,1,0)</f>
        <v>0</v>
      </c>
      <c r="AM21">
        <f>IF(Sheet6!AU21&gt;=$B$1,1,0)</f>
        <v>0</v>
      </c>
      <c r="AN21">
        <f>IF(Sheet6!AV21&gt;=$B$1,1,0)</f>
        <v>1</v>
      </c>
      <c r="AO21">
        <f>IF(Sheet6!AW21&gt;=$B$1,1,0)</f>
        <v>1</v>
      </c>
      <c r="AP21">
        <f>IF(Sheet6!AX21&gt;=$B$1,1,0)</f>
        <v>1</v>
      </c>
      <c r="AQ21">
        <f>IF(Sheet6!AY21&gt;=$B$1,1,0)</f>
        <v>0</v>
      </c>
      <c r="AR21">
        <f>IF(Sheet6!AZ21&gt;=$B$1,1,0)</f>
        <v>0</v>
      </c>
      <c r="AS21">
        <f>IF(Sheet6!BA21&gt;=$B$1,1,0)</f>
        <v>0</v>
      </c>
    </row>
    <row r="22" spans="1:45" x14ac:dyDescent="0.45">
      <c r="A22" t="s">
        <v>581</v>
      </c>
      <c r="B22">
        <f>IF(Sheet6!J22&gt;=$B$1,1,0)</f>
        <v>0</v>
      </c>
      <c r="C22">
        <f>IF(Sheet6!K22&gt;=$B$1,1,0)</f>
        <v>0</v>
      </c>
      <c r="D22">
        <f>IF(Sheet6!L22&gt;=$B$1,1,0)</f>
        <v>0</v>
      </c>
      <c r="E22">
        <f>IF(Sheet6!M22&gt;=$B$1,1,0)</f>
        <v>0</v>
      </c>
      <c r="F22">
        <f>IF(Sheet6!N22&gt;=$B$1,1,0)</f>
        <v>1</v>
      </c>
      <c r="G22">
        <f>IF(Sheet6!O22&gt;=$B$1,1,0)</f>
        <v>1</v>
      </c>
      <c r="H22">
        <f>IF(Sheet6!P22&gt;=$B$1,1,0)</f>
        <v>1</v>
      </c>
      <c r="I22">
        <f>IF(Sheet6!Q22&gt;=$B$1,1,0)</f>
        <v>1</v>
      </c>
      <c r="J22">
        <f>IF(Sheet6!R22&gt;=$B$1,1,0)</f>
        <v>1</v>
      </c>
      <c r="K22">
        <f>IF(Sheet6!S22&gt;=$B$1,1,0)</f>
        <v>1</v>
      </c>
      <c r="L22">
        <f>IF(Sheet6!T22&gt;=$B$1,1,0)</f>
        <v>1</v>
      </c>
      <c r="M22">
        <f>IF(Sheet6!U22&gt;=$B$1,1,0)</f>
        <v>0</v>
      </c>
      <c r="N22">
        <f>IF(Sheet6!V22&gt;=$B$1,1,0)</f>
        <v>0</v>
      </c>
      <c r="O22">
        <f>IF(Sheet6!W22&gt;=$B$1,1,0)</f>
        <v>0</v>
      </c>
      <c r="P22">
        <f>IF(Sheet6!X22&gt;=$B$1,1,0)</f>
        <v>1</v>
      </c>
      <c r="Q22">
        <f>IF(Sheet6!Y22&gt;=$B$1,1,0)</f>
        <v>0</v>
      </c>
      <c r="R22">
        <f>IF(Sheet6!Z22&gt;=$B$1,1,0)</f>
        <v>0</v>
      </c>
      <c r="S22">
        <f>IF(Sheet6!AA22&gt;=$B$1,1,0)</f>
        <v>0</v>
      </c>
      <c r="T22">
        <f>IF(Sheet6!AB22&gt;=$B$1,1,0)</f>
        <v>1</v>
      </c>
      <c r="U22">
        <f>IF(Sheet6!AC22&gt;=$B$1,1,0)</f>
        <v>0</v>
      </c>
      <c r="V22">
        <f>IF(Sheet6!AD22&gt;=$B$1,1,0)</f>
        <v>1</v>
      </c>
      <c r="W22">
        <f>IF(Sheet6!AE22&gt;=$B$1,1,0)</f>
        <v>0</v>
      </c>
      <c r="X22">
        <f>IF(Sheet6!AF22&gt;=$B$1,1,0)</f>
        <v>0</v>
      </c>
      <c r="Y22">
        <f>IF(Sheet6!AG22&gt;=$B$1,1,0)</f>
        <v>0</v>
      </c>
      <c r="Z22">
        <f>IF(Sheet6!AH22&gt;=$B$1,1,0)</f>
        <v>0</v>
      </c>
      <c r="AA22">
        <f>IF(Sheet6!AI22&gt;=$B$1,1,0)</f>
        <v>1</v>
      </c>
      <c r="AB22">
        <f>IF(Sheet6!AJ22&gt;=$B$1,1,0)</f>
        <v>0</v>
      </c>
      <c r="AC22">
        <f>IF(Sheet6!AK22&gt;=$B$1,1,0)</f>
        <v>1</v>
      </c>
      <c r="AD22">
        <f>IF(Sheet6!AL22&gt;=$B$1,1,0)</f>
        <v>1</v>
      </c>
      <c r="AE22">
        <f>IF(Sheet6!AM22&gt;=$B$1,1,0)</f>
        <v>1</v>
      </c>
      <c r="AF22">
        <f>IF(Sheet6!AN22&gt;=$B$1,1,0)</f>
        <v>1</v>
      </c>
      <c r="AG22">
        <f>IF(Sheet6!AO22&gt;=$B$1,1,0)</f>
        <v>0</v>
      </c>
      <c r="AH22">
        <f>IF(Sheet6!AP22&gt;=$B$1,1,0)</f>
        <v>0</v>
      </c>
      <c r="AI22">
        <f>IF(Sheet6!AQ22&gt;=$B$1,1,0)</f>
        <v>0</v>
      </c>
      <c r="AJ22">
        <f>IF(Sheet6!AR22&gt;=$B$1,1,0)</f>
        <v>0</v>
      </c>
      <c r="AK22">
        <f>IF(Sheet6!AS22&gt;=$B$1,1,0)</f>
        <v>1</v>
      </c>
      <c r="AL22">
        <f>IF(Sheet6!AT22&gt;=$B$1,1,0)</f>
        <v>0</v>
      </c>
      <c r="AM22">
        <f>IF(Sheet6!AU22&gt;=$B$1,1,0)</f>
        <v>0</v>
      </c>
      <c r="AN22">
        <f>IF(Sheet6!AV22&gt;=$B$1,1,0)</f>
        <v>1</v>
      </c>
      <c r="AO22">
        <f>IF(Sheet6!AW22&gt;=$B$1,1,0)</f>
        <v>1</v>
      </c>
      <c r="AP22">
        <f>IF(Sheet6!AX22&gt;=$B$1,1,0)</f>
        <v>1</v>
      </c>
      <c r="AQ22">
        <f>IF(Sheet6!AY22&gt;=$B$1,1,0)</f>
        <v>0</v>
      </c>
      <c r="AR22">
        <f>IF(Sheet6!AZ22&gt;=$B$1,1,0)</f>
        <v>0</v>
      </c>
      <c r="AS22">
        <f>IF(Sheet6!BA22&gt;=$B$1,1,0)</f>
        <v>0</v>
      </c>
    </row>
    <row r="23" spans="1:45" x14ac:dyDescent="0.45">
      <c r="A23" t="s">
        <v>582</v>
      </c>
      <c r="B23">
        <f>IF(Sheet6!J23&gt;=$B$1,1,0)</f>
        <v>0</v>
      </c>
      <c r="C23">
        <f>IF(Sheet6!K23&gt;=$B$1,1,0)</f>
        <v>0</v>
      </c>
      <c r="D23">
        <f>IF(Sheet6!L23&gt;=$B$1,1,0)</f>
        <v>0</v>
      </c>
      <c r="E23">
        <f>IF(Sheet6!M23&gt;=$B$1,1,0)</f>
        <v>0</v>
      </c>
      <c r="F23">
        <f>IF(Sheet6!N23&gt;=$B$1,1,0)</f>
        <v>1</v>
      </c>
      <c r="G23">
        <f>IF(Sheet6!O23&gt;=$B$1,1,0)</f>
        <v>1</v>
      </c>
      <c r="H23">
        <f>IF(Sheet6!P23&gt;=$B$1,1,0)</f>
        <v>1</v>
      </c>
      <c r="I23">
        <f>IF(Sheet6!Q23&gt;=$B$1,1,0)</f>
        <v>1</v>
      </c>
      <c r="J23">
        <f>IF(Sheet6!R23&gt;=$B$1,1,0)</f>
        <v>1</v>
      </c>
      <c r="K23">
        <f>IF(Sheet6!S23&gt;=$B$1,1,0)</f>
        <v>1</v>
      </c>
      <c r="L23">
        <f>IF(Sheet6!T23&gt;=$B$1,1,0)</f>
        <v>1</v>
      </c>
      <c r="M23">
        <f>IF(Sheet6!U23&gt;=$B$1,1,0)</f>
        <v>0</v>
      </c>
      <c r="N23">
        <f>IF(Sheet6!V23&gt;=$B$1,1,0)</f>
        <v>0</v>
      </c>
      <c r="O23">
        <f>IF(Sheet6!W23&gt;=$B$1,1,0)</f>
        <v>0</v>
      </c>
      <c r="P23">
        <f>IF(Sheet6!X23&gt;=$B$1,1,0)</f>
        <v>1</v>
      </c>
      <c r="Q23">
        <f>IF(Sheet6!Y23&gt;=$B$1,1,0)</f>
        <v>0</v>
      </c>
      <c r="R23">
        <f>IF(Sheet6!Z23&gt;=$B$1,1,0)</f>
        <v>0</v>
      </c>
      <c r="S23">
        <f>IF(Sheet6!AA23&gt;=$B$1,1,0)</f>
        <v>0</v>
      </c>
      <c r="T23">
        <f>IF(Sheet6!AB23&gt;=$B$1,1,0)</f>
        <v>1</v>
      </c>
      <c r="U23">
        <f>IF(Sheet6!AC23&gt;=$B$1,1,0)</f>
        <v>0</v>
      </c>
      <c r="V23">
        <f>IF(Sheet6!AD23&gt;=$B$1,1,0)</f>
        <v>1</v>
      </c>
      <c r="W23">
        <f>IF(Sheet6!AE23&gt;=$B$1,1,0)</f>
        <v>1</v>
      </c>
      <c r="X23">
        <f>IF(Sheet6!AF23&gt;=$B$1,1,0)</f>
        <v>0</v>
      </c>
      <c r="Y23">
        <f>IF(Sheet6!AG23&gt;=$B$1,1,0)</f>
        <v>0</v>
      </c>
      <c r="Z23">
        <f>IF(Sheet6!AH23&gt;=$B$1,1,0)</f>
        <v>0</v>
      </c>
      <c r="AA23">
        <f>IF(Sheet6!AI23&gt;=$B$1,1,0)</f>
        <v>0</v>
      </c>
      <c r="AB23">
        <f>IF(Sheet6!AJ23&gt;=$B$1,1,0)</f>
        <v>0</v>
      </c>
      <c r="AC23">
        <f>IF(Sheet6!AK23&gt;=$B$1,1,0)</f>
        <v>1</v>
      </c>
      <c r="AD23">
        <f>IF(Sheet6!AL23&gt;=$B$1,1,0)</f>
        <v>1</v>
      </c>
      <c r="AE23">
        <f>IF(Sheet6!AM23&gt;=$B$1,1,0)</f>
        <v>1</v>
      </c>
      <c r="AF23">
        <f>IF(Sheet6!AN23&gt;=$B$1,1,0)</f>
        <v>1</v>
      </c>
      <c r="AG23">
        <f>IF(Sheet6!AO23&gt;=$B$1,1,0)</f>
        <v>1</v>
      </c>
      <c r="AH23">
        <f>IF(Sheet6!AP23&gt;=$B$1,1,0)</f>
        <v>0</v>
      </c>
      <c r="AI23">
        <f>IF(Sheet6!AQ23&gt;=$B$1,1,0)</f>
        <v>0</v>
      </c>
      <c r="AJ23">
        <f>IF(Sheet6!AR23&gt;=$B$1,1,0)</f>
        <v>0</v>
      </c>
      <c r="AK23">
        <f>IF(Sheet6!AS23&gt;=$B$1,1,0)</f>
        <v>1</v>
      </c>
      <c r="AL23">
        <f>IF(Sheet6!AT23&gt;=$B$1,1,0)</f>
        <v>1</v>
      </c>
      <c r="AM23">
        <f>IF(Sheet6!AU23&gt;=$B$1,1,0)</f>
        <v>0</v>
      </c>
      <c r="AN23">
        <f>IF(Sheet6!AV23&gt;=$B$1,1,0)</f>
        <v>1</v>
      </c>
      <c r="AO23">
        <f>IF(Sheet6!AW23&gt;=$B$1,1,0)</f>
        <v>1</v>
      </c>
      <c r="AP23">
        <f>IF(Sheet6!AX23&gt;=$B$1,1,0)</f>
        <v>1</v>
      </c>
      <c r="AQ23">
        <f>IF(Sheet6!AY23&gt;=$B$1,1,0)</f>
        <v>0</v>
      </c>
      <c r="AR23">
        <f>IF(Sheet6!AZ23&gt;=$B$1,1,0)</f>
        <v>0</v>
      </c>
      <c r="AS23">
        <f>IF(Sheet6!BA23&gt;=$B$1,1,0)</f>
        <v>0</v>
      </c>
    </row>
    <row r="24" spans="1:45" x14ac:dyDescent="0.45">
      <c r="A24" t="s">
        <v>583</v>
      </c>
      <c r="B24">
        <f>IF(Sheet6!J24&gt;=$B$1,1,0)</f>
        <v>0</v>
      </c>
      <c r="C24">
        <f>IF(Sheet6!K24&gt;=$B$1,1,0)</f>
        <v>0</v>
      </c>
      <c r="D24">
        <f>IF(Sheet6!L24&gt;=$B$1,1,0)</f>
        <v>0</v>
      </c>
      <c r="E24">
        <f>IF(Sheet6!M24&gt;=$B$1,1,0)</f>
        <v>0</v>
      </c>
      <c r="F24">
        <f>IF(Sheet6!N24&gt;=$B$1,1,0)</f>
        <v>1</v>
      </c>
      <c r="G24">
        <f>IF(Sheet6!O24&gt;=$B$1,1,0)</f>
        <v>1</v>
      </c>
      <c r="H24">
        <f>IF(Sheet6!P24&gt;=$B$1,1,0)</f>
        <v>1</v>
      </c>
      <c r="I24">
        <f>IF(Sheet6!Q24&gt;=$B$1,1,0)</f>
        <v>1</v>
      </c>
      <c r="J24">
        <f>IF(Sheet6!R24&gt;=$B$1,1,0)</f>
        <v>1</v>
      </c>
      <c r="K24">
        <f>IF(Sheet6!S24&gt;=$B$1,1,0)</f>
        <v>1</v>
      </c>
      <c r="L24">
        <f>IF(Sheet6!T24&gt;=$B$1,1,0)</f>
        <v>1</v>
      </c>
      <c r="M24">
        <f>IF(Sheet6!U24&gt;=$B$1,1,0)</f>
        <v>0</v>
      </c>
      <c r="N24">
        <f>IF(Sheet6!V24&gt;=$B$1,1,0)</f>
        <v>0</v>
      </c>
      <c r="O24">
        <f>IF(Sheet6!W24&gt;=$B$1,1,0)</f>
        <v>0</v>
      </c>
      <c r="P24">
        <f>IF(Sheet6!X24&gt;=$B$1,1,0)</f>
        <v>1</v>
      </c>
      <c r="Q24">
        <f>IF(Sheet6!Y24&gt;=$B$1,1,0)</f>
        <v>0</v>
      </c>
      <c r="R24">
        <f>IF(Sheet6!Z24&gt;=$B$1,1,0)</f>
        <v>0</v>
      </c>
      <c r="S24">
        <f>IF(Sheet6!AA24&gt;=$B$1,1,0)</f>
        <v>0</v>
      </c>
      <c r="T24">
        <f>IF(Sheet6!AB24&gt;=$B$1,1,0)</f>
        <v>1</v>
      </c>
      <c r="U24">
        <f>IF(Sheet6!AC24&gt;=$B$1,1,0)</f>
        <v>0</v>
      </c>
      <c r="V24">
        <f>IF(Sheet6!AD24&gt;=$B$1,1,0)</f>
        <v>1</v>
      </c>
      <c r="W24">
        <f>IF(Sheet6!AE24&gt;=$B$1,1,0)</f>
        <v>1</v>
      </c>
      <c r="X24">
        <f>IF(Sheet6!AF24&gt;=$B$1,1,0)</f>
        <v>0</v>
      </c>
      <c r="Y24">
        <f>IF(Sheet6!AG24&gt;=$B$1,1,0)</f>
        <v>0</v>
      </c>
      <c r="Z24">
        <f>IF(Sheet6!AH24&gt;=$B$1,1,0)</f>
        <v>0</v>
      </c>
      <c r="AA24">
        <f>IF(Sheet6!AI24&gt;=$B$1,1,0)</f>
        <v>0</v>
      </c>
      <c r="AB24">
        <f>IF(Sheet6!AJ24&gt;=$B$1,1,0)</f>
        <v>0</v>
      </c>
      <c r="AC24">
        <f>IF(Sheet6!AK24&gt;=$B$1,1,0)</f>
        <v>1</v>
      </c>
      <c r="AD24">
        <f>IF(Sheet6!AL24&gt;=$B$1,1,0)</f>
        <v>1</v>
      </c>
      <c r="AE24">
        <f>IF(Sheet6!AM24&gt;=$B$1,1,0)</f>
        <v>1</v>
      </c>
      <c r="AF24">
        <f>IF(Sheet6!AN24&gt;=$B$1,1,0)</f>
        <v>1</v>
      </c>
      <c r="AG24">
        <f>IF(Sheet6!AO24&gt;=$B$1,1,0)</f>
        <v>1</v>
      </c>
      <c r="AH24">
        <f>IF(Sheet6!AP24&gt;=$B$1,1,0)</f>
        <v>0</v>
      </c>
      <c r="AI24">
        <f>IF(Sheet6!AQ24&gt;=$B$1,1,0)</f>
        <v>0</v>
      </c>
      <c r="AJ24">
        <f>IF(Sheet6!AR24&gt;=$B$1,1,0)</f>
        <v>0</v>
      </c>
      <c r="AK24">
        <f>IF(Sheet6!AS24&gt;=$B$1,1,0)</f>
        <v>1</v>
      </c>
      <c r="AL24">
        <f>IF(Sheet6!AT24&gt;=$B$1,1,0)</f>
        <v>1</v>
      </c>
      <c r="AM24">
        <f>IF(Sheet6!AU24&gt;=$B$1,1,0)</f>
        <v>0</v>
      </c>
      <c r="AN24">
        <f>IF(Sheet6!AV24&gt;=$B$1,1,0)</f>
        <v>1</v>
      </c>
      <c r="AO24">
        <f>IF(Sheet6!AW24&gt;=$B$1,1,0)</f>
        <v>1</v>
      </c>
      <c r="AP24">
        <f>IF(Sheet6!AX24&gt;=$B$1,1,0)</f>
        <v>1</v>
      </c>
      <c r="AQ24">
        <f>IF(Sheet6!AY24&gt;=$B$1,1,0)</f>
        <v>0</v>
      </c>
      <c r="AR24">
        <f>IF(Sheet6!AZ24&gt;=$B$1,1,0)</f>
        <v>0</v>
      </c>
      <c r="AS24">
        <f>IF(Sheet6!BA24&gt;=$B$1,1,0)</f>
        <v>0</v>
      </c>
    </row>
    <row r="25" spans="1:45" x14ac:dyDescent="0.45">
      <c r="A25" t="s">
        <v>584</v>
      </c>
      <c r="B25">
        <f>IF(Sheet6!J25&gt;=$B$1,1,0)</f>
        <v>0</v>
      </c>
      <c r="C25">
        <f>IF(Sheet6!K25&gt;=$B$1,1,0)</f>
        <v>0</v>
      </c>
      <c r="D25">
        <f>IF(Sheet6!L25&gt;=$B$1,1,0)</f>
        <v>0</v>
      </c>
      <c r="E25">
        <f>IF(Sheet6!M25&gt;=$B$1,1,0)</f>
        <v>0</v>
      </c>
      <c r="F25">
        <f>IF(Sheet6!N25&gt;=$B$1,1,0)</f>
        <v>1</v>
      </c>
      <c r="G25">
        <f>IF(Sheet6!O25&gt;=$B$1,1,0)</f>
        <v>1</v>
      </c>
      <c r="H25">
        <f>IF(Sheet6!P25&gt;=$B$1,1,0)</f>
        <v>1</v>
      </c>
      <c r="I25">
        <f>IF(Sheet6!Q25&gt;=$B$1,1,0)</f>
        <v>1</v>
      </c>
      <c r="J25">
        <f>IF(Sheet6!R25&gt;=$B$1,1,0)</f>
        <v>1</v>
      </c>
      <c r="K25">
        <f>IF(Sheet6!S25&gt;=$B$1,1,0)</f>
        <v>1</v>
      </c>
      <c r="L25">
        <f>IF(Sheet6!T25&gt;=$B$1,1,0)</f>
        <v>1</v>
      </c>
      <c r="M25">
        <f>IF(Sheet6!U25&gt;=$B$1,1,0)</f>
        <v>0</v>
      </c>
      <c r="N25">
        <f>IF(Sheet6!V25&gt;=$B$1,1,0)</f>
        <v>0</v>
      </c>
      <c r="O25">
        <f>IF(Sheet6!W25&gt;=$B$1,1,0)</f>
        <v>0</v>
      </c>
      <c r="P25">
        <f>IF(Sheet6!X25&gt;=$B$1,1,0)</f>
        <v>1</v>
      </c>
      <c r="Q25">
        <f>IF(Sheet6!Y25&gt;=$B$1,1,0)</f>
        <v>0</v>
      </c>
      <c r="R25">
        <f>IF(Sheet6!Z25&gt;=$B$1,1,0)</f>
        <v>0</v>
      </c>
      <c r="S25">
        <f>IF(Sheet6!AA25&gt;=$B$1,1,0)</f>
        <v>0</v>
      </c>
      <c r="T25">
        <f>IF(Sheet6!AB25&gt;=$B$1,1,0)</f>
        <v>1</v>
      </c>
      <c r="U25">
        <f>IF(Sheet6!AC25&gt;=$B$1,1,0)</f>
        <v>0</v>
      </c>
      <c r="V25">
        <f>IF(Sheet6!AD25&gt;=$B$1,1,0)</f>
        <v>1</v>
      </c>
      <c r="W25">
        <f>IF(Sheet6!AE25&gt;=$B$1,1,0)</f>
        <v>0</v>
      </c>
      <c r="X25">
        <f>IF(Sheet6!AF25&gt;=$B$1,1,0)</f>
        <v>0</v>
      </c>
      <c r="Y25">
        <f>IF(Sheet6!AG25&gt;=$B$1,1,0)</f>
        <v>0</v>
      </c>
      <c r="Z25">
        <f>IF(Sheet6!AH25&gt;=$B$1,1,0)</f>
        <v>0</v>
      </c>
      <c r="AA25">
        <f>IF(Sheet6!AI25&gt;=$B$1,1,0)</f>
        <v>0</v>
      </c>
      <c r="AB25">
        <f>IF(Sheet6!AJ25&gt;=$B$1,1,0)</f>
        <v>0</v>
      </c>
      <c r="AC25">
        <f>IF(Sheet6!AK25&gt;=$B$1,1,0)</f>
        <v>0</v>
      </c>
      <c r="AD25">
        <f>IF(Sheet6!AL25&gt;=$B$1,1,0)</f>
        <v>1</v>
      </c>
      <c r="AE25">
        <f>IF(Sheet6!AM25&gt;=$B$1,1,0)</f>
        <v>1</v>
      </c>
      <c r="AF25">
        <f>IF(Sheet6!AN25&gt;=$B$1,1,0)</f>
        <v>1</v>
      </c>
      <c r="AG25">
        <f>IF(Sheet6!AO25&gt;=$B$1,1,0)</f>
        <v>1</v>
      </c>
      <c r="AH25">
        <f>IF(Sheet6!AP25&gt;=$B$1,1,0)</f>
        <v>0</v>
      </c>
      <c r="AI25">
        <f>IF(Sheet6!AQ25&gt;=$B$1,1,0)</f>
        <v>0</v>
      </c>
      <c r="AJ25">
        <f>IF(Sheet6!AR25&gt;=$B$1,1,0)</f>
        <v>0</v>
      </c>
      <c r="AK25">
        <f>IF(Sheet6!AS25&gt;=$B$1,1,0)</f>
        <v>1</v>
      </c>
      <c r="AL25">
        <f>IF(Sheet6!AT25&gt;=$B$1,1,0)</f>
        <v>1</v>
      </c>
      <c r="AM25">
        <f>IF(Sheet6!AU25&gt;=$B$1,1,0)</f>
        <v>0</v>
      </c>
      <c r="AN25">
        <f>IF(Sheet6!AV25&gt;=$B$1,1,0)</f>
        <v>1</v>
      </c>
      <c r="AO25">
        <f>IF(Sheet6!AW25&gt;=$B$1,1,0)</f>
        <v>1</v>
      </c>
      <c r="AP25">
        <f>IF(Sheet6!AX25&gt;=$B$1,1,0)</f>
        <v>1</v>
      </c>
      <c r="AQ25">
        <f>IF(Sheet6!AY25&gt;=$B$1,1,0)</f>
        <v>0</v>
      </c>
      <c r="AR25">
        <f>IF(Sheet6!AZ25&gt;=$B$1,1,0)</f>
        <v>0</v>
      </c>
      <c r="AS25">
        <f>IF(Sheet6!BA25&gt;=$B$1,1,0)</f>
        <v>0</v>
      </c>
    </row>
    <row r="26" spans="1:45" x14ac:dyDescent="0.45">
      <c r="A26" t="s">
        <v>585</v>
      </c>
      <c r="B26">
        <f>IF(Sheet6!J26&gt;=$B$1,1,0)</f>
        <v>0</v>
      </c>
      <c r="C26">
        <f>IF(Sheet6!K26&gt;=$B$1,1,0)</f>
        <v>0</v>
      </c>
      <c r="D26">
        <f>IF(Sheet6!L26&gt;=$B$1,1,0)</f>
        <v>0</v>
      </c>
      <c r="E26">
        <f>IF(Sheet6!M26&gt;=$B$1,1,0)</f>
        <v>0</v>
      </c>
      <c r="F26">
        <f>IF(Sheet6!N26&gt;=$B$1,1,0)</f>
        <v>1</v>
      </c>
      <c r="G26">
        <f>IF(Sheet6!O26&gt;=$B$1,1,0)</f>
        <v>1</v>
      </c>
      <c r="H26">
        <f>IF(Sheet6!P26&gt;=$B$1,1,0)</f>
        <v>1</v>
      </c>
      <c r="I26">
        <f>IF(Sheet6!Q26&gt;=$B$1,1,0)</f>
        <v>1</v>
      </c>
      <c r="J26">
        <f>IF(Sheet6!R26&gt;=$B$1,1,0)</f>
        <v>1</v>
      </c>
      <c r="K26">
        <f>IF(Sheet6!S26&gt;=$B$1,1,0)</f>
        <v>1</v>
      </c>
      <c r="L26">
        <f>IF(Sheet6!T26&gt;=$B$1,1,0)</f>
        <v>1</v>
      </c>
      <c r="M26">
        <f>IF(Sheet6!U26&gt;=$B$1,1,0)</f>
        <v>0</v>
      </c>
      <c r="N26">
        <f>IF(Sheet6!V26&gt;=$B$1,1,0)</f>
        <v>0</v>
      </c>
      <c r="O26">
        <f>IF(Sheet6!W26&gt;=$B$1,1,0)</f>
        <v>0</v>
      </c>
      <c r="P26">
        <f>IF(Sheet6!X26&gt;=$B$1,1,0)</f>
        <v>1</v>
      </c>
      <c r="Q26">
        <f>IF(Sheet6!Y26&gt;=$B$1,1,0)</f>
        <v>0</v>
      </c>
      <c r="R26">
        <f>IF(Sheet6!Z26&gt;=$B$1,1,0)</f>
        <v>0</v>
      </c>
      <c r="S26">
        <f>IF(Sheet6!AA26&gt;=$B$1,1,0)</f>
        <v>0</v>
      </c>
      <c r="T26">
        <f>IF(Sheet6!AB26&gt;=$B$1,1,0)</f>
        <v>1</v>
      </c>
      <c r="U26">
        <f>IF(Sheet6!AC26&gt;=$B$1,1,0)</f>
        <v>0</v>
      </c>
      <c r="V26">
        <f>IF(Sheet6!AD26&gt;=$B$1,1,0)</f>
        <v>1</v>
      </c>
      <c r="W26">
        <f>IF(Sheet6!AE26&gt;=$B$1,1,0)</f>
        <v>0</v>
      </c>
      <c r="X26">
        <f>IF(Sheet6!AF26&gt;=$B$1,1,0)</f>
        <v>0</v>
      </c>
      <c r="Y26">
        <f>IF(Sheet6!AG26&gt;=$B$1,1,0)</f>
        <v>0</v>
      </c>
      <c r="Z26">
        <f>IF(Sheet6!AH26&gt;=$B$1,1,0)</f>
        <v>0</v>
      </c>
      <c r="AA26">
        <f>IF(Sheet6!AI26&gt;=$B$1,1,0)</f>
        <v>0</v>
      </c>
      <c r="AB26">
        <f>IF(Sheet6!AJ26&gt;=$B$1,1,0)</f>
        <v>0</v>
      </c>
      <c r="AC26">
        <f>IF(Sheet6!AK26&gt;=$B$1,1,0)</f>
        <v>0</v>
      </c>
      <c r="AD26">
        <f>IF(Sheet6!AL26&gt;=$B$1,1,0)</f>
        <v>1</v>
      </c>
      <c r="AE26">
        <f>IF(Sheet6!AM26&gt;=$B$1,1,0)</f>
        <v>1</v>
      </c>
      <c r="AF26">
        <f>IF(Sheet6!AN26&gt;=$B$1,1,0)</f>
        <v>0</v>
      </c>
      <c r="AG26">
        <f>IF(Sheet6!AO26&gt;=$B$1,1,0)</f>
        <v>1</v>
      </c>
      <c r="AH26">
        <f>IF(Sheet6!AP26&gt;=$B$1,1,0)</f>
        <v>0</v>
      </c>
      <c r="AI26">
        <f>IF(Sheet6!AQ26&gt;=$B$1,1,0)</f>
        <v>0</v>
      </c>
      <c r="AJ26">
        <f>IF(Sheet6!AR26&gt;=$B$1,1,0)</f>
        <v>0</v>
      </c>
      <c r="AK26">
        <f>IF(Sheet6!AS26&gt;=$B$1,1,0)</f>
        <v>1</v>
      </c>
      <c r="AL26">
        <f>IF(Sheet6!AT26&gt;=$B$1,1,0)</f>
        <v>1</v>
      </c>
      <c r="AM26">
        <f>IF(Sheet6!AU26&gt;=$B$1,1,0)</f>
        <v>0</v>
      </c>
      <c r="AN26">
        <f>IF(Sheet6!AV26&gt;=$B$1,1,0)</f>
        <v>1</v>
      </c>
      <c r="AO26">
        <f>IF(Sheet6!AW26&gt;=$B$1,1,0)</f>
        <v>1</v>
      </c>
      <c r="AP26">
        <f>IF(Sheet6!AX26&gt;=$B$1,1,0)</f>
        <v>1</v>
      </c>
      <c r="AQ26">
        <f>IF(Sheet6!AY26&gt;=$B$1,1,0)</f>
        <v>0</v>
      </c>
      <c r="AR26">
        <f>IF(Sheet6!AZ26&gt;=$B$1,1,0)</f>
        <v>0</v>
      </c>
      <c r="AS26">
        <f>IF(Sheet6!BA26&gt;=$B$1,1,0)</f>
        <v>0</v>
      </c>
    </row>
    <row r="27" spans="1:45" x14ac:dyDescent="0.45">
      <c r="A27" t="s">
        <v>586</v>
      </c>
      <c r="B27">
        <f>IF(Sheet6!J27&gt;=$B$1,1,0)</f>
        <v>0</v>
      </c>
      <c r="C27">
        <f>IF(Sheet6!K27&gt;=$B$1,1,0)</f>
        <v>0</v>
      </c>
      <c r="D27">
        <f>IF(Sheet6!L27&gt;=$B$1,1,0)</f>
        <v>1</v>
      </c>
      <c r="E27">
        <f>IF(Sheet6!M27&gt;=$B$1,1,0)</f>
        <v>1</v>
      </c>
      <c r="F27">
        <f>IF(Sheet6!N27&gt;=$B$1,1,0)</f>
        <v>1</v>
      </c>
      <c r="G27">
        <f>IF(Sheet6!O27&gt;=$B$1,1,0)</f>
        <v>1</v>
      </c>
      <c r="H27">
        <f>IF(Sheet6!P27&gt;=$B$1,1,0)</f>
        <v>1</v>
      </c>
      <c r="I27">
        <f>IF(Sheet6!Q27&gt;=$B$1,1,0)</f>
        <v>1</v>
      </c>
      <c r="J27">
        <f>IF(Sheet6!R27&gt;=$B$1,1,0)</f>
        <v>1</v>
      </c>
      <c r="K27">
        <f>IF(Sheet6!S27&gt;=$B$1,1,0)</f>
        <v>1</v>
      </c>
      <c r="L27">
        <f>IF(Sheet6!T27&gt;=$B$1,1,0)</f>
        <v>0</v>
      </c>
      <c r="M27">
        <f>IF(Sheet6!U27&gt;=$B$1,1,0)</f>
        <v>0</v>
      </c>
      <c r="N27">
        <f>IF(Sheet6!V27&gt;=$B$1,1,0)</f>
        <v>0</v>
      </c>
      <c r="O27">
        <f>IF(Sheet6!W27&gt;=$B$1,1,0)</f>
        <v>0</v>
      </c>
      <c r="P27">
        <f>IF(Sheet6!X27&gt;=$B$1,1,0)</f>
        <v>1</v>
      </c>
      <c r="Q27">
        <f>IF(Sheet6!Y27&gt;=$B$1,1,0)</f>
        <v>0</v>
      </c>
      <c r="R27">
        <f>IF(Sheet6!Z27&gt;=$B$1,1,0)</f>
        <v>0</v>
      </c>
      <c r="S27">
        <f>IF(Sheet6!AA27&gt;=$B$1,1,0)</f>
        <v>0</v>
      </c>
      <c r="T27">
        <f>IF(Sheet6!AB27&gt;=$B$1,1,0)</f>
        <v>1</v>
      </c>
      <c r="U27">
        <f>IF(Sheet6!AC27&gt;=$B$1,1,0)</f>
        <v>0</v>
      </c>
      <c r="V27">
        <f>IF(Sheet6!AD27&gt;=$B$1,1,0)</f>
        <v>1</v>
      </c>
      <c r="W27">
        <f>IF(Sheet6!AE27&gt;=$B$1,1,0)</f>
        <v>0</v>
      </c>
      <c r="X27">
        <f>IF(Sheet6!AF27&gt;=$B$1,1,0)</f>
        <v>0</v>
      </c>
      <c r="Y27">
        <f>IF(Sheet6!AG27&gt;=$B$1,1,0)</f>
        <v>0</v>
      </c>
      <c r="Z27">
        <f>IF(Sheet6!AH27&gt;=$B$1,1,0)</f>
        <v>0</v>
      </c>
      <c r="AA27">
        <f>IF(Sheet6!AI27&gt;=$B$1,1,0)</f>
        <v>0</v>
      </c>
      <c r="AB27">
        <f>IF(Sheet6!AJ27&gt;=$B$1,1,0)</f>
        <v>0</v>
      </c>
      <c r="AC27">
        <f>IF(Sheet6!AK27&gt;=$B$1,1,0)</f>
        <v>0</v>
      </c>
      <c r="AD27">
        <f>IF(Sheet6!AL27&gt;=$B$1,1,0)</f>
        <v>1</v>
      </c>
      <c r="AE27">
        <f>IF(Sheet6!AM27&gt;=$B$1,1,0)</f>
        <v>1</v>
      </c>
      <c r="AF27">
        <f>IF(Sheet6!AN27&gt;=$B$1,1,0)</f>
        <v>0</v>
      </c>
      <c r="AG27">
        <f>IF(Sheet6!AO27&gt;=$B$1,1,0)</f>
        <v>1</v>
      </c>
      <c r="AH27">
        <f>IF(Sheet6!AP27&gt;=$B$1,1,0)</f>
        <v>0</v>
      </c>
      <c r="AI27">
        <f>IF(Sheet6!AQ27&gt;=$B$1,1,0)</f>
        <v>0</v>
      </c>
      <c r="AJ27">
        <f>IF(Sheet6!AR27&gt;=$B$1,1,0)</f>
        <v>0</v>
      </c>
      <c r="AK27">
        <f>IF(Sheet6!AS27&gt;=$B$1,1,0)</f>
        <v>1</v>
      </c>
      <c r="AL27">
        <f>IF(Sheet6!AT27&gt;=$B$1,1,0)</f>
        <v>1</v>
      </c>
      <c r="AM27">
        <f>IF(Sheet6!AU27&gt;=$B$1,1,0)</f>
        <v>0</v>
      </c>
      <c r="AN27">
        <f>IF(Sheet6!AV27&gt;=$B$1,1,0)</f>
        <v>1</v>
      </c>
      <c r="AO27">
        <f>IF(Sheet6!AW27&gt;=$B$1,1,0)</f>
        <v>1</v>
      </c>
      <c r="AP27">
        <f>IF(Sheet6!AX27&gt;=$B$1,1,0)</f>
        <v>1</v>
      </c>
      <c r="AQ27">
        <f>IF(Sheet6!AY27&gt;=$B$1,1,0)</f>
        <v>0</v>
      </c>
      <c r="AR27">
        <f>IF(Sheet6!AZ27&gt;=$B$1,1,0)</f>
        <v>0</v>
      </c>
      <c r="AS27">
        <f>IF(Sheet6!BA27&gt;=$B$1,1,0)</f>
        <v>0</v>
      </c>
    </row>
    <row r="28" spans="1:45" x14ac:dyDescent="0.45">
      <c r="A28" t="s">
        <v>587</v>
      </c>
      <c r="B28">
        <f>IF(Sheet6!J28&gt;=$B$1,1,0)</f>
        <v>0</v>
      </c>
      <c r="C28">
        <f>IF(Sheet6!K28&gt;=$B$1,1,0)</f>
        <v>0</v>
      </c>
      <c r="D28">
        <f>IF(Sheet6!L28&gt;=$B$1,1,0)</f>
        <v>1</v>
      </c>
      <c r="E28">
        <f>IF(Sheet6!M28&gt;=$B$1,1,0)</f>
        <v>1</v>
      </c>
      <c r="F28">
        <f>IF(Sheet6!N28&gt;=$B$1,1,0)</f>
        <v>1</v>
      </c>
      <c r="G28">
        <f>IF(Sheet6!O28&gt;=$B$1,1,0)</f>
        <v>1</v>
      </c>
      <c r="H28">
        <f>IF(Sheet6!P28&gt;=$B$1,1,0)</f>
        <v>1</v>
      </c>
      <c r="I28">
        <f>IF(Sheet6!Q28&gt;=$B$1,1,0)</f>
        <v>1</v>
      </c>
      <c r="J28">
        <f>IF(Sheet6!R28&gt;=$B$1,1,0)</f>
        <v>1</v>
      </c>
      <c r="K28">
        <f>IF(Sheet6!S28&gt;=$B$1,1,0)</f>
        <v>1</v>
      </c>
      <c r="L28">
        <f>IF(Sheet6!T28&gt;=$B$1,1,0)</f>
        <v>0</v>
      </c>
      <c r="M28">
        <f>IF(Sheet6!U28&gt;=$B$1,1,0)</f>
        <v>0</v>
      </c>
      <c r="N28">
        <f>IF(Sheet6!V28&gt;=$B$1,1,0)</f>
        <v>0</v>
      </c>
      <c r="O28">
        <f>IF(Sheet6!W28&gt;=$B$1,1,0)</f>
        <v>0</v>
      </c>
      <c r="P28">
        <f>IF(Sheet6!X28&gt;=$B$1,1,0)</f>
        <v>1</v>
      </c>
      <c r="Q28">
        <f>IF(Sheet6!Y28&gt;=$B$1,1,0)</f>
        <v>0</v>
      </c>
      <c r="R28">
        <f>IF(Sheet6!Z28&gt;=$B$1,1,0)</f>
        <v>0</v>
      </c>
      <c r="S28">
        <f>IF(Sheet6!AA28&gt;=$B$1,1,0)</f>
        <v>0</v>
      </c>
      <c r="T28">
        <f>IF(Sheet6!AB28&gt;=$B$1,1,0)</f>
        <v>1</v>
      </c>
      <c r="U28">
        <f>IF(Sheet6!AC28&gt;=$B$1,1,0)</f>
        <v>0</v>
      </c>
      <c r="V28">
        <f>IF(Sheet6!AD28&gt;=$B$1,1,0)</f>
        <v>1</v>
      </c>
      <c r="W28">
        <f>IF(Sheet6!AE28&gt;=$B$1,1,0)</f>
        <v>0</v>
      </c>
      <c r="X28">
        <f>IF(Sheet6!AF28&gt;=$B$1,1,0)</f>
        <v>0</v>
      </c>
      <c r="Y28">
        <f>IF(Sheet6!AG28&gt;=$B$1,1,0)</f>
        <v>0</v>
      </c>
      <c r="Z28">
        <f>IF(Sheet6!AH28&gt;=$B$1,1,0)</f>
        <v>0</v>
      </c>
      <c r="AA28">
        <f>IF(Sheet6!AI28&gt;=$B$1,1,0)</f>
        <v>0</v>
      </c>
      <c r="AB28">
        <f>IF(Sheet6!AJ28&gt;=$B$1,1,0)</f>
        <v>0</v>
      </c>
      <c r="AC28">
        <f>IF(Sheet6!AK28&gt;=$B$1,1,0)</f>
        <v>0</v>
      </c>
      <c r="AD28">
        <f>IF(Sheet6!AL28&gt;=$B$1,1,0)</f>
        <v>1</v>
      </c>
      <c r="AE28">
        <f>IF(Sheet6!AM28&gt;=$B$1,1,0)</f>
        <v>1</v>
      </c>
      <c r="AF28">
        <f>IF(Sheet6!AN28&gt;=$B$1,1,0)</f>
        <v>0</v>
      </c>
      <c r="AG28">
        <f>IF(Sheet6!AO28&gt;=$B$1,1,0)</f>
        <v>1</v>
      </c>
      <c r="AH28">
        <f>IF(Sheet6!AP28&gt;=$B$1,1,0)</f>
        <v>0</v>
      </c>
      <c r="AI28">
        <f>IF(Sheet6!AQ28&gt;=$B$1,1,0)</f>
        <v>0</v>
      </c>
      <c r="AJ28">
        <f>IF(Sheet6!AR28&gt;=$B$1,1,0)</f>
        <v>0</v>
      </c>
      <c r="AK28">
        <f>IF(Sheet6!AS28&gt;=$B$1,1,0)</f>
        <v>1</v>
      </c>
      <c r="AL28">
        <f>IF(Sheet6!AT28&gt;=$B$1,1,0)</f>
        <v>1</v>
      </c>
      <c r="AM28">
        <f>IF(Sheet6!AU28&gt;=$B$1,1,0)</f>
        <v>0</v>
      </c>
      <c r="AN28">
        <f>IF(Sheet6!AV28&gt;=$B$1,1,0)</f>
        <v>1</v>
      </c>
      <c r="AO28">
        <f>IF(Sheet6!AW28&gt;=$B$1,1,0)</f>
        <v>1</v>
      </c>
      <c r="AP28">
        <f>IF(Sheet6!AX28&gt;=$B$1,1,0)</f>
        <v>1</v>
      </c>
      <c r="AQ28">
        <f>IF(Sheet6!AY28&gt;=$B$1,1,0)</f>
        <v>0</v>
      </c>
      <c r="AR28">
        <f>IF(Sheet6!AZ28&gt;=$B$1,1,0)</f>
        <v>0</v>
      </c>
      <c r="AS28">
        <f>IF(Sheet6!BA28&gt;=$B$1,1,0)</f>
        <v>0</v>
      </c>
    </row>
    <row r="29" spans="1:45" x14ac:dyDescent="0.45">
      <c r="A29" t="s">
        <v>588</v>
      </c>
      <c r="B29">
        <f>IF(Sheet6!J29&gt;=$B$1,1,0)</f>
        <v>0</v>
      </c>
      <c r="C29">
        <f>IF(Sheet6!K29&gt;=$B$1,1,0)</f>
        <v>0</v>
      </c>
      <c r="D29">
        <f>IF(Sheet6!L29&gt;=$B$1,1,0)</f>
        <v>0</v>
      </c>
      <c r="E29">
        <f>IF(Sheet6!M29&gt;=$B$1,1,0)</f>
        <v>1</v>
      </c>
      <c r="F29">
        <f>IF(Sheet6!N29&gt;=$B$1,1,0)</f>
        <v>1</v>
      </c>
      <c r="G29">
        <f>IF(Sheet6!O29&gt;=$B$1,1,0)</f>
        <v>1</v>
      </c>
      <c r="H29">
        <f>IF(Sheet6!P29&gt;=$B$1,1,0)</f>
        <v>1</v>
      </c>
      <c r="I29">
        <f>IF(Sheet6!Q29&gt;=$B$1,1,0)</f>
        <v>1</v>
      </c>
      <c r="J29">
        <f>IF(Sheet6!R29&gt;=$B$1,1,0)</f>
        <v>1</v>
      </c>
      <c r="K29">
        <f>IF(Sheet6!S29&gt;=$B$1,1,0)</f>
        <v>1</v>
      </c>
      <c r="L29">
        <f>IF(Sheet6!T29&gt;=$B$1,1,0)</f>
        <v>1</v>
      </c>
      <c r="M29">
        <f>IF(Sheet6!U29&gt;=$B$1,1,0)</f>
        <v>0</v>
      </c>
      <c r="N29">
        <f>IF(Sheet6!V29&gt;=$B$1,1,0)</f>
        <v>0</v>
      </c>
      <c r="O29">
        <f>IF(Sheet6!W29&gt;=$B$1,1,0)</f>
        <v>0</v>
      </c>
      <c r="P29">
        <f>IF(Sheet6!X29&gt;=$B$1,1,0)</f>
        <v>0</v>
      </c>
      <c r="Q29">
        <f>IF(Sheet6!Y29&gt;=$B$1,1,0)</f>
        <v>0</v>
      </c>
      <c r="R29">
        <f>IF(Sheet6!Z29&gt;=$B$1,1,0)</f>
        <v>0</v>
      </c>
      <c r="S29">
        <f>IF(Sheet6!AA29&gt;=$B$1,1,0)</f>
        <v>0</v>
      </c>
      <c r="T29">
        <f>IF(Sheet6!AB29&gt;=$B$1,1,0)</f>
        <v>1</v>
      </c>
      <c r="U29">
        <f>IF(Sheet6!AC29&gt;=$B$1,1,0)</f>
        <v>0</v>
      </c>
      <c r="V29">
        <f>IF(Sheet6!AD29&gt;=$B$1,1,0)</f>
        <v>1</v>
      </c>
      <c r="W29">
        <f>IF(Sheet6!AE29&gt;=$B$1,1,0)</f>
        <v>0</v>
      </c>
      <c r="X29">
        <f>IF(Sheet6!AF29&gt;=$B$1,1,0)</f>
        <v>0</v>
      </c>
      <c r="Y29">
        <f>IF(Sheet6!AG29&gt;=$B$1,1,0)</f>
        <v>0</v>
      </c>
      <c r="Z29">
        <f>IF(Sheet6!AH29&gt;=$B$1,1,0)</f>
        <v>0</v>
      </c>
      <c r="AA29">
        <f>IF(Sheet6!AI29&gt;=$B$1,1,0)</f>
        <v>1</v>
      </c>
      <c r="AB29">
        <f>IF(Sheet6!AJ29&gt;=$B$1,1,0)</f>
        <v>0</v>
      </c>
      <c r="AC29">
        <f>IF(Sheet6!AK29&gt;=$B$1,1,0)</f>
        <v>0</v>
      </c>
      <c r="AD29">
        <f>IF(Sheet6!AL29&gt;=$B$1,1,0)</f>
        <v>1</v>
      </c>
      <c r="AE29">
        <f>IF(Sheet6!AM29&gt;=$B$1,1,0)</f>
        <v>1</v>
      </c>
      <c r="AF29">
        <f>IF(Sheet6!AN29&gt;=$B$1,1,0)</f>
        <v>1</v>
      </c>
      <c r="AG29">
        <f>IF(Sheet6!AO29&gt;=$B$1,1,0)</f>
        <v>1</v>
      </c>
      <c r="AH29">
        <f>IF(Sheet6!AP29&gt;=$B$1,1,0)</f>
        <v>0</v>
      </c>
      <c r="AI29">
        <f>IF(Sheet6!AQ29&gt;=$B$1,1,0)</f>
        <v>0</v>
      </c>
      <c r="AJ29">
        <f>IF(Sheet6!AR29&gt;=$B$1,1,0)</f>
        <v>0</v>
      </c>
      <c r="AK29">
        <f>IF(Sheet6!AS29&gt;=$B$1,1,0)</f>
        <v>1</v>
      </c>
      <c r="AL29">
        <f>IF(Sheet6!AT29&gt;=$B$1,1,0)</f>
        <v>1</v>
      </c>
      <c r="AM29">
        <f>IF(Sheet6!AU29&gt;=$B$1,1,0)</f>
        <v>0</v>
      </c>
      <c r="AN29">
        <f>IF(Sheet6!AV29&gt;=$B$1,1,0)</f>
        <v>1</v>
      </c>
      <c r="AO29">
        <f>IF(Sheet6!AW29&gt;=$B$1,1,0)</f>
        <v>1</v>
      </c>
      <c r="AP29">
        <f>IF(Sheet6!AX29&gt;=$B$1,1,0)</f>
        <v>1</v>
      </c>
      <c r="AQ29">
        <f>IF(Sheet6!AY29&gt;=$B$1,1,0)</f>
        <v>0</v>
      </c>
      <c r="AR29">
        <f>IF(Sheet6!AZ29&gt;=$B$1,1,0)</f>
        <v>0</v>
      </c>
      <c r="AS29">
        <f>IF(Sheet6!BA29&gt;=$B$1,1,0)</f>
        <v>0</v>
      </c>
    </row>
    <row r="30" spans="1:45" x14ac:dyDescent="0.45">
      <c r="A30" t="s">
        <v>589</v>
      </c>
      <c r="B30">
        <f>IF(Sheet6!J30&gt;=$B$1,1,0)</f>
        <v>0</v>
      </c>
      <c r="C30">
        <f>IF(Sheet6!K30&gt;=$B$1,1,0)</f>
        <v>0</v>
      </c>
      <c r="D30">
        <f>IF(Sheet6!L30&gt;=$B$1,1,0)</f>
        <v>0</v>
      </c>
      <c r="E30">
        <f>IF(Sheet6!M30&gt;=$B$1,1,0)</f>
        <v>1</v>
      </c>
      <c r="F30">
        <f>IF(Sheet6!N30&gt;=$B$1,1,0)</f>
        <v>1</v>
      </c>
      <c r="G30">
        <f>IF(Sheet6!O30&gt;=$B$1,1,0)</f>
        <v>1</v>
      </c>
      <c r="H30">
        <f>IF(Sheet6!P30&gt;=$B$1,1,0)</f>
        <v>1</v>
      </c>
      <c r="I30">
        <f>IF(Sheet6!Q30&gt;=$B$1,1,0)</f>
        <v>1</v>
      </c>
      <c r="J30">
        <f>IF(Sheet6!R30&gt;=$B$1,1,0)</f>
        <v>1</v>
      </c>
      <c r="K30">
        <f>IF(Sheet6!S30&gt;=$B$1,1,0)</f>
        <v>1</v>
      </c>
      <c r="L30">
        <f>IF(Sheet6!T30&gt;=$B$1,1,0)</f>
        <v>1</v>
      </c>
      <c r="M30">
        <f>IF(Sheet6!U30&gt;=$B$1,1,0)</f>
        <v>0</v>
      </c>
      <c r="N30">
        <f>IF(Sheet6!V30&gt;=$B$1,1,0)</f>
        <v>0</v>
      </c>
      <c r="O30">
        <f>IF(Sheet6!W30&gt;=$B$1,1,0)</f>
        <v>0</v>
      </c>
      <c r="P30">
        <f>IF(Sheet6!X30&gt;=$B$1,1,0)</f>
        <v>0</v>
      </c>
      <c r="Q30">
        <f>IF(Sheet6!Y30&gt;=$B$1,1,0)</f>
        <v>0</v>
      </c>
      <c r="R30">
        <f>IF(Sheet6!Z30&gt;=$B$1,1,0)</f>
        <v>0</v>
      </c>
      <c r="S30">
        <f>IF(Sheet6!AA30&gt;=$B$1,1,0)</f>
        <v>0</v>
      </c>
      <c r="T30">
        <f>IF(Sheet6!AB30&gt;=$B$1,1,0)</f>
        <v>1</v>
      </c>
      <c r="U30">
        <f>IF(Sheet6!AC30&gt;=$B$1,1,0)</f>
        <v>0</v>
      </c>
      <c r="V30">
        <f>IF(Sheet6!AD30&gt;=$B$1,1,0)</f>
        <v>1</v>
      </c>
      <c r="W30">
        <f>IF(Sheet6!AE30&gt;=$B$1,1,0)</f>
        <v>0</v>
      </c>
      <c r="X30">
        <f>IF(Sheet6!AF30&gt;=$B$1,1,0)</f>
        <v>0</v>
      </c>
      <c r="Y30">
        <f>IF(Sheet6!AG30&gt;=$B$1,1,0)</f>
        <v>0</v>
      </c>
      <c r="Z30">
        <f>IF(Sheet6!AH30&gt;=$B$1,1,0)</f>
        <v>0</v>
      </c>
      <c r="AA30">
        <f>IF(Sheet6!AI30&gt;=$B$1,1,0)</f>
        <v>1</v>
      </c>
      <c r="AB30">
        <f>IF(Sheet6!AJ30&gt;=$B$1,1,0)</f>
        <v>0</v>
      </c>
      <c r="AC30">
        <f>IF(Sheet6!AK30&gt;=$B$1,1,0)</f>
        <v>0</v>
      </c>
      <c r="AD30">
        <f>IF(Sheet6!AL30&gt;=$B$1,1,0)</f>
        <v>1</v>
      </c>
      <c r="AE30">
        <f>IF(Sheet6!AM30&gt;=$B$1,1,0)</f>
        <v>1</v>
      </c>
      <c r="AF30">
        <f>IF(Sheet6!AN30&gt;=$B$1,1,0)</f>
        <v>0</v>
      </c>
      <c r="AG30">
        <f>IF(Sheet6!AO30&gt;=$B$1,1,0)</f>
        <v>1</v>
      </c>
      <c r="AH30">
        <f>IF(Sheet6!AP30&gt;=$B$1,1,0)</f>
        <v>0</v>
      </c>
      <c r="AI30">
        <f>IF(Sheet6!AQ30&gt;=$B$1,1,0)</f>
        <v>0</v>
      </c>
      <c r="AJ30">
        <f>IF(Sheet6!AR30&gt;=$B$1,1,0)</f>
        <v>0</v>
      </c>
      <c r="AK30">
        <f>IF(Sheet6!AS30&gt;=$B$1,1,0)</f>
        <v>1</v>
      </c>
      <c r="AL30">
        <f>IF(Sheet6!AT30&gt;=$B$1,1,0)</f>
        <v>1</v>
      </c>
      <c r="AM30">
        <f>IF(Sheet6!AU30&gt;=$B$1,1,0)</f>
        <v>0</v>
      </c>
      <c r="AN30">
        <f>IF(Sheet6!AV30&gt;=$B$1,1,0)</f>
        <v>1</v>
      </c>
      <c r="AO30">
        <f>IF(Sheet6!AW30&gt;=$B$1,1,0)</f>
        <v>1</v>
      </c>
      <c r="AP30">
        <f>IF(Sheet6!AX30&gt;=$B$1,1,0)</f>
        <v>1</v>
      </c>
      <c r="AQ30">
        <f>IF(Sheet6!AY30&gt;=$B$1,1,0)</f>
        <v>0</v>
      </c>
      <c r="AR30">
        <f>IF(Sheet6!AZ30&gt;=$B$1,1,0)</f>
        <v>0</v>
      </c>
      <c r="AS30">
        <f>IF(Sheet6!BA30&gt;=$B$1,1,0)</f>
        <v>0</v>
      </c>
    </row>
    <row r="31" spans="1:45" x14ac:dyDescent="0.45">
      <c r="A31" t="s">
        <v>590</v>
      </c>
      <c r="B31">
        <f>IF(Sheet6!J31&gt;=$B$1,1,0)</f>
        <v>0</v>
      </c>
      <c r="C31">
        <f>IF(Sheet6!K31&gt;=$B$1,1,0)</f>
        <v>0</v>
      </c>
      <c r="D31">
        <f>IF(Sheet6!L31&gt;=$B$1,1,0)</f>
        <v>0</v>
      </c>
      <c r="E31">
        <f>IF(Sheet6!M31&gt;=$B$1,1,0)</f>
        <v>0</v>
      </c>
      <c r="F31">
        <f>IF(Sheet6!N31&gt;=$B$1,1,0)</f>
        <v>0</v>
      </c>
      <c r="G31">
        <f>IF(Sheet6!O31&gt;=$B$1,1,0)</f>
        <v>1</v>
      </c>
      <c r="H31">
        <f>IF(Sheet6!P31&gt;=$B$1,1,0)</f>
        <v>1</v>
      </c>
      <c r="I31">
        <f>IF(Sheet6!Q31&gt;=$B$1,1,0)</f>
        <v>1</v>
      </c>
      <c r="J31">
        <f>IF(Sheet6!R31&gt;=$B$1,1,0)</f>
        <v>1</v>
      </c>
      <c r="K31">
        <f>IF(Sheet6!S31&gt;=$B$1,1,0)</f>
        <v>1</v>
      </c>
      <c r="L31">
        <f>IF(Sheet6!T31&gt;=$B$1,1,0)</f>
        <v>1</v>
      </c>
      <c r="M31">
        <f>IF(Sheet6!U31&gt;=$B$1,1,0)</f>
        <v>0</v>
      </c>
      <c r="N31">
        <f>IF(Sheet6!V31&gt;=$B$1,1,0)</f>
        <v>0</v>
      </c>
      <c r="O31">
        <f>IF(Sheet6!W31&gt;=$B$1,1,0)</f>
        <v>0</v>
      </c>
      <c r="P31">
        <f>IF(Sheet6!X31&gt;=$B$1,1,0)</f>
        <v>0</v>
      </c>
      <c r="Q31">
        <f>IF(Sheet6!Y31&gt;=$B$1,1,0)</f>
        <v>0</v>
      </c>
      <c r="R31">
        <f>IF(Sheet6!Z31&gt;=$B$1,1,0)</f>
        <v>0</v>
      </c>
      <c r="S31">
        <f>IF(Sheet6!AA31&gt;=$B$1,1,0)</f>
        <v>0</v>
      </c>
      <c r="T31">
        <f>IF(Sheet6!AB31&gt;=$B$1,1,0)</f>
        <v>1</v>
      </c>
      <c r="U31">
        <f>IF(Sheet6!AC31&gt;=$B$1,1,0)</f>
        <v>0</v>
      </c>
      <c r="V31">
        <f>IF(Sheet6!AD31&gt;=$B$1,1,0)</f>
        <v>1</v>
      </c>
      <c r="W31">
        <f>IF(Sheet6!AE31&gt;=$B$1,1,0)</f>
        <v>0</v>
      </c>
      <c r="X31">
        <f>IF(Sheet6!AF31&gt;=$B$1,1,0)</f>
        <v>0</v>
      </c>
      <c r="Y31">
        <f>IF(Sheet6!AG31&gt;=$B$1,1,0)</f>
        <v>0</v>
      </c>
      <c r="Z31">
        <f>IF(Sheet6!AH31&gt;=$B$1,1,0)</f>
        <v>0</v>
      </c>
      <c r="AA31">
        <f>IF(Sheet6!AI31&gt;=$B$1,1,0)</f>
        <v>1</v>
      </c>
      <c r="AB31">
        <f>IF(Sheet6!AJ31&gt;=$B$1,1,0)</f>
        <v>0</v>
      </c>
      <c r="AC31">
        <f>IF(Sheet6!AK31&gt;=$B$1,1,0)</f>
        <v>0</v>
      </c>
      <c r="AD31">
        <f>IF(Sheet6!AL31&gt;=$B$1,1,0)</f>
        <v>1</v>
      </c>
      <c r="AE31">
        <f>IF(Sheet6!AM31&gt;=$B$1,1,0)</f>
        <v>1</v>
      </c>
      <c r="AF31">
        <f>IF(Sheet6!AN31&gt;=$B$1,1,0)</f>
        <v>0</v>
      </c>
      <c r="AG31">
        <f>IF(Sheet6!AO31&gt;=$B$1,1,0)</f>
        <v>1</v>
      </c>
      <c r="AH31">
        <f>IF(Sheet6!AP31&gt;=$B$1,1,0)</f>
        <v>0</v>
      </c>
      <c r="AI31">
        <f>IF(Sheet6!AQ31&gt;=$B$1,1,0)</f>
        <v>0</v>
      </c>
      <c r="AJ31">
        <f>IF(Sheet6!AR31&gt;=$B$1,1,0)</f>
        <v>0</v>
      </c>
      <c r="AK31">
        <f>IF(Sheet6!AS31&gt;=$B$1,1,0)</f>
        <v>0</v>
      </c>
      <c r="AL31">
        <f>IF(Sheet6!AT31&gt;=$B$1,1,0)</f>
        <v>1</v>
      </c>
      <c r="AM31">
        <f>IF(Sheet6!AU31&gt;=$B$1,1,0)</f>
        <v>0</v>
      </c>
      <c r="AN31">
        <f>IF(Sheet6!AV31&gt;=$B$1,1,0)</f>
        <v>1</v>
      </c>
      <c r="AO31">
        <f>IF(Sheet6!AW31&gt;=$B$1,1,0)</f>
        <v>1</v>
      </c>
      <c r="AP31">
        <f>IF(Sheet6!AX31&gt;=$B$1,1,0)</f>
        <v>1</v>
      </c>
      <c r="AQ31">
        <f>IF(Sheet6!AY31&gt;=$B$1,1,0)</f>
        <v>0</v>
      </c>
      <c r="AR31">
        <f>IF(Sheet6!AZ31&gt;=$B$1,1,0)</f>
        <v>0</v>
      </c>
      <c r="AS31">
        <f>IF(Sheet6!BA31&gt;=$B$1,1,0)</f>
        <v>0</v>
      </c>
    </row>
    <row r="32" spans="1:45" x14ac:dyDescent="0.45">
      <c r="A32" t="s">
        <v>591</v>
      </c>
      <c r="B32">
        <f>IF(Sheet6!J32&gt;=$B$1,1,0)</f>
        <v>0</v>
      </c>
      <c r="C32">
        <f>IF(Sheet6!K32&gt;=$B$1,1,0)</f>
        <v>0</v>
      </c>
      <c r="D32">
        <f>IF(Sheet6!L32&gt;=$B$1,1,0)</f>
        <v>0</v>
      </c>
      <c r="E32">
        <f>IF(Sheet6!M32&gt;=$B$1,1,0)</f>
        <v>0</v>
      </c>
      <c r="F32">
        <f>IF(Sheet6!N32&gt;=$B$1,1,0)</f>
        <v>0</v>
      </c>
      <c r="G32">
        <f>IF(Sheet6!O32&gt;=$B$1,1,0)</f>
        <v>1</v>
      </c>
      <c r="H32">
        <f>IF(Sheet6!P32&gt;=$B$1,1,0)</f>
        <v>1</v>
      </c>
      <c r="I32">
        <f>IF(Sheet6!Q32&gt;=$B$1,1,0)</f>
        <v>1</v>
      </c>
      <c r="J32">
        <f>IF(Sheet6!R32&gt;=$B$1,1,0)</f>
        <v>1</v>
      </c>
      <c r="K32">
        <f>IF(Sheet6!S32&gt;=$B$1,1,0)</f>
        <v>1</v>
      </c>
      <c r="L32">
        <f>IF(Sheet6!T32&gt;=$B$1,1,0)</f>
        <v>0</v>
      </c>
      <c r="M32">
        <f>IF(Sheet6!U32&gt;=$B$1,1,0)</f>
        <v>0</v>
      </c>
      <c r="N32">
        <f>IF(Sheet6!V32&gt;=$B$1,1,0)</f>
        <v>0</v>
      </c>
      <c r="O32">
        <f>IF(Sheet6!W32&gt;=$B$1,1,0)</f>
        <v>0</v>
      </c>
      <c r="P32">
        <f>IF(Sheet6!X32&gt;=$B$1,1,0)</f>
        <v>0</v>
      </c>
      <c r="Q32">
        <f>IF(Sheet6!Y32&gt;=$B$1,1,0)</f>
        <v>0</v>
      </c>
      <c r="R32">
        <f>IF(Sheet6!Z32&gt;=$B$1,1,0)</f>
        <v>0</v>
      </c>
      <c r="S32">
        <f>IF(Sheet6!AA32&gt;=$B$1,1,0)</f>
        <v>0</v>
      </c>
      <c r="T32">
        <f>IF(Sheet6!AB32&gt;=$B$1,1,0)</f>
        <v>1</v>
      </c>
      <c r="U32">
        <f>IF(Sheet6!AC32&gt;=$B$1,1,0)</f>
        <v>0</v>
      </c>
      <c r="V32">
        <f>IF(Sheet6!AD32&gt;=$B$1,1,0)</f>
        <v>1</v>
      </c>
      <c r="W32">
        <f>IF(Sheet6!AE32&gt;=$B$1,1,0)</f>
        <v>0</v>
      </c>
      <c r="X32">
        <f>IF(Sheet6!AF32&gt;=$B$1,1,0)</f>
        <v>0</v>
      </c>
      <c r="Y32">
        <f>IF(Sheet6!AG32&gt;=$B$1,1,0)</f>
        <v>0</v>
      </c>
      <c r="Z32">
        <f>IF(Sheet6!AH32&gt;=$B$1,1,0)</f>
        <v>0</v>
      </c>
      <c r="AA32">
        <f>IF(Sheet6!AI32&gt;=$B$1,1,0)</f>
        <v>1</v>
      </c>
      <c r="AB32">
        <f>IF(Sheet6!AJ32&gt;=$B$1,1,0)</f>
        <v>0</v>
      </c>
      <c r="AC32">
        <f>IF(Sheet6!AK32&gt;=$B$1,1,0)</f>
        <v>0</v>
      </c>
      <c r="AD32">
        <f>IF(Sheet6!AL32&gt;=$B$1,1,0)</f>
        <v>1</v>
      </c>
      <c r="AE32">
        <f>IF(Sheet6!AM32&gt;=$B$1,1,0)</f>
        <v>1</v>
      </c>
      <c r="AF32">
        <f>IF(Sheet6!AN32&gt;=$B$1,1,0)</f>
        <v>0</v>
      </c>
      <c r="AG32">
        <f>IF(Sheet6!AO32&gt;=$B$1,1,0)</f>
        <v>1</v>
      </c>
      <c r="AH32">
        <f>IF(Sheet6!AP32&gt;=$B$1,1,0)</f>
        <v>0</v>
      </c>
      <c r="AI32">
        <f>IF(Sheet6!AQ32&gt;=$B$1,1,0)</f>
        <v>0</v>
      </c>
      <c r="AJ32">
        <f>IF(Sheet6!AR32&gt;=$B$1,1,0)</f>
        <v>0</v>
      </c>
      <c r="AK32">
        <f>IF(Sheet6!AS32&gt;=$B$1,1,0)</f>
        <v>0</v>
      </c>
      <c r="AL32">
        <f>IF(Sheet6!AT32&gt;=$B$1,1,0)</f>
        <v>1</v>
      </c>
      <c r="AM32">
        <f>IF(Sheet6!AU32&gt;=$B$1,1,0)</f>
        <v>0</v>
      </c>
      <c r="AN32">
        <f>IF(Sheet6!AV32&gt;=$B$1,1,0)</f>
        <v>1</v>
      </c>
      <c r="AO32">
        <f>IF(Sheet6!AW32&gt;=$B$1,1,0)</f>
        <v>1</v>
      </c>
      <c r="AP32">
        <f>IF(Sheet6!AX32&gt;=$B$1,1,0)</f>
        <v>1</v>
      </c>
      <c r="AQ32">
        <f>IF(Sheet6!AY32&gt;=$B$1,1,0)</f>
        <v>0</v>
      </c>
      <c r="AR32">
        <f>IF(Sheet6!AZ32&gt;=$B$1,1,0)</f>
        <v>0</v>
      </c>
      <c r="AS32">
        <f>IF(Sheet6!BA32&gt;=$B$1,1,0)</f>
        <v>0</v>
      </c>
    </row>
    <row r="33" spans="1:45" x14ac:dyDescent="0.45">
      <c r="A33" t="s">
        <v>592</v>
      </c>
      <c r="B33">
        <f>IF(Sheet6!J33&gt;=$B$1,1,0)</f>
        <v>1</v>
      </c>
      <c r="C33">
        <f>IF(Sheet6!K33&gt;=$B$1,1,0)</f>
        <v>0</v>
      </c>
      <c r="D33">
        <f>IF(Sheet6!L33&gt;=$B$1,1,0)</f>
        <v>0</v>
      </c>
      <c r="E33">
        <f>IF(Sheet6!M33&gt;=$B$1,1,0)</f>
        <v>0</v>
      </c>
      <c r="F33">
        <f>IF(Sheet6!N33&gt;=$B$1,1,0)</f>
        <v>0</v>
      </c>
      <c r="G33">
        <f>IF(Sheet6!O33&gt;=$B$1,1,0)</f>
        <v>1</v>
      </c>
      <c r="H33">
        <f>IF(Sheet6!P33&gt;=$B$1,1,0)</f>
        <v>1</v>
      </c>
      <c r="I33">
        <f>IF(Sheet6!Q33&gt;=$B$1,1,0)</f>
        <v>1</v>
      </c>
      <c r="J33">
        <f>IF(Sheet6!R33&gt;=$B$1,1,0)</f>
        <v>1</v>
      </c>
      <c r="K33">
        <f>IF(Sheet6!S33&gt;=$B$1,1,0)</f>
        <v>1</v>
      </c>
      <c r="L33">
        <f>IF(Sheet6!T33&gt;=$B$1,1,0)</f>
        <v>0</v>
      </c>
      <c r="M33">
        <f>IF(Sheet6!U33&gt;=$B$1,1,0)</f>
        <v>0</v>
      </c>
      <c r="N33">
        <f>IF(Sheet6!V33&gt;=$B$1,1,0)</f>
        <v>0</v>
      </c>
      <c r="O33">
        <f>IF(Sheet6!W33&gt;=$B$1,1,0)</f>
        <v>0</v>
      </c>
      <c r="P33">
        <f>IF(Sheet6!X33&gt;=$B$1,1,0)</f>
        <v>0</v>
      </c>
      <c r="Q33">
        <f>IF(Sheet6!Y33&gt;=$B$1,1,0)</f>
        <v>0</v>
      </c>
      <c r="R33">
        <f>IF(Sheet6!Z33&gt;=$B$1,1,0)</f>
        <v>0</v>
      </c>
      <c r="S33">
        <f>IF(Sheet6!AA33&gt;=$B$1,1,0)</f>
        <v>0</v>
      </c>
      <c r="T33">
        <f>IF(Sheet6!AB33&gt;=$B$1,1,0)</f>
        <v>1</v>
      </c>
      <c r="U33">
        <f>IF(Sheet6!AC33&gt;=$B$1,1,0)</f>
        <v>0</v>
      </c>
      <c r="V33">
        <f>IF(Sheet6!AD33&gt;=$B$1,1,0)</f>
        <v>1</v>
      </c>
      <c r="W33">
        <f>IF(Sheet6!AE33&gt;=$B$1,1,0)</f>
        <v>0</v>
      </c>
      <c r="X33">
        <f>IF(Sheet6!AF33&gt;=$B$1,1,0)</f>
        <v>0</v>
      </c>
      <c r="Y33">
        <f>IF(Sheet6!AG33&gt;=$B$1,1,0)</f>
        <v>0</v>
      </c>
      <c r="Z33">
        <f>IF(Sheet6!AH33&gt;=$B$1,1,0)</f>
        <v>0</v>
      </c>
      <c r="AA33">
        <f>IF(Sheet6!AI33&gt;=$B$1,1,0)</f>
        <v>1</v>
      </c>
      <c r="AB33">
        <f>IF(Sheet6!AJ33&gt;=$B$1,1,0)</f>
        <v>0</v>
      </c>
      <c r="AC33">
        <f>IF(Sheet6!AK33&gt;=$B$1,1,0)</f>
        <v>0</v>
      </c>
      <c r="AD33">
        <f>IF(Sheet6!AL33&gt;=$B$1,1,0)</f>
        <v>1</v>
      </c>
      <c r="AE33">
        <f>IF(Sheet6!AM33&gt;=$B$1,1,0)</f>
        <v>1</v>
      </c>
      <c r="AF33">
        <f>IF(Sheet6!AN33&gt;=$B$1,1,0)</f>
        <v>0</v>
      </c>
      <c r="AG33">
        <f>IF(Sheet6!AO33&gt;=$B$1,1,0)</f>
        <v>0</v>
      </c>
      <c r="AH33">
        <f>IF(Sheet6!AP33&gt;=$B$1,1,0)</f>
        <v>0</v>
      </c>
      <c r="AI33">
        <f>IF(Sheet6!AQ33&gt;=$B$1,1,0)</f>
        <v>0</v>
      </c>
      <c r="AJ33">
        <f>IF(Sheet6!AR33&gt;=$B$1,1,0)</f>
        <v>0</v>
      </c>
      <c r="AK33">
        <f>IF(Sheet6!AS33&gt;=$B$1,1,0)</f>
        <v>0</v>
      </c>
      <c r="AL33">
        <f>IF(Sheet6!AT33&gt;=$B$1,1,0)</f>
        <v>1</v>
      </c>
      <c r="AM33">
        <f>IF(Sheet6!AU33&gt;=$B$1,1,0)</f>
        <v>0</v>
      </c>
      <c r="AN33">
        <f>IF(Sheet6!AV33&gt;=$B$1,1,0)</f>
        <v>1</v>
      </c>
      <c r="AO33">
        <f>IF(Sheet6!AW33&gt;=$B$1,1,0)</f>
        <v>1</v>
      </c>
      <c r="AP33">
        <f>IF(Sheet6!AX33&gt;=$B$1,1,0)</f>
        <v>1</v>
      </c>
      <c r="AQ33">
        <f>IF(Sheet6!AY33&gt;=$B$1,1,0)</f>
        <v>0</v>
      </c>
      <c r="AR33">
        <f>IF(Sheet6!AZ33&gt;=$B$1,1,0)</f>
        <v>0</v>
      </c>
      <c r="AS33">
        <f>IF(Sheet6!BA33&gt;=$B$1,1,0)</f>
        <v>0</v>
      </c>
    </row>
    <row r="34" spans="1:45" x14ac:dyDescent="0.45">
      <c r="A34" t="s">
        <v>593</v>
      </c>
      <c r="B34">
        <f>IF(Sheet6!J34&gt;=$B$1,1,0)</f>
        <v>1</v>
      </c>
      <c r="C34">
        <f>IF(Sheet6!K34&gt;=$B$1,1,0)</f>
        <v>0</v>
      </c>
      <c r="D34">
        <f>IF(Sheet6!L34&gt;=$B$1,1,0)</f>
        <v>0</v>
      </c>
      <c r="E34">
        <f>IF(Sheet6!M34&gt;=$B$1,1,0)</f>
        <v>0</v>
      </c>
      <c r="F34">
        <f>IF(Sheet6!N34&gt;=$B$1,1,0)</f>
        <v>0</v>
      </c>
      <c r="G34">
        <f>IF(Sheet6!O34&gt;=$B$1,1,0)</f>
        <v>1</v>
      </c>
      <c r="H34">
        <f>IF(Sheet6!P34&gt;=$B$1,1,0)</f>
        <v>1</v>
      </c>
      <c r="I34">
        <f>IF(Sheet6!Q34&gt;=$B$1,1,0)</f>
        <v>0</v>
      </c>
      <c r="J34">
        <f>IF(Sheet6!R34&gt;=$B$1,1,0)</f>
        <v>1</v>
      </c>
      <c r="K34">
        <f>IF(Sheet6!S34&gt;=$B$1,1,0)</f>
        <v>1</v>
      </c>
      <c r="L34">
        <f>IF(Sheet6!T34&gt;=$B$1,1,0)</f>
        <v>0</v>
      </c>
      <c r="M34">
        <f>IF(Sheet6!U34&gt;=$B$1,1,0)</f>
        <v>0</v>
      </c>
      <c r="N34">
        <f>IF(Sheet6!V34&gt;=$B$1,1,0)</f>
        <v>0</v>
      </c>
      <c r="O34">
        <f>IF(Sheet6!W34&gt;=$B$1,1,0)</f>
        <v>0</v>
      </c>
      <c r="P34">
        <f>IF(Sheet6!X34&gt;=$B$1,1,0)</f>
        <v>0</v>
      </c>
      <c r="Q34">
        <f>IF(Sheet6!Y34&gt;=$B$1,1,0)</f>
        <v>0</v>
      </c>
      <c r="R34">
        <f>IF(Sheet6!Z34&gt;=$B$1,1,0)</f>
        <v>0</v>
      </c>
      <c r="S34">
        <f>IF(Sheet6!AA34&gt;=$B$1,1,0)</f>
        <v>0</v>
      </c>
      <c r="T34">
        <f>IF(Sheet6!AB34&gt;=$B$1,1,0)</f>
        <v>1</v>
      </c>
      <c r="U34">
        <f>IF(Sheet6!AC34&gt;=$B$1,1,0)</f>
        <v>0</v>
      </c>
      <c r="V34">
        <f>IF(Sheet6!AD34&gt;=$B$1,1,0)</f>
        <v>1</v>
      </c>
      <c r="W34">
        <f>IF(Sheet6!AE34&gt;=$B$1,1,0)</f>
        <v>0</v>
      </c>
      <c r="X34">
        <f>IF(Sheet6!AF34&gt;=$B$1,1,0)</f>
        <v>0</v>
      </c>
      <c r="Y34">
        <f>IF(Sheet6!AG34&gt;=$B$1,1,0)</f>
        <v>0</v>
      </c>
      <c r="Z34">
        <f>IF(Sheet6!AH34&gt;=$B$1,1,0)</f>
        <v>0</v>
      </c>
      <c r="AA34">
        <f>IF(Sheet6!AI34&gt;=$B$1,1,0)</f>
        <v>1</v>
      </c>
      <c r="AB34">
        <f>IF(Sheet6!AJ34&gt;=$B$1,1,0)</f>
        <v>0</v>
      </c>
      <c r="AC34">
        <f>IF(Sheet6!AK34&gt;=$B$1,1,0)</f>
        <v>0</v>
      </c>
      <c r="AD34">
        <f>IF(Sheet6!AL34&gt;=$B$1,1,0)</f>
        <v>1</v>
      </c>
      <c r="AE34">
        <f>IF(Sheet6!AM34&gt;=$B$1,1,0)</f>
        <v>1</v>
      </c>
      <c r="AF34">
        <f>IF(Sheet6!AN34&gt;=$B$1,1,0)</f>
        <v>0</v>
      </c>
      <c r="AG34">
        <f>IF(Sheet6!AO34&gt;=$B$1,1,0)</f>
        <v>0</v>
      </c>
      <c r="AH34">
        <f>IF(Sheet6!AP34&gt;=$B$1,1,0)</f>
        <v>0</v>
      </c>
      <c r="AI34">
        <f>IF(Sheet6!AQ34&gt;=$B$1,1,0)</f>
        <v>0</v>
      </c>
      <c r="AJ34">
        <f>IF(Sheet6!AR34&gt;=$B$1,1,0)</f>
        <v>0</v>
      </c>
      <c r="AK34">
        <f>IF(Sheet6!AS34&gt;=$B$1,1,0)</f>
        <v>0</v>
      </c>
      <c r="AL34">
        <f>IF(Sheet6!AT34&gt;=$B$1,1,0)</f>
        <v>1</v>
      </c>
      <c r="AM34">
        <f>IF(Sheet6!AU34&gt;=$B$1,1,0)</f>
        <v>0</v>
      </c>
      <c r="AN34">
        <f>IF(Sheet6!AV34&gt;=$B$1,1,0)</f>
        <v>1</v>
      </c>
      <c r="AO34">
        <f>IF(Sheet6!AW34&gt;=$B$1,1,0)</f>
        <v>1</v>
      </c>
      <c r="AP34">
        <f>IF(Sheet6!AX34&gt;=$B$1,1,0)</f>
        <v>1</v>
      </c>
      <c r="AQ34">
        <f>IF(Sheet6!AY34&gt;=$B$1,1,0)</f>
        <v>0</v>
      </c>
      <c r="AR34">
        <f>IF(Sheet6!AZ34&gt;=$B$1,1,0)</f>
        <v>0</v>
      </c>
      <c r="AS34">
        <f>IF(Sheet6!BA34&gt;=$B$1,1,0)</f>
        <v>0</v>
      </c>
    </row>
    <row r="35" spans="1:45" x14ac:dyDescent="0.45">
      <c r="A35" t="s">
        <v>594</v>
      </c>
      <c r="B35">
        <f>IF(Sheet6!J35&gt;=$B$1,1,0)</f>
        <v>1</v>
      </c>
      <c r="C35">
        <f>IF(Sheet6!K35&gt;=$B$1,1,0)</f>
        <v>0</v>
      </c>
      <c r="D35">
        <f>IF(Sheet6!L35&gt;=$B$1,1,0)</f>
        <v>0</v>
      </c>
      <c r="E35">
        <f>IF(Sheet6!M35&gt;=$B$1,1,0)</f>
        <v>0</v>
      </c>
      <c r="F35">
        <f>IF(Sheet6!N35&gt;=$B$1,1,0)</f>
        <v>0</v>
      </c>
      <c r="G35">
        <f>IF(Sheet6!O35&gt;=$B$1,1,0)</f>
        <v>1</v>
      </c>
      <c r="H35">
        <f>IF(Sheet6!P35&gt;=$B$1,1,0)</f>
        <v>1</v>
      </c>
      <c r="I35">
        <f>IF(Sheet6!Q35&gt;=$B$1,1,0)</f>
        <v>0</v>
      </c>
      <c r="J35">
        <f>IF(Sheet6!R35&gt;=$B$1,1,0)</f>
        <v>0</v>
      </c>
      <c r="K35">
        <f>IF(Sheet6!S35&gt;=$B$1,1,0)</f>
        <v>1</v>
      </c>
      <c r="L35">
        <f>IF(Sheet6!T35&gt;=$B$1,1,0)</f>
        <v>0</v>
      </c>
      <c r="M35">
        <f>IF(Sheet6!U35&gt;=$B$1,1,0)</f>
        <v>0</v>
      </c>
      <c r="N35">
        <f>IF(Sheet6!V35&gt;=$B$1,1,0)</f>
        <v>0</v>
      </c>
      <c r="O35">
        <f>IF(Sheet6!W35&gt;=$B$1,1,0)</f>
        <v>0</v>
      </c>
      <c r="P35">
        <f>IF(Sheet6!X35&gt;=$B$1,1,0)</f>
        <v>0</v>
      </c>
      <c r="Q35">
        <f>IF(Sheet6!Y35&gt;=$B$1,1,0)</f>
        <v>0</v>
      </c>
      <c r="R35">
        <f>IF(Sheet6!Z35&gt;=$B$1,1,0)</f>
        <v>0</v>
      </c>
      <c r="S35">
        <f>IF(Sheet6!AA35&gt;=$B$1,1,0)</f>
        <v>0</v>
      </c>
      <c r="T35">
        <f>IF(Sheet6!AB35&gt;=$B$1,1,0)</f>
        <v>1</v>
      </c>
      <c r="U35">
        <f>IF(Sheet6!AC35&gt;=$B$1,1,0)</f>
        <v>0</v>
      </c>
      <c r="V35">
        <f>IF(Sheet6!AD35&gt;=$B$1,1,0)</f>
        <v>1</v>
      </c>
      <c r="W35">
        <f>IF(Sheet6!AE35&gt;=$B$1,1,0)</f>
        <v>0</v>
      </c>
      <c r="X35">
        <f>IF(Sheet6!AF35&gt;=$B$1,1,0)</f>
        <v>0</v>
      </c>
      <c r="Y35">
        <f>IF(Sheet6!AG35&gt;=$B$1,1,0)</f>
        <v>0</v>
      </c>
      <c r="Z35">
        <f>IF(Sheet6!AH35&gt;=$B$1,1,0)</f>
        <v>0</v>
      </c>
      <c r="AA35">
        <f>IF(Sheet6!AI35&gt;=$B$1,1,0)</f>
        <v>1</v>
      </c>
      <c r="AB35">
        <f>IF(Sheet6!AJ35&gt;=$B$1,1,0)</f>
        <v>0</v>
      </c>
      <c r="AC35">
        <f>IF(Sheet6!AK35&gt;=$B$1,1,0)</f>
        <v>0</v>
      </c>
      <c r="AD35">
        <f>IF(Sheet6!AL35&gt;=$B$1,1,0)</f>
        <v>1</v>
      </c>
      <c r="AE35">
        <f>IF(Sheet6!AM35&gt;=$B$1,1,0)</f>
        <v>1</v>
      </c>
      <c r="AF35">
        <f>IF(Sheet6!AN35&gt;=$B$1,1,0)</f>
        <v>0</v>
      </c>
      <c r="AG35">
        <f>IF(Sheet6!AO35&gt;=$B$1,1,0)</f>
        <v>0</v>
      </c>
      <c r="AH35">
        <f>IF(Sheet6!AP35&gt;=$B$1,1,0)</f>
        <v>0</v>
      </c>
      <c r="AI35">
        <f>IF(Sheet6!AQ35&gt;=$B$1,1,0)</f>
        <v>0</v>
      </c>
      <c r="AJ35">
        <f>IF(Sheet6!AR35&gt;=$B$1,1,0)</f>
        <v>0</v>
      </c>
      <c r="AK35">
        <f>IF(Sheet6!AS35&gt;=$B$1,1,0)</f>
        <v>0</v>
      </c>
      <c r="AL35">
        <f>IF(Sheet6!AT35&gt;=$B$1,1,0)</f>
        <v>1</v>
      </c>
      <c r="AM35">
        <f>IF(Sheet6!AU35&gt;=$B$1,1,0)</f>
        <v>0</v>
      </c>
      <c r="AN35">
        <f>IF(Sheet6!AV35&gt;=$B$1,1,0)</f>
        <v>1</v>
      </c>
      <c r="AO35">
        <f>IF(Sheet6!AW35&gt;=$B$1,1,0)</f>
        <v>1</v>
      </c>
      <c r="AP35">
        <f>IF(Sheet6!AX35&gt;=$B$1,1,0)</f>
        <v>1</v>
      </c>
      <c r="AQ35">
        <f>IF(Sheet6!AY35&gt;=$B$1,1,0)</f>
        <v>0</v>
      </c>
      <c r="AR35">
        <f>IF(Sheet6!AZ35&gt;=$B$1,1,0)</f>
        <v>0</v>
      </c>
      <c r="AS35">
        <f>IF(Sheet6!BA35&gt;=$B$1,1,0)</f>
        <v>0</v>
      </c>
    </row>
    <row r="36" spans="1:45" x14ac:dyDescent="0.45">
      <c r="A36" t="s">
        <v>595</v>
      </c>
      <c r="B36">
        <f>IF(Sheet6!J36&gt;=$B$1,1,0)</f>
        <v>1</v>
      </c>
      <c r="C36">
        <f>IF(Sheet6!K36&gt;=$B$1,1,0)</f>
        <v>0</v>
      </c>
      <c r="D36">
        <f>IF(Sheet6!L36&gt;=$B$1,1,0)</f>
        <v>0</v>
      </c>
      <c r="E36">
        <f>IF(Sheet6!M36&gt;=$B$1,1,0)</f>
        <v>0</v>
      </c>
      <c r="F36">
        <f>IF(Sheet6!N36&gt;=$B$1,1,0)</f>
        <v>0</v>
      </c>
      <c r="G36">
        <f>IF(Sheet6!O36&gt;=$B$1,1,0)</f>
        <v>1</v>
      </c>
      <c r="H36">
        <f>IF(Sheet6!P36&gt;=$B$1,1,0)</f>
        <v>1</v>
      </c>
      <c r="I36">
        <f>IF(Sheet6!Q36&gt;=$B$1,1,0)</f>
        <v>0</v>
      </c>
      <c r="J36">
        <f>IF(Sheet6!R36&gt;=$B$1,1,0)</f>
        <v>0</v>
      </c>
      <c r="K36">
        <f>IF(Sheet6!S36&gt;=$B$1,1,0)</f>
        <v>1</v>
      </c>
      <c r="L36">
        <f>IF(Sheet6!T36&gt;=$B$1,1,0)</f>
        <v>0</v>
      </c>
      <c r="M36">
        <f>IF(Sheet6!U36&gt;=$B$1,1,0)</f>
        <v>0</v>
      </c>
      <c r="N36">
        <f>IF(Sheet6!V36&gt;=$B$1,1,0)</f>
        <v>0</v>
      </c>
      <c r="O36">
        <f>IF(Sheet6!W36&gt;=$B$1,1,0)</f>
        <v>0</v>
      </c>
      <c r="P36">
        <f>IF(Sheet6!X36&gt;=$B$1,1,0)</f>
        <v>0</v>
      </c>
      <c r="Q36">
        <f>IF(Sheet6!Y36&gt;=$B$1,1,0)</f>
        <v>0</v>
      </c>
      <c r="R36">
        <f>IF(Sheet6!Z36&gt;=$B$1,1,0)</f>
        <v>0</v>
      </c>
      <c r="S36">
        <f>IF(Sheet6!AA36&gt;=$B$1,1,0)</f>
        <v>0</v>
      </c>
      <c r="T36">
        <f>IF(Sheet6!AB36&gt;=$B$1,1,0)</f>
        <v>1</v>
      </c>
      <c r="U36">
        <f>IF(Sheet6!AC36&gt;=$B$1,1,0)</f>
        <v>0</v>
      </c>
      <c r="V36">
        <f>IF(Sheet6!AD36&gt;=$B$1,1,0)</f>
        <v>1</v>
      </c>
      <c r="W36">
        <f>IF(Sheet6!AE36&gt;=$B$1,1,0)</f>
        <v>0</v>
      </c>
      <c r="X36">
        <f>IF(Sheet6!AF36&gt;=$B$1,1,0)</f>
        <v>0</v>
      </c>
      <c r="Y36">
        <f>IF(Sheet6!AG36&gt;=$B$1,1,0)</f>
        <v>0</v>
      </c>
      <c r="Z36">
        <f>IF(Sheet6!AH36&gt;=$B$1,1,0)</f>
        <v>0</v>
      </c>
      <c r="AA36">
        <f>IF(Sheet6!AI36&gt;=$B$1,1,0)</f>
        <v>1</v>
      </c>
      <c r="AB36">
        <f>IF(Sheet6!AJ36&gt;=$B$1,1,0)</f>
        <v>0</v>
      </c>
      <c r="AC36">
        <f>IF(Sheet6!AK36&gt;=$B$1,1,0)</f>
        <v>0</v>
      </c>
      <c r="AD36">
        <f>IF(Sheet6!AL36&gt;=$B$1,1,0)</f>
        <v>1</v>
      </c>
      <c r="AE36">
        <f>IF(Sheet6!AM36&gt;=$B$1,1,0)</f>
        <v>1</v>
      </c>
      <c r="AF36">
        <f>IF(Sheet6!AN36&gt;=$B$1,1,0)</f>
        <v>0</v>
      </c>
      <c r="AG36">
        <f>IF(Sheet6!AO36&gt;=$B$1,1,0)</f>
        <v>0</v>
      </c>
      <c r="AH36">
        <f>IF(Sheet6!AP36&gt;=$B$1,1,0)</f>
        <v>0</v>
      </c>
      <c r="AI36">
        <f>IF(Sheet6!AQ36&gt;=$B$1,1,0)</f>
        <v>0</v>
      </c>
      <c r="AJ36">
        <f>IF(Sheet6!AR36&gt;=$B$1,1,0)</f>
        <v>0</v>
      </c>
      <c r="AK36">
        <f>IF(Sheet6!AS36&gt;=$B$1,1,0)</f>
        <v>0</v>
      </c>
      <c r="AL36">
        <f>IF(Sheet6!AT36&gt;=$B$1,1,0)</f>
        <v>0</v>
      </c>
      <c r="AM36">
        <f>IF(Sheet6!AU36&gt;=$B$1,1,0)</f>
        <v>0</v>
      </c>
      <c r="AN36">
        <f>IF(Sheet6!AV36&gt;=$B$1,1,0)</f>
        <v>1</v>
      </c>
      <c r="AO36">
        <f>IF(Sheet6!AW36&gt;=$B$1,1,0)</f>
        <v>1</v>
      </c>
      <c r="AP36">
        <f>IF(Sheet6!AX36&gt;=$B$1,1,0)</f>
        <v>1</v>
      </c>
      <c r="AQ36">
        <f>IF(Sheet6!AY36&gt;=$B$1,1,0)</f>
        <v>0</v>
      </c>
      <c r="AR36">
        <f>IF(Sheet6!AZ36&gt;=$B$1,1,0)</f>
        <v>0</v>
      </c>
      <c r="AS36">
        <f>IF(Sheet6!BA36&gt;=$B$1,1,0)</f>
        <v>0</v>
      </c>
    </row>
    <row r="37" spans="1:45" x14ac:dyDescent="0.45">
      <c r="A37" t="s">
        <v>596</v>
      </c>
      <c r="B37">
        <f>IF(Sheet6!J37&gt;=$B$1,1,0)</f>
        <v>1</v>
      </c>
      <c r="C37">
        <f>IF(Sheet6!K37&gt;=$B$1,1,0)</f>
        <v>0</v>
      </c>
      <c r="D37">
        <f>IF(Sheet6!L37&gt;=$B$1,1,0)</f>
        <v>0</v>
      </c>
      <c r="E37">
        <f>IF(Sheet6!M37&gt;=$B$1,1,0)</f>
        <v>0</v>
      </c>
      <c r="F37">
        <f>IF(Sheet6!N37&gt;=$B$1,1,0)</f>
        <v>0</v>
      </c>
      <c r="G37">
        <f>IF(Sheet6!O37&gt;=$B$1,1,0)</f>
        <v>1</v>
      </c>
      <c r="H37">
        <f>IF(Sheet6!P37&gt;=$B$1,1,0)</f>
        <v>1</v>
      </c>
      <c r="I37">
        <f>IF(Sheet6!Q37&gt;=$B$1,1,0)</f>
        <v>0</v>
      </c>
      <c r="J37">
        <f>IF(Sheet6!R37&gt;=$B$1,1,0)</f>
        <v>0</v>
      </c>
      <c r="K37">
        <f>IF(Sheet6!S37&gt;=$B$1,1,0)</f>
        <v>0</v>
      </c>
      <c r="L37">
        <f>IF(Sheet6!T37&gt;=$B$1,1,0)</f>
        <v>1</v>
      </c>
      <c r="M37">
        <f>IF(Sheet6!U37&gt;=$B$1,1,0)</f>
        <v>0</v>
      </c>
      <c r="N37">
        <f>IF(Sheet6!V37&gt;=$B$1,1,0)</f>
        <v>0</v>
      </c>
      <c r="O37">
        <f>IF(Sheet6!W37&gt;=$B$1,1,0)</f>
        <v>0</v>
      </c>
      <c r="P37">
        <f>IF(Sheet6!X37&gt;=$B$1,1,0)</f>
        <v>0</v>
      </c>
      <c r="Q37">
        <f>IF(Sheet6!Y37&gt;=$B$1,1,0)</f>
        <v>0</v>
      </c>
      <c r="R37">
        <f>IF(Sheet6!Z37&gt;=$B$1,1,0)</f>
        <v>0</v>
      </c>
      <c r="S37">
        <f>IF(Sheet6!AA37&gt;=$B$1,1,0)</f>
        <v>0</v>
      </c>
      <c r="T37">
        <f>IF(Sheet6!AB37&gt;=$B$1,1,0)</f>
        <v>1</v>
      </c>
      <c r="U37">
        <f>IF(Sheet6!AC37&gt;=$B$1,1,0)</f>
        <v>0</v>
      </c>
      <c r="V37">
        <f>IF(Sheet6!AD37&gt;=$B$1,1,0)</f>
        <v>1</v>
      </c>
      <c r="W37">
        <f>IF(Sheet6!AE37&gt;=$B$1,1,0)</f>
        <v>0</v>
      </c>
      <c r="X37">
        <f>IF(Sheet6!AF37&gt;=$B$1,1,0)</f>
        <v>0</v>
      </c>
      <c r="Y37">
        <f>IF(Sheet6!AG37&gt;=$B$1,1,0)</f>
        <v>0</v>
      </c>
      <c r="Z37">
        <f>IF(Sheet6!AH37&gt;=$B$1,1,0)</f>
        <v>0</v>
      </c>
      <c r="AA37">
        <f>IF(Sheet6!AI37&gt;=$B$1,1,0)</f>
        <v>1</v>
      </c>
      <c r="AB37">
        <f>IF(Sheet6!AJ37&gt;=$B$1,1,0)</f>
        <v>0</v>
      </c>
      <c r="AC37">
        <f>IF(Sheet6!AK37&gt;=$B$1,1,0)</f>
        <v>0</v>
      </c>
      <c r="AD37">
        <f>IF(Sheet6!AL37&gt;=$B$1,1,0)</f>
        <v>1</v>
      </c>
      <c r="AE37">
        <f>IF(Sheet6!AM37&gt;=$B$1,1,0)</f>
        <v>1</v>
      </c>
      <c r="AF37">
        <f>IF(Sheet6!AN37&gt;=$B$1,1,0)</f>
        <v>0</v>
      </c>
      <c r="AG37">
        <f>IF(Sheet6!AO37&gt;=$B$1,1,0)</f>
        <v>0</v>
      </c>
      <c r="AH37">
        <f>IF(Sheet6!AP37&gt;=$B$1,1,0)</f>
        <v>0</v>
      </c>
      <c r="AI37">
        <f>IF(Sheet6!AQ37&gt;=$B$1,1,0)</f>
        <v>0</v>
      </c>
      <c r="AJ37">
        <f>IF(Sheet6!AR37&gt;=$B$1,1,0)</f>
        <v>0</v>
      </c>
      <c r="AK37">
        <f>IF(Sheet6!AS37&gt;=$B$1,1,0)</f>
        <v>0</v>
      </c>
      <c r="AL37">
        <f>IF(Sheet6!AT37&gt;=$B$1,1,0)</f>
        <v>0</v>
      </c>
      <c r="AM37">
        <f>IF(Sheet6!AU37&gt;=$B$1,1,0)</f>
        <v>0</v>
      </c>
      <c r="AN37">
        <f>IF(Sheet6!AV37&gt;=$B$1,1,0)</f>
        <v>0</v>
      </c>
      <c r="AO37">
        <f>IF(Sheet6!AW37&gt;=$B$1,1,0)</f>
        <v>1</v>
      </c>
      <c r="AP37">
        <f>IF(Sheet6!AX37&gt;=$B$1,1,0)</f>
        <v>1</v>
      </c>
      <c r="AQ37">
        <f>IF(Sheet6!AY37&gt;=$B$1,1,0)</f>
        <v>0</v>
      </c>
      <c r="AR37">
        <f>IF(Sheet6!AZ37&gt;=$B$1,1,0)</f>
        <v>0</v>
      </c>
      <c r="AS37">
        <f>IF(Sheet6!BA37&gt;=$B$1,1,0)</f>
        <v>0</v>
      </c>
    </row>
    <row r="38" spans="1:45" x14ac:dyDescent="0.45">
      <c r="A38" t="s">
        <v>597</v>
      </c>
      <c r="B38">
        <f>IF(Sheet6!J38&gt;=$B$1,1,0)</f>
        <v>1</v>
      </c>
      <c r="C38">
        <f>IF(Sheet6!K38&gt;=$B$1,1,0)</f>
        <v>0</v>
      </c>
      <c r="D38">
        <f>IF(Sheet6!L38&gt;=$B$1,1,0)</f>
        <v>0</v>
      </c>
      <c r="E38">
        <f>IF(Sheet6!M38&gt;=$B$1,1,0)</f>
        <v>0</v>
      </c>
      <c r="F38">
        <f>IF(Sheet6!N38&gt;=$B$1,1,0)</f>
        <v>0</v>
      </c>
      <c r="G38">
        <f>IF(Sheet6!O38&gt;=$B$1,1,0)</f>
        <v>1</v>
      </c>
      <c r="H38">
        <f>IF(Sheet6!P38&gt;=$B$1,1,0)</f>
        <v>0</v>
      </c>
      <c r="I38">
        <f>IF(Sheet6!Q38&gt;=$B$1,1,0)</f>
        <v>1</v>
      </c>
      <c r="J38">
        <f>IF(Sheet6!R38&gt;=$B$1,1,0)</f>
        <v>0</v>
      </c>
      <c r="K38">
        <f>IF(Sheet6!S38&gt;=$B$1,1,0)</f>
        <v>0</v>
      </c>
      <c r="L38">
        <f>IF(Sheet6!T38&gt;=$B$1,1,0)</f>
        <v>1</v>
      </c>
      <c r="M38">
        <f>IF(Sheet6!U38&gt;=$B$1,1,0)</f>
        <v>0</v>
      </c>
      <c r="N38">
        <f>IF(Sheet6!V38&gt;=$B$1,1,0)</f>
        <v>0</v>
      </c>
      <c r="O38">
        <f>IF(Sheet6!W38&gt;=$B$1,1,0)</f>
        <v>0</v>
      </c>
      <c r="P38">
        <f>IF(Sheet6!X38&gt;=$B$1,1,0)</f>
        <v>0</v>
      </c>
      <c r="Q38">
        <f>IF(Sheet6!Y38&gt;=$B$1,1,0)</f>
        <v>0</v>
      </c>
      <c r="R38">
        <f>IF(Sheet6!Z38&gt;=$B$1,1,0)</f>
        <v>0</v>
      </c>
      <c r="S38">
        <f>IF(Sheet6!AA38&gt;=$B$1,1,0)</f>
        <v>0</v>
      </c>
      <c r="T38">
        <f>IF(Sheet6!AB38&gt;=$B$1,1,0)</f>
        <v>1</v>
      </c>
      <c r="U38">
        <f>IF(Sheet6!AC38&gt;=$B$1,1,0)</f>
        <v>0</v>
      </c>
      <c r="V38">
        <f>IF(Sheet6!AD38&gt;=$B$1,1,0)</f>
        <v>1</v>
      </c>
      <c r="W38">
        <f>IF(Sheet6!AE38&gt;=$B$1,1,0)</f>
        <v>0</v>
      </c>
      <c r="X38">
        <f>IF(Sheet6!AF38&gt;=$B$1,1,0)</f>
        <v>0</v>
      </c>
      <c r="Y38">
        <f>IF(Sheet6!AG38&gt;=$B$1,1,0)</f>
        <v>0</v>
      </c>
      <c r="Z38">
        <f>IF(Sheet6!AH38&gt;=$B$1,1,0)</f>
        <v>0</v>
      </c>
      <c r="AA38">
        <f>IF(Sheet6!AI38&gt;=$B$1,1,0)</f>
        <v>1</v>
      </c>
      <c r="AB38">
        <f>IF(Sheet6!AJ38&gt;=$B$1,1,0)</f>
        <v>0</v>
      </c>
      <c r="AC38">
        <f>IF(Sheet6!AK38&gt;=$B$1,1,0)</f>
        <v>1</v>
      </c>
      <c r="AD38">
        <f>IF(Sheet6!AL38&gt;=$B$1,1,0)</f>
        <v>1</v>
      </c>
      <c r="AE38">
        <f>IF(Sheet6!AM38&gt;=$B$1,1,0)</f>
        <v>1</v>
      </c>
      <c r="AF38">
        <f>IF(Sheet6!AN38&gt;=$B$1,1,0)</f>
        <v>0</v>
      </c>
      <c r="AG38">
        <f>IF(Sheet6!AO38&gt;=$B$1,1,0)</f>
        <v>0</v>
      </c>
      <c r="AH38">
        <f>IF(Sheet6!AP38&gt;=$B$1,1,0)</f>
        <v>0</v>
      </c>
      <c r="AI38">
        <f>IF(Sheet6!AQ38&gt;=$B$1,1,0)</f>
        <v>0</v>
      </c>
      <c r="AJ38">
        <f>IF(Sheet6!AR38&gt;=$B$1,1,0)</f>
        <v>0</v>
      </c>
      <c r="AK38">
        <f>IF(Sheet6!AS38&gt;=$B$1,1,0)</f>
        <v>0</v>
      </c>
      <c r="AL38">
        <f>IF(Sheet6!AT38&gt;=$B$1,1,0)</f>
        <v>0</v>
      </c>
      <c r="AM38">
        <f>IF(Sheet6!AU38&gt;=$B$1,1,0)</f>
        <v>0</v>
      </c>
      <c r="AN38">
        <f>IF(Sheet6!AV38&gt;=$B$1,1,0)</f>
        <v>0</v>
      </c>
      <c r="AO38">
        <f>IF(Sheet6!AW38&gt;=$B$1,1,0)</f>
        <v>1</v>
      </c>
      <c r="AP38">
        <f>IF(Sheet6!AX38&gt;=$B$1,1,0)</f>
        <v>0</v>
      </c>
      <c r="AQ38">
        <f>IF(Sheet6!AY38&gt;=$B$1,1,0)</f>
        <v>0</v>
      </c>
      <c r="AR38">
        <f>IF(Sheet6!AZ38&gt;=$B$1,1,0)</f>
        <v>0</v>
      </c>
      <c r="AS38">
        <f>IF(Sheet6!BA38&gt;=$B$1,1,0)</f>
        <v>0</v>
      </c>
    </row>
    <row r="39" spans="1:45" x14ac:dyDescent="0.45">
      <c r="A39" t="s">
        <v>598</v>
      </c>
      <c r="B39">
        <f>IF(Sheet6!J39&gt;=$B$1,1,0)</f>
        <v>1</v>
      </c>
      <c r="C39">
        <f>IF(Sheet6!K39&gt;=$B$1,1,0)</f>
        <v>0</v>
      </c>
      <c r="D39">
        <f>IF(Sheet6!L39&gt;=$B$1,1,0)</f>
        <v>0</v>
      </c>
      <c r="E39">
        <f>IF(Sheet6!M39&gt;=$B$1,1,0)</f>
        <v>0</v>
      </c>
      <c r="F39">
        <f>IF(Sheet6!N39&gt;=$B$1,1,0)</f>
        <v>0</v>
      </c>
      <c r="G39">
        <f>IF(Sheet6!O39&gt;=$B$1,1,0)</f>
        <v>1</v>
      </c>
      <c r="H39">
        <f>IF(Sheet6!P39&gt;=$B$1,1,0)</f>
        <v>1</v>
      </c>
      <c r="I39">
        <f>IF(Sheet6!Q39&gt;=$B$1,1,0)</f>
        <v>1</v>
      </c>
      <c r="J39">
        <f>IF(Sheet6!R39&gt;=$B$1,1,0)</f>
        <v>0</v>
      </c>
      <c r="K39">
        <f>IF(Sheet6!S39&gt;=$B$1,1,0)</f>
        <v>0</v>
      </c>
      <c r="L39">
        <f>IF(Sheet6!T39&gt;=$B$1,1,0)</f>
        <v>0</v>
      </c>
      <c r="M39">
        <f>IF(Sheet6!U39&gt;=$B$1,1,0)</f>
        <v>0</v>
      </c>
      <c r="N39">
        <f>IF(Sheet6!V39&gt;=$B$1,1,0)</f>
        <v>0</v>
      </c>
      <c r="O39">
        <f>IF(Sheet6!W39&gt;=$B$1,1,0)</f>
        <v>0</v>
      </c>
      <c r="P39">
        <f>IF(Sheet6!X39&gt;=$B$1,1,0)</f>
        <v>0</v>
      </c>
      <c r="Q39">
        <f>IF(Sheet6!Y39&gt;=$B$1,1,0)</f>
        <v>0</v>
      </c>
      <c r="R39">
        <f>IF(Sheet6!Z39&gt;=$B$1,1,0)</f>
        <v>0</v>
      </c>
      <c r="S39">
        <f>IF(Sheet6!AA39&gt;=$B$1,1,0)</f>
        <v>0</v>
      </c>
      <c r="T39">
        <f>IF(Sheet6!AB39&gt;=$B$1,1,0)</f>
        <v>1</v>
      </c>
      <c r="U39">
        <f>IF(Sheet6!AC39&gt;=$B$1,1,0)</f>
        <v>0</v>
      </c>
      <c r="V39">
        <f>IF(Sheet6!AD39&gt;=$B$1,1,0)</f>
        <v>1</v>
      </c>
      <c r="W39">
        <f>IF(Sheet6!AE39&gt;=$B$1,1,0)</f>
        <v>0</v>
      </c>
      <c r="X39">
        <f>IF(Sheet6!AF39&gt;=$B$1,1,0)</f>
        <v>0</v>
      </c>
      <c r="Y39">
        <f>IF(Sheet6!AG39&gt;=$B$1,1,0)</f>
        <v>0</v>
      </c>
      <c r="Z39">
        <f>IF(Sheet6!AH39&gt;=$B$1,1,0)</f>
        <v>0</v>
      </c>
      <c r="AA39">
        <f>IF(Sheet6!AI39&gt;=$B$1,1,0)</f>
        <v>1</v>
      </c>
      <c r="AB39">
        <f>IF(Sheet6!AJ39&gt;=$B$1,1,0)</f>
        <v>0</v>
      </c>
      <c r="AC39">
        <f>IF(Sheet6!AK39&gt;=$B$1,1,0)</f>
        <v>1</v>
      </c>
      <c r="AD39">
        <f>IF(Sheet6!AL39&gt;=$B$1,1,0)</f>
        <v>1</v>
      </c>
      <c r="AE39">
        <f>IF(Sheet6!AM39&gt;=$B$1,1,0)</f>
        <v>1</v>
      </c>
      <c r="AF39">
        <f>IF(Sheet6!AN39&gt;=$B$1,1,0)</f>
        <v>0</v>
      </c>
      <c r="AG39">
        <f>IF(Sheet6!AO39&gt;=$B$1,1,0)</f>
        <v>0</v>
      </c>
      <c r="AH39">
        <f>IF(Sheet6!AP39&gt;=$B$1,1,0)</f>
        <v>0</v>
      </c>
      <c r="AI39">
        <f>IF(Sheet6!AQ39&gt;=$B$1,1,0)</f>
        <v>0</v>
      </c>
      <c r="AJ39">
        <f>IF(Sheet6!AR39&gt;=$B$1,1,0)</f>
        <v>0</v>
      </c>
      <c r="AK39">
        <f>IF(Sheet6!AS39&gt;=$B$1,1,0)</f>
        <v>0</v>
      </c>
      <c r="AL39">
        <f>IF(Sheet6!AT39&gt;=$B$1,1,0)</f>
        <v>0</v>
      </c>
      <c r="AM39">
        <f>IF(Sheet6!AU39&gt;=$B$1,1,0)</f>
        <v>0</v>
      </c>
      <c r="AN39">
        <f>IF(Sheet6!AV39&gt;=$B$1,1,0)</f>
        <v>0</v>
      </c>
      <c r="AO39">
        <f>IF(Sheet6!AW39&gt;=$B$1,1,0)</f>
        <v>1</v>
      </c>
      <c r="AP39">
        <f>IF(Sheet6!AX39&gt;=$B$1,1,0)</f>
        <v>0</v>
      </c>
      <c r="AQ39">
        <f>IF(Sheet6!AY39&gt;=$B$1,1,0)</f>
        <v>0</v>
      </c>
      <c r="AR39">
        <f>IF(Sheet6!AZ39&gt;=$B$1,1,0)</f>
        <v>0</v>
      </c>
      <c r="AS39">
        <f>IF(Sheet6!BA39&gt;=$B$1,1,0)</f>
        <v>0</v>
      </c>
    </row>
    <row r="40" spans="1:45" x14ac:dyDescent="0.45">
      <c r="A40" t="s">
        <v>599</v>
      </c>
      <c r="B40">
        <f>IF(Sheet6!J40&gt;=$B$1,1,0)</f>
        <v>1</v>
      </c>
      <c r="C40">
        <f>IF(Sheet6!K40&gt;=$B$1,1,0)</f>
        <v>0</v>
      </c>
      <c r="D40">
        <f>IF(Sheet6!L40&gt;=$B$1,1,0)</f>
        <v>0</v>
      </c>
      <c r="E40">
        <f>IF(Sheet6!M40&gt;=$B$1,1,0)</f>
        <v>0</v>
      </c>
      <c r="F40">
        <f>IF(Sheet6!N40&gt;=$B$1,1,0)</f>
        <v>0</v>
      </c>
      <c r="G40">
        <f>IF(Sheet6!O40&gt;=$B$1,1,0)</f>
        <v>1</v>
      </c>
      <c r="H40">
        <f>IF(Sheet6!P40&gt;=$B$1,1,0)</f>
        <v>1</v>
      </c>
      <c r="I40">
        <f>IF(Sheet6!Q40&gt;=$B$1,1,0)</f>
        <v>1</v>
      </c>
      <c r="J40">
        <f>IF(Sheet6!R40&gt;=$B$1,1,0)</f>
        <v>0</v>
      </c>
      <c r="K40">
        <f>IF(Sheet6!S40&gt;=$B$1,1,0)</f>
        <v>0</v>
      </c>
      <c r="L40">
        <f>IF(Sheet6!T40&gt;=$B$1,1,0)</f>
        <v>0</v>
      </c>
      <c r="M40">
        <f>IF(Sheet6!U40&gt;=$B$1,1,0)</f>
        <v>0</v>
      </c>
      <c r="N40">
        <f>IF(Sheet6!V40&gt;=$B$1,1,0)</f>
        <v>0</v>
      </c>
      <c r="O40">
        <f>IF(Sheet6!W40&gt;=$B$1,1,0)</f>
        <v>0</v>
      </c>
      <c r="P40">
        <f>IF(Sheet6!X40&gt;=$B$1,1,0)</f>
        <v>0</v>
      </c>
      <c r="Q40">
        <f>IF(Sheet6!Y40&gt;=$B$1,1,0)</f>
        <v>0</v>
      </c>
      <c r="R40">
        <f>IF(Sheet6!Z40&gt;=$B$1,1,0)</f>
        <v>0</v>
      </c>
      <c r="S40">
        <f>IF(Sheet6!AA40&gt;=$B$1,1,0)</f>
        <v>0</v>
      </c>
      <c r="T40">
        <f>IF(Sheet6!AB40&gt;=$B$1,1,0)</f>
        <v>1</v>
      </c>
      <c r="U40">
        <f>IF(Sheet6!AC40&gt;=$B$1,1,0)</f>
        <v>0</v>
      </c>
      <c r="V40">
        <f>IF(Sheet6!AD40&gt;=$B$1,1,0)</f>
        <v>1</v>
      </c>
      <c r="W40">
        <f>IF(Sheet6!AE40&gt;=$B$1,1,0)</f>
        <v>0</v>
      </c>
      <c r="X40">
        <f>IF(Sheet6!AF40&gt;=$B$1,1,0)</f>
        <v>0</v>
      </c>
      <c r="Y40">
        <f>IF(Sheet6!AG40&gt;=$B$1,1,0)</f>
        <v>0</v>
      </c>
      <c r="Z40">
        <f>IF(Sheet6!AH40&gt;=$B$1,1,0)</f>
        <v>0</v>
      </c>
      <c r="AA40">
        <f>IF(Sheet6!AI40&gt;=$B$1,1,0)</f>
        <v>1</v>
      </c>
      <c r="AB40">
        <f>IF(Sheet6!AJ40&gt;=$B$1,1,0)</f>
        <v>0</v>
      </c>
      <c r="AC40">
        <f>IF(Sheet6!AK40&gt;=$B$1,1,0)</f>
        <v>1</v>
      </c>
      <c r="AD40">
        <f>IF(Sheet6!AL40&gt;=$B$1,1,0)</f>
        <v>1</v>
      </c>
      <c r="AE40">
        <f>IF(Sheet6!AM40&gt;=$B$1,1,0)</f>
        <v>1</v>
      </c>
      <c r="AF40">
        <f>IF(Sheet6!AN40&gt;=$B$1,1,0)</f>
        <v>0</v>
      </c>
      <c r="AG40">
        <f>IF(Sheet6!AO40&gt;=$B$1,1,0)</f>
        <v>0</v>
      </c>
      <c r="AH40">
        <f>IF(Sheet6!AP40&gt;=$B$1,1,0)</f>
        <v>0</v>
      </c>
      <c r="AI40">
        <f>IF(Sheet6!AQ40&gt;=$B$1,1,0)</f>
        <v>0</v>
      </c>
      <c r="AJ40">
        <f>IF(Sheet6!AR40&gt;=$B$1,1,0)</f>
        <v>0</v>
      </c>
      <c r="AK40">
        <f>IF(Sheet6!AS40&gt;=$B$1,1,0)</f>
        <v>0</v>
      </c>
      <c r="AL40">
        <f>IF(Sheet6!AT40&gt;=$B$1,1,0)</f>
        <v>0</v>
      </c>
      <c r="AM40">
        <f>IF(Sheet6!AU40&gt;=$B$1,1,0)</f>
        <v>0</v>
      </c>
      <c r="AN40">
        <f>IF(Sheet6!AV40&gt;=$B$1,1,0)</f>
        <v>1</v>
      </c>
      <c r="AO40">
        <f>IF(Sheet6!AW40&gt;=$B$1,1,0)</f>
        <v>1</v>
      </c>
      <c r="AP40">
        <f>IF(Sheet6!AX40&gt;=$B$1,1,0)</f>
        <v>0</v>
      </c>
      <c r="AQ40">
        <f>IF(Sheet6!AY40&gt;=$B$1,1,0)</f>
        <v>0</v>
      </c>
      <c r="AR40">
        <f>IF(Sheet6!AZ40&gt;=$B$1,1,0)</f>
        <v>0</v>
      </c>
      <c r="AS40">
        <f>IF(Sheet6!BA40&gt;=$B$1,1,0)</f>
        <v>0</v>
      </c>
    </row>
    <row r="41" spans="1:45" x14ac:dyDescent="0.45">
      <c r="A41" t="s">
        <v>600</v>
      </c>
      <c r="B41">
        <f>IF(Sheet6!J41&gt;=$B$1,1,0)</f>
        <v>1</v>
      </c>
      <c r="C41">
        <f>IF(Sheet6!K41&gt;=$B$1,1,0)</f>
        <v>0</v>
      </c>
      <c r="D41">
        <f>IF(Sheet6!L41&gt;=$B$1,1,0)</f>
        <v>0</v>
      </c>
      <c r="E41">
        <f>IF(Sheet6!M41&gt;=$B$1,1,0)</f>
        <v>0</v>
      </c>
      <c r="F41">
        <f>IF(Sheet6!N41&gt;=$B$1,1,0)</f>
        <v>0</v>
      </c>
      <c r="G41">
        <f>IF(Sheet6!O41&gt;=$B$1,1,0)</f>
        <v>1</v>
      </c>
      <c r="H41">
        <f>IF(Sheet6!P41&gt;=$B$1,1,0)</f>
        <v>1</v>
      </c>
      <c r="I41">
        <f>IF(Sheet6!Q41&gt;=$B$1,1,0)</f>
        <v>1</v>
      </c>
      <c r="J41">
        <f>IF(Sheet6!R41&gt;=$B$1,1,0)</f>
        <v>0</v>
      </c>
      <c r="K41">
        <f>IF(Sheet6!S41&gt;=$B$1,1,0)</f>
        <v>0</v>
      </c>
      <c r="L41">
        <f>IF(Sheet6!T41&gt;=$B$1,1,0)</f>
        <v>0</v>
      </c>
      <c r="M41">
        <f>IF(Sheet6!U41&gt;=$B$1,1,0)</f>
        <v>0</v>
      </c>
      <c r="N41">
        <f>IF(Sheet6!V41&gt;=$B$1,1,0)</f>
        <v>0</v>
      </c>
      <c r="O41">
        <f>IF(Sheet6!W41&gt;=$B$1,1,0)</f>
        <v>0</v>
      </c>
      <c r="P41">
        <f>IF(Sheet6!X41&gt;=$B$1,1,0)</f>
        <v>0</v>
      </c>
      <c r="Q41">
        <f>IF(Sheet6!Y41&gt;=$B$1,1,0)</f>
        <v>1</v>
      </c>
      <c r="R41">
        <f>IF(Sheet6!Z41&gt;=$B$1,1,0)</f>
        <v>0</v>
      </c>
      <c r="S41">
        <f>IF(Sheet6!AA41&gt;=$B$1,1,0)</f>
        <v>0</v>
      </c>
      <c r="T41">
        <f>IF(Sheet6!AB41&gt;=$B$1,1,0)</f>
        <v>1</v>
      </c>
      <c r="U41">
        <f>IF(Sheet6!AC41&gt;=$B$1,1,0)</f>
        <v>0</v>
      </c>
      <c r="V41">
        <f>IF(Sheet6!AD41&gt;=$B$1,1,0)</f>
        <v>1</v>
      </c>
      <c r="W41">
        <f>IF(Sheet6!AE41&gt;=$B$1,1,0)</f>
        <v>0</v>
      </c>
      <c r="X41">
        <f>IF(Sheet6!AF41&gt;=$B$1,1,0)</f>
        <v>0</v>
      </c>
      <c r="Y41">
        <f>IF(Sheet6!AG41&gt;=$B$1,1,0)</f>
        <v>0</v>
      </c>
      <c r="Z41">
        <f>IF(Sheet6!AH41&gt;=$B$1,1,0)</f>
        <v>0</v>
      </c>
      <c r="AA41">
        <f>IF(Sheet6!AI41&gt;=$B$1,1,0)</f>
        <v>1</v>
      </c>
      <c r="AB41">
        <f>IF(Sheet6!AJ41&gt;=$B$1,1,0)</f>
        <v>1</v>
      </c>
      <c r="AC41">
        <f>IF(Sheet6!AK41&gt;=$B$1,1,0)</f>
        <v>1</v>
      </c>
      <c r="AD41">
        <f>IF(Sheet6!AL41&gt;=$B$1,1,0)</f>
        <v>1</v>
      </c>
      <c r="AE41">
        <f>IF(Sheet6!AM41&gt;=$B$1,1,0)</f>
        <v>1</v>
      </c>
      <c r="AF41">
        <f>IF(Sheet6!AN41&gt;=$B$1,1,0)</f>
        <v>0</v>
      </c>
      <c r="AG41">
        <f>IF(Sheet6!AO41&gt;=$B$1,1,0)</f>
        <v>0</v>
      </c>
      <c r="AH41">
        <f>IF(Sheet6!AP41&gt;=$B$1,1,0)</f>
        <v>0</v>
      </c>
      <c r="AI41">
        <f>IF(Sheet6!AQ41&gt;=$B$1,1,0)</f>
        <v>0</v>
      </c>
      <c r="AJ41">
        <f>IF(Sheet6!AR41&gt;=$B$1,1,0)</f>
        <v>0</v>
      </c>
      <c r="AK41">
        <f>IF(Sheet6!AS41&gt;=$B$1,1,0)</f>
        <v>0</v>
      </c>
      <c r="AL41">
        <f>IF(Sheet6!AT41&gt;=$B$1,1,0)</f>
        <v>0</v>
      </c>
      <c r="AM41">
        <f>IF(Sheet6!AU41&gt;=$B$1,1,0)</f>
        <v>0</v>
      </c>
      <c r="AN41">
        <f>IF(Sheet6!AV41&gt;=$B$1,1,0)</f>
        <v>0</v>
      </c>
      <c r="AO41">
        <f>IF(Sheet6!AW41&gt;=$B$1,1,0)</f>
        <v>1</v>
      </c>
      <c r="AP41">
        <f>IF(Sheet6!AX41&gt;=$B$1,1,0)</f>
        <v>0</v>
      </c>
      <c r="AQ41">
        <f>IF(Sheet6!AY41&gt;=$B$1,1,0)</f>
        <v>0</v>
      </c>
      <c r="AR41">
        <f>IF(Sheet6!AZ41&gt;=$B$1,1,0)</f>
        <v>0</v>
      </c>
      <c r="AS41">
        <f>IF(Sheet6!BA41&gt;=$B$1,1,0)</f>
        <v>0</v>
      </c>
    </row>
    <row r="42" spans="1:45" x14ac:dyDescent="0.45">
      <c r="A42" t="s">
        <v>601</v>
      </c>
      <c r="B42">
        <f>IF(Sheet6!J42&gt;=$B$1,1,0)</f>
        <v>1</v>
      </c>
      <c r="C42">
        <f>IF(Sheet6!K42&gt;=$B$1,1,0)</f>
        <v>0</v>
      </c>
      <c r="D42">
        <f>IF(Sheet6!L42&gt;=$B$1,1,0)</f>
        <v>0</v>
      </c>
      <c r="E42">
        <f>IF(Sheet6!M42&gt;=$B$1,1,0)</f>
        <v>0</v>
      </c>
      <c r="F42">
        <f>IF(Sheet6!N42&gt;=$B$1,1,0)</f>
        <v>0</v>
      </c>
      <c r="G42">
        <f>IF(Sheet6!O42&gt;=$B$1,1,0)</f>
        <v>1</v>
      </c>
      <c r="H42">
        <f>IF(Sheet6!P42&gt;=$B$1,1,0)</f>
        <v>1</v>
      </c>
      <c r="I42">
        <f>IF(Sheet6!Q42&gt;=$B$1,1,0)</f>
        <v>1</v>
      </c>
      <c r="J42">
        <f>IF(Sheet6!R42&gt;=$B$1,1,0)</f>
        <v>0</v>
      </c>
      <c r="K42">
        <f>IF(Sheet6!S42&gt;=$B$1,1,0)</f>
        <v>0</v>
      </c>
      <c r="L42">
        <f>IF(Sheet6!T42&gt;=$B$1,1,0)</f>
        <v>0</v>
      </c>
      <c r="M42">
        <f>IF(Sheet6!U42&gt;=$B$1,1,0)</f>
        <v>0</v>
      </c>
      <c r="N42">
        <f>IF(Sheet6!V42&gt;=$B$1,1,0)</f>
        <v>0</v>
      </c>
      <c r="O42">
        <f>IF(Sheet6!W42&gt;=$B$1,1,0)</f>
        <v>0</v>
      </c>
      <c r="P42">
        <f>IF(Sheet6!X42&gt;=$B$1,1,0)</f>
        <v>0</v>
      </c>
      <c r="Q42">
        <f>IF(Sheet6!Y42&gt;=$B$1,1,0)</f>
        <v>1</v>
      </c>
      <c r="R42">
        <f>IF(Sheet6!Z42&gt;=$B$1,1,0)</f>
        <v>0</v>
      </c>
      <c r="S42">
        <f>IF(Sheet6!AA42&gt;=$B$1,1,0)</f>
        <v>0</v>
      </c>
      <c r="T42">
        <f>IF(Sheet6!AB42&gt;=$B$1,1,0)</f>
        <v>1</v>
      </c>
      <c r="U42">
        <f>IF(Sheet6!AC42&gt;=$B$1,1,0)</f>
        <v>0</v>
      </c>
      <c r="V42">
        <f>IF(Sheet6!AD42&gt;=$B$1,1,0)</f>
        <v>1</v>
      </c>
      <c r="W42">
        <f>IF(Sheet6!AE42&gt;=$B$1,1,0)</f>
        <v>0</v>
      </c>
      <c r="X42">
        <f>IF(Sheet6!AF42&gt;=$B$1,1,0)</f>
        <v>0</v>
      </c>
      <c r="Y42">
        <f>IF(Sheet6!AG42&gt;=$B$1,1,0)</f>
        <v>0</v>
      </c>
      <c r="Z42">
        <f>IF(Sheet6!AH42&gt;=$B$1,1,0)</f>
        <v>0</v>
      </c>
      <c r="AA42">
        <f>IF(Sheet6!AI42&gt;=$B$1,1,0)</f>
        <v>1</v>
      </c>
      <c r="AB42">
        <f>IF(Sheet6!AJ42&gt;=$B$1,1,0)</f>
        <v>1</v>
      </c>
      <c r="AC42">
        <f>IF(Sheet6!AK42&gt;=$B$1,1,0)</f>
        <v>1</v>
      </c>
      <c r="AD42">
        <f>IF(Sheet6!AL42&gt;=$B$1,1,0)</f>
        <v>0</v>
      </c>
      <c r="AE42">
        <f>IF(Sheet6!AM42&gt;=$B$1,1,0)</f>
        <v>1</v>
      </c>
      <c r="AF42">
        <f>IF(Sheet6!AN42&gt;=$B$1,1,0)</f>
        <v>0</v>
      </c>
      <c r="AG42">
        <f>IF(Sheet6!AO42&gt;=$B$1,1,0)</f>
        <v>0</v>
      </c>
      <c r="AH42">
        <f>IF(Sheet6!AP42&gt;=$B$1,1,0)</f>
        <v>0</v>
      </c>
      <c r="AI42">
        <f>IF(Sheet6!AQ42&gt;=$B$1,1,0)</f>
        <v>0</v>
      </c>
      <c r="AJ42">
        <f>IF(Sheet6!AR42&gt;=$B$1,1,0)</f>
        <v>0</v>
      </c>
      <c r="AK42">
        <f>IF(Sheet6!AS42&gt;=$B$1,1,0)</f>
        <v>0</v>
      </c>
      <c r="AL42">
        <f>IF(Sheet6!AT42&gt;=$B$1,1,0)</f>
        <v>0</v>
      </c>
      <c r="AM42">
        <f>IF(Sheet6!AU42&gt;=$B$1,1,0)</f>
        <v>0</v>
      </c>
      <c r="AN42">
        <f>IF(Sheet6!AV42&gt;=$B$1,1,0)</f>
        <v>1</v>
      </c>
      <c r="AO42">
        <f>IF(Sheet6!AW42&gt;=$B$1,1,0)</f>
        <v>1</v>
      </c>
      <c r="AP42">
        <f>IF(Sheet6!AX42&gt;=$B$1,1,0)</f>
        <v>0</v>
      </c>
      <c r="AQ42">
        <f>IF(Sheet6!AY42&gt;=$B$1,1,0)</f>
        <v>0</v>
      </c>
      <c r="AR42">
        <f>IF(Sheet6!AZ42&gt;=$B$1,1,0)</f>
        <v>0</v>
      </c>
      <c r="AS42">
        <f>IF(Sheet6!BA42&gt;=$B$1,1,0)</f>
        <v>0</v>
      </c>
    </row>
    <row r="43" spans="1:45" x14ac:dyDescent="0.45">
      <c r="A43" s="3" t="s">
        <v>602</v>
      </c>
      <c r="B43">
        <f>IF(Sheet6!J43&gt;=$B$1,1,0)</f>
        <v>1</v>
      </c>
      <c r="C43">
        <f>IF(Sheet6!K43&gt;=$B$1,1,0)</f>
        <v>0</v>
      </c>
      <c r="D43">
        <f>IF(Sheet6!L43&gt;=$B$1,1,0)</f>
        <v>0</v>
      </c>
      <c r="E43">
        <f>IF(Sheet6!M43&gt;=$B$1,1,0)</f>
        <v>0</v>
      </c>
      <c r="F43">
        <f>IF(Sheet6!N43&gt;=$B$1,1,0)</f>
        <v>1</v>
      </c>
      <c r="G43">
        <f>IF(Sheet6!O43&gt;=$B$1,1,0)</f>
        <v>1</v>
      </c>
      <c r="H43">
        <f>IF(Sheet6!P43&gt;=$B$1,1,0)</f>
        <v>1</v>
      </c>
      <c r="I43">
        <f>IF(Sheet6!Q43&gt;=$B$1,1,0)</f>
        <v>1</v>
      </c>
      <c r="J43">
        <f>IF(Sheet6!R43&gt;=$B$1,1,0)</f>
        <v>0</v>
      </c>
      <c r="K43">
        <f>IF(Sheet6!S43&gt;=$B$1,1,0)</f>
        <v>0</v>
      </c>
      <c r="L43">
        <f>IF(Sheet6!T43&gt;=$B$1,1,0)</f>
        <v>0</v>
      </c>
      <c r="M43">
        <f>IF(Sheet6!U43&gt;=$B$1,1,0)</f>
        <v>0</v>
      </c>
      <c r="N43">
        <f>IF(Sheet6!V43&gt;=$B$1,1,0)</f>
        <v>0</v>
      </c>
      <c r="O43">
        <f>IF(Sheet6!W43&gt;=$B$1,1,0)</f>
        <v>0</v>
      </c>
      <c r="P43">
        <f>IF(Sheet6!X43&gt;=$B$1,1,0)</f>
        <v>0</v>
      </c>
      <c r="Q43">
        <f>IF(Sheet6!Y43&gt;=$B$1,1,0)</f>
        <v>1</v>
      </c>
      <c r="R43">
        <f>IF(Sheet6!Z43&gt;=$B$1,1,0)</f>
        <v>0</v>
      </c>
      <c r="S43">
        <f>IF(Sheet6!AA43&gt;=$B$1,1,0)</f>
        <v>0</v>
      </c>
      <c r="T43">
        <f>IF(Sheet6!AB43&gt;=$B$1,1,0)</f>
        <v>1</v>
      </c>
      <c r="U43">
        <f>IF(Sheet6!AC43&gt;=$B$1,1,0)</f>
        <v>0</v>
      </c>
      <c r="V43">
        <f>IF(Sheet6!AD43&gt;=$B$1,1,0)</f>
        <v>1</v>
      </c>
      <c r="W43">
        <f>IF(Sheet6!AE43&gt;=$B$1,1,0)</f>
        <v>0</v>
      </c>
      <c r="X43">
        <f>IF(Sheet6!AF43&gt;=$B$1,1,0)</f>
        <v>0</v>
      </c>
      <c r="Y43">
        <f>IF(Sheet6!AG43&gt;=$B$1,1,0)</f>
        <v>0</v>
      </c>
      <c r="Z43">
        <f>IF(Sheet6!AH43&gt;=$B$1,1,0)</f>
        <v>0</v>
      </c>
      <c r="AA43">
        <f>IF(Sheet6!AI43&gt;=$B$1,1,0)</f>
        <v>1</v>
      </c>
      <c r="AB43">
        <f>IF(Sheet6!AJ43&gt;=$B$1,1,0)</f>
        <v>1</v>
      </c>
      <c r="AC43">
        <f>IF(Sheet6!AK43&gt;=$B$1,1,0)</f>
        <v>1</v>
      </c>
      <c r="AD43">
        <f>IF(Sheet6!AL43&gt;=$B$1,1,0)</f>
        <v>1</v>
      </c>
      <c r="AE43">
        <f>IF(Sheet6!AM43&gt;=$B$1,1,0)</f>
        <v>1</v>
      </c>
      <c r="AF43">
        <f>IF(Sheet6!AN43&gt;=$B$1,1,0)</f>
        <v>0</v>
      </c>
      <c r="AG43">
        <f>IF(Sheet6!AO43&gt;=$B$1,1,0)</f>
        <v>0</v>
      </c>
      <c r="AH43">
        <f>IF(Sheet6!AP43&gt;=$B$1,1,0)</f>
        <v>0</v>
      </c>
      <c r="AI43">
        <f>IF(Sheet6!AQ43&gt;=$B$1,1,0)</f>
        <v>0</v>
      </c>
      <c r="AJ43">
        <f>IF(Sheet6!AR43&gt;=$B$1,1,0)</f>
        <v>0</v>
      </c>
      <c r="AK43">
        <f>IF(Sheet6!AS43&gt;=$B$1,1,0)</f>
        <v>0</v>
      </c>
      <c r="AL43">
        <f>IF(Sheet6!AT43&gt;=$B$1,1,0)</f>
        <v>1</v>
      </c>
      <c r="AM43">
        <f>IF(Sheet6!AU43&gt;=$B$1,1,0)</f>
        <v>0</v>
      </c>
      <c r="AN43">
        <f>IF(Sheet6!AV43&gt;=$B$1,1,0)</f>
        <v>1</v>
      </c>
      <c r="AO43">
        <f>IF(Sheet6!AW43&gt;=$B$1,1,0)</f>
        <v>1</v>
      </c>
      <c r="AP43">
        <f>IF(Sheet6!AX43&gt;=$B$1,1,0)</f>
        <v>0</v>
      </c>
      <c r="AQ43">
        <f>IF(Sheet6!AY43&gt;=$B$1,1,0)</f>
        <v>0</v>
      </c>
      <c r="AR43">
        <f>IF(Sheet6!AZ43&gt;=$B$1,1,0)</f>
        <v>0</v>
      </c>
      <c r="AS43">
        <f>IF(Sheet6!BA43&gt;=$B$1,1,0)</f>
        <v>0</v>
      </c>
    </row>
    <row r="44" spans="1:45" x14ac:dyDescent="0.45">
      <c r="A44" t="s">
        <v>603</v>
      </c>
      <c r="B44">
        <f>IF(Sheet6!J44&gt;=$B$1,1,0)</f>
        <v>1</v>
      </c>
      <c r="C44">
        <f>IF(Sheet6!K44&gt;=$B$1,1,0)</f>
        <v>0</v>
      </c>
      <c r="D44">
        <f>IF(Sheet6!L44&gt;=$B$1,1,0)</f>
        <v>0</v>
      </c>
      <c r="E44">
        <f>IF(Sheet6!M44&gt;=$B$1,1,0)</f>
        <v>0</v>
      </c>
      <c r="F44">
        <f>IF(Sheet6!N44&gt;=$B$1,1,0)</f>
        <v>1</v>
      </c>
      <c r="G44">
        <f>IF(Sheet6!O44&gt;=$B$1,1,0)</f>
        <v>1</v>
      </c>
      <c r="H44">
        <f>IF(Sheet6!P44&gt;=$B$1,1,0)</f>
        <v>1</v>
      </c>
      <c r="I44">
        <f>IF(Sheet6!Q44&gt;=$B$1,1,0)</f>
        <v>1</v>
      </c>
      <c r="J44">
        <f>IF(Sheet6!R44&gt;=$B$1,1,0)</f>
        <v>1</v>
      </c>
      <c r="K44">
        <f>IF(Sheet6!S44&gt;=$B$1,1,0)</f>
        <v>1</v>
      </c>
      <c r="L44">
        <f>IF(Sheet6!T44&gt;=$B$1,1,0)</f>
        <v>0</v>
      </c>
      <c r="M44">
        <f>IF(Sheet6!U44&gt;=$B$1,1,0)</f>
        <v>1</v>
      </c>
      <c r="N44">
        <f>IF(Sheet6!V44&gt;=$B$1,1,0)</f>
        <v>0</v>
      </c>
      <c r="O44">
        <f>IF(Sheet6!W44&gt;=$B$1,1,0)</f>
        <v>0</v>
      </c>
      <c r="P44">
        <f>IF(Sheet6!X44&gt;=$B$1,1,0)</f>
        <v>0</v>
      </c>
      <c r="Q44">
        <f>IF(Sheet6!Y44&gt;=$B$1,1,0)</f>
        <v>1</v>
      </c>
      <c r="R44">
        <f>IF(Sheet6!Z44&gt;=$B$1,1,0)</f>
        <v>0</v>
      </c>
      <c r="S44">
        <f>IF(Sheet6!AA44&gt;=$B$1,1,0)</f>
        <v>0</v>
      </c>
      <c r="T44">
        <f>IF(Sheet6!AB44&gt;=$B$1,1,0)</f>
        <v>1</v>
      </c>
      <c r="U44">
        <f>IF(Sheet6!AC44&gt;=$B$1,1,0)</f>
        <v>0</v>
      </c>
      <c r="V44">
        <f>IF(Sheet6!AD44&gt;=$B$1,1,0)</f>
        <v>1</v>
      </c>
      <c r="W44">
        <f>IF(Sheet6!AE44&gt;=$B$1,1,0)</f>
        <v>0</v>
      </c>
      <c r="X44">
        <f>IF(Sheet6!AF44&gt;=$B$1,1,0)</f>
        <v>0</v>
      </c>
      <c r="Y44">
        <f>IF(Sheet6!AG44&gt;=$B$1,1,0)</f>
        <v>0</v>
      </c>
      <c r="Z44">
        <f>IF(Sheet6!AH44&gt;=$B$1,1,0)</f>
        <v>0</v>
      </c>
      <c r="AA44">
        <f>IF(Sheet6!AI44&gt;=$B$1,1,0)</f>
        <v>1</v>
      </c>
      <c r="AB44">
        <f>IF(Sheet6!AJ44&gt;=$B$1,1,0)</f>
        <v>1</v>
      </c>
      <c r="AC44">
        <f>IF(Sheet6!AK44&gt;=$B$1,1,0)</f>
        <v>1</v>
      </c>
      <c r="AD44">
        <f>IF(Sheet6!AL44&gt;=$B$1,1,0)</f>
        <v>1</v>
      </c>
      <c r="AE44">
        <f>IF(Sheet6!AM44&gt;=$B$1,1,0)</f>
        <v>1</v>
      </c>
      <c r="AF44">
        <f>IF(Sheet6!AN44&gt;=$B$1,1,0)</f>
        <v>0</v>
      </c>
      <c r="AG44">
        <f>IF(Sheet6!AO44&gt;=$B$1,1,0)</f>
        <v>1</v>
      </c>
      <c r="AH44">
        <f>IF(Sheet6!AP44&gt;=$B$1,1,0)</f>
        <v>0</v>
      </c>
      <c r="AI44">
        <f>IF(Sheet6!AQ44&gt;=$B$1,1,0)</f>
        <v>0</v>
      </c>
      <c r="AJ44">
        <f>IF(Sheet6!AR44&gt;=$B$1,1,0)</f>
        <v>0</v>
      </c>
      <c r="AK44">
        <f>IF(Sheet6!AS44&gt;=$B$1,1,0)</f>
        <v>0</v>
      </c>
      <c r="AL44">
        <f>IF(Sheet6!AT44&gt;=$B$1,1,0)</f>
        <v>1</v>
      </c>
      <c r="AM44">
        <f>IF(Sheet6!AU44&gt;=$B$1,1,0)</f>
        <v>0</v>
      </c>
      <c r="AN44">
        <f>IF(Sheet6!AV44&gt;=$B$1,1,0)</f>
        <v>1</v>
      </c>
      <c r="AO44">
        <f>IF(Sheet6!AW44&gt;=$B$1,1,0)</f>
        <v>1</v>
      </c>
      <c r="AP44">
        <f>IF(Sheet6!AX44&gt;=$B$1,1,0)</f>
        <v>1</v>
      </c>
      <c r="AQ44">
        <f>IF(Sheet6!AY44&gt;=$B$1,1,0)</f>
        <v>1</v>
      </c>
      <c r="AR44">
        <f>IF(Sheet6!AZ44&gt;=$B$1,1,0)</f>
        <v>0</v>
      </c>
      <c r="AS44">
        <f>IF(Sheet6!BA44&gt;=$B$1,1,0)</f>
        <v>0</v>
      </c>
    </row>
    <row r="45" spans="1:45" x14ac:dyDescent="0.45">
      <c r="A45" t="s">
        <v>604</v>
      </c>
      <c r="B45">
        <f>IF(Sheet6!J45&gt;=$B$1,1,0)</f>
        <v>1</v>
      </c>
      <c r="C45">
        <f>IF(Sheet6!K45&gt;=$B$1,1,0)</f>
        <v>0</v>
      </c>
      <c r="D45">
        <f>IF(Sheet6!L45&gt;=$B$1,1,0)</f>
        <v>0</v>
      </c>
      <c r="E45">
        <f>IF(Sheet6!M45&gt;=$B$1,1,0)</f>
        <v>0</v>
      </c>
      <c r="F45">
        <f>IF(Sheet6!N45&gt;=$B$1,1,0)</f>
        <v>1</v>
      </c>
      <c r="G45">
        <f>IF(Sheet6!O45&gt;=$B$1,1,0)</f>
        <v>1</v>
      </c>
      <c r="H45">
        <f>IF(Sheet6!P45&gt;=$B$1,1,0)</f>
        <v>1</v>
      </c>
      <c r="I45">
        <f>IF(Sheet6!Q45&gt;=$B$1,1,0)</f>
        <v>1</v>
      </c>
      <c r="J45">
        <f>IF(Sheet6!R45&gt;=$B$1,1,0)</f>
        <v>1</v>
      </c>
      <c r="K45">
        <f>IF(Sheet6!S45&gt;=$B$1,1,0)</f>
        <v>1</v>
      </c>
      <c r="L45">
        <f>IF(Sheet6!T45&gt;=$B$1,1,0)</f>
        <v>0</v>
      </c>
      <c r="M45">
        <f>IF(Sheet6!U45&gt;=$B$1,1,0)</f>
        <v>1</v>
      </c>
      <c r="N45">
        <f>IF(Sheet6!V45&gt;=$B$1,1,0)</f>
        <v>0</v>
      </c>
      <c r="O45">
        <f>IF(Sheet6!W45&gt;=$B$1,1,0)</f>
        <v>0</v>
      </c>
      <c r="P45">
        <f>IF(Sheet6!X45&gt;=$B$1,1,0)</f>
        <v>0</v>
      </c>
      <c r="Q45">
        <f>IF(Sheet6!Y45&gt;=$B$1,1,0)</f>
        <v>1</v>
      </c>
      <c r="R45">
        <f>IF(Sheet6!Z45&gt;=$B$1,1,0)</f>
        <v>0</v>
      </c>
      <c r="S45">
        <f>IF(Sheet6!AA45&gt;=$B$1,1,0)</f>
        <v>0</v>
      </c>
      <c r="T45">
        <f>IF(Sheet6!AB45&gt;=$B$1,1,0)</f>
        <v>1</v>
      </c>
      <c r="U45">
        <f>IF(Sheet6!AC45&gt;=$B$1,1,0)</f>
        <v>0</v>
      </c>
      <c r="V45">
        <f>IF(Sheet6!AD45&gt;=$B$1,1,0)</f>
        <v>1</v>
      </c>
      <c r="W45">
        <f>IF(Sheet6!AE45&gt;=$B$1,1,0)</f>
        <v>0</v>
      </c>
      <c r="X45">
        <f>IF(Sheet6!AF45&gt;=$B$1,1,0)</f>
        <v>0</v>
      </c>
      <c r="Y45">
        <f>IF(Sheet6!AG45&gt;=$B$1,1,0)</f>
        <v>0</v>
      </c>
      <c r="Z45">
        <f>IF(Sheet6!AH45&gt;=$B$1,1,0)</f>
        <v>0</v>
      </c>
      <c r="AA45">
        <f>IF(Sheet6!AI45&gt;=$B$1,1,0)</f>
        <v>1</v>
      </c>
      <c r="AB45">
        <f>IF(Sheet6!AJ45&gt;=$B$1,1,0)</f>
        <v>1</v>
      </c>
      <c r="AC45">
        <f>IF(Sheet6!AK45&gt;=$B$1,1,0)</f>
        <v>1</v>
      </c>
      <c r="AD45">
        <f>IF(Sheet6!AL45&gt;=$B$1,1,0)</f>
        <v>1</v>
      </c>
      <c r="AE45">
        <f>IF(Sheet6!AM45&gt;=$B$1,1,0)</f>
        <v>1</v>
      </c>
      <c r="AF45">
        <f>IF(Sheet6!AN45&gt;=$B$1,1,0)</f>
        <v>0</v>
      </c>
      <c r="AG45">
        <f>IF(Sheet6!AO45&gt;=$B$1,1,0)</f>
        <v>1</v>
      </c>
      <c r="AH45">
        <f>IF(Sheet6!AP45&gt;=$B$1,1,0)</f>
        <v>0</v>
      </c>
      <c r="AI45">
        <f>IF(Sheet6!AQ45&gt;=$B$1,1,0)</f>
        <v>0</v>
      </c>
      <c r="AJ45">
        <f>IF(Sheet6!AR45&gt;=$B$1,1,0)</f>
        <v>0</v>
      </c>
      <c r="AK45">
        <f>IF(Sheet6!AS45&gt;=$B$1,1,0)</f>
        <v>1</v>
      </c>
      <c r="AL45">
        <f>IF(Sheet6!AT45&gt;=$B$1,1,0)</f>
        <v>1</v>
      </c>
      <c r="AM45">
        <f>IF(Sheet6!AU45&gt;=$B$1,1,0)</f>
        <v>1</v>
      </c>
      <c r="AN45">
        <f>IF(Sheet6!AV45&gt;=$B$1,1,0)</f>
        <v>1</v>
      </c>
      <c r="AO45">
        <f>IF(Sheet6!AW45&gt;=$B$1,1,0)</f>
        <v>1</v>
      </c>
      <c r="AP45">
        <f>IF(Sheet6!AX45&gt;=$B$1,1,0)</f>
        <v>1</v>
      </c>
      <c r="AQ45">
        <f>IF(Sheet6!AY45&gt;=$B$1,1,0)</f>
        <v>1</v>
      </c>
      <c r="AR45">
        <f>IF(Sheet6!AZ45&gt;=$B$1,1,0)</f>
        <v>1</v>
      </c>
      <c r="AS45">
        <f>IF(Sheet6!BA45&gt;=$B$1,1,0)</f>
        <v>0</v>
      </c>
    </row>
    <row r="46" spans="1:45" x14ac:dyDescent="0.45">
      <c r="A46" t="s">
        <v>605</v>
      </c>
      <c r="B46">
        <f>IF(Sheet6!J46&gt;=$B$1,1,0)</f>
        <v>1</v>
      </c>
      <c r="C46">
        <f>IF(Sheet6!K46&gt;=$B$1,1,0)</f>
        <v>0</v>
      </c>
      <c r="D46">
        <f>IF(Sheet6!L46&gt;=$B$1,1,0)</f>
        <v>0</v>
      </c>
      <c r="E46">
        <f>IF(Sheet6!M46&gt;=$B$1,1,0)</f>
        <v>0</v>
      </c>
      <c r="F46">
        <f>IF(Sheet6!N46&gt;=$B$1,1,0)</f>
        <v>1</v>
      </c>
      <c r="G46">
        <f>IF(Sheet6!O46&gt;=$B$1,1,0)</f>
        <v>1</v>
      </c>
      <c r="H46">
        <f>IF(Sheet6!P46&gt;=$B$1,1,0)</f>
        <v>1</v>
      </c>
      <c r="I46">
        <f>IF(Sheet6!Q46&gt;=$B$1,1,0)</f>
        <v>1</v>
      </c>
      <c r="J46">
        <f>IF(Sheet6!R46&gt;=$B$1,1,0)</f>
        <v>0</v>
      </c>
      <c r="K46">
        <f>IF(Sheet6!S46&gt;=$B$1,1,0)</f>
        <v>1</v>
      </c>
      <c r="L46">
        <f>IF(Sheet6!T46&gt;=$B$1,1,0)</f>
        <v>0</v>
      </c>
      <c r="M46">
        <f>IF(Sheet6!U46&gt;=$B$1,1,0)</f>
        <v>1</v>
      </c>
      <c r="N46">
        <f>IF(Sheet6!V46&gt;=$B$1,1,0)</f>
        <v>0</v>
      </c>
      <c r="O46">
        <f>IF(Sheet6!W46&gt;=$B$1,1,0)</f>
        <v>0</v>
      </c>
      <c r="P46">
        <f>IF(Sheet6!X46&gt;=$B$1,1,0)</f>
        <v>0</v>
      </c>
      <c r="Q46">
        <f>IF(Sheet6!Y46&gt;=$B$1,1,0)</f>
        <v>1</v>
      </c>
      <c r="R46">
        <f>IF(Sheet6!Z46&gt;=$B$1,1,0)</f>
        <v>1</v>
      </c>
      <c r="S46">
        <f>IF(Sheet6!AA46&gt;=$B$1,1,0)</f>
        <v>0</v>
      </c>
      <c r="T46">
        <f>IF(Sheet6!AB46&gt;=$B$1,1,0)</f>
        <v>1</v>
      </c>
      <c r="U46">
        <f>IF(Sheet6!AC46&gt;=$B$1,1,0)</f>
        <v>0</v>
      </c>
      <c r="V46">
        <f>IF(Sheet6!AD46&gt;=$B$1,1,0)</f>
        <v>1</v>
      </c>
      <c r="W46">
        <f>IF(Sheet6!AE46&gt;=$B$1,1,0)</f>
        <v>0</v>
      </c>
      <c r="X46">
        <f>IF(Sheet6!AF46&gt;=$B$1,1,0)</f>
        <v>0</v>
      </c>
      <c r="Y46">
        <f>IF(Sheet6!AG46&gt;=$B$1,1,0)</f>
        <v>0</v>
      </c>
      <c r="Z46">
        <f>IF(Sheet6!AH46&gt;=$B$1,1,0)</f>
        <v>0</v>
      </c>
      <c r="AA46">
        <f>IF(Sheet6!AI46&gt;=$B$1,1,0)</f>
        <v>1</v>
      </c>
      <c r="AB46">
        <f>IF(Sheet6!AJ46&gt;=$B$1,1,0)</f>
        <v>1</v>
      </c>
      <c r="AC46">
        <f>IF(Sheet6!AK46&gt;=$B$1,1,0)</f>
        <v>1</v>
      </c>
      <c r="AD46">
        <f>IF(Sheet6!AL46&gt;=$B$1,1,0)</f>
        <v>1</v>
      </c>
      <c r="AE46">
        <f>IF(Sheet6!AM46&gt;=$B$1,1,0)</f>
        <v>1</v>
      </c>
      <c r="AF46">
        <f>IF(Sheet6!AN46&gt;=$B$1,1,0)</f>
        <v>0</v>
      </c>
      <c r="AG46">
        <f>IF(Sheet6!AO46&gt;=$B$1,1,0)</f>
        <v>1</v>
      </c>
      <c r="AH46">
        <f>IF(Sheet6!AP46&gt;=$B$1,1,0)</f>
        <v>0</v>
      </c>
      <c r="AI46">
        <f>IF(Sheet6!AQ46&gt;=$B$1,1,0)</f>
        <v>0</v>
      </c>
      <c r="AJ46">
        <f>IF(Sheet6!AR46&gt;=$B$1,1,0)</f>
        <v>0</v>
      </c>
      <c r="AK46">
        <f>IF(Sheet6!AS46&gt;=$B$1,1,0)</f>
        <v>1</v>
      </c>
      <c r="AL46">
        <f>IF(Sheet6!AT46&gt;=$B$1,1,0)</f>
        <v>1</v>
      </c>
      <c r="AM46">
        <f>IF(Sheet6!AU46&gt;=$B$1,1,0)</f>
        <v>1</v>
      </c>
      <c r="AN46">
        <f>IF(Sheet6!AV46&gt;=$B$1,1,0)</f>
        <v>1</v>
      </c>
      <c r="AO46">
        <f>IF(Sheet6!AW46&gt;=$B$1,1,0)</f>
        <v>1</v>
      </c>
      <c r="AP46">
        <f>IF(Sheet6!AX46&gt;=$B$1,1,0)</f>
        <v>0</v>
      </c>
      <c r="AQ46">
        <f>IF(Sheet6!AY46&gt;=$B$1,1,0)</f>
        <v>1</v>
      </c>
      <c r="AR46">
        <f>IF(Sheet6!AZ46&gt;=$B$1,1,0)</f>
        <v>1</v>
      </c>
      <c r="AS46">
        <f>IF(Sheet6!BA46&gt;=$B$1,1,0)</f>
        <v>0</v>
      </c>
    </row>
    <row r="47" spans="1:45" x14ac:dyDescent="0.45">
      <c r="A47" t="s">
        <v>606</v>
      </c>
      <c r="B47">
        <f>IF(Sheet6!J47&gt;=$B$1,1,0)</f>
        <v>1</v>
      </c>
      <c r="C47">
        <f>IF(Sheet6!K47&gt;=$B$1,1,0)</f>
        <v>1</v>
      </c>
      <c r="D47">
        <f>IF(Sheet6!L47&gt;=$B$1,1,0)</f>
        <v>0</v>
      </c>
      <c r="E47">
        <f>IF(Sheet6!M47&gt;=$B$1,1,0)</f>
        <v>0</v>
      </c>
      <c r="F47">
        <f>IF(Sheet6!N47&gt;=$B$1,1,0)</f>
        <v>1</v>
      </c>
      <c r="G47">
        <f>IF(Sheet6!O47&gt;=$B$1,1,0)</f>
        <v>1</v>
      </c>
      <c r="H47">
        <f>IF(Sheet6!P47&gt;=$B$1,1,0)</f>
        <v>1</v>
      </c>
      <c r="I47">
        <f>IF(Sheet6!Q47&gt;=$B$1,1,0)</f>
        <v>1</v>
      </c>
      <c r="J47">
        <f>IF(Sheet6!R47&gt;=$B$1,1,0)</f>
        <v>0</v>
      </c>
      <c r="K47">
        <f>IF(Sheet6!S47&gt;=$B$1,1,0)</f>
        <v>1</v>
      </c>
      <c r="L47">
        <f>IF(Sheet6!T47&gt;=$B$1,1,0)</f>
        <v>0</v>
      </c>
      <c r="M47">
        <f>IF(Sheet6!U47&gt;=$B$1,1,0)</f>
        <v>1</v>
      </c>
      <c r="N47">
        <f>IF(Sheet6!V47&gt;=$B$1,1,0)</f>
        <v>0</v>
      </c>
      <c r="O47">
        <f>IF(Sheet6!W47&gt;=$B$1,1,0)</f>
        <v>0</v>
      </c>
      <c r="P47">
        <f>IF(Sheet6!X47&gt;=$B$1,1,0)</f>
        <v>0</v>
      </c>
      <c r="Q47">
        <f>IF(Sheet6!Y47&gt;=$B$1,1,0)</f>
        <v>1</v>
      </c>
      <c r="R47">
        <f>IF(Sheet6!Z47&gt;=$B$1,1,0)</f>
        <v>1</v>
      </c>
      <c r="S47">
        <f>IF(Sheet6!AA47&gt;=$B$1,1,0)</f>
        <v>0</v>
      </c>
      <c r="T47">
        <f>IF(Sheet6!AB47&gt;=$B$1,1,0)</f>
        <v>1</v>
      </c>
      <c r="U47">
        <f>IF(Sheet6!AC47&gt;=$B$1,1,0)</f>
        <v>0</v>
      </c>
      <c r="V47">
        <f>IF(Sheet6!AD47&gt;=$B$1,1,0)</f>
        <v>1</v>
      </c>
      <c r="W47">
        <f>IF(Sheet6!AE47&gt;=$B$1,1,0)</f>
        <v>0</v>
      </c>
      <c r="X47">
        <f>IF(Sheet6!AF47&gt;=$B$1,1,0)</f>
        <v>0</v>
      </c>
      <c r="Y47">
        <f>IF(Sheet6!AG47&gt;=$B$1,1,0)</f>
        <v>0</v>
      </c>
      <c r="Z47">
        <f>IF(Sheet6!AH47&gt;=$B$1,1,0)</f>
        <v>0</v>
      </c>
      <c r="AA47">
        <f>IF(Sheet6!AI47&gt;=$B$1,1,0)</f>
        <v>1</v>
      </c>
      <c r="AB47">
        <f>IF(Sheet6!AJ47&gt;=$B$1,1,0)</f>
        <v>1</v>
      </c>
      <c r="AC47">
        <f>IF(Sheet6!AK47&gt;=$B$1,1,0)</f>
        <v>1</v>
      </c>
      <c r="AD47">
        <f>IF(Sheet6!AL47&gt;=$B$1,1,0)</f>
        <v>1</v>
      </c>
      <c r="AE47">
        <f>IF(Sheet6!AM47&gt;=$B$1,1,0)</f>
        <v>1</v>
      </c>
      <c r="AF47">
        <f>IF(Sheet6!AN47&gt;=$B$1,1,0)</f>
        <v>0</v>
      </c>
      <c r="AG47">
        <f>IF(Sheet6!AO47&gt;=$B$1,1,0)</f>
        <v>1</v>
      </c>
      <c r="AH47">
        <f>IF(Sheet6!AP47&gt;=$B$1,1,0)</f>
        <v>0</v>
      </c>
      <c r="AI47">
        <f>IF(Sheet6!AQ47&gt;=$B$1,1,0)</f>
        <v>0</v>
      </c>
      <c r="AJ47">
        <f>IF(Sheet6!AR47&gt;=$B$1,1,0)</f>
        <v>0</v>
      </c>
      <c r="AK47">
        <f>IF(Sheet6!AS47&gt;=$B$1,1,0)</f>
        <v>0</v>
      </c>
      <c r="AL47">
        <f>IF(Sheet6!AT47&gt;=$B$1,1,0)</f>
        <v>1</v>
      </c>
      <c r="AM47">
        <f>IF(Sheet6!AU47&gt;=$B$1,1,0)</f>
        <v>1</v>
      </c>
      <c r="AN47">
        <f>IF(Sheet6!AV47&gt;=$B$1,1,0)</f>
        <v>1</v>
      </c>
      <c r="AO47">
        <f>IF(Sheet6!AW47&gt;=$B$1,1,0)</f>
        <v>1</v>
      </c>
      <c r="AP47">
        <f>IF(Sheet6!AX47&gt;=$B$1,1,0)</f>
        <v>0</v>
      </c>
      <c r="AQ47">
        <f>IF(Sheet6!AY47&gt;=$B$1,1,0)</f>
        <v>1</v>
      </c>
      <c r="AR47">
        <f>IF(Sheet6!AZ47&gt;=$B$1,1,0)</f>
        <v>1</v>
      </c>
      <c r="AS47">
        <f>IF(Sheet6!BA47&gt;=$B$1,1,0)</f>
        <v>0</v>
      </c>
    </row>
    <row r="48" spans="1:45" x14ac:dyDescent="0.45">
      <c r="A48" t="s">
        <v>607</v>
      </c>
      <c r="B48">
        <f>IF(Sheet6!J48&gt;=$B$1,1,0)</f>
        <v>1</v>
      </c>
      <c r="C48">
        <f>IF(Sheet6!K48&gt;=$B$1,1,0)</f>
        <v>0</v>
      </c>
      <c r="D48">
        <f>IF(Sheet6!L48&gt;=$B$1,1,0)</f>
        <v>0</v>
      </c>
      <c r="E48">
        <f>IF(Sheet6!M48&gt;=$B$1,1,0)</f>
        <v>0</v>
      </c>
      <c r="F48">
        <f>IF(Sheet6!N48&gt;=$B$1,1,0)</f>
        <v>0</v>
      </c>
      <c r="G48">
        <f>IF(Sheet6!O48&gt;=$B$1,1,0)</f>
        <v>1</v>
      </c>
      <c r="H48">
        <f>IF(Sheet6!P48&gt;=$B$1,1,0)</f>
        <v>1</v>
      </c>
      <c r="I48">
        <f>IF(Sheet6!Q48&gt;=$B$1,1,0)</f>
        <v>0</v>
      </c>
      <c r="J48">
        <f>IF(Sheet6!R48&gt;=$B$1,1,0)</f>
        <v>0</v>
      </c>
      <c r="K48">
        <f>IF(Sheet6!S48&gt;=$B$1,1,0)</f>
        <v>1</v>
      </c>
      <c r="L48">
        <f>IF(Sheet6!T48&gt;=$B$1,1,0)</f>
        <v>0</v>
      </c>
      <c r="M48">
        <f>IF(Sheet6!U48&gt;=$B$1,1,0)</f>
        <v>1</v>
      </c>
      <c r="N48">
        <f>IF(Sheet6!V48&gt;=$B$1,1,0)</f>
        <v>0</v>
      </c>
      <c r="O48">
        <f>IF(Sheet6!W48&gt;=$B$1,1,0)</f>
        <v>0</v>
      </c>
      <c r="P48">
        <f>IF(Sheet6!X48&gt;=$B$1,1,0)</f>
        <v>0</v>
      </c>
      <c r="Q48">
        <f>IF(Sheet6!Y48&gt;=$B$1,1,0)</f>
        <v>1</v>
      </c>
      <c r="R48">
        <f>IF(Sheet6!Z48&gt;=$B$1,1,0)</f>
        <v>0</v>
      </c>
      <c r="S48">
        <f>IF(Sheet6!AA48&gt;=$B$1,1,0)</f>
        <v>0</v>
      </c>
      <c r="T48">
        <f>IF(Sheet6!AB48&gt;=$B$1,1,0)</f>
        <v>1</v>
      </c>
      <c r="U48">
        <f>IF(Sheet6!AC48&gt;=$B$1,1,0)</f>
        <v>0</v>
      </c>
      <c r="V48">
        <f>IF(Sheet6!AD48&gt;=$B$1,1,0)</f>
        <v>1</v>
      </c>
      <c r="W48">
        <f>IF(Sheet6!AE48&gt;=$B$1,1,0)</f>
        <v>0</v>
      </c>
      <c r="X48">
        <f>IF(Sheet6!AF48&gt;=$B$1,1,0)</f>
        <v>0</v>
      </c>
      <c r="Y48">
        <f>IF(Sheet6!AG48&gt;=$B$1,1,0)</f>
        <v>0</v>
      </c>
      <c r="Z48">
        <f>IF(Sheet6!AH48&gt;=$B$1,1,0)</f>
        <v>0</v>
      </c>
      <c r="AA48">
        <f>IF(Sheet6!AI48&gt;=$B$1,1,0)</f>
        <v>1</v>
      </c>
      <c r="AB48">
        <f>IF(Sheet6!AJ48&gt;=$B$1,1,0)</f>
        <v>1</v>
      </c>
      <c r="AC48">
        <f>IF(Sheet6!AK48&gt;=$B$1,1,0)</f>
        <v>0</v>
      </c>
      <c r="AD48">
        <f>IF(Sheet6!AL48&gt;=$B$1,1,0)</f>
        <v>0</v>
      </c>
      <c r="AE48">
        <f>IF(Sheet6!AM48&gt;=$B$1,1,0)</f>
        <v>1</v>
      </c>
      <c r="AF48">
        <f>IF(Sheet6!AN48&gt;=$B$1,1,0)</f>
        <v>0</v>
      </c>
      <c r="AG48">
        <f>IF(Sheet6!AO48&gt;=$B$1,1,0)</f>
        <v>1</v>
      </c>
      <c r="AH48">
        <f>IF(Sheet6!AP48&gt;=$B$1,1,0)</f>
        <v>0</v>
      </c>
      <c r="AI48">
        <f>IF(Sheet6!AQ48&gt;=$B$1,1,0)</f>
        <v>0</v>
      </c>
      <c r="AJ48">
        <f>IF(Sheet6!AR48&gt;=$B$1,1,0)</f>
        <v>0</v>
      </c>
      <c r="AK48">
        <f>IF(Sheet6!AS48&gt;=$B$1,1,0)</f>
        <v>0</v>
      </c>
      <c r="AL48">
        <f>IF(Sheet6!AT48&gt;=$B$1,1,0)</f>
        <v>1</v>
      </c>
      <c r="AM48">
        <f>IF(Sheet6!AU48&gt;=$B$1,1,0)</f>
        <v>0</v>
      </c>
      <c r="AN48">
        <f>IF(Sheet6!AV48&gt;=$B$1,1,0)</f>
        <v>1</v>
      </c>
      <c r="AO48">
        <f>IF(Sheet6!AW48&gt;=$B$1,1,0)</f>
        <v>1</v>
      </c>
      <c r="AP48">
        <f>IF(Sheet6!AX48&gt;=$B$1,1,0)</f>
        <v>0</v>
      </c>
      <c r="AQ48">
        <f>IF(Sheet6!AY48&gt;=$B$1,1,0)</f>
        <v>1</v>
      </c>
      <c r="AR48">
        <f>IF(Sheet6!AZ48&gt;=$B$1,1,0)</f>
        <v>0</v>
      </c>
      <c r="AS48">
        <f>IF(Sheet6!BA48&gt;=$B$1,1,0)</f>
        <v>0</v>
      </c>
    </row>
    <row r="49" spans="1:45" x14ac:dyDescent="0.45">
      <c r="A49" t="s">
        <v>608</v>
      </c>
      <c r="B49">
        <f>IF(Sheet6!J49&gt;=$B$1,1,0)</f>
        <v>0</v>
      </c>
      <c r="C49">
        <f>IF(Sheet6!K49&gt;=$B$1,1,0)</f>
        <v>0</v>
      </c>
      <c r="D49">
        <f>IF(Sheet6!L49&gt;=$B$1,1,0)</f>
        <v>0</v>
      </c>
      <c r="E49">
        <f>IF(Sheet6!M49&gt;=$B$1,1,0)</f>
        <v>0</v>
      </c>
      <c r="F49">
        <f>IF(Sheet6!N49&gt;=$B$1,1,0)</f>
        <v>0</v>
      </c>
      <c r="G49">
        <f>IF(Sheet6!O49&gt;=$B$1,1,0)</f>
        <v>1</v>
      </c>
      <c r="H49">
        <f>IF(Sheet6!P49&gt;=$B$1,1,0)</f>
        <v>1</v>
      </c>
      <c r="I49">
        <f>IF(Sheet6!Q49&gt;=$B$1,1,0)</f>
        <v>0</v>
      </c>
      <c r="J49">
        <f>IF(Sheet6!R49&gt;=$B$1,1,0)</f>
        <v>0</v>
      </c>
      <c r="K49">
        <f>IF(Sheet6!S49&gt;=$B$1,1,0)</f>
        <v>0</v>
      </c>
      <c r="L49">
        <f>IF(Sheet6!T49&gt;=$B$1,1,0)</f>
        <v>0</v>
      </c>
      <c r="M49">
        <f>IF(Sheet6!U49&gt;=$B$1,1,0)</f>
        <v>1</v>
      </c>
      <c r="N49">
        <f>IF(Sheet6!V49&gt;=$B$1,1,0)</f>
        <v>0</v>
      </c>
      <c r="O49">
        <f>IF(Sheet6!W49&gt;=$B$1,1,0)</f>
        <v>0</v>
      </c>
      <c r="P49">
        <f>IF(Sheet6!X49&gt;=$B$1,1,0)</f>
        <v>0</v>
      </c>
      <c r="Q49">
        <f>IF(Sheet6!Y49&gt;=$B$1,1,0)</f>
        <v>1</v>
      </c>
      <c r="R49">
        <f>IF(Sheet6!Z49&gt;=$B$1,1,0)</f>
        <v>0</v>
      </c>
      <c r="S49">
        <f>IF(Sheet6!AA49&gt;=$B$1,1,0)</f>
        <v>0</v>
      </c>
      <c r="T49">
        <f>IF(Sheet6!AB49&gt;=$B$1,1,0)</f>
        <v>1</v>
      </c>
      <c r="U49">
        <f>IF(Sheet6!AC49&gt;=$B$1,1,0)</f>
        <v>0</v>
      </c>
      <c r="V49">
        <f>IF(Sheet6!AD49&gt;=$B$1,1,0)</f>
        <v>1</v>
      </c>
      <c r="W49">
        <f>IF(Sheet6!AE49&gt;=$B$1,1,0)</f>
        <v>0</v>
      </c>
      <c r="X49">
        <f>IF(Sheet6!AF49&gt;=$B$1,1,0)</f>
        <v>0</v>
      </c>
      <c r="Y49">
        <f>IF(Sheet6!AG49&gt;=$B$1,1,0)</f>
        <v>0</v>
      </c>
      <c r="Z49">
        <f>IF(Sheet6!AH49&gt;=$B$1,1,0)</f>
        <v>0</v>
      </c>
      <c r="AA49">
        <f>IF(Sheet6!AI49&gt;=$B$1,1,0)</f>
        <v>1</v>
      </c>
      <c r="AB49">
        <f>IF(Sheet6!AJ49&gt;=$B$1,1,0)</f>
        <v>1</v>
      </c>
      <c r="AC49">
        <f>IF(Sheet6!AK49&gt;=$B$1,1,0)</f>
        <v>0</v>
      </c>
      <c r="AD49">
        <f>IF(Sheet6!AL49&gt;=$B$1,1,0)</f>
        <v>0</v>
      </c>
      <c r="AE49">
        <f>IF(Sheet6!AM49&gt;=$B$1,1,0)</f>
        <v>1</v>
      </c>
      <c r="AF49">
        <f>IF(Sheet6!AN49&gt;=$B$1,1,0)</f>
        <v>0</v>
      </c>
      <c r="AG49">
        <f>IF(Sheet6!AO49&gt;=$B$1,1,0)</f>
        <v>0</v>
      </c>
      <c r="AH49">
        <f>IF(Sheet6!AP49&gt;=$B$1,1,0)</f>
        <v>0</v>
      </c>
      <c r="AI49">
        <f>IF(Sheet6!AQ49&gt;=$B$1,1,0)</f>
        <v>0</v>
      </c>
      <c r="AJ49">
        <f>IF(Sheet6!AR49&gt;=$B$1,1,0)</f>
        <v>0</v>
      </c>
      <c r="AK49">
        <f>IF(Sheet6!AS49&gt;=$B$1,1,0)</f>
        <v>0</v>
      </c>
      <c r="AL49">
        <f>IF(Sheet6!AT49&gt;=$B$1,1,0)</f>
        <v>1</v>
      </c>
      <c r="AM49">
        <f>IF(Sheet6!AU49&gt;=$B$1,1,0)</f>
        <v>0</v>
      </c>
      <c r="AN49">
        <f>IF(Sheet6!AV49&gt;=$B$1,1,0)</f>
        <v>0</v>
      </c>
      <c r="AO49">
        <f>IF(Sheet6!AW49&gt;=$B$1,1,0)</f>
        <v>1</v>
      </c>
      <c r="AP49">
        <f>IF(Sheet6!AX49&gt;=$B$1,1,0)</f>
        <v>0</v>
      </c>
      <c r="AQ49">
        <f>IF(Sheet6!AY49&gt;=$B$1,1,0)</f>
        <v>0</v>
      </c>
      <c r="AR49">
        <f>IF(Sheet6!AZ49&gt;=$B$1,1,0)</f>
        <v>0</v>
      </c>
      <c r="AS49">
        <f>IF(Sheet6!BA49&gt;=$B$1,1,0)</f>
        <v>0</v>
      </c>
    </row>
    <row r="50" spans="1:45" x14ac:dyDescent="0.45">
      <c r="A50" t="s">
        <v>609</v>
      </c>
      <c r="B50">
        <f>IF(Sheet6!J50&gt;=$B$1,1,0)</f>
        <v>0</v>
      </c>
      <c r="C50">
        <f>IF(Sheet6!K50&gt;=$B$1,1,0)</f>
        <v>0</v>
      </c>
      <c r="D50">
        <f>IF(Sheet6!L50&gt;=$B$1,1,0)</f>
        <v>0</v>
      </c>
      <c r="E50">
        <f>IF(Sheet6!M50&gt;=$B$1,1,0)</f>
        <v>0</v>
      </c>
      <c r="F50">
        <f>IF(Sheet6!N50&gt;=$B$1,1,0)</f>
        <v>1</v>
      </c>
      <c r="G50">
        <f>IF(Sheet6!O50&gt;=$B$1,1,0)</f>
        <v>0</v>
      </c>
      <c r="H50">
        <f>IF(Sheet6!P50&gt;=$B$1,1,0)</f>
        <v>1</v>
      </c>
      <c r="I50">
        <f>IF(Sheet6!Q50&gt;=$B$1,1,0)</f>
        <v>0</v>
      </c>
      <c r="J50">
        <f>IF(Sheet6!R50&gt;=$B$1,1,0)</f>
        <v>0</v>
      </c>
      <c r="K50">
        <f>IF(Sheet6!S50&gt;=$B$1,1,0)</f>
        <v>0</v>
      </c>
      <c r="L50">
        <f>IF(Sheet6!T50&gt;=$B$1,1,0)</f>
        <v>0</v>
      </c>
      <c r="M50">
        <f>IF(Sheet6!U50&gt;=$B$1,1,0)</f>
        <v>1</v>
      </c>
      <c r="N50">
        <f>IF(Sheet6!V50&gt;=$B$1,1,0)</f>
        <v>0</v>
      </c>
      <c r="O50">
        <f>IF(Sheet6!W50&gt;=$B$1,1,0)</f>
        <v>0</v>
      </c>
      <c r="P50">
        <f>IF(Sheet6!X50&gt;=$B$1,1,0)</f>
        <v>0</v>
      </c>
      <c r="Q50">
        <f>IF(Sheet6!Y50&gt;=$B$1,1,0)</f>
        <v>1</v>
      </c>
      <c r="R50">
        <f>IF(Sheet6!Z50&gt;=$B$1,1,0)</f>
        <v>0</v>
      </c>
      <c r="S50">
        <f>IF(Sheet6!AA50&gt;=$B$1,1,0)</f>
        <v>0</v>
      </c>
      <c r="T50">
        <f>IF(Sheet6!AB50&gt;=$B$1,1,0)</f>
        <v>1</v>
      </c>
      <c r="U50">
        <f>IF(Sheet6!AC50&gt;=$B$1,1,0)</f>
        <v>0</v>
      </c>
      <c r="V50">
        <f>IF(Sheet6!AD50&gt;=$B$1,1,0)</f>
        <v>0</v>
      </c>
      <c r="W50">
        <f>IF(Sheet6!AE50&gt;=$B$1,1,0)</f>
        <v>0</v>
      </c>
      <c r="X50">
        <f>IF(Sheet6!AF50&gt;=$B$1,1,0)</f>
        <v>0</v>
      </c>
      <c r="Y50">
        <f>IF(Sheet6!AG50&gt;=$B$1,1,0)</f>
        <v>0</v>
      </c>
      <c r="Z50">
        <f>IF(Sheet6!AH50&gt;=$B$1,1,0)</f>
        <v>0</v>
      </c>
      <c r="AA50">
        <f>IF(Sheet6!AI50&gt;=$B$1,1,0)</f>
        <v>1</v>
      </c>
      <c r="AB50">
        <f>IF(Sheet6!AJ50&gt;=$B$1,1,0)</f>
        <v>1</v>
      </c>
      <c r="AC50">
        <f>IF(Sheet6!AK50&gt;=$B$1,1,0)</f>
        <v>0</v>
      </c>
      <c r="AD50">
        <f>IF(Sheet6!AL50&gt;=$B$1,1,0)</f>
        <v>0</v>
      </c>
      <c r="AE50">
        <f>IF(Sheet6!AM50&gt;=$B$1,1,0)</f>
        <v>1</v>
      </c>
      <c r="AF50">
        <f>IF(Sheet6!AN50&gt;=$B$1,1,0)</f>
        <v>0</v>
      </c>
      <c r="AG50">
        <f>IF(Sheet6!AO50&gt;=$B$1,1,0)</f>
        <v>0</v>
      </c>
      <c r="AH50">
        <f>IF(Sheet6!AP50&gt;=$B$1,1,0)</f>
        <v>0</v>
      </c>
      <c r="AI50">
        <f>IF(Sheet6!AQ50&gt;=$B$1,1,0)</f>
        <v>0</v>
      </c>
      <c r="AJ50">
        <f>IF(Sheet6!AR50&gt;=$B$1,1,0)</f>
        <v>0</v>
      </c>
      <c r="AK50">
        <f>IF(Sheet6!AS50&gt;=$B$1,1,0)</f>
        <v>0</v>
      </c>
      <c r="AL50">
        <f>IF(Sheet6!AT50&gt;=$B$1,1,0)</f>
        <v>1</v>
      </c>
      <c r="AM50">
        <f>IF(Sheet6!AU50&gt;=$B$1,1,0)</f>
        <v>1</v>
      </c>
      <c r="AN50">
        <f>IF(Sheet6!AV50&gt;=$B$1,1,0)</f>
        <v>0</v>
      </c>
      <c r="AO50">
        <f>IF(Sheet6!AW50&gt;=$B$1,1,0)</f>
        <v>1</v>
      </c>
      <c r="AP50">
        <f>IF(Sheet6!AX50&gt;=$B$1,1,0)</f>
        <v>0</v>
      </c>
      <c r="AQ50">
        <f>IF(Sheet6!AY50&gt;=$B$1,1,0)</f>
        <v>0</v>
      </c>
      <c r="AR50">
        <f>IF(Sheet6!AZ50&gt;=$B$1,1,0)</f>
        <v>0</v>
      </c>
      <c r="AS50">
        <f>IF(Sheet6!BA50&gt;=$B$1,1,0)</f>
        <v>0</v>
      </c>
    </row>
    <row r="51" spans="1:45" x14ac:dyDescent="0.45">
      <c r="A51" t="s">
        <v>610</v>
      </c>
      <c r="B51">
        <f>IF(Sheet6!J51&gt;=$B$1,1,0)</f>
        <v>0</v>
      </c>
      <c r="C51">
        <f>IF(Sheet6!K51&gt;=$B$1,1,0)</f>
        <v>0</v>
      </c>
      <c r="D51">
        <f>IF(Sheet6!L51&gt;=$B$1,1,0)</f>
        <v>0</v>
      </c>
      <c r="E51">
        <f>IF(Sheet6!M51&gt;=$B$1,1,0)</f>
        <v>0</v>
      </c>
      <c r="F51">
        <f>IF(Sheet6!N51&gt;=$B$1,1,0)</f>
        <v>0</v>
      </c>
      <c r="G51">
        <f>IF(Sheet6!O51&gt;=$B$1,1,0)</f>
        <v>0</v>
      </c>
      <c r="H51">
        <f>IF(Sheet6!P51&gt;=$B$1,1,0)</f>
        <v>1</v>
      </c>
      <c r="I51">
        <f>IF(Sheet6!Q51&gt;=$B$1,1,0)</f>
        <v>0</v>
      </c>
      <c r="J51">
        <f>IF(Sheet6!R51&gt;=$B$1,1,0)</f>
        <v>0</v>
      </c>
      <c r="K51">
        <f>IF(Sheet6!S51&gt;=$B$1,1,0)</f>
        <v>0</v>
      </c>
      <c r="L51">
        <f>IF(Sheet6!T51&gt;=$B$1,1,0)</f>
        <v>0</v>
      </c>
      <c r="M51">
        <f>IF(Sheet6!U51&gt;=$B$1,1,0)</f>
        <v>1</v>
      </c>
      <c r="N51">
        <f>IF(Sheet6!V51&gt;=$B$1,1,0)</f>
        <v>0</v>
      </c>
      <c r="O51">
        <f>IF(Sheet6!W51&gt;=$B$1,1,0)</f>
        <v>0</v>
      </c>
      <c r="P51">
        <f>IF(Sheet6!X51&gt;=$B$1,1,0)</f>
        <v>0</v>
      </c>
      <c r="Q51">
        <f>IF(Sheet6!Y51&gt;=$B$1,1,0)</f>
        <v>0</v>
      </c>
      <c r="R51">
        <f>IF(Sheet6!Z51&gt;=$B$1,1,0)</f>
        <v>0</v>
      </c>
      <c r="S51">
        <f>IF(Sheet6!AA51&gt;=$B$1,1,0)</f>
        <v>0</v>
      </c>
      <c r="T51">
        <f>IF(Sheet6!AB51&gt;=$B$1,1,0)</f>
        <v>1</v>
      </c>
      <c r="U51">
        <f>IF(Sheet6!AC51&gt;=$B$1,1,0)</f>
        <v>0</v>
      </c>
      <c r="V51">
        <f>IF(Sheet6!AD51&gt;=$B$1,1,0)</f>
        <v>0</v>
      </c>
      <c r="W51">
        <f>IF(Sheet6!AE51&gt;=$B$1,1,0)</f>
        <v>0</v>
      </c>
      <c r="X51">
        <f>IF(Sheet6!AF51&gt;=$B$1,1,0)</f>
        <v>0</v>
      </c>
      <c r="Y51">
        <f>IF(Sheet6!AG51&gt;=$B$1,1,0)</f>
        <v>0</v>
      </c>
      <c r="Z51">
        <f>IF(Sheet6!AH51&gt;=$B$1,1,0)</f>
        <v>0</v>
      </c>
      <c r="AA51">
        <f>IF(Sheet6!AI51&gt;=$B$1,1,0)</f>
        <v>1</v>
      </c>
      <c r="AB51">
        <f>IF(Sheet6!AJ51&gt;=$B$1,1,0)</f>
        <v>1</v>
      </c>
      <c r="AC51">
        <f>IF(Sheet6!AK51&gt;=$B$1,1,0)</f>
        <v>0</v>
      </c>
      <c r="AD51">
        <f>IF(Sheet6!AL51&gt;=$B$1,1,0)</f>
        <v>0</v>
      </c>
      <c r="AE51">
        <f>IF(Sheet6!AM51&gt;=$B$1,1,0)</f>
        <v>1</v>
      </c>
      <c r="AF51">
        <f>IF(Sheet6!AN51&gt;=$B$1,1,0)</f>
        <v>0</v>
      </c>
      <c r="AG51">
        <f>IF(Sheet6!AO51&gt;=$B$1,1,0)</f>
        <v>0</v>
      </c>
      <c r="AH51">
        <f>IF(Sheet6!AP51&gt;=$B$1,1,0)</f>
        <v>0</v>
      </c>
      <c r="AI51">
        <f>IF(Sheet6!AQ51&gt;=$B$1,1,0)</f>
        <v>0</v>
      </c>
      <c r="AJ51">
        <f>IF(Sheet6!AR51&gt;=$B$1,1,0)</f>
        <v>0</v>
      </c>
      <c r="AK51">
        <f>IF(Sheet6!AS51&gt;=$B$1,1,0)</f>
        <v>0</v>
      </c>
      <c r="AL51">
        <f>IF(Sheet6!AT51&gt;=$B$1,1,0)</f>
        <v>1</v>
      </c>
      <c r="AM51">
        <f>IF(Sheet6!AU51&gt;=$B$1,1,0)</f>
        <v>0</v>
      </c>
      <c r="AN51">
        <f>IF(Sheet6!AV51&gt;=$B$1,1,0)</f>
        <v>0</v>
      </c>
      <c r="AO51">
        <f>IF(Sheet6!AW51&gt;=$B$1,1,0)</f>
        <v>1</v>
      </c>
      <c r="AP51">
        <f>IF(Sheet6!AX51&gt;=$B$1,1,0)</f>
        <v>0</v>
      </c>
      <c r="AQ51">
        <f>IF(Sheet6!AY51&gt;=$B$1,1,0)</f>
        <v>0</v>
      </c>
      <c r="AR51">
        <f>IF(Sheet6!AZ51&gt;=$B$1,1,0)</f>
        <v>0</v>
      </c>
      <c r="AS51">
        <f>IF(Sheet6!BA51&gt;=$B$1,1,0)</f>
        <v>0</v>
      </c>
    </row>
    <row r="52" spans="1:45" x14ac:dyDescent="0.45">
      <c r="A52" t="s">
        <v>611</v>
      </c>
      <c r="B52">
        <f>IF(Sheet6!J52&gt;=$B$1,1,0)</f>
        <v>0</v>
      </c>
      <c r="C52">
        <f>IF(Sheet6!K52&gt;=$B$1,1,0)</f>
        <v>0</v>
      </c>
      <c r="D52">
        <f>IF(Sheet6!L52&gt;=$B$1,1,0)</f>
        <v>0</v>
      </c>
      <c r="E52">
        <f>IF(Sheet6!M52&gt;=$B$1,1,0)</f>
        <v>0</v>
      </c>
      <c r="F52">
        <f>IF(Sheet6!N52&gt;=$B$1,1,0)</f>
        <v>0</v>
      </c>
      <c r="G52">
        <f>IF(Sheet6!O52&gt;=$B$1,1,0)</f>
        <v>0</v>
      </c>
      <c r="H52">
        <f>IF(Sheet6!P52&gt;=$B$1,1,0)</f>
        <v>1</v>
      </c>
      <c r="I52">
        <f>IF(Sheet6!Q52&gt;=$B$1,1,0)</f>
        <v>0</v>
      </c>
      <c r="J52">
        <f>IF(Sheet6!R52&gt;=$B$1,1,0)</f>
        <v>0</v>
      </c>
      <c r="K52">
        <f>IF(Sheet6!S52&gt;=$B$1,1,0)</f>
        <v>0</v>
      </c>
      <c r="L52">
        <f>IF(Sheet6!T52&gt;=$B$1,1,0)</f>
        <v>0</v>
      </c>
      <c r="M52">
        <f>IF(Sheet6!U52&gt;=$B$1,1,0)</f>
        <v>1</v>
      </c>
      <c r="N52">
        <f>IF(Sheet6!V52&gt;=$B$1,1,0)</f>
        <v>0</v>
      </c>
      <c r="O52">
        <f>IF(Sheet6!W52&gt;=$B$1,1,0)</f>
        <v>0</v>
      </c>
      <c r="P52">
        <f>IF(Sheet6!X52&gt;=$B$1,1,0)</f>
        <v>0</v>
      </c>
      <c r="Q52">
        <f>IF(Sheet6!Y52&gt;=$B$1,1,0)</f>
        <v>0</v>
      </c>
      <c r="R52">
        <f>IF(Sheet6!Z52&gt;=$B$1,1,0)</f>
        <v>0</v>
      </c>
      <c r="S52">
        <f>IF(Sheet6!AA52&gt;=$B$1,1,0)</f>
        <v>0</v>
      </c>
      <c r="T52">
        <f>IF(Sheet6!AB52&gt;=$B$1,1,0)</f>
        <v>1</v>
      </c>
      <c r="U52">
        <f>IF(Sheet6!AC52&gt;=$B$1,1,0)</f>
        <v>1</v>
      </c>
      <c r="V52">
        <f>IF(Sheet6!AD52&gt;=$B$1,1,0)</f>
        <v>0</v>
      </c>
      <c r="W52">
        <f>IF(Sheet6!AE52&gt;=$B$1,1,0)</f>
        <v>0</v>
      </c>
      <c r="X52">
        <f>IF(Sheet6!AF52&gt;=$B$1,1,0)</f>
        <v>1</v>
      </c>
      <c r="Y52">
        <f>IF(Sheet6!AG52&gt;=$B$1,1,0)</f>
        <v>0</v>
      </c>
      <c r="Z52">
        <f>IF(Sheet6!AH52&gt;=$B$1,1,0)</f>
        <v>0</v>
      </c>
      <c r="AA52">
        <f>IF(Sheet6!AI52&gt;=$B$1,1,0)</f>
        <v>1</v>
      </c>
      <c r="AB52">
        <f>IF(Sheet6!AJ52&gt;=$B$1,1,0)</f>
        <v>1</v>
      </c>
      <c r="AC52">
        <f>IF(Sheet6!AK52&gt;=$B$1,1,0)</f>
        <v>0</v>
      </c>
      <c r="AD52">
        <f>IF(Sheet6!AL52&gt;=$B$1,1,0)</f>
        <v>0</v>
      </c>
      <c r="AE52">
        <f>IF(Sheet6!AM52&gt;=$B$1,1,0)</f>
        <v>0</v>
      </c>
      <c r="AF52">
        <f>IF(Sheet6!AN52&gt;=$B$1,1,0)</f>
        <v>0</v>
      </c>
      <c r="AG52">
        <f>IF(Sheet6!AO52&gt;=$B$1,1,0)</f>
        <v>0</v>
      </c>
      <c r="AH52">
        <f>IF(Sheet6!AP52&gt;=$B$1,1,0)</f>
        <v>0</v>
      </c>
      <c r="AI52">
        <f>IF(Sheet6!AQ52&gt;=$B$1,1,0)</f>
        <v>0</v>
      </c>
      <c r="AJ52">
        <f>IF(Sheet6!AR52&gt;=$B$1,1,0)</f>
        <v>0</v>
      </c>
      <c r="AK52">
        <f>IF(Sheet6!AS52&gt;=$B$1,1,0)</f>
        <v>0</v>
      </c>
      <c r="AL52">
        <f>IF(Sheet6!AT52&gt;=$B$1,1,0)</f>
        <v>0</v>
      </c>
      <c r="AM52">
        <f>IF(Sheet6!AU52&gt;=$B$1,1,0)</f>
        <v>0</v>
      </c>
      <c r="AN52">
        <f>IF(Sheet6!AV52&gt;=$B$1,1,0)</f>
        <v>0</v>
      </c>
      <c r="AO52">
        <f>IF(Sheet6!AW52&gt;=$B$1,1,0)</f>
        <v>1</v>
      </c>
      <c r="AP52">
        <f>IF(Sheet6!AX52&gt;=$B$1,1,0)</f>
        <v>0</v>
      </c>
      <c r="AQ52">
        <f>IF(Sheet6!AY52&gt;=$B$1,1,0)</f>
        <v>0</v>
      </c>
      <c r="AR52">
        <f>IF(Sheet6!AZ52&gt;=$B$1,1,0)</f>
        <v>0</v>
      </c>
      <c r="AS52">
        <f>IF(Sheet6!BA52&gt;=$B$1,1,0)</f>
        <v>0</v>
      </c>
    </row>
    <row r="53" spans="1:45" x14ac:dyDescent="0.45">
      <c r="A53" t="s">
        <v>612</v>
      </c>
      <c r="B53">
        <f>IF(Sheet6!J53&gt;=$B$1,1,0)</f>
        <v>0</v>
      </c>
      <c r="C53">
        <f>IF(Sheet6!K53&gt;=$B$1,1,0)</f>
        <v>0</v>
      </c>
      <c r="D53">
        <f>IF(Sheet6!L53&gt;=$B$1,1,0)</f>
        <v>0</v>
      </c>
      <c r="E53">
        <f>IF(Sheet6!M53&gt;=$B$1,1,0)</f>
        <v>0</v>
      </c>
      <c r="F53">
        <f>IF(Sheet6!N53&gt;=$B$1,1,0)</f>
        <v>0</v>
      </c>
      <c r="G53">
        <f>IF(Sheet6!O53&gt;=$B$1,1,0)</f>
        <v>0</v>
      </c>
      <c r="H53">
        <f>IF(Sheet6!P53&gt;=$B$1,1,0)</f>
        <v>1</v>
      </c>
      <c r="I53">
        <f>IF(Sheet6!Q53&gt;=$B$1,1,0)</f>
        <v>0</v>
      </c>
      <c r="J53">
        <f>IF(Sheet6!R53&gt;=$B$1,1,0)</f>
        <v>0</v>
      </c>
      <c r="K53">
        <f>IF(Sheet6!S53&gt;=$B$1,1,0)</f>
        <v>0</v>
      </c>
      <c r="L53">
        <f>IF(Sheet6!T53&gt;=$B$1,1,0)</f>
        <v>0</v>
      </c>
      <c r="M53">
        <f>IF(Sheet6!U53&gt;=$B$1,1,0)</f>
        <v>1</v>
      </c>
      <c r="N53">
        <f>IF(Sheet6!V53&gt;=$B$1,1,0)</f>
        <v>0</v>
      </c>
      <c r="O53">
        <f>IF(Sheet6!W53&gt;=$B$1,1,0)</f>
        <v>0</v>
      </c>
      <c r="P53">
        <f>IF(Sheet6!X53&gt;=$B$1,1,0)</f>
        <v>0</v>
      </c>
      <c r="Q53">
        <f>IF(Sheet6!Y53&gt;=$B$1,1,0)</f>
        <v>0</v>
      </c>
      <c r="R53">
        <f>IF(Sheet6!Z53&gt;=$B$1,1,0)</f>
        <v>0</v>
      </c>
      <c r="S53">
        <f>IF(Sheet6!AA53&gt;=$B$1,1,0)</f>
        <v>0</v>
      </c>
      <c r="T53">
        <f>IF(Sheet6!AB53&gt;=$B$1,1,0)</f>
        <v>0</v>
      </c>
      <c r="U53">
        <f>IF(Sheet6!AC53&gt;=$B$1,1,0)</f>
        <v>1</v>
      </c>
      <c r="V53">
        <f>IF(Sheet6!AD53&gt;=$B$1,1,0)</f>
        <v>0</v>
      </c>
      <c r="W53">
        <f>IF(Sheet6!AE53&gt;=$B$1,1,0)</f>
        <v>0</v>
      </c>
      <c r="X53">
        <f>IF(Sheet6!AF53&gt;=$B$1,1,0)</f>
        <v>0</v>
      </c>
      <c r="Y53">
        <f>IF(Sheet6!AG53&gt;=$B$1,1,0)</f>
        <v>0</v>
      </c>
      <c r="Z53">
        <f>IF(Sheet6!AH53&gt;=$B$1,1,0)</f>
        <v>0</v>
      </c>
      <c r="AA53">
        <f>IF(Sheet6!AI53&gt;=$B$1,1,0)</f>
        <v>1</v>
      </c>
      <c r="AB53">
        <f>IF(Sheet6!AJ53&gt;=$B$1,1,0)</f>
        <v>1</v>
      </c>
      <c r="AC53">
        <f>IF(Sheet6!AK53&gt;=$B$1,1,0)</f>
        <v>1</v>
      </c>
      <c r="AD53">
        <f>IF(Sheet6!AL53&gt;=$B$1,1,0)</f>
        <v>0</v>
      </c>
      <c r="AE53">
        <f>IF(Sheet6!AM53&gt;=$B$1,1,0)</f>
        <v>0</v>
      </c>
      <c r="AF53">
        <f>IF(Sheet6!AN53&gt;=$B$1,1,0)</f>
        <v>0</v>
      </c>
      <c r="AG53">
        <f>IF(Sheet6!AO53&gt;=$B$1,1,0)</f>
        <v>0</v>
      </c>
      <c r="AH53">
        <f>IF(Sheet6!AP53&gt;=$B$1,1,0)</f>
        <v>0</v>
      </c>
      <c r="AI53">
        <f>IF(Sheet6!AQ53&gt;=$B$1,1,0)</f>
        <v>0</v>
      </c>
      <c r="AJ53">
        <f>IF(Sheet6!AR53&gt;=$B$1,1,0)</f>
        <v>0</v>
      </c>
      <c r="AK53">
        <f>IF(Sheet6!AS53&gt;=$B$1,1,0)</f>
        <v>0</v>
      </c>
      <c r="AL53">
        <f>IF(Sheet6!AT53&gt;=$B$1,1,0)</f>
        <v>0</v>
      </c>
      <c r="AM53">
        <f>IF(Sheet6!AU53&gt;=$B$1,1,0)</f>
        <v>0</v>
      </c>
      <c r="AN53">
        <f>IF(Sheet6!AV53&gt;=$B$1,1,0)</f>
        <v>0</v>
      </c>
      <c r="AO53">
        <f>IF(Sheet6!AW53&gt;=$B$1,1,0)</f>
        <v>1</v>
      </c>
      <c r="AP53">
        <f>IF(Sheet6!AX53&gt;=$B$1,1,0)</f>
        <v>0</v>
      </c>
      <c r="AQ53">
        <f>IF(Sheet6!AY53&gt;=$B$1,1,0)</f>
        <v>0</v>
      </c>
      <c r="AR53">
        <f>IF(Sheet6!AZ53&gt;=$B$1,1,0)</f>
        <v>0</v>
      </c>
      <c r="AS53">
        <f>IF(Sheet6!BA53&gt;=$B$1,1,0)</f>
        <v>0</v>
      </c>
    </row>
    <row r="54" spans="1:45" x14ac:dyDescent="0.45">
      <c r="A54" t="s">
        <v>613</v>
      </c>
      <c r="B54">
        <f>IF(Sheet6!J54&gt;=$B$1,1,0)</f>
        <v>0</v>
      </c>
      <c r="C54">
        <f>IF(Sheet6!K54&gt;=$B$1,1,0)</f>
        <v>0</v>
      </c>
      <c r="D54">
        <f>IF(Sheet6!L54&gt;=$B$1,1,0)</f>
        <v>0</v>
      </c>
      <c r="E54">
        <f>IF(Sheet6!M54&gt;=$B$1,1,0)</f>
        <v>0</v>
      </c>
      <c r="F54">
        <f>IF(Sheet6!N54&gt;=$B$1,1,0)</f>
        <v>0</v>
      </c>
      <c r="G54">
        <f>IF(Sheet6!O54&gt;=$B$1,1,0)</f>
        <v>0</v>
      </c>
      <c r="H54">
        <f>IF(Sheet6!P54&gt;=$B$1,1,0)</f>
        <v>0</v>
      </c>
      <c r="I54">
        <f>IF(Sheet6!Q54&gt;=$B$1,1,0)</f>
        <v>0</v>
      </c>
      <c r="J54">
        <f>IF(Sheet6!R54&gt;=$B$1,1,0)</f>
        <v>0</v>
      </c>
      <c r="K54">
        <f>IF(Sheet6!S54&gt;=$B$1,1,0)</f>
        <v>0</v>
      </c>
      <c r="L54">
        <f>IF(Sheet6!T54&gt;=$B$1,1,0)</f>
        <v>0</v>
      </c>
      <c r="M54">
        <f>IF(Sheet6!U54&gt;=$B$1,1,0)</f>
        <v>1</v>
      </c>
      <c r="N54">
        <f>IF(Sheet6!V54&gt;=$B$1,1,0)</f>
        <v>0</v>
      </c>
      <c r="O54">
        <f>IF(Sheet6!W54&gt;=$B$1,1,0)</f>
        <v>0</v>
      </c>
      <c r="P54">
        <f>IF(Sheet6!X54&gt;=$B$1,1,0)</f>
        <v>0</v>
      </c>
      <c r="Q54">
        <f>IF(Sheet6!Y54&gt;=$B$1,1,0)</f>
        <v>0</v>
      </c>
      <c r="R54">
        <f>IF(Sheet6!Z54&gt;=$B$1,1,0)</f>
        <v>0</v>
      </c>
      <c r="S54">
        <f>IF(Sheet6!AA54&gt;=$B$1,1,0)</f>
        <v>0</v>
      </c>
      <c r="T54">
        <f>IF(Sheet6!AB54&gt;=$B$1,1,0)</f>
        <v>0</v>
      </c>
      <c r="U54">
        <f>IF(Sheet6!AC54&gt;=$B$1,1,0)</f>
        <v>0</v>
      </c>
      <c r="V54">
        <f>IF(Sheet6!AD54&gt;=$B$1,1,0)</f>
        <v>0</v>
      </c>
      <c r="W54">
        <f>IF(Sheet6!AE54&gt;=$B$1,1,0)</f>
        <v>0</v>
      </c>
      <c r="X54">
        <f>IF(Sheet6!AF54&gt;=$B$1,1,0)</f>
        <v>0</v>
      </c>
      <c r="Y54">
        <f>IF(Sheet6!AG54&gt;=$B$1,1,0)</f>
        <v>0</v>
      </c>
      <c r="Z54">
        <f>IF(Sheet6!AH54&gt;=$B$1,1,0)</f>
        <v>0</v>
      </c>
      <c r="AA54">
        <f>IF(Sheet6!AI54&gt;=$B$1,1,0)</f>
        <v>1</v>
      </c>
      <c r="AB54">
        <f>IF(Sheet6!AJ54&gt;=$B$1,1,0)</f>
        <v>1</v>
      </c>
      <c r="AC54">
        <f>IF(Sheet6!AK54&gt;=$B$1,1,0)</f>
        <v>0</v>
      </c>
      <c r="AD54">
        <f>IF(Sheet6!AL54&gt;=$B$1,1,0)</f>
        <v>0</v>
      </c>
      <c r="AE54">
        <f>IF(Sheet6!AM54&gt;=$B$1,1,0)</f>
        <v>0</v>
      </c>
      <c r="AF54">
        <f>IF(Sheet6!AN54&gt;=$B$1,1,0)</f>
        <v>0</v>
      </c>
      <c r="AG54">
        <f>IF(Sheet6!AO54&gt;=$B$1,1,0)</f>
        <v>0</v>
      </c>
      <c r="AH54">
        <f>IF(Sheet6!AP54&gt;=$B$1,1,0)</f>
        <v>0</v>
      </c>
      <c r="AI54">
        <f>IF(Sheet6!AQ54&gt;=$B$1,1,0)</f>
        <v>0</v>
      </c>
      <c r="AJ54">
        <f>IF(Sheet6!AR54&gt;=$B$1,1,0)</f>
        <v>0</v>
      </c>
      <c r="AK54">
        <f>IF(Sheet6!AS54&gt;=$B$1,1,0)</f>
        <v>0</v>
      </c>
      <c r="AL54">
        <f>IF(Sheet6!AT54&gt;=$B$1,1,0)</f>
        <v>0</v>
      </c>
      <c r="AM54">
        <f>IF(Sheet6!AU54&gt;=$B$1,1,0)</f>
        <v>0</v>
      </c>
      <c r="AN54">
        <f>IF(Sheet6!AV54&gt;=$B$1,1,0)</f>
        <v>0</v>
      </c>
      <c r="AO54">
        <f>IF(Sheet6!AW54&gt;=$B$1,1,0)</f>
        <v>1</v>
      </c>
      <c r="AP54">
        <f>IF(Sheet6!AX54&gt;=$B$1,1,0)</f>
        <v>0</v>
      </c>
      <c r="AQ54">
        <f>IF(Sheet6!AY54&gt;=$B$1,1,0)</f>
        <v>0</v>
      </c>
      <c r="AR54">
        <f>IF(Sheet6!AZ54&gt;=$B$1,1,0)</f>
        <v>0</v>
      </c>
      <c r="AS54">
        <f>IF(Sheet6!BA54&gt;=$B$1,1,0)</f>
        <v>0</v>
      </c>
    </row>
    <row r="55" spans="1:45" x14ac:dyDescent="0.45">
      <c r="A55" t="s">
        <v>614</v>
      </c>
      <c r="B55">
        <f>IF(Sheet6!J55&gt;=$B$1,1,0)</f>
        <v>0</v>
      </c>
      <c r="C55">
        <f>IF(Sheet6!K55&gt;=$B$1,1,0)</f>
        <v>0</v>
      </c>
      <c r="D55">
        <f>IF(Sheet6!L55&gt;=$B$1,1,0)</f>
        <v>0</v>
      </c>
      <c r="E55">
        <f>IF(Sheet6!M55&gt;=$B$1,1,0)</f>
        <v>0</v>
      </c>
      <c r="F55">
        <f>IF(Sheet6!N55&gt;=$B$1,1,0)</f>
        <v>0</v>
      </c>
      <c r="G55">
        <f>IF(Sheet6!O55&gt;=$B$1,1,0)</f>
        <v>0</v>
      </c>
      <c r="H55">
        <f>IF(Sheet6!P55&gt;=$B$1,1,0)</f>
        <v>0</v>
      </c>
      <c r="I55">
        <f>IF(Sheet6!Q55&gt;=$B$1,1,0)</f>
        <v>0</v>
      </c>
      <c r="J55">
        <f>IF(Sheet6!R55&gt;=$B$1,1,0)</f>
        <v>0</v>
      </c>
      <c r="K55">
        <f>IF(Sheet6!S55&gt;=$B$1,1,0)</f>
        <v>0</v>
      </c>
      <c r="L55">
        <f>IF(Sheet6!T55&gt;=$B$1,1,0)</f>
        <v>0</v>
      </c>
      <c r="M55">
        <f>IF(Sheet6!U55&gt;=$B$1,1,0)</f>
        <v>1</v>
      </c>
      <c r="N55">
        <f>IF(Sheet6!V55&gt;=$B$1,1,0)</f>
        <v>0</v>
      </c>
      <c r="O55">
        <f>IF(Sheet6!W55&gt;=$B$1,1,0)</f>
        <v>0</v>
      </c>
      <c r="P55">
        <f>IF(Sheet6!X55&gt;=$B$1,1,0)</f>
        <v>0</v>
      </c>
      <c r="Q55">
        <f>IF(Sheet6!Y55&gt;=$B$1,1,0)</f>
        <v>0</v>
      </c>
      <c r="R55">
        <f>IF(Sheet6!Z55&gt;=$B$1,1,0)</f>
        <v>0</v>
      </c>
      <c r="S55">
        <f>IF(Sheet6!AA55&gt;=$B$1,1,0)</f>
        <v>0</v>
      </c>
      <c r="T55">
        <f>IF(Sheet6!AB55&gt;=$B$1,1,0)</f>
        <v>0</v>
      </c>
      <c r="U55">
        <f>IF(Sheet6!AC55&gt;=$B$1,1,0)</f>
        <v>0</v>
      </c>
      <c r="V55">
        <f>IF(Sheet6!AD55&gt;=$B$1,1,0)</f>
        <v>0</v>
      </c>
      <c r="W55">
        <f>IF(Sheet6!AE55&gt;=$B$1,1,0)</f>
        <v>0</v>
      </c>
      <c r="X55">
        <f>IF(Sheet6!AF55&gt;=$B$1,1,0)</f>
        <v>0</v>
      </c>
      <c r="Y55">
        <f>IF(Sheet6!AG55&gt;=$B$1,1,0)</f>
        <v>0</v>
      </c>
      <c r="Z55">
        <f>IF(Sheet6!AH55&gt;=$B$1,1,0)</f>
        <v>0</v>
      </c>
      <c r="AA55">
        <f>IF(Sheet6!AI55&gt;=$B$1,1,0)</f>
        <v>1</v>
      </c>
      <c r="AB55">
        <f>IF(Sheet6!AJ55&gt;=$B$1,1,0)</f>
        <v>1</v>
      </c>
      <c r="AC55">
        <f>IF(Sheet6!AK55&gt;=$B$1,1,0)</f>
        <v>0</v>
      </c>
      <c r="AD55">
        <f>IF(Sheet6!AL55&gt;=$B$1,1,0)</f>
        <v>0</v>
      </c>
      <c r="AE55">
        <f>IF(Sheet6!AM55&gt;=$B$1,1,0)</f>
        <v>0</v>
      </c>
      <c r="AF55">
        <f>IF(Sheet6!AN55&gt;=$B$1,1,0)</f>
        <v>0</v>
      </c>
      <c r="AG55">
        <f>IF(Sheet6!AO55&gt;=$B$1,1,0)</f>
        <v>0</v>
      </c>
      <c r="AH55">
        <f>IF(Sheet6!AP55&gt;=$B$1,1,0)</f>
        <v>0</v>
      </c>
      <c r="AI55">
        <f>IF(Sheet6!AQ55&gt;=$B$1,1,0)</f>
        <v>0</v>
      </c>
      <c r="AJ55">
        <f>IF(Sheet6!AR55&gt;=$B$1,1,0)</f>
        <v>0</v>
      </c>
      <c r="AK55">
        <f>IF(Sheet6!AS55&gt;=$B$1,1,0)</f>
        <v>0</v>
      </c>
      <c r="AL55">
        <f>IF(Sheet6!AT55&gt;=$B$1,1,0)</f>
        <v>0</v>
      </c>
      <c r="AM55">
        <f>IF(Sheet6!AU55&gt;=$B$1,1,0)</f>
        <v>0</v>
      </c>
      <c r="AN55">
        <f>IF(Sheet6!AV55&gt;=$B$1,1,0)</f>
        <v>0</v>
      </c>
      <c r="AO55">
        <f>IF(Sheet6!AW55&gt;=$B$1,1,0)</f>
        <v>1</v>
      </c>
      <c r="AP55">
        <f>IF(Sheet6!AX55&gt;=$B$1,1,0)</f>
        <v>0</v>
      </c>
      <c r="AQ55">
        <f>IF(Sheet6!AY55&gt;=$B$1,1,0)</f>
        <v>0</v>
      </c>
      <c r="AR55">
        <f>IF(Sheet6!AZ55&gt;=$B$1,1,0)</f>
        <v>0</v>
      </c>
      <c r="AS55">
        <f>IF(Sheet6!BA55&gt;=$B$1,1,0)</f>
        <v>0</v>
      </c>
    </row>
    <row r="56" spans="1:45" x14ac:dyDescent="0.45">
      <c r="A56" t="s">
        <v>615</v>
      </c>
      <c r="B56">
        <f>IF(Sheet6!J56&gt;=$B$1,1,0)</f>
        <v>0</v>
      </c>
      <c r="C56">
        <f>IF(Sheet6!K56&gt;=$B$1,1,0)</f>
        <v>0</v>
      </c>
      <c r="D56">
        <f>IF(Sheet6!L56&gt;=$B$1,1,0)</f>
        <v>0</v>
      </c>
      <c r="E56">
        <f>IF(Sheet6!M56&gt;=$B$1,1,0)</f>
        <v>0</v>
      </c>
      <c r="F56">
        <f>IF(Sheet6!N56&gt;=$B$1,1,0)</f>
        <v>0</v>
      </c>
      <c r="G56">
        <f>IF(Sheet6!O56&gt;=$B$1,1,0)</f>
        <v>0</v>
      </c>
      <c r="H56">
        <f>IF(Sheet6!P56&gt;=$B$1,1,0)</f>
        <v>0</v>
      </c>
      <c r="I56">
        <f>IF(Sheet6!Q56&gt;=$B$1,1,0)</f>
        <v>0</v>
      </c>
      <c r="J56">
        <f>IF(Sheet6!R56&gt;=$B$1,1,0)</f>
        <v>0</v>
      </c>
      <c r="K56">
        <f>IF(Sheet6!S56&gt;=$B$1,1,0)</f>
        <v>0</v>
      </c>
      <c r="L56">
        <f>IF(Sheet6!T56&gt;=$B$1,1,0)</f>
        <v>0</v>
      </c>
      <c r="M56">
        <f>IF(Sheet6!U56&gt;=$B$1,1,0)</f>
        <v>1</v>
      </c>
      <c r="N56">
        <f>IF(Sheet6!V56&gt;=$B$1,1,0)</f>
        <v>0</v>
      </c>
      <c r="O56">
        <f>IF(Sheet6!W56&gt;=$B$1,1,0)</f>
        <v>0</v>
      </c>
      <c r="P56">
        <f>IF(Sheet6!X56&gt;=$B$1,1,0)</f>
        <v>0</v>
      </c>
      <c r="Q56">
        <f>IF(Sheet6!Y56&gt;=$B$1,1,0)</f>
        <v>0</v>
      </c>
      <c r="R56">
        <f>IF(Sheet6!Z56&gt;=$B$1,1,0)</f>
        <v>0</v>
      </c>
      <c r="S56">
        <f>IF(Sheet6!AA56&gt;=$B$1,1,0)</f>
        <v>0</v>
      </c>
      <c r="T56">
        <f>IF(Sheet6!AB56&gt;=$B$1,1,0)</f>
        <v>0</v>
      </c>
      <c r="U56">
        <f>IF(Sheet6!AC56&gt;=$B$1,1,0)</f>
        <v>0</v>
      </c>
      <c r="V56">
        <f>IF(Sheet6!AD56&gt;=$B$1,1,0)</f>
        <v>0</v>
      </c>
      <c r="W56">
        <f>IF(Sheet6!AE56&gt;=$B$1,1,0)</f>
        <v>0</v>
      </c>
      <c r="X56">
        <f>IF(Sheet6!AF56&gt;=$B$1,1,0)</f>
        <v>0</v>
      </c>
      <c r="Y56">
        <f>IF(Sheet6!AG56&gt;=$B$1,1,0)</f>
        <v>0</v>
      </c>
      <c r="Z56">
        <f>IF(Sheet6!AH56&gt;=$B$1,1,0)</f>
        <v>0</v>
      </c>
      <c r="AA56">
        <f>IF(Sheet6!AI56&gt;=$B$1,1,0)</f>
        <v>1</v>
      </c>
      <c r="AB56">
        <f>IF(Sheet6!AJ56&gt;=$B$1,1,0)</f>
        <v>1</v>
      </c>
      <c r="AC56">
        <f>IF(Sheet6!AK56&gt;=$B$1,1,0)</f>
        <v>0</v>
      </c>
      <c r="AD56">
        <f>IF(Sheet6!AL56&gt;=$B$1,1,0)</f>
        <v>0</v>
      </c>
      <c r="AE56">
        <f>IF(Sheet6!AM56&gt;=$B$1,1,0)</f>
        <v>0</v>
      </c>
      <c r="AF56">
        <f>IF(Sheet6!AN56&gt;=$B$1,1,0)</f>
        <v>0</v>
      </c>
      <c r="AG56">
        <f>IF(Sheet6!AO56&gt;=$B$1,1,0)</f>
        <v>0</v>
      </c>
      <c r="AH56">
        <f>IF(Sheet6!AP56&gt;=$B$1,1,0)</f>
        <v>0</v>
      </c>
      <c r="AI56">
        <f>IF(Sheet6!AQ56&gt;=$B$1,1,0)</f>
        <v>0</v>
      </c>
      <c r="AJ56">
        <f>IF(Sheet6!AR56&gt;=$B$1,1,0)</f>
        <v>0</v>
      </c>
      <c r="AK56">
        <f>IF(Sheet6!AS56&gt;=$B$1,1,0)</f>
        <v>0</v>
      </c>
      <c r="AL56">
        <f>IF(Sheet6!AT56&gt;=$B$1,1,0)</f>
        <v>0</v>
      </c>
      <c r="AM56">
        <f>IF(Sheet6!AU56&gt;=$B$1,1,0)</f>
        <v>0</v>
      </c>
      <c r="AN56">
        <f>IF(Sheet6!AV56&gt;=$B$1,1,0)</f>
        <v>0</v>
      </c>
      <c r="AO56">
        <f>IF(Sheet6!AW56&gt;=$B$1,1,0)</f>
        <v>1</v>
      </c>
      <c r="AP56">
        <f>IF(Sheet6!AX56&gt;=$B$1,1,0)</f>
        <v>0</v>
      </c>
      <c r="AQ56">
        <f>IF(Sheet6!AY56&gt;=$B$1,1,0)</f>
        <v>0</v>
      </c>
      <c r="AR56">
        <f>IF(Sheet6!AZ56&gt;=$B$1,1,0)</f>
        <v>0</v>
      </c>
      <c r="AS56">
        <f>IF(Sheet6!BA56&gt;=$B$1,1,0)</f>
        <v>0</v>
      </c>
    </row>
    <row r="57" spans="1:45" x14ac:dyDescent="0.45">
      <c r="A57" t="s">
        <v>616</v>
      </c>
      <c r="B57">
        <f>IF(Sheet6!J57&gt;=$B$1,1,0)</f>
        <v>0</v>
      </c>
      <c r="C57">
        <f>IF(Sheet6!K57&gt;=$B$1,1,0)</f>
        <v>0</v>
      </c>
      <c r="D57">
        <f>IF(Sheet6!L57&gt;=$B$1,1,0)</f>
        <v>0</v>
      </c>
      <c r="E57">
        <f>IF(Sheet6!M57&gt;=$B$1,1,0)</f>
        <v>0</v>
      </c>
      <c r="F57">
        <f>IF(Sheet6!N57&gt;=$B$1,1,0)</f>
        <v>0</v>
      </c>
      <c r="G57">
        <f>IF(Sheet6!O57&gt;=$B$1,1,0)</f>
        <v>0</v>
      </c>
      <c r="H57">
        <f>IF(Sheet6!P57&gt;=$B$1,1,0)</f>
        <v>0</v>
      </c>
      <c r="I57">
        <f>IF(Sheet6!Q57&gt;=$B$1,1,0)</f>
        <v>0</v>
      </c>
      <c r="J57">
        <f>IF(Sheet6!R57&gt;=$B$1,1,0)</f>
        <v>0</v>
      </c>
      <c r="K57">
        <f>IF(Sheet6!S57&gt;=$B$1,1,0)</f>
        <v>0</v>
      </c>
      <c r="L57">
        <f>IF(Sheet6!T57&gt;=$B$1,1,0)</f>
        <v>0</v>
      </c>
      <c r="M57">
        <f>IF(Sheet6!U57&gt;=$B$1,1,0)</f>
        <v>0</v>
      </c>
      <c r="N57">
        <f>IF(Sheet6!V57&gt;=$B$1,1,0)</f>
        <v>0</v>
      </c>
      <c r="O57">
        <f>IF(Sheet6!W57&gt;=$B$1,1,0)</f>
        <v>0</v>
      </c>
      <c r="P57">
        <f>IF(Sheet6!X57&gt;=$B$1,1,0)</f>
        <v>0</v>
      </c>
      <c r="Q57">
        <f>IF(Sheet6!Y57&gt;=$B$1,1,0)</f>
        <v>0</v>
      </c>
      <c r="R57">
        <f>IF(Sheet6!Z57&gt;=$B$1,1,0)</f>
        <v>0</v>
      </c>
      <c r="S57">
        <f>IF(Sheet6!AA57&gt;=$B$1,1,0)</f>
        <v>0</v>
      </c>
      <c r="T57">
        <f>IF(Sheet6!AB57&gt;=$B$1,1,0)</f>
        <v>0</v>
      </c>
      <c r="U57">
        <f>IF(Sheet6!AC57&gt;=$B$1,1,0)</f>
        <v>0</v>
      </c>
      <c r="V57">
        <f>IF(Sheet6!AD57&gt;=$B$1,1,0)</f>
        <v>0</v>
      </c>
      <c r="W57">
        <f>IF(Sheet6!AE57&gt;=$B$1,1,0)</f>
        <v>0</v>
      </c>
      <c r="X57">
        <f>IF(Sheet6!AF57&gt;=$B$1,1,0)</f>
        <v>0</v>
      </c>
      <c r="Y57">
        <f>IF(Sheet6!AG57&gt;=$B$1,1,0)</f>
        <v>0</v>
      </c>
      <c r="Z57">
        <f>IF(Sheet6!AH57&gt;=$B$1,1,0)</f>
        <v>0</v>
      </c>
      <c r="AA57">
        <f>IF(Sheet6!AI57&gt;=$B$1,1,0)</f>
        <v>1</v>
      </c>
      <c r="AB57">
        <f>IF(Sheet6!AJ57&gt;=$B$1,1,0)</f>
        <v>1</v>
      </c>
      <c r="AC57">
        <f>IF(Sheet6!AK57&gt;=$B$1,1,0)</f>
        <v>0</v>
      </c>
      <c r="AD57">
        <f>IF(Sheet6!AL57&gt;=$B$1,1,0)</f>
        <v>0</v>
      </c>
      <c r="AE57">
        <f>IF(Sheet6!AM57&gt;=$B$1,1,0)</f>
        <v>0</v>
      </c>
      <c r="AF57">
        <f>IF(Sheet6!AN57&gt;=$B$1,1,0)</f>
        <v>0</v>
      </c>
      <c r="AG57">
        <f>IF(Sheet6!AO57&gt;=$B$1,1,0)</f>
        <v>0</v>
      </c>
      <c r="AH57">
        <f>IF(Sheet6!AP57&gt;=$B$1,1,0)</f>
        <v>0</v>
      </c>
      <c r="AI57">
        <f>IF(Sheet6!AQ57&gt;=$B$1,1,0)</f>
        <v>0</v>
      </c>
      <c r="AJ57">
        <f>IF(Sheet6!AR57&gt;=$B$1,1,0)</f>
        <v>0</v>
      </c>
      <c r="AK57">
        <f>IF(Sheet6!AS57&gt;=$B$1,1,0)</f>
        <v>0</v>
      </c>
      <c r="AL57">
        <f>IF(Sheet6!AT57&gt;=$B$1,1,0)</f>
        <v>1</v>
      </c>
      <c r="AM57">
        <f>IF(Sheet6!AU57&gt;=$B$1,1,0)</f>
        <v>0</v>
      </c>
      <c r="AN57">
        <f>IF(Sheet6!AV57&gt;=$B$1,1,0)</f>
        <v>0</v>
      </c>
      <c r="AO57">
        <f>IF(Sheet6!AW57&gt;=$B$1,1,0)</f>
        <v>1</v>
      </c>
      <c r="AP57">
        <f>IF(Sheet6!AX57&gt;=$B$1,1,0)</f>
        <v>0</v>
      </c>
      <c r="AQ57">
        <f>IF(Sheet6!AY57&gt;=$B$1,1,0)</f>
        <v>0</v>
      </c>
      <c r="AR57">
        <f>IF(Sheet6!AZ57&gt;=$B$1,1,0)</f>
        <v>0</v>
      </c>
      <c r="AS57">
        <f>IF(Sheet6!BA57&gt;=$B$1,1,0)</f>
        <v>0</v>
      </c>
    </row>
    <row r="58" spans="1:45" x14ac:dyDescent="0.45">
      <c r="A58" t="s">
        <v>617</v>
      </c>
      <c r="B58">
        <f>IF(Sheet6!J58&gt;=$B$1,1,0)</f>
        <v>1</v>
      </c>
      <c r="C58">
        <f>IF(Sheet6!K58&gt;=$B$1,1,0)</f>
        <v>0</v>
      </c>
      <c r="D58">
        <f>IF(Sheet6!L58&gt;=$B$1,1,0)</f>
        <v>0</v>
      </c>
      <c r="E58">
        <f>IF(Sheet6!M58&gt;=$B$1,1,0)</f>
        <v>0</v>
      </c>
      <c r="F58">
        <f>IF(Sheet6!N58&gt;=$B$1,1,0)</f>
        <v>0</v>
      </c>
      <c r="G58">
        <f>IF(Sheet6!O58&gt;=$B$1,1,0)</f>
        <v>0</v>
      </c>
      <c r="H58">
        <f>IF(Sheet6!P58&gt;=$B$1,1,0)</f>
        <v>0</v>
      </c>
      <c r="I58">
        <f>IF(Sheet6!Q58&gt;=$B$1,1,0)</f>
        <v>0</v>
      </c>
      <c r="J58">
        <f>IF(Sheet6!R58&gt;=$B$1,1,0)</f>
        <v>0</v>
      </c>
      <c r="K58">
        <f>IF(Sheet6!S58&gt;=$B$1,1,0)</f>
        <v>0</v>
      </c>
      <c r="L58">
        <f>IF(Sheet6!T58&gt;=$B$1,1,0)</f>
        <v>0</v>
      </c>
      <c r="M58">
        <f>IF(Sheet6!U58&gt;=$B$1,1,0)</f>
        <v>0</v>
      </c>
      <c r="N58">
        <f>IF(Sheet6!V58&gt;=$B$1,1,0)</f>
        <v>0</v>
      </c>
      <c r="O58">
        <f>IF(Sheet6!W58&gt;=$B$1,1,0)</f>
        <v>0</v>
      </c>
      <c r="P58">
        <f>IF(Sheet6!X58&gt;=$B$1,1,0)</f>
        <v>0</v>
      </c>
      <c r="Q58">
        <f>IF(Sheet6!Y58&gt;=$B$1,1,0)</f>
        <v>0</v>
      </c>
      <c r="R58">
        <f>IF(Sheet6!Z58&gt;=$B$1,1,0)</f>
        <v>0</v>
      </c>
      <c r="S58">
        <f>IF(Sheet6!AA58&gt;=$B$1,1,0)</f>
        <v>0</v>
      </c>
      <c r="T58">
        <f>IF(Sheet6!AB58&gt;=$B$1,1,0)</f>
        <v>0</v>
      </c>
      <c r="U58">
        <f>IF(Sheet6!AC58&gt;=$B$1,1,0)</f>
        <v>0</v>
      </c>
      <c r="V58">
        <f>IF(Sheet6!AD58&gt;=$B$1,1,0)</f>
        <v>0</v>
      </c>
      <c r="W58">
        <f>IF(Sheet6!AE58&gt;=$B$1,1,0)</f>
        <v>0</v>
      </c>
      <c r="X58">
        <f>IF(Sheet6!AF58&gt;=$B$1,1,0)</f>
        <v>0</v>
      </c>
      <c r="Y58">
        <f>IF(Sheet6!AG58&gt;=$B$1,1,0)</f>
        <v>0</v>
      </c>
      <c r="Z58">
        <f>IF(Sheet6!AH58&gt;=$B$1,1,0)</f>
        <v>0</v>
      </c>
      <c r="AA58">
        <f>IF(Sheet6!AI58&gt;=$B$1,1,0)</f>
        <v>1</v>
      </c>
      <c r="AB58">
        <f>IF(Sheet6!AJ58&gt;=$B$1,1,0)</f>
        <v>1</v>
      </c>
      <c r="AC58">
        <f>IF(Sheet6!AK58&gt;=$B$1,1,0)</f>
        <v>0</v>
      </c>
      <c r="AD58">
        <f>IF(Sheet6!AL58&gt;=$B$1,1,0)</f>
        <v>0</v>
      </c>
      <c r="AE58">
        <f>IF(Sheet6!AM58&gt;=$B$1,1,0)</f>
        <v>0</v>
      </c>
      <c r="AF58">
        <f>IF(Sheet6!AN58&gt;=$B$1,1,0)</f>
        <v>0</v>
      </c>
      <c r="AG58">
        <f>IF(Sheet6!AO58&gt;=$B$1,1,0)</f>
        <v>0</v>
      </c>
      <c r="AH58">
        <f>IF(Sheet6!AP58&gt;=$B$1,1,0)</f>
        <v>0</v>
      </c>
      <c r="AI58">
        <f>IF(Sheet6!AQ58&gt;=$B$1,1,0)</f>
        <v>0</v>
      </c>
      <c r="AJ58">
        <f>IF(Sheet6!AR58&gt;=$B$1,1,0)</f>
        <v>0</v>
      </c>
      <c r="AK58">
        <f>IF(Sheet6!AS58&gt;=$B$1,1,0)</f>
        <v>0</v>
      </c>
      <c r="AL58">
        <f>IF(Sheet6!AT58&gt;=$B$1,1,0)</f>
        <v>1</v>
      </c>
      <c r="AM58">
        <f>IF(Sheet6!AU58&gt;=$B$1,1,0)</f>
        <v>0</v>
      </c>
      <c r="AN58">
        <f>IF(Sheet6!AV58&gt;=$B$1,1,0)</f>
        <v>0</v>
      </c>
      <c r="AO58">
        <f>IF(Sheet6!AW58&gt;=$B$1,1,0)</f>
        <v>1</v>
      </c>
      <c r="AP58">
        <f>IF(Sheet6!AX58&gt;=$B$1,1,0)</f>
        <v>0</v>
      </c>
      <c r="AQ58">
        <f>IF(Sheet6!AY58&gt;=$B$1,1,0)</f>
        <v>0</v>
      </c>
      <c r="AR58">
        <f>IF(Sheet6!AZ58&gt;=$B$1,1,0)</f>
        <v>0</v>
      </c>
      <c r="AS58">
        <f>IF(Sheet6!BA58&gt;=$B$1,1,0)</f>
        <v>0</v>
      </c>
    </row>
    <row r="59" spans="1:45" x14ac:dyDescent="0.45">
      <c r="A59" t="s">
        <v>618</v>
      </c>
      <c r="B59">
        <f>IF(Sheet6!J59&gt;=$B$1,1,0)</f>
        <v>1</v>
      </c>
      <c r="C59">
        <f>IF(Sheet6!K59&gt;=$B$1,1,0)</f>
        <v>0</v>
      </c>
      <c r="D59">
        <f>IF(Sheet6!L59&gt;=$B$1,1,0)</f>
        <v>0</v>
      </c>
      <c r="E59">
        <f>IF(Sheet6!M59&gt;=$B$1,1,0)</f>
        <v>0</v>
      </c>
      <c r="F59">
        <f>IF(Sheet6!N59&gt;=$B$1,1,0)</f>
        <v>0</v>
      </c>
      <c r="G59">
        <f>IF(Sheet6!O59&gt;=$B$1,1,0)</f>
        <v>0</v>
      </c>
      <c r="H59">
        <f>IF(Sheet6!P59&gt;=$B$1,1,0)</f>
        <v>0</v>
      </c>
      <c r="I59">
        <f>IF(Sheet6!Q59&gt;=$B$1,1,0)</f>
        <v>0</v>
      </c>
      <c r="J59">
        <f>IF(Sheet6!R59&gt;=$B$1,1,0)</f>
        <v>0</v>
      </c>
      <c r="K59">
        <f>IF(Sheet6!S59&gt;=$B$1,1,0)</f>
        <v>0</v>
      </c>
      <c r="L59">
        <f>IF(Sheet6!T59&gt;=$B$1,1,0)</f>
        <v>0</v>
      </c>
      <c r="M59">
        <f>IF(Sheet6!U59&gt;=$B$1,1,0)</f>
        <v>0</v>
      </c>
      <c r="N59">
        <f>IF(Sheet6!V59&gt;=$B$1,1,0)</f>
        <v>0</v>
      </c>
      <c r="O59">
        <f>IF(Sheet6!W59&gt;=$B$1,1,0)</f>
        <v>0</v>
      </c>
      <c r="P59">
        <f>IF(Sheet6!X59&gt;=$B$1,1,0)</f>
        <v>0</v>
      </c>
      <c r="Q59">
        <f>IF(Sheet6!Y59&gt;=$B$1,1,0)</f>
        <v>0</v>
      </c>
      <c r="R59">
        <f>IF(Sheet6!Z59&gt;=$B$1,1,0)</f>
        <v>0</v>
      </c>
      <c r="S59">
        <f>IF(Sheet6!AA59&gt;=$B$1,1,0)</f>
        <v>0</v>
      </c>
      <c r="T59">
        <f>IF(Sheet6!AB59&gt;=$B$1,1,0)</f>
        <v>0</v>
      </c>
      <c r="U59">
        <f>IF(Sheet6!AC59&gt;=$B$1,1,0)</f>
        <v>0</v>
      </c>
      <c r="V59">
        <f>IF(Sheet6!AD59&gt;=$B$1,1,0)</f>
        <v>0</v>
      </c>
      <c r="W59">
        <f>IF(Sheet6!AE59&gt;=$B$1,1,0)</f>
        <v>0</v>
      </c>
      <c r="X59">
        <f>IF(Sheet6!AF59&gt;=$B$1,1,0)</f>
        <v>0</v>
      </c>
      <c r="Y59">
        <f>IF(Sheet6!AG59&gt;=$B$1,1,0)</f>
        <v>0</v>
      </c>
      <c r="Z59">
        <f>IF(Sheet6!AH59&gt;=$B$1,1,0)</f>
        <v>0</v>
      </c>
      <c r="AA59">
        <f>IF(Sheet6!AI59&gt;=$B$1,1,0)</f>
        <v>1</v>
      </c>
      <c r="AB59">
        <f>IF(Sheet6!AJ59&gt;=$B$1,1,0)</f>
        <v>0</v>
      </c>
      <c r="AC59">
        <f>IF(Sheet6!AK59&gt;=$B$1,1,0)</f>
        <v>0</v>
      </c>
      <c r="AD59">
        <f>IF(Sheet6!AL59&gt;=$B$1,1,0)</f>
        <v>0</v>
      </c>
      <c r="AE59">
        <f>IF(Sheet6!AM59&gt;=$B$1,1,0)</f>
        <v>0</v>
      </c>
      <c r="AF59">
        <f>IF(Sheet6!AN59&gt;=$B$1,1,0)</f>
        <v>0</v>
      </c>
      <c r="AG59">
        <f>IF(Sheet6!AO59&gt;=$B$1,1,0)</f>
        <v>0</v>
      </c>
      <c r="AH59">
        <f>IF(Sheet6!AP59&gt;=$B$1,1,0)</f>
        <v>0</v>
      </c>
      <c r="AI59">
        <f>IF(Sheet6!AQ59&gt;=$B$1,1,0)</f>
        <v>0</v>
      </c>
      <c r="AJ59">
        <f>IF(Sheet6!AR59&gt;=$B$1,1,0)</f>
        <v>0</v>
      </c>
      <c r="AK59">
        <f>IF(Sheet6!AS59&gt;=$B$1,1,0)</f>
        <v>0</v>
      </c>
      <c r="AL59">
        <f>IF(Sheet6!AT59&gt;=$B$1,1,0)</f>
        <v>1</v>
      </c>
      <c r="AM59">
        <f>IF(Sheet6!AU59&gt;=$B$1,1,0)</f>
        <v>0</v>
      </c>
      <c r="AN59">
        <f>IF(Sheet6!AV59&gt;=$B$1,1,0)</f>
        <v>0</v>
      </c>
      <c r="AO59">
        <f>IF(Sheet6!AW59&gt;=$B$1,1,0)</f>
        <v>1</v>
      </c>
      <c r="AP59">
        <f>IF(Sheet6!AX59&gt;=$B$1,1,0)</f>
        <v>0</v>
      </c>
      <c r="AQ59">
        <f>IF(Sheet6!AY59&gt;=$B$1,1,0)</f>
        <v>0</v>
      </c>
      <c r="AR59">
        <f>IF(Sheet6!AZ59&gt;=$B$1,1,0)</f>
        <v>0</v>
      </c>
      <c r="AS59">
        <f>IF(Sheet6!BA59&gt;=$B$1,1,0)</f>
        <v>0</v>
      </c>
    </row>
    <row r="60" spans="1:45" x14ac:dyDescent="0.45">
      <c r="A60" t="s">
        <v>619</v>
      </c>
      <c r="B60">
        <f>IF(Sheet6!J60&gt;=$B$1,1,0)</f>
        <v>0</v>
      </c>
      <c r="C60">
        <f>IF(Sheet6!K60&gt;=$B$1,1,0)</f>
        <v>0</v>
      </c>
      <c r="D60">
        <f>IF(Sheet6!L60&gt;=$B$1,1,0)</f>
        <v>0</v>
      </c>
      <c r="E60">
        <f>IF(Sheet6!M60&gt;=$B$1,1,0)</f>
        <v>0</v>
      </c>
      <c r="F60">
        <f>IF(Sheet6!N60&gt;=$B$1,1,0)</f>
        <v>1</v>
      </c>
      <c r="G60">
        <f>IF(Sheet6!O60&gt;=$B$1,1,0)</f>
        <v>0</v>
      </c>
      <c r="H60">
        <f>IF(Sheet6!P60&gt;=$B$1,1,0)</f>
        <v>0</v>
      </c>
      <c r="I60">
        <f>IF(Sheet6!Q60&gt;=$B$1,1,0)</f>
        <v>0</v>
      </c>
      <c r="J60">
        <f>IF(Sheet6!R60&gt;=$B$1,1,0)</f>
        <v>0</v>
      </c>
      <c r="K60">
        <f>IF(Sheet6!S60&gt;=$B$1,1,0)</f>
        <v>0</v>
      </c>
      <c r="L60">
        <f>IF(Sheet6!T60&gt;=$B$1,1,0)</f>
        <v>0</v>
      </c>
      <c r="M60">
        <f>IF(Sheet6!U60&gt;=$B$1,1,0)</f>
        <v>0</v>
      </c>
      <c r="N60">
        <f>IF(Sheet6!V60&gt;=$B$1,1,0)</f>
        <v>0</v>
      </c>
      <c r="O60">
        <f>IF(Sheet6!W60&gt;=$B$1,1,0)</f>
        <v>0</v>
      </c>
      <c r="P60">
        <f>IF(Sheet6!X60&gt;=$B$1,1,0)</f>
        <v>0</v>
      </c>
      <c r="Q60">
        <f>IF(Sheet6!Y60&gt;=$B$1,1,0)</f>
        <v>0</v>
      </c>
      <c r="R60">
        <f>IF(Sheet6!Z60&gt;=$B$1,1,0)</f>
        <v>0</v>
      </c>
      <c r="S60">
        <f>IF(Sheet6!AA60&gt;=$B$1,1,0)</f>
        <v>0</v>
      </c>
      <c r="T60">
        <f>IF(Sheet6!AB60&gt;=$B$1,1,0)</f>
        <v>0</v>
      </c>
      <c r="U60">
        <f>IF(Sheet6!AC60&gt;=$B$1,1,0)</f>
        <v>0</v>
      </c>
      <c r="V60">
        <f>IF(Sheet6!AD60&gt;=$B$1,1,0)</f>
        <v>0</v>
      </c>
      <c r="W60">
        <f>IF(Sheet6!AE60&gt;=$B$1,1,0)</f>
        <v>0</v>
      </c>
      <c r="X60">
        <f>IF(Sheet6!AF60&gt;=$B$1,1,0)</f>
        <v>0</v>
      </c>
      <c r="Y60">
        <f>IF(Sheet6!AG60&gt;=$B$1,1,0)</f>
        <v>0</v>
      </c>
      <c r="Z60">
        <f>IF(Sheet6!AH60&gt;=$B$1,1,0)</f>
        <v>0</v>
      </c>
      <c r="AA60">
        <f>IF(Sheet6!AI60&gt;=$B$1,1,0)</f>
        <v>1</v>
      </c>
      <c r="AB60">
        <f>IF(Sheet6!AJ60&gt;=$B$1,1,0)</f>
        <v>0</v>
      </c>
      <c r="AC60">
        <f>IF(Sheet6!AK60&gt;=$B$1,1,0)</f>
        <v>0</v>
      </c>
      <c r="AD60">
        <f>IF(Sheet6!AL60&gt;=$B$1,1,0)</f>
        <v>0</v>
      </c>
      <c r="AE60">
        <f>IF(Sheet6!AM60&gt;=$B$1,1,0)</f>
        <v>0</v>
      </c>
      <c r="AF60">
        <f>IF(Sheet6!AN60&gt;=$B$1,1,0)</f>
        <v>0</v>
      </c>
      <c r="AG60">
        <f>IF(Sheet6!AO60&gt;=$B$1,1,0)</f>
        <v>0</v>
      </c>
      <c r="AH60">
        <f>IF(Sheet6!AP60&gt;=$B$1,1,0)</f>
        <v>0</v>
      </c>
      <c r="AI60">
        <f>IF(Sheet6!AQ60&gt;=$B$1,1,0)</f>
        <v>0</v>
      </c>
      <c r="AJ60">
        <f>IF(Sheet6!AR60&gt;=$B$1,1,0)</f>
        <v>0</v>
      </c>
      <c r="AK60">
        <f>IF(Sheet6!AS60&gt;=$B$1,1,0)</f>
        <v>0</v>
      </c>
      <c r="AL60">
        <f>IF(Sheet6!AT60&gt;=$B$1,1,0)</f>
        <v>1</v>
      </c>
      <c r="AM60">
        <f>IF(Sheet6!AU60&gt;=$B$1,1,0)</f>
        <v>0</v>
      </c>
      <c r="AN60">
        <f>IF(Sheet6!AV60&gt;=$B$1,1,0)</f>
        <v>0</v>
      </c>
      <c r="AO60">
        <f>IF(Sheet6!AW60&gt;=$B$1,1,0)</f>
        <v>1</v>
      </c>
      <c r="AP60">
        <f>IF(Sheet6!AX60&gt;=$B$1,1,0)</f>
        <v>0</v>
      </c>
      <c r="AQ60">
        <f>IF(Sheet6!AY60&gt;=$B$1,1,0)</f>
        <v>0</v>
      </c>
      <c r="AR60">
        <f>IF(Sheet6!AZ60&gt;=$B$1,1,0)</f>
        <v>0</v>
      </c>
      <c r="AS60">
        <f>IF(Sheet6!BA60&gt;=$B$1,1,0)</f>
        <v>0</v>
      </c>
    </row>
    <row r="63" spans="1:45" x14ac:dyDescent="0.45">
      <c r="A63" t="s">
        <v>710</v>
      </c>
      <c r="B63" t="s">
        <v>554</v>
      </c>
      <c r="C63" t="s">
        <v>621</v>
      </c>
      <c r="D63" t="s">
        <v>623</v>
      </c>
      <c r="E63" t="s">
        <v>625</v>
      </c>
      <c r="F63" t="s">
        <v>627</v>
      </c>
      <c r="G63" t="s">
        <v>629</v>
      </c>
      <c r="H63" t="s">
        <v>631</v>
      </c>
      <c r="I63" t="s">
        <v>633</v>
      </c>
      <c r="J63" t="s">
        <v>635</v>
      </c>
      <c r="K63" t="s">
        <v>637</v>
      </c>
      <c r="L63" t="s">
        <v>639</v>
      </c>
      <c r="M63" t="s">
        <v>641</v>
      </c>
      <c r="N63" t="s">
        <v>643</v>
      </c>
      <c r="O63" t="s">
        <v>645</v>
      </c>
      <c r="P63" t="s">
        <v>647</v>
      </c>
      <c r="Q63" t="s">
        <v>649</v>
      </c>
      <c r="R63" t="s">
        <v>651</v>
      </c>
      <c r="S63" t="s">
        <v>653</v>
      </c>
      <c r="T63" t="s">
        <v>655</v>
      </c>
      <c r="U63" t="s">
        <v>658</v>
      </c>
      <c r="V63" t="s">
        <v>660</v>
      </c>
      <c r="W63" t="s">
        <v>662</v>
      </c>
      <c r="X63" t="s">
        <v>664</v>
      </c>
      <c r="Y63" t="s">
        <v>666</v>
      </c>
      <c r="Z63" t="s">
        <v>668</v>
      </c>
      <c r="AA63" t="s">
        <v>670</v>
      </c>
      <c r="AB63" t="s">
        <v>672</v>
      </c>
      <c r="AC63" t="s">
        <v>675</v>
      </c>
      <c r="AD63" t="s">
        <v>677</v>
      </c>
      <c r="AE63" t="s">
        <v>679</v>
      </c>
      <c r="AF63" t="s">
        <v>681</v>
      </c>
      <c r="AG63" t="s">
        <v>683</v>
      </c>
      <c r="AH63" t="s">
        <v>685</v>
      </c>
      <c r="AI63" t="s">
        <v>687</v>
      </c>
      <c r="AJ63" t="s">
        <v>689</v>
      </c>
      <c r="AK63" t="s">
        <v>691</v>
      </c>
      <c r="AL63" t="s">
        <v>694</v>
      </c>
      <c r="AM63" t="s">
        <v>696</v>
      </c>
      <c r="AN63" t="s">
        <v>698</v>
      </c>
      <c r="AO63" t="s">
        <v>700</v>
      </c>
      <c r="AP63" t="s">
        <v>702</v>
      </c>
      <c r="AQ63" t="s">
        <v>704</v>
      </c>
      <c r="AR63" t="s">
        <v>706</v>
      </c>
      <c r="AS63" t="s">
        <v>708</v>
      </c>
    </row>
    <row r="64" spans="1:45" x14ac:dyDescent="0.45">
      <c r="A64" t="s">
        <v>560</v>
      </c>
      <c r="B64">
        <f>IF(B3=1,1,0)</f>
        <v>0</v>
      </c>
      <c r="C64">
        <f t="shared" ref="C64:AS64" si="0">IF(C3=1,1,0)</f>
        <v>0</v>
      </c>
      <c r="D64">
        <f t="shared" si="0"/>
        <v>1</v>
      </c>
      <c r="E64">
        <f t="shared" si="0"/>
        <v>1</v>
      </c>
      <c r="F64">
        <f t="shared" si="0"/>
        <v>1</v>
      </c>
      <c r="G64">
        <f t="shared" si="0"/>
        <v>1</v>
      </c>
      <c r="H64">
        <f t="shared" si="0"/>
        <v>1</v>
      </c>
      <c r="I64">
        <f t="shared" si="0"/>
        <v>0</v>
      </c>
      <c r="J64">
        <f t="shared" si="0"/>
        <v>1</v>
      </c>
      <c r="K64">
        <f t="shared" si="0"/>
        <v>1</v>
      </c>
      <c r="L64">
        <f t="shared" si="0"/>
        <v>1</v>
      </c>
      <c r="M64">
        <f t="shared" si="0"/>
        <v>0</v>
      </c>
      <c r="N64">
        <f t="shared" si="0"/>
        <v>1</v>
      </c>
      <c r="O64">
        <f t="shared" si="0"/>
        <v>1</v>
      </c>
      <c r="P64">
        <f t="shared" si="0"/>
        <v>1</v>
      </c>
      <c r="Q64">
        <f t="shared" si="0"/>
        <v>1</v>
      </c>
      <c r="R64">
        <f t="shared" si="0"/>
        <v>1</v>
      </c>
      <c r="S64">
        <f t="shared" si="0"/>
        <v>1</v>
      </c>
      <c r="T64">
        <f t="shared" si="0"/>
        <v>1</v>
      </c>
      <c r="U64">
        <f t="shared" si="0"/>
        <v>1</v>
      </c>
      <c r="V64">
        <f t="shared" si="0"/>
        <v>0</v>
      </c>
      <c r="W64">
        <f t="shared" si="0"/>
        <v>1</v>
      </c>
      <c r="X64">
        <f t="shared" si="0"/>
        <v>0</v>
      </c>
      <c r="Y64">
        <f t="shared" si="0"/>
        <v>1</v>
      </c>
      <c r="Z64">
        <f t="shared" si="0"/>
        <v>1</v>
      </c>
      <c r="AA64">
        <f t="shared" si="0"/>
        <v>0</v>
      </c>
      <c r="AB64">
        <f t="shared" si="0"/>
        <v>1</v>
      </c>
      <c r="AC64">
        <f t="shared" si="0"/>
        <v>1</v>
      </c>
      <c r="AD64">
        <f t="shared" si="0"/>
        <v>1</v>
      </c>
      <c r="AE64">
        <f t="shared" si="0"/>
        <v>0</v>
      </c>
      <c r="AF64">
        <f t="shared" si="0"/>
        <v>1</v>
      </c>
      <c r="AG64">
        <f t="shared" si="0"/>
        <v>1</v>
      </c>
      <c r="AH64">
        <f t="shared" si="0"/>
        <v>0</v>
      </c>
      <c r="AI64">
        <f t="shared" si="0"/>
        <v>1</v>
      </c>
      <c r="AJ64">
        <f t="shared" si="0"/>
        <v>1</v>
      </c>
      <c r="AK64">
        <f t="shared" si="0"/>
        <v>1</v>
      </c>
      <c r="AL64">
        <f t="shared" si="0"/>
        <v>1</v>
      </c>
      <c r="AM64">
        <f t="shared" si="0"/>
        <v>1</v>
      </c>
      <c r="AN64">
        <f t="shared" si="0"/>
        <v>0</v>
      </c>
      <c r="AO64">
        <f t="shared" si="0"/>
        <v>0</v>
      </c>
      <c r="AP64">
        <f t="shared" si="0"/>
        <v>1</v>
      </c>
      <c r="AQ64">
        <f t="shared" si="0"/>
        <v>0</v>
      </c>
      <c r="AR64">
        <f t="shared" si="0"/>
        <v>1</v>
      </c>
      <c r="AS64">
        <f t="shared" si="0"/>
        <v>1</v>
      </c>
    </row>
    <row r="65" spans="1:45" x14ac:dyDescent="0.45">
      <c r="A65" t="s">
        <v>563</v>
      </c>
      <c r="B65">
        <f>IF(B4=1,B64+1,0)</f>
        <v>0</v>
      </c>
      <c r="C65">
        <f t="shared" ref="C65:AS70" si="1">IF(C4=1,C64+1,0)</f>
        <v>0</v>
      </c>
      <c r="D65">
        <f t="shared" si="1"/>
        <v>0</v>
      </c>
      <c r="E65">
        <f t="shared" si="1"/>
        <v>2</v>
      </c>
      <c r="F65">
        <f t="shared" si="1"/>
        <v>2</v>
      </c>
      <c r="G65">
        <f t="shared" si="1"/>
        <v>2</v>
      </c>
      <c r="H65">
        <f t="shared" si="1"/>
        <v>2</v>
      </c>
      <c r="I65">
        <f t="shared" si="1"/>
        <v>0</v>
      </c>
      <c r="J65">
        <f t="shared" si="1"/>
        <v>2</v>
      </c>
      <c r="K65">
        <f t="shared" si="1"/>
        <v>2</v>
      </c>
      <c r="L65">
        <f t="shared" si="1"/>
        <v>2</v>
      </c>
      <c r="M65">
        <f t="shared" si="1"/>
        <v>0</v>
      </c>
      <c r="N65">
        <f t="shared" si="1"/>
        <v>2</v>
      </c>
      <c r="O65">
        <f t="shared" si="1"/>
        <v>2</v>
      </c>
      <c r="P65">
        <f t="shared" si="1"/>
        <v>2</v>
      </c>
      <c r="Q65">
        <f t="shared" si="1"/>
        <v>2</v>
      </c>
      <c r="R65">
        <f t="shared" si="1"/>
        <v>0</v>
      </c>
      <c r="S65">
        <f t="shared" si="1"/>
        <v>2</v>
      </c>
      <c r="T65">
        <f t="shared" si="1"/>
        <v>2</v>
      </c>
      <c r="U65">
        <f t="shared" si="1"/>
        <v>2</v>
      </c>
      <c r="V65">
        <f t="shared" si="1"/>
        <v>0</v>
      </c>
      <c r="W65">
        <f t="shared" si="1"/>
        <v>2</v>
      </c>
      <c r="X65">
        <f t="shared" si="1"/>
        <v>0</v>
      </c>
      <c r="Y65">
        <f t="shared" si="1"/>
        <v>2</v>
      </c>
      <c r="Z65">
        <f t="shared" si="1"/>
        <v>2</v>
      </c>
      <c r="AA65">
        <f t="shared" si="1"/>
        <v>0</v>
      </c>
      <c r="AB65">
        <f t="shared" si="1"/>
        <v>2</v>
      </c>
      <c r="AC65">
        <f t="shared" si="1"/>
        <v>2</v>
      </c>
      <c r="AD65">
        <f t="shared" si="1"/>
        <v>2</v>
      </c>
      <c r="AE65">
        <f t="shared" si="1"/>
        <v>0</v>
      </c>
      <c r="AF65">
        <f t="shared" si="1"/>
        <v>2</v>
      </c>
      <c r="AG65">
        <f t="shared" si="1"/>
        <v>2</v>
      </c>
      <c r="AH65">
        <f t="shared" si="1"/>
        <v>0</v>
      </c>
      <c r="AI65">
        <f t="shared" si="1"/>
        <v>2</v>
      </c>
      <c r="AJ65">
        <f t="shared" si="1"/>
        <v>2</v>
      </c>
      <c r="AK65">
        <f t="shared" si="1"/>
        <v>0</v>
      </c>
      <c r="AL65">
        <f t="shared" si="1"/>
        <v>0</v>
      </c>
      <c r="AM65">
        <f t="shared" si="1"/>
        <v>2</v>
      </c>
      <c r="AN65">
        <f t="shared" si="1"/>
        <v>0</v>
      </c>
      <c r="AO65">
        <f t="shared" si="1"/>
        <v>0</v>
      </c>
      <c r="AP65">
        <f t="shared" si="1"/>
        <v>2</v>
      </c>
      <c r="AQ65">
        <f t="shared" si="1"/>
        <v>0</v>
      </c>
      <c r="AR65">
        <f t="shared" si="1"/>
        <v>0</v>
      </c>
      <c r="AS65">
        <f t="shared" si="1"/>
        <v>0</v>
      </c>
    </row>
    <row r="66" spans="1:45" x14ac:dyDescent="0.45">
      <c r="A66" t="s">
        <v>564</v>
      </c>
      <c r="B66">
        <f t="shared" ref="B66:B121" si="2">IF(B5=1,B65+1,0)</f>
        <v>0</v>
      </c>
      <c r="C66">
        <f t="shared" si="1"/>
        <v>0</v>
      </c>
      <c r="D66">
        <f t="shared" si="1"/>
        <v>0</v>
      </c>
      <c r="E66">
        <f t="shared" si="1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f t="shared" si="1"/>
        <v>0</v>
      </c>
      <c r="J66">
        <f t="shared" si="1"/>
        <v>3</v>
      </c>
      <c r="K66">
        <f t="shared" si="1"/>
        <v>3</v>
      </c>
      <c r="L66">
        <f t="shared" si="1"/>
        <v>3</v>
      </c>
      <c r="M66">
        <f t="shared" si="1"/>
        <v>0</v>
      </c>
      <c r="N66">
        <f t="shared" si="1"/>
        <v>3</v>
      </c>
      <c r="O66">
        <f t="shared" si="1"/>
        <v>3</v>
      </c>
      <c r="P66">
        <f t="shared" si="1"/>
        <v>3</v>
      </c>
      <c r="Q66">
        <f t="shared" si="1"/>
        <v>3</v>
      </c>
      <c r="R66">
        <f t="shared" si="1"/>
        <v>0</v>
      </c>
      <c r="S66">
        <f t="shared" si="1"/>
        <v>3</v>
      </c>
      <c r="T66">
        <f t="shared" si="1"/>
        <v>3</v>
      </c>
      <c r="U66">
        <f t="shared" si="1"/>
        <v>3</v>
      </c>
      <c r="V66">
        <f t="shared" si="1"/>
        <v>0</v>
      </c>
      <c r="W66">
        <f t="shared" si="1"/>
        <v>3</v>
      </c>
      <c r="X66">
        <f t="shared" si="1"/>
        <v>0</v>
      </c>
      <c r="Y66">
        <f t="shared" si="1"/>
        <v>3</v>
      </c>
      <c r="Z66">
        <f t="shared" si="1"/>
        <v>3</v>
      </c>
      <c r="AA66">
        <f t="shared" si="1"/>
        <v>0</v>
      </c>
      <c r="AB66">
        <f t="shared" si="1"/>
        <v>3</v>
      </c>
      <c r="AC66">
        <f t="shared" si="1"/>
        <v>0</v>
      </c>
      <c r="AD66">
        <f t="shared" si="1"/>
        <v>3</v>
      </c>
      <c r="AE66">
        <f t="shared" si="1"/>
        <v>0</v>
      </c>
      <c r="AF66">
        <f t="shared" si="1"/>
        <v>3</v>
      </c>
      <c r="AG66">
        <f t="shared" si="1"/>
        <v>3</v>
      </c>
      <c r="AH66">
        <f t="shared" si="1"/>
        <v>0</v>
      </c>
      <c r="AI66">
        <f t="shared" si="1"/>
        <v>3</v>
      </c>
      <c r="AJ66">
        <f t="shared" si="1"/>
        <v>3</v>
      </c>
      <c r="AK66">
        <f t="shared" si="1"/>
        <v>0</v>
      </c>
      <c r="AL66">
        <f t="shared" si="1"/>
        <v>0</v>
      </c>
      <c r="AM66">
        <f t="shared" si="1"/>
        <v>3</v>
      </c>
      <c r="AN66">
        <f t="shared" si="1"/>
        <v>0</v>
      </c>
      <c r="AO66">
        <f t="shared" si="1"/>
        <v>0</v>
      </c>
      <c r="AP66">
        <f t="shared" si="1"/>
        <v>3</v>
      </c>
      <c r="AQ66">
        <f t="shared" si="1"/>
        <v>0</v>
      </c>
      <c r="AR66">
        <f t="shared" si="1"/>
        <v>0</v>
      </c>
      <c r="AS66">
        <f t="shared" si="1"/>
        <v>0</v>
      </c>
    </row>
    <row r="67" spans="1:45" x14ac:dyDescent="0.45">
      <c r="A67" t="s">
        <v>565</v>
      </c>
      <c r="B67">
        <f t="shared" si="2"/>
        <v>0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4</v>
      </c>
      <c r="G67">
        <f t="shared" si="1"/>
        <v>4</v>
      </c>
      <c r="H67">
        <f t="shared" si="1"/>
        <v>4</v>
      </c>
      <c r="I67">
        <f t="shared" si="1"/>
        <v>0</v>
      </c>
      <c r="J67">
        <f t="shared" si="1"/>
        <v>4</v>
      </c>
      <c r="K67">
        <f t="shared" si="1"/>
        <v>4</v>
      </c>
      <c r="L67">
        <f t="shared" si="1"/>
        <v>4</v>
      </c>
      <c r="M67">
        <f t="shared" si="1"/>
        <v>0</v>
      </c>
      <c r="N67">
        <f t="shared" si="1"/>
        <v>4</v>
      </c>
      <c r="O67">
        <f t="shared" si="1"/>
        <v>4</v>
      </c>
      <c r="P67">
        <f t="shared" si="1"/>
        <v>4</v>
      </c>
      <c r="Q67">
        <f t="shared" si="1"/>
        <v>4</v>
      </c>
      <c r="R67">
        <f t="shared" si="1"/>
        <v>0</v>
      </c>
      <c r="S67">
        <f t="shared" si="1"/>
        <v>4</v>
      </c>
      <c r="T67">
        <f t="shared" si="1"/>
        <v>4</v>
      </c>
      <c r="U67">
        <f t="shared" si="1"/>
        <v>4</v>
      </c>
      <c r="V67">
        <f t="shared" si="1"/>
        <v>1</v>
      </c>
      <c r="W67">
        <f t="shared" si="1"/>
        <v>4</v>
      </c>
      <c r="X67">
        <f t="shared" si="1"/>
        <v>0</v>
      </c>
      <c r="Y67">
        <f t="shared" si="1"/>
        <v>4</v>
      </c>
      <c r="Z67">
        <f t="shared" si="1"/>
        <v>4</v>
      </c>
      <c r="AA67">
        <f t="shared" si="1"/>
        <v>0</v>
      </c>
      <c r="AB67">
        <f t="shared" si="1"/>
        <v>4</v>
      </c>
      <c r="AC67">
        <f t="shared" si="1"/>
        <v>0</v>
      </c>
      <c r="AD67">
        <f t="shared" si="1"/>
        <v>4</v>
      </c>
      <c r="AE67">
        <f t="shared" si="1"/>
        <v>0</v>
      </c>
      <c r="AF67">
        <f t="shared" si="1"/>
        <v>4</v>
      </c>
      <c r="AG67">
        <f t="shared" si="1"/>
        <v>4</v>
      </c>
      <c r="AH67">
        <f t="shared" si="1"/>
        <v>0</v>
      </c>
      <c r="AI67">
        <f t="shared" si="1"/>
        <v>4</v>
      </c>
      <c r="AJ67">
        <f t="shared" si="1"/>
        <v>4</v>
      </c>
      <c r="AK67">
        <f t="shared" si="1"/>
        <v>0</v>
      </c>
      <c r="AL67">
        <f t="shared" si="1"/>
        <v>0</v>
      </c>
      <c r="AM67">
        <f t="shared" si="1"/>
        <v>4</v>
      </c>
      <c r="AN67">
        <f t="shared" si="1"/>
        <v>0</v>
      </c>
      <c r="AO67">
        <f t="shared" si="1"/>
        <v>0</v>
      </c>
      <c r="AP67">
        <f t="shared" si="1"/>
        <v>4</v>
      </c>
      <c r="AQ67">
        <f t="shared" si="1"/>
        <v>0</v>
      </c>
      <c r="AR67">
        <f t="shared" si="1"/>
        <v>0</v>
      </c>
      <c r="AS67">
        <f t="shared" si="1"/>
        <v>0</v>
      </c>
    </row>
    <row r="68" spans="1:45" x14ac:dyDescent="0.45">
      <c r="A68" t="s">
        <v>566</v>
      </c>
      <c r="B68">
        <f t="shared" si="2"/>
        <v>0</v>
      </c>
      <c r="C68">
        <f t="shared" si="1"/>
        <v>0</v>
      </c>
      <c r="D68">
        <f t="shared" si="1"/>
        <v>0</v>
      </c>
      <c r="E68">
        <f t="shared" si="1"/>
        <v>0</v>
      </c>
      <c r="F68">
        <f t="shared" si="1"/>
        <v>5</v>
      </c>
      <c r="G68">
        <f t="shared" si="1"/>
        <v>5</v>
      </c>
      <c r="H68">
        <f t="shared" si="1"/>
        <v>5</v>
      </c>
      <c r="I68">
        <f t="shared" si="1"/>
        <v>0</v>
      </c>
      <c r="J68">
        <f t="shared" si="1"/>
        <v>5</v>
      </c>
      <c r="K68">
        <f t="shared" si="1"/>
        <v>5</v>
      </c>
      <c r="L68">
        <f t="shared" si="1"/>
        <v>5</v>
      </c>
      <c r="M68">
        <f t="shared" si="1"/>
        <v>0</v>
      </c>
      <c r="N68">
        <f t="shared" si="1"/>
        <v>5</v>
      </c>
      <c r="O68">
        <f t="shared" si="1"/>
        <v>5</v>
      </c>
      <c r="P68">
        <f t="shared" si="1"/>
        <v>5</v>
      </c>
      <c r="Q68">
        <f t="shared" si="1"/>
        <v>5</v>
      </c>
      <c r="R68">
        <f t="shared" si="1"/>
        <v>0</v>
      </c>
      <c r="S68">
        <f t="shared" si="1"/>
        <v>5</v>
      </c>
      <c r="T68">
        <f t="shared" si="1"/>
        <v>5</v>
      </c>
      <c r="U68">
        <f t="shared" si="1"/>
        <v>5</v>
      </c>
      <c r="V68">
        <f t="shared" si="1"/>
        <v>2</v>
      </c>
      <c r="W68">
        <f t="shared" si="1"/>
        <v>5</v>
      </c>
      <c r="X68">
        <f t="shared" si="1"/>
        <v>0</v>
      </c>
      <c r="Y68">
        <f t="shared" si="1"/>
        <v>5</v>
      </c>
      <c r="Z68">
        <f t="shared" si="1"/>
        <v>5</v>
      </c>
      <c r="AA68">
        <f t="shared" si="1"/>
        <v>0</v>
      </c>
      <c r="AB68">
        <f t="shared" si="1"/>
        <v>5</v>
      </c>
      <c r="AC68">
        <f t="shared" si="1"/>
        <v>0</v>
      </c>
      <c r="AD68">
        <f t="shared" si="1"/>
        <v>5</v>
      </c>
      <c r="AE68">
        <f t="shared" si="1"/>
        <v>0</v>
      </c>
      <c r="AF68">
        <f t="shared" si="1"/>
        <v>5</v>
      </c>
      <c r="AG68">
        <f t="shared" si="1"/>
        <v>5</v>
      </c>
      <c r="AH68">
        <f t="shared" si="1"/>
        <v>0</v>
      </c>
      <c r="AI68">
        <f t="shared" si="1"/>
        <v>5</v>
      </c>
      <c r="AJ68">
        <f t="shared" si="1"/>
        <v>5</v>
      </c>
      <c r="AK68">
        <f t="shared" si="1"/>
        <v>0</v>
      </c>
      <c r="AL68">
        <f t="shared" si="1"/>
        <v>0</v>
      </c>
      <c r="AM68">
        <f t="shared" si="1"/>
        <v>5</v>
      </c>
      <c r="AN68">
        <f t="shared" si="1"/>
        <v>0</v>
      </c>
      <c r="AO68">
        <f t="shared" si="1"/>
        <v>0</v>
      </c>
      <c r="AP68">
        <f t="shared" si="1"/>
        <v>5</v>
      </c>
      <c r="AQ68">
        <f t="shared" si="1"/>
        <v>0</v>
      </c>
      <c r="AR68">
        <f t="shared" si="1"/>
        <v>0</v>
      </c>
      <c r="AS68">
        <f t="shared" si="1"/>
        <v>0</v>
      </c>
    </row>
    <row r="69" spans="1:45" x14ac:dyDescent="0.45">
      <c r="A69" t="s">
        <v>567</v>
      </c>
      <c r="B69">
        <f t="shared" si="2"/>
        <v>0</v>
      </c>
      <c r="C69">
        <f t="shared" si="1"/>
        <v>0</v>
      </c>
      <c r="D69">
        <f t="shared" si="1"/>
        <v>0</v>
      </c>
      <c r="E69">
        <f t="shared" si="1"/>
        <v>1</v>
      </c>
      <c r="F69">
        <f t="shared" si="1"/>
        <v>6</v>
      </c>
      <c r="G69">
        <f t="shared" si="1"/>
        <v>6</v>
      </c>
      <c r="H69">
        <f t="shared" si="1"/>
        <v>6</v>
      </c>
      <c r="I69">
        <f t="shared" si="1"/>
        <v>0</v>
      </c>
      <c r="J69">
        <f t="shared" si="1"/>
        <v>6</v>
      </c>
      <c r="K69">
        <f t="shared" si="1"/>
        <v>6</v>
      </c>
      <c r="L69">
        <f t="shared" si="1"/>
        <v>6</v>
      </c>
      <c r="M69">
        <f t="shared" si="1"/>
        <v>0</v>
      </c>
      <c r="N69">
        <f t="shared" si="1"/>
        <v>6</v>
      </c>
      <c r="O69">
        <f t="shared" si="1"/>
        <v>6</v>
      </c>
      <c r="P69">
        <f t="shared" si="1"/>
        <v>6</v>
      </c>
      <c r="Q69">
        <f t="shared" si="1"/>
        <v>6</v>
      </c>
      <c r="R69">
        <f t="shared" si="1"/>
        <v>0</v>
      </c>
      <c r="S69">
        <f t="shared" si="1"/>
        <v>6</v>
      </c>
      <c r="T69">
        <f t="shared" si="1"/>
        <v>6</v>
      </c>
      <c r="U69">
        <f t="shared" si="1"/>
        <v>6</v>
      </c>
      <c r="V69">
        <f t="shared" si="1"/>
        <v>3</v>
      </c>
      <c r="W69">
        <f t="shared" si="1"/>
        <v>6</v>
      </c>
      <c r="X69">
        <f t="shared" si="1"/>
        <v>0</v>
      </c>
      <c r="Y69">
        <f t="shared" si="1"/>
        <v>6</v>
      </c>
      <c r="Z69">
        <f t="shared" si="1"/>
        <v>6</v>
      </c>
      <c r="AA69">
        <f t="shared" si="1"/>
        <v>0</v>
      </c>
      <c r="AB69">
        <f t="shared" si="1"/>
        <v>6</v>
      </c>
      <c r="AC69">
        <f t="shared" si="1"/>
        <v>0</v>
      </c>
      <c r="AD69">
        <f t="shared" si="1"/>
        <v>6</v>
      </c>
      <c r="AE69">
        <f t="shared" si="1"/>
        <v>0</v>
      </c>
      <c r="AF69">
        <f t="shared" si="1"/>
        <v>6</v>
      </c>
      <c r="AG69">
        <f t="shared" si="1"/>
        <v>6</v>
      </c>
      <c r="AH69">
        <f t="shared" si="1"/>
        <v>0</v>
      </c>
      <c r="AI69">
        <f t="shared" si="1"/>
        <v>6</v>
      </c>
      <c r="AJ69">
        <f t="shared" si="1"/>
        <v>6</v>
      </c>
      <c r="AK69">
        <f t="shared" si="1"/>
        <v>0</v>
      </c>
      <c r="AL69">
        <f t="shared" si="1"/>
        <v>0</v>
      </c>
      <c r="AM69">
        <f t="shared" si="1"/>
        <v>6</v>
      </c>
      <c r="AN69">
        <f t="shared" si="1"/>
        <v>1</v>
      </c>
      <c r="AO69">
        <f t="shared" si="1"/>
        <v>0</v>
      </c>
      <c r="AP69">
        <f t="shared" si="1"/>
        <v>6</v>
      </c>
      <c r="AQ69">
        <f t="shared" si="1"/>
        <v>0</v>
      </c>
      <c r="AR69">
        <f t="shared" si="1"/>
        <v>0</v>
      </c>
      <c r="AS69">
        <f t="shared" si="1"/>
        <v>0</v>
      </c>
    </row>
    <row r="70" spans="1:45" x14ac:dyDescent="0.45">
      <c r="A70" t="s">
        <v>568</v>
      </c>
      <c r="B70">
        <f t="shared" si="2"/>
        <v>0</v>
      </c>
      <c r="C70">
        <f t="shared" si="1"/>
        <v>0</v>
      </c>
      <c r="D70">
        <f t="shared" si="1"/>
        <v>0</v>
      </c>
      <c r="E70">
        <f t="shared" si="1"/>
        <v>2</v>
      </c>
      <c r="F70">
        <f t="shared" si="1"/>
        <v>7</v>
      </c>
      <c r="G70">
        <f t="shared" si="1"/>
        <v>7</v>
      </c>
      <c r="H70">
        <f t="shared" si="1"/>
        <v>7</v>
      </c>
      <c r="I70">
        <f t="shared" si="1"/>
        <v>0</v>
      </c>
      <c r="J70">
        <f t="shared" si="1"/>
        <v>7</v>
      </c>
      <c r="K70">
        <f t="shared" si="1"/>
        <v>7</v>
      </c>
      <c r="L70">
        <f t="shared" si="1"/>
        <v>7</v>
      </c>
      <c r="M70">
        <f t="shared" si="1"/>
        <v>0</v>
      </c>
      <c r="N70">
        <f t="shared" si="1"/>
        <v>7</v>
      </c>
      <c r="O70">
        <f t="shared" si="1"/>
        <v>7</v>
      </c>
      <c r="P70">
        <f t="shared" si="1"/>
        <v>7</v>
      </c>
      <c r="Q70">
        <f t="shared" si="1"/>
        <v>7</v>
      </c>
      <c r="R70">
        <f t="shared" si="1"/>
        <v>0</v>
      </c>
      <c r="S70">
        <f t="shared" si="1"/>
        <v>7</v>
      </c>
      <c r="T70">
        <f t="shared" si="1"/>
        <v>7</v>
      </c>
      <c r="U70">
        <f t="shared" si="1"/>
        <v>7</v>
      </c>
      <c r="V70">
        <f t="shared" si="1"/>
        <v>4</v>
      </c>
      <c r="W70">
        <f t="shared" si="1"/>
        <v>7</v>
      </c>
      <c r="X70">
        <f t="shared" si="1"/>
        <v>0</v>
      </c>
      <c r="Y70">
        <f t="shared" si="1"/>
        <v>7</v>
      </c>
      <c r="Z70">
        <f t="shared" si="1"/>
        <v>7</v>
      </c>
      <c r="AA70">
        <f t="shared" si="1"/>
        <v>0</v>
      </c>
      <c r="AB70">
        <f t="shared" si="1"/>
        <v>7</v>
      </c>
      <c r="AC70">
        <f t="shared" si="1"/>
        <v>0</v>
      </c>
      <c r="AD70">
        <f t="shared" si="1"/>
        <v>7</v>
      </c>
      <c r="AE70">
        <f t="shared" si="1"/>
        <v>0</v>
      </c>
      <c r="AF70">
        <f t="shared" si="1"/>
        <v>7</v>
      </c>
      <c r="AG70">
        <f t="shared" si="1"/>
        <v>7</v>
      </c>
      <c r="AH70">
        <f t="shared" si="1"/>
        <v>0</v>
      </c>
      <c r="AI70">
        <f t="shared" si="1"/>
        <v>7</v>
      </c>
      <c r="AJ70">
        <f t="shared" si="1"/>
        <v>7</v>
      </c>
      <c r="AK70">
        <f t="shared" si="1"/>
        <v>0</v>
      </c>
      <c r="AL70">
        <f t="shared" si="1"/>
        <v>0</v>
      </c>
      <c r="AM70">
        <f t="shared" si="1"/>
        <v>7</v>
      </c>
      <c r="AN70">
        <f t="shared" si="1"/>
        <v>2</v>
      </c>
      <c r="AO70">
        <f t="shared" si="1"/>
        <v>0</v>
      </c>
      <c r="AP70">
        <f t="shared" si="1"/>
        <v>7</v>
      </c>
      <c r="AQ70">
        <f t="shared" ref="AQ70:AQ121" si="3">IF(AQ9=1,AQ69+1,0)</f>
        <v>0</v>
      </c>
      <c r="AR70">
        <f t="shared" ref="AR70:AR121" si="4">IF(AR9=1,AR69+1,0)</f>
        <v>0</v>
      </c>
      <c r="AS70">
        <f t="shared" ref="AS70:AS121" si="5">IF(AS9=1,AS69+1,0)</f>
        <v>0</v>
      </c>
    </row>
    <row r="71" spans="1:45" x14ac:dyDescent="0.45">
      <c r="A71" t="s">
        <v>569</v>
      </c>
      <c r="B71">
        <f t="shared" si="2"/>
        <v>0</v>
      </c>
      <c r="C71">
        <f t="shared" ref="C71:C121" si="6">IF(C10=1,C70+1,0)</f>
        <v>0</v>
      </c>
      <c r="D71">
        <f t="shared" ref="D71:D121" si="7">IF(D10=1,D70+1,0)</f>
        <v>0</v>
      </c>
      <c r="E71">
        <f t="shared" ref="E71:E121" si="8">IF(E10=1,E70+1,0)</f>
        <v>3</v>
      </c>
      <c r="F71">
        <f t="shared" ref="F71:F121" si="9">IF(F10=1,F70+1,0)</f>
        <v>8</v>
      </c>
      <c r="G71">
        <f t="shared" ref="G71:G121" si="10">IF(G10=1,G70+1,0)</f>
        <v>8</v>
      </c>
      <c r="H71">
        <f t="shared" ref="H71:H121" si="11">IF(H10=1,H70+1,0)</f>
        <v>8</v>
      </c>
      <c r="I71">
        <f t="shared" ref="I71:I121" si="12">IF(I10=1,I70+1,0)</f>
        <v>0</v>
      </c>
      <c r="J71">
        <f t="shared" ref="J71:J121" si="13">IF(J10=1,J70+1,0)</f>
        <v>8</v>
      </c>
      <c r="K71">
        <f t="shared" ref="K71:K121" si="14">IF(K10=1,K70+1,0)</f>
        <v>8</v>
      </c>
      <c r="L71">
        <f t="shared" ref="L71:L121" si="15">IF(L10=1,L70+1,0)</f>
        <v>8</v>
      </c>
      <c r="M71">
        <f t="shared" ref="M71:M121" si="16">IF(M10=1,M70+1,0)</f>
        <v>0</v>
      </c>
      <c r="N71">
        <f t="shared" ref="N71:N121" si="17">IF(N10=1,N70+1,0)</f>
        <v>8</v>
      </c>
      <c r="O71">
        <f t="shared" ref="O71:O121" si="18">IF(O10=1,O70+1,0)</f>
        <v>0</v>
      </c>
      <c r="P71">
        <f t="shared" ref="P71:P121" si="19">IF(P10=1,P70+1,0)</f>
        <v>8</v>
      </c>
      <c r="Q71">
        <f t="shared" ref="Q71:Q121" si="20">IF(Q10=1,Q70+1,0)</f>
        <v>8</v>
      </c>
      <c r="R71">
        <f t="shared" ref="R71:R121" si="21">IF(R10=1,R70+1,0)</f>
        <v>0</v>
      </c>
      <c r="S71">
        <f t="shared" ref="S71:S121" si="22">IF(S10=1,S70+1,0)</f>
        <v>8</v>
      </c>
      <c r="T71">
        <f t="shared" ref="T71:T121" si="23">IF(T10=1,T70+1,0)</f>
        <v>8</v>
      </c>
      <c r="U71">
        <f t="shared" ref="U71:U121" si="24">IF(U10=1,U70+1,0)</f>
        <v>8</v>
      </c>
      <c r="V71">
        <f t="shared" ref="V71:V121" si="25">IF(V10=1,V70+1,0)</f>
        <v>5</v>
      </c>
      <c r="W71">
        <f t="shared" ref="W71:W121" si="26">IF(W10=1,W70+1,0)</f>
        <v>8</v>
      </c>
      <c r="X71">
        <f t="shared" ref="X71:X121" si="27">IF(X10=1,X70+1,0)</f>
        <v>0</v>
      </c>
      <c r="Y71">
        <f t="shared" ref="Y71:Y121" si="28">IF(Y10=1,Y70+1,0)</f>
        <v>8</v>
      </c>
      <c r="Z71">
        <f t="shared" ref="Z71:Z121" si="29">IF(Z10=1,Z70+1,0)</f>
        <v>8</v>
      </c>
      <c r="AA71">
        <f t="shared" ref="AA71:AA121" si="30">IF(AA10=1,AA70+1,0)</f>
        <v>0</v>
      </c>
      <c r="AB71">
        <f t="shared" ref="AB71:AB121" si="31">IF(AB10=1,AB70+1,0)</f>
        <v>8</v>
      </c>
      <c r="AC71">
        <f t="shared" ref="AC71:AC121" si="32">IF(AC10=1,AC70+1,0)</f>
        <v>1</v>
      </c>
      <c r="AD71">
        <f t="shared" ref="AD71:AD121" si="33">IF(AD10=1,AD70+1,0)</f>
        <v>8</v>
      </c>
      <c r="AE71">
        <f t="shared" ref="AE71:AE121" si="34">IF(AE10=1,AE70+1,0)</f>
        <v>0</v>
      </c>
      <c r="AF71">
        <f t="shared" ref="AF71:AF121" si="35">IF(AF10=1,AF70+1,0)</f>
        <v>8</v>
      </c>
      <c r="AG71">
        <f t="shared" ref="AG71:AG121" si="36">IF(AG10=1,AG70+1,0)</f>
        <v>8</v>
      </c>
      <c r="AH71">
        <f t="shared" ref="AH71:AH121" si="37">IF(AH10=1,AH70+1,0)</f>
        <v>0</v>
      </c>
      <c r="AI71">
        <f t="shared" ref="AI71:AI121" si="38">IF(AI10=1,AI70+1,0)</f>
        <v>8</v>
      </c>
      <c r="AJ71">
        <f t="shared" ref="AJ71:AJ121" si="39">IF(AJ10=1,AJ70+1,0)</f>
        <v>8</v>
      </c>
      <c r="AK71">
        <f t="shared" ref="AK71:AK121" si="40">IF(AK10=1,AK70+1,0)</f>
        <v>0</v>
      </c>
      <c r="AL71">
        <f t="shared" ref="AL71:AL121" si="41">IF(AL10=1,AL70+1,0)</f>
        <v>0</v>
      </c>
      <c r="AM71">
        <f t="shared" ref="AM71:AM121" si="42">IF(AM10=1,AM70+1,0)</f>
        <v>8</v>
      </c>
      <c r="AN71">
        <f t="shared" ref="AN71:AN121" si="43">IF(AN10=1,AN70+1,0)</f>
        <v>3</v>
      </c>
      <c r="AO71">
        <f t="shared" ref="AO71:AO121" si="44">IF(AO10=1,AO70+1,0)</f>
        <v>1</v>
      </c>
      <c r="AP71">
        <f t="shared" ref="AP71:AP121" si="45">IF(AP10=1,AP70+1,0)</f>
        <v>8</v>
      </c>
      <c r="AQ71">
        <f t="shared" si="3"/>
        <v>0</v>
      </c>
      <c r="AR71">
        <f t="shared" si="4"/>
        <v>0</v>
      </c>
      <c r="AS71">
        <f t="shared" si="5"/>
        <v>0</v>
      </c>
    </row>
    <row r="72" spans="1:45" x14ac:dyDescent="0.45">
      <c r="A72" t="s">
        <v>570</v>
      </c>
      <c r="B72">
        <f t="shared" si="2"/>
        <v>0</v>
      </c>
      <c r="C72">
        <f t="shared" si="6"/>
        <v>0</v>
      </c>
      <c r="D72">
        <f t="shared" si="7"/>
        <v>0</v>
      </c>
      <c r="E72">
        <f t="shared" si="8"/>
        <v>4</v>
      </c>
      <c r="F72">
        <f t="shared" si="9"/>
        <v>9</v>
      </c>
      <c r="G72">
        <f t="shared" si="10"/>
        <v>9</v>
      </c>
      <c r="H72">
        <f t="shared" si="11"/>
        <v>9</v>
      </c>
      <c r="I72">
        <f t="shared" si="12"/>
        <v>0</v>
      </c>
      <c r="J72">
        <f t="shared" si="13"/>
        <v>9</v>
      </c>
      <c r="K72">
        <f t="shared" si="14"/>
        <v>9</v>
      </c>
      <c r="L72">
        <f t="shared" si="15"/>
        <v>9</v>
      </c>
      <c r="M72">
        <f t="shared" si="16"/>
        <v>0</v>
      </c>
      <c r="N72">
        <f t="shared" si="17"/>
        <v>9</v>
      </c>
      <c r="O72">
        <f t="shared" si="18"/>
        <v>0</v>
      </c>
      <c r="P72">
        <f t="shared" si="19"/>
        <v>9</v>
      </c>
      <c r="Q72">
        <f t="shared" si="20"/>
        <v>9</v>
      </c>
      <c r="R72">
        <f t="shared" si="21"/>
        <v>0</v>
      </c>
      <c r="S72">
        <f t="shared" si="22"/>
        <v>9</v>
      </c>
      <c r="T72">
        <f t="shared" si="23"/>
        <v>9</v>
      </c>
      <c r="U72">
        <f t="shared" si="24"/>
        <v>9</v>
      </c>
      <c r="V72">
        <f t="shared" si="25"/>
        <v>6</v>
      </c>
      <c r="W72">
        <f t="shared" si="26"/>
        <v>9</v>
      </c>
      <c r="X72">
        <f t="shared" si="27"/>
        <v>0</v>
      </c>
      <c r="Y72">
        <f t="shared" si="28"/>
        <v>9</v>
      </c>
      <c r="Z72">
        <f t="shared" si="29"/>
        <v>9</v>
      </c>
      <c r="AA72">
        <f t="shared" si="30"/>
        <v>0</v>
      </c>
      <c r="AB72">
        <f t="shared" si="31"/>
        <v>9</v>
      </c>
      <c r="AC72">
        <f t="shared" si="32"/>
        <v>2</v>
      </c>
      <c r="AD72">
        <f t="shared" si="33"/>
        <v>9</v>
      </c>
      <c r="AE72">
        <f t="shared" si="34"/>
        <v>0</v>
      </c>
      <c r="AF72">
        <f t="shared" si="35"/>
        <v>9</v>
      </c>
      <c r="AG72">
        <f t="shared" si="36"/>
        <v>9</v>
      </c>
      <c r="AH72">
        <f t="shared" si="37"/>
        <v>0</v>
      </c>
      <c r="AI72">
        <f t="shared" si="38"/>
        <v>9</v>
      </c>
      <c r="AJ72">
        <f t="shared" si="39"/>
        <v>9</v>
      </c>
      <c r="AK72">
        <f t="shared" si="40"/>
        <v>0</v>
      </c>
      <c r="AL72">
        <f t="shared" si="41"/>
        <v>0</v>
      </c>
      <c r="AM72">
        <f t="shared" si="42"/>
        <v>9</v>
      </c>
      <c r="AN72">
        <f t="shared" si="43"/>
        <v>4</v>
      </c>
      <c r="AO72">
        <f t="shared" si="44"/>
        <v>2</v>
      </c>
      <c r="AP72">
        <f t="shared" si="45"/>
        <v>9</v>
      </c>
      <c r="AQ72">
        <f t="shared" si="3"/>
        <v>0</v>
      </c>
      <c r="AR72">
        <f t="shared" si="4"/>
        <v>0</v>
      </c>
      <c r="AS72">
        <f t="shared" si="5"/>
        <v>0</v>
      </c>
    </row>
    <row r="73" spans="1:45" x14ac:dyDescent="0.45">
      <c r="A73" t="s">
        <v>571</v>
      </c>
      <c r="B73">
        <f t="shared" si="2"/>
        <v>0</v>
      </c>
      <c r="C73">
        <f t="shared" si="6"/>
        <v>0</v>
      </c>
      <c r="D73">
        <f t="shared" si="7"/>
        <v>0</v>
      </c>
      <c r="E73">
        <f t="shared" si="8"/>
        <v>5</v>
      </c>
      <c r="F73">
        <f t="shared" si="9"/>
        <v>10</v>
      </c>
      <c r="G73">
        <f t="shared" si="10"/>
        <v>10</v>
      </c>
      <c r="H73">
        <f t="shared" si="11"/>
        <v>10</v>
      </c>
      <c r="I73">
        <f t="shared" si="12"/>
        <v>0</v>
      </c>
      <c r="J73">
        <f t="shared" si="13"/>
        <v>10</v>
      </c>
      <c r="K73">
        <f t="shared" si="14"/>
        <v>10</v>
      </c>
      <c r="L73">
        <f t="shared" si="15"/>
        <v>10</v>
      </c>
      <c r="M73">
        <f t="shared" si="16"/>
        <v>0</v>
      </c>
      <c r="N73">
        <f t="shared" si="17"/>
        <v>10</v>
      </c>
      <c r="O73">
        <f t="shared" si="18"/>
        <v>0</v>
      </c>
      <c r="P73">
        <f t="shared" si="19"/>
        <v>10</v>
      </c>
      <c r="Q73">
        <f t="shared" si="20"/>
        <v>10</v>
      </c>
      <c r="R73">
        <f t="shared" si="21"/>
        <v>0</v>
      </c>
      <c r="S73">
        <f t="shared" si="22"/>
        <v>10</v>
      </c>
      <c r="T73">
        <f t="shared" si="23"/>
        <v>10</v>
      </c>
      <c r="U73">
        <f t="shared" si="24"/>
        <v>0</v>
      </c>
      <c r="V73">
        <f t="shared" si="25"/>
        <v>7</v>
      </c>
      <c r="W73">
        <f t="shared" si="26"/>
        <v>10</v>
      </c>
      <c r="X73">
        <f t="shared" si="27"/>
        <v>0</v>
      </c>
      <c r="Y73">
        <f t="shared" si="28"/>
        <v>0</v>
      </c>
      <c r="Z73">
        <f t="shared" si="29"/>
        <v>10</v>
      </c>
      <c r="AA73">
        <f t="shared" si="30"/>
        <v>0</v>
      </c>
      <c r="AB73">
        <f t="shared" si="31"/>
        <v>10</v>
      </c>
      <c r="AC73">
        <f t="shared" si="32"/>
        <v>3</v>
      </c>
      <c r="AD73">
        <f t="shared" si="33"/>
        <v>10</v>
      </c>
      <c r="AE73">
        <f t="shared" si="34"/>
        <v>0</v>
      </c>
      <c r="AF73">
        <f t="shared" si="35"/>
        <v>10</v>
      </c>
      <c r="AG73">
        <f t="shared" si="36"/>
        <v>10</v>
      </c>
      <c r="AH73">
        <f t="shared" si="37"/>
        <v>0</v>
      </c>
      <c r="AI73">
        <f t="shared" si="38"/>
        <v>10</v>
      </c>
      <c r="AJ73">
        <f t="shared" si="39"/>
        <v>10</v>
      </c>
      <c r="AK73">
        <f t="shared" si="40"/>
        <v>0</v>
      </c>
      <c r="AL73">
        <f t="shared" si="41"/>
        <v>0</v>
      </c>
      <c r="AM73">
        <f t="shared" si="42"/>
        <v>10</v>
      </c>
      <c r="AN73">
        <f t="shared" si="43"/>
        <v>5</v>
      </c>
      <c r="AO73">
        <f t="shared" si="44"/>
        <v>3</v>
      </c>
      <c r="AP73">
        <f t="shared" si="45"/>
        <v>10</v>
      </c>
      <c r="AQ73">
        <f t="shared" si="3"/>
        <v>0</v>
      </c>
      <c r="AR73">
        <f t="shared" si="4"/>
        <v>0</v>
      </c>
      <c r="AS73">
        <f t="shared" si="5"/>
        <v>0</v>
      </c>
    </row>
    <row r="74" spans="1:45" x14ac:dyDescent="0.45">
      <c r="A74" t="s">
        <v>572</v>
      </c>
      <c r="B74">
        <f t="shared" si="2"/>
        <v>0</v>
      </c>
      <c r="C74">
        <f t="shared" si="6"/>
        <v>0</v>
      </c>
      <c r="D74">
        <f t="shared" si="7"/>
        <v>0</v>
      </c>
      <c r="E74">
        <f t="shared" si="8"/>
        <v>6</v>
      </c>
      <c r="F74">
        <f t="shared" si="9"/>
        <v>11</v>
      </c>
      <c r="G74">
        <f t="shared" si="10"/>
        <v>11</v>
      </c>
      <c r="H74">
        <f t="shared" si="11"/>
        <v>11</v>
      </c>
      <c r="I74">
        <f t="shared" si="12"/>
        <v>0</v>
      </c>
      <c r="J74">
        <f t="shared" si="13"/>
        <v>11</v>
      </c>
      <c r="K74">
        <f t="shared" si="14"/>
        <v>11</v>
      </c>
      <c r="L74">
        <f t="shared" si="15"/>
        <v>11</v>
      </c>
      <c r="M74">
        <f t="shared" si="16"/>
        <v>0</v>
      </c>
      <c r="N74">
        <f t="shared" si="17"/>
        <v>11</v>
      </c>
      <c r="O74">
        <f t="shared" si="18"/>
        <v>0</v>
      </c>
      <c r="P74">
        <f t="shared" si="19"/>
        <v>11</v>
      </c>
      <c r="Q74">
        <f t="shared" si="20"/>
        <v>11</v>
      </c>
      <c r="R74">
        <f t="shared" si="21"/>
        <v>0</v>
      </c>
      <c r="S74">
        <f t="shared" si="22"/>
        <v>11</v>
      </c>
      <c r="T74">
        <f t="shared" si="23"/>
        <v>11</v>
      </c>
      <c r="U74">
        <f t="shared" si="24"/>
        <v>0</v>
      </c>
      <c r="V74">
        <f t="shared" si="25"/>
        <v>8</v>
      </c>
      <c r="W74">
        <f t="shared" si="26"/>
        <v>11</v>
      </c>
      <c r="X74">
        <f t="shared" si="27"/>
        <v>0</v>
      </c>
      <c r="Y74">
        <f t="shared" si="28"/>
        <v>0</v>
      </c>
      <c r="Z74">
        <f t="shared" si="29"/>
        <v>0</v>
      </c>
      <c r="AA74">
        <f t="shared" si="30"/>
        <v>0</v>
      </c>
      <c r="AB74">
        <f t="shared" si="31"/>
        <v>11</v>
      </c>
      <c r="AC74">
        <f t="shared" si="32"/>
        <v>4</v>
      </c>
      <c r="AD74">
        <f t="shared" si="33"/>
        <v>11</v>
      </c>
      <c r="AE74">
        <f t="shared" si="34"/>
        <v>0</v>
      </c>
      <c r="AF74">
        <f t="shared" si="35"/>
        <v>11</v>
      </c>
      <c r="AG74">
        <f t="shared" si="36"/>
        <v>11</v>
      </c>
      <c r="AH74">
        <f t="shared" si="37"/>
        <v>0</v>
      </c>
      <c r="AI74">
        <f t="shared" si="38"/>
        <v>11</v>
      </c>
      <c r="AJ74">
        <f t="shared" si="39"/>
        <v>11</v>
      </c>
      <c r="AK74">
        <f t="shared" si="40"/>
        <v>0</v>
      </c>
      <c r="AL74">
        <f t="shared" si="41"/>
        <v>0</v>
      </c>
      <c r="AM74">
        <f t="shared" si="42"/>
        <v>11</v>
      </c>
      <c r="AN74">
        <f t="shared" si="43"/>
        <v>6</v>
      </c>
      <c r="AO74">
        <f t="shared" si="44"/>
        <v>4</v>
      </c>
      <c r="AP74">
        <f t="shared" si="45"/>
        <v>11</v>
      </c>
      <c r="AQ74">
        <f t="shared" si="3"/>
        <v>0</v>
      </c>
      <c r="AR74">
        <f t="shared" si="4"/>
        <v>0</v>
      </c>
      <c r="AS74">
        <f t="shared" si="5"/>
        <v>0</v>
      </c>
    </row>
    <row r="75" spans="1:45" x14ac:dyDescent="0.45">
      <c r="A75" t="s">
        <v>573</v>
      </c>
      <c r="B75">
        <f t="shared" si="2"/>
        <v>0</v>
      </c>
      <c r="C75">
        <f t="shared" si="6"/>
        <v>0</v>
      </c>
      <c r="D75">
        <f t="shared" si="7"/>
        <v>0</v>
      </c>
      <c r="E75">
        <f t="shared" si="8"/>
        <v>7</v>
      </c>
      <c r="F75">
        <f t="shared" si="9"/>
        <v>12</v>
      </c>
      <c r="G75">
        <f t="shared" si="10"/>
        <v>12</v>
      </c>
      <c r="H75">
        <f t="shared" si="11"/>
        <v>12</v>
      </c>
      <c r="I75">
        <f t="shared" si="12"/>
        <v>1</v>
      </c>
      <c r="J75">
        <f t="shared" si="13"/>
        <v>12</v>
      </c>
      <c r="K75">
        <f t="shared" si="14"/>
        <v>12</v>
      </c>
      <c r="L75">
        <f t="shared" si="15"/>
        <v>12</v>
      </c>
      <c r="M75">
        <f t="shared" si="16"/>
        <v>0</v>
      </c>
      <c r="N75">
        <f t="shared" si="17"/>
        <v>12</v>
      </c>
      <c r="O75">
        <f t="shared" si="18"/>
        <v>0</v>
      </c>
      <c r="P75">
        <f t="shared" si="19"/>
        <v>12</v>
      </c>
      <c r="Q75">
        <f t="shared" si="20"/>
        <v>12</v>
      </c>
      <c r="R75">
        <f t="shared" si="21"/>
        <v>0</v>
      </c>
      <c r="S75">
        <f t="shared" si="22"/>
        <v>12</v>
      </c>
      <c r="T75">
        <f t="shared" si="23"/>
        <v>12</v>
      </c>
      <c r="U75">
        <f t="shared" si="24"/>
        <v>0</v>
      </c>
      <c r="V75">
        <f t="shared" si="25"/>
        <v>9</v>
      </c>
      <c r="W75">
        <f t="shared" si="26"/>
        <v>12</v>
      </c>
      <c r="X75">
        <f t="shared" si="27"/>
        <v>0</v>
      </c>
      <c r="Y75">
        <f t="shared" si="28"/>
        <v>0</v>
      </c>
      <c r="Z75">
        <f t="shared" si="29"/>
        <v>0</v>
      </c>
      <c r="AA75">
        <f t="shared" si="30"/>
        <v>0</v>
      </c>
      <c r="AB75">
        <f t="shared" si="31"/>
        <v>12</v>
      </c>
      <c r="AC75">
        <f t="shared" si="32"/>
        <v>5</v>
      </c>
      <c r="AD75">
        <f t="shared" si="33"/>
        <v>12</v>
      </c>
      <c r="AE75">
        <f t="shared" si="34"/>
        <v>0</v>
      </c>
      <c r="AF75">
        <f t="shared" si="35"/>
        <v>12</v>
      </c>
      <c r="AG75">
        <f t="shared" si="36"/>
        <v>12</v>
      </c>
      <c r="AH75">
        <f t="shared" si="37"/>
        <v>0</v>
      </c>
      <c r="AI75">
        <f t="shared" si="38"/>
        <v>12</v>
      </c>
      <c r="AJ75">
        <f t="shared" si="39"/>
        <v>12</v>
      </c>
      <c r="AK75">
        <f t="shared" si="40"/>
        <v>0</v>
      </c>
      <c r="AL75">
        <f t="shared" si="41"/>
        <v>0</v>
      </c>
      <c r="AM75">
        <f t="shared" si="42"/>
        <v>12</v>
      </c>
      <c r="AN75">
        <f t="shared" si="43"/>
        <v>7</v>
      </c>
      <c r="AO75">
        <f t="shared" si="44"/>
        <v>5</v>
      </c>
      <c r="AP75">
        <f t="shared" si="45"/>
        <v>12</v>
      </c>
      <c r="AQ75">
        <f t="shared" si="3"/>
        <v>0</v>
      </c>
      <c r="AR75">
        <f t="shared" si="4"/>
        <v>0</v>
      </c>
      <c r="AS75">
        <f t="shared" si="5"/>
        <v>0</v>
      </c>
    </row>
    <row r="76" spans="1:45" x14ac:dyDescent="0.45">
      <c r="A76" t="s">
        <v>574</v>
      </c>
      <c r="B76">
        <f t="shared" si="2"/>
        <v>0</v>
      </c>
      <c r="C76">
        <f t="shared" si="6"/>
        <v>0</v>
      </c>
      <c r="D76">
        <f t="shared" si="7"/>
        <v>0</v>
      </c>
      <c r="E76">
        <f t="shared" si="8"/>
        <v>8</v>
      </c>
      <c r="F76">
        <f t="shared" si="9"/>
        <v>13</v>
      </c>
      <c r="G76">
        <f t="shared" si="10"/>
        <v>13</v>
      </c>
      <c r="H76">
        <f t="shared" si="11"/>
        <v>13</v>
      </c>
      <c r="I76">
        <f t="shared" si="12"/>
        <v>2</v>
      </c>
      <c r="J76">
        <f t="shared" si="13"/>
        <v>13</v>
      </c>
      <c r="K76">
        <f t="shared" si="14"/>
        <v>13</v>
      </c>
      <c r="L76">
        <f t="shared" si="15"/>
        <v>13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13</v>
      </c>
      <c r="Q76">
        <f t="shared" si="20"/>
        <v>13</v>
      </c>
      <c r="R76">
        <f t="shared" si="21"/>
        <v>0</v>
      </c>
      <c r="S76">
        <f t="shared" si="22"/>
        <v>13</v>
      </c>
      <c r="T76">
        <f t="shared" si="23"/>
        <v>13</v>
      </c>
      <c r="U76">
        <f t="shared" si="24"/>
        <v>0</v>
      </c>
      <c r="V76">
        <f t="shared" si="25"/>
        <v>10</v>
      </c>
      <c r="W76">
        <f t="shared" si="26"/>
        <v>0</v>
      </c>
      <c r="X76">
        <f t="shared" si="27"/>
        <v>0</v>
      </c>
      <c r="Y76">
        <f t="shared" si="28"/>
        <v>0</v>
      </c>
      <c r="Z76">
        <f t="shared" si="29"/>
        <v>0</v>
      </c>
      <c r="AA76">
        <f t="shared" si="30"/>
        <v>1</v>
      </c>
      <c r="AB76">
        <f t="shared" si="31"/>
        <v>13</v>
      </c>
      <c r="AC76">
        <f t="shared" si="32"/>
        <v>0</v>
      </c>
      <c r="AD76">
        <f t="shared" si="33"/>
        <v>13</v>
      </c>
      <c r="AE76">
        <f t="shared" si="34"/>
        <v>0</v>
      </c>
      <c r="AF76">
        <f t="shared" si="35"/>
        <v>13</v>
      </c>
      <c r="AG76">
        <f t="shared" si="36"/>
        <v>13</v>
      </c>
      <c r="AH76">
        <f t="shared" si="37"/>
        <v>0</v>
      </c>
      <c r="AI76">
        <f t="shared" si="38"/>
        <v>13</v>
      </c>
      <c r="AJ76">
        <f t="shared" si="39"/>
        <v>0</v>
      </c>
      <c r="AK76">
        <f t="shared" si="40"/>
        <v>0</v>
      </c>
      <c r="AL76">
        <f t="shared" si="41"/>
        <v>0</v>
      </c>
      <c r="AM76">
        <f t="shared" si="42"/>
        <v>13</v>
      </c>
      <c r="AN76">
        <f t="shared" si="43"/>
        <v>8</v>
      </c>
      <c r="AO76">
        <f t="shared" si="44"/>
        <v>6</v>
      </c>
      <c r="AP76">
        <f t="shared" si="45"/>
        <v>13</v>
      </c>
      <c r="AQ76">
        <f t="shared" si="3"/>
        <v>0</v>
      </c>
      <c r="AR76">
        <f t="shared" si="4"/>
        <v>0</v>
      </c>
      <c r="AS76">
        <f t="shared" si="5"/>
        <v>0</v>
      </c>
    </row>
    <row r="77" spans="1:45" x14ac:dyDescent="0.45">
      <c r="A77" t="s">
        <v>575</v>
      </c>
      <c r="B77">
        <f t="shared" si="2"/>
        <v>0</v>
      </c>
      <c r="C77">
        <f t="shared" si="6"/>
        <v>0</v>
      </c>
      <c r="D77">
        <f t="shared" si="7"/>
        <v>0</v>
      </c>
      <c r="E77">
        <f t="shared" si="8"/>
        <v>9</v>
      </c>
      <c r="F77">
        <f t="shared" si="9"/>
        <v>14</v>
      </c>
      <c r="G77">
        <f t="shared" si="10"/>
        <v>14</v>
      </c>
      <c r="H77">
        <f t="shared" si="11"/>
        <v>14</v>
      </c>
      <c r="I77">
        <f t="shared" si="12"/>
        <v>3</v>
      </c>
      <c r="J77">
        <f t="shared" si="13"/>
        <v>14</v>
      </c>
      <c r="K77">
        <f t="shared" si="14"/>
        <v>14</v>
      </c>
      <c r="L77">
        <f t="shared" si="15"/>
        <v>14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14</v>
      </c>
      <c r="Q77">
        <f t="shared" si="20"/>
        <v>14</v>
      </c>
      <c r="R77">
        <f t="shared" si="21"/>
        <v>0</v>
      </c>
      <c r="S77">
        <f t="shared" si="22"/>
        <v>14</v>
      </c>
      <c r="T77">
        <f t="shared" si="23"/>
        <v>14</v>
      </c>
      <c r="U77">
        <f t="shared" si="24"/>
        <v>0</v>
      </c>
      <c r="V77">
        <f t="shared" si="25"/>
        <v>11</v>
      </c>
      <c r="W77">
        <f t="shared" si="26"/>
        <v>0</v>
      </c>
      <c r="X77">
        <f t="shared" si="27"/>
        <v>0</v>
      </c>
      <c r="Y77">
        <f t="shared" si="28"/>
        <v>0</v>
      </c>
      <c r="Z77">
        <f t="shared" si="29"/>
        <v>0</v>
      </c>
      <c r="AA77">
        <f t="shared" si="30"/>
        <v>0</v>
      </c>
      <c r="AB77">
        <f t="shared" si="31"/>
        <v>14</v>
      </c>
      <c r="AC77">
        <f t="shared" si="32"/>
        <v>0</v>
      </c>
      <c r="AD77">
        <f t="shared" si="33"/>
        <v>14</v>
      </c>
      <c r="AE77">
        <f t="shared" si="34"/>
        <v>1</v>
      </c>
      <c r="AF77">
        <f t="shared" si="35"/>
        <v>14</v>
      </c>
      <c r="AG77">
        <f t="shared" si="36"/>
        <v>14</v>
      </c>
      <c r="AH77">
        <f t="shared" si="37"/>
        <v>0</v>
      </c>
      <c r="AI77">
        <f t="shared" si="38"/>
        <v>14</v>
      </c>
      <c r="AJ77">
        <f t="shared" si="39"/>
        <v>0</v>
      </c>
      <c r="AK77">
        <f t="shared" si="40"/>
        <v>1</v>
      </c>
      <c r="AL77">
        <f t="shared" si="41"/>
        <v>0</v>
      </c>
      <c r="AM77">
        <f t="shared" si="42"/>
        <v>14</v>
      </c>
      <c r="AN77">
        <f t="shared" si="43"/>
        <v>9</v>
      </c>
      <c r="AO77">
        <f t="shared" si="44"/>
        <v>7</v>
      </c>
      <c r="AP77">
        <f t="shared" si="45"/>
        <v>14</v>
      </c>
      <c r="AQ77">
        <f t="shared" si="3"/>
        <v>0</v>
      </c>
      <c r="AR77">
        <f t="shared" si="4"/>
        <v>0</v>
      </c>
      <c r="AS77">
        <f t="shared" si="5"/>
        <v>0</v>
      </c>
    </row>
    <row r="78" spans="1:45" x14ac:dyDescent="0.45">
      <c r="A78" t="s">
        <v>576</v>
      </c>
      <c r="B78">
        <f t="shared" si="2"/>
        <v>0</v>
      </c>
      <c r="C78">
        <f t="shared" si="6"/>
        <v>0</v>
      </c>
      <c r="D78">
        <f t="shared" si="7"/>
        <v>0</v>
      </c>
      <c r="E78">
        <f t="shared" si="8"/>
        <v>0</v>
      </c>
      <c r="F78">
        <f t="shared" si="9"/>
        <v>15</v>
      </c>
      <c r="G78">
        <f t="shared" si="10"/>
        <v>15</v>
      </c>
      <c r="H78">
        <f t="shared" si="11"/>
        <v>15</v>
      </c>
      <c r="I78">
        <f t="shared" si="12"/>
        <v>4</v>
      </c>
      <c r="J78">
        <f t="shared" si="13"/>
        <v>15</v>
      </c>
      <c r="K78">
        <f t="shared" si="14"/>
        <v>15</v>
      </c>
      <c r="L78">
        <f t="shared" si="15"/>
        <v>15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15</v>
      </c>
      <c r="Q78">
        <f t="shared" si="20"/>
        <v>15</v>
      </c>
      <c r="R78">
        <f t="shared" si="21"/>
        <v>0</v>
      </c>
      <c r="S78">
        <f t="shared" si="22"/>
        <v>15</v>
      </c>
      <c r="T78">
        <f t="shared" si="23"/>
        <v>15</v>
      </c>
      <c r="U78">
        <f t="shared" si="24"/>
        <v>0</v>
      </c>
      <c r="V78">
        <f t="shared" si="25"/>
        <v>12</v>
      </c>
      <c r="W78">
        <f t="shared" si="26"/>
        <v>0</v>
      </c>
      <c r="X78">
        <f t="shared" si="27"/>
        <v>0</v>
      </c>
      <c r="Y78">
        <f t="shared" si="28"/>
        <v>0</v>
      </c>
      <c r="Z78">
        <f t="shared" si="29"/>
        <v>0</v>
      </c>
      <c r="AA78">
        <f t="shared" si="30"/>
        <v>0</v>
      </c>
      <c r="AB78">
        <f t="shared" si="31"/>
        <v>15</v>
      </c>
      <c r="AC78">
        <f t="shared" si="32"/>
        <v>0</v>
      </c>
      <c r="AD78">
        <f t="shared" si="33"/>
        <v>15</v>
      </c>
      <c r="AE78">
        <f t="shared" si="34"/>
        <v>2</v>
      </c>
      <c r="AF78">
        <f t="shared" si="35"/>
        <v>15</v>
      </c>
      <c r="AG78">
        <f t="shared" si="36"/>
        <v>0</v>
      </c>
      <c r="AH78">
        <f t="shared" si="37"/>
        <v>0</v>
      </c>
      <c r="AI78">
        <f t="shared" si="38"/>
        <v>15</v>
      </c>
      <c r="AJ78">
        <f t="shared" si="39"/>
        <v>0</v>
      </c>
      <c r="AK78">
        <f t="shared" si="40"/>
        <v>2</v>
      </c>
      <c r="AL78">
        <f t="shared" si="41"/>
        <v>0</v>
      </c>
      <c r="AM78">
        <f t="shared" si="42"/>
        <v>15</v>
      </c>
      <c r="AN78">
        <f t="shared" si="43"/>
        <v>10</v>
      </c>
      <c r="AO78">
        <f t="shared" si="44"/>
        <v>8</v>
      </c>
      <c r="AP78">
        <f t="shared" si="45"/>
        <v>15</v>
      </c>
      <c r="AQ78">
        <f t="shared" si="3"/>
        <v>0</v>
      </c>
      <c r="AR78">
        <f t="shared" si="4"/>
        <v>0</v>
      </c>
      <c r="AS78">
        <f t="shared" si="5"/>
        <v>0</v>
      </c>
    </row>
    <row r="79" spans="1:45" x14ac:dyDescent="0.45">
      <c r="A79" t="s">
        <v>577</v>
      </c>
      <c r="B79">
        <f t="shared" si="2"/>
        <v>0</v>
      </c>
      <c r="C79">
        <f t="shared" si="6"/>
        <v>0</v>
      </c>
      <c r="D79">
        <f t="shared" si="7"/>
        <v>0</v>
      </c>
      <c r="E79">
        <f t="shared" si="8"/>
        <v>0</v>
      </c>
      <c r="F79">
        <f t="shared" si="9"/>
        <v>16</v>
      </c>
      <c r="G79">
        <f t="shared" si="10"/>
        <v>16</v>
      </c>
      <c r="H79">
        <f t="shared" si="11"/>
        <v>16</v>
      </c>
      <c r="I79">
        <f t="shared" si="12"/>
        <v>5</v>
      </c>
      <c r="J79">
        <f t="shared" si="13"/>
        <v>16</v>
      </c>
      <c r="K79">
        <f t="shared" si="14"/>
        <v>16</v>
      </c>
      <c r="L79">
        <f t="shared" si="15"/>
        <v>16</v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16</v>
      </c>
      <c r="Q79">
        <f t="shared" si="20"/>
        <v>0</v>
      </c>
      <c r="R79">
        <f t="shared" si="21"/>
        <v>0</v>
      </c>
      <c r="S79">
        <f t="shared" si="22"/>
        <v>0</v>
      </c>
      <c r="T79">
        <f t="shared" si="23"/>
        <v>16</v>
      </c>
      <c r="U79">
        <f t="shared" si="24"/>
        <v>0</v>
      </c>
      <c r="V79">
        <f t="shared" si="25"/>
        <v>13</v>
      </c>
      <c r="W79">
        <f t="shared" si="26"/>
        <v>0</v>
      </c>
      <c r="X79">
        <f t="shared" si="27"/>
        <v>0</v>
      </c>
      <c r="Y79">
        <f t="shared" si="28"/>
        <v>0</v>
      </c>
      <c r="Z79">
        <f t="shared" si="29"/>
        <v>0</v>
      </c>
      <c r="AA79">
        <f t="shared" si="30"/>
        <v>1</v>
      </c>
      <c r="AB79">
        <f t="shared" si="31"/>
        <v>0</v>
      </c>
      <c r="AC79">
        <f t="shared" si="32"/>
        <v>0</v>
      </c>
      <c r="AD79">
        <f t="shared" si="33"/>
        <v>16</v>
      </c>
      <c r="AE79">
        <f t="shared" si="34"/>
        <v>3</v>
      </c>
      <c r="AF79">
        <f t="shared" si="35"/>
        <v>16</v>
      </c>
      <c r="AG79">
        <f t="shared" si="36"/>
        <v>0</v>
      </c>
      <c r="AH79">
        <f t="shared" si="37"/>
        <v>0</v>
      </c>
      <c r="AI79">
        <f t="shared" si="38"/>
        <v>0</v>
      </c>
      <c r="AJ79">
        <f t="shared" si="39"/>
        <v>0</v>
      </c>
      <c r="AK79">
        <f t="shared" si="40"/>
        <v>3</v>
      </c>
      <c r="AL79">
        <f t="shared" si="41"/>
        <v>0</v>
      </c>
      <c r="AM79">
        <f t="shared" si="42"/>
        <v>16</v>
      </c>
      <c r="AN79">
        <f t="shared" si="43"/>
        <v>11</v>
      </c>
      <c r="AO79">
        <f t="shared" si="44"/>
        <v>9</v>
      </c>
      <c r="AP79">
        <f t="shared" si="45"/>
        <v>16</v>
      </c>
      <c r="AQ79">
        <f t="shared" si="3"/>
        <v>0</v>
      </c>
      <c r="AR79">
        <f t="shared" si="4"/>
        <v>0</v>
      </c>
      <c r="AS79">
        <f t="shared" si="5"/>
        <v>0</v>
      </c>
    </row>
    <row r="80" spans="1:45" x14ac:dyDescent="0.45">
      <c r="A80" t="s">
        <v>578</v>
      </c>
      <c r="B80">
        <f t="shared" si="2"/>
        <v>0</v>
      </c>
      <c r="C80">
        <f t="shared" si="6"/>
        <v>0</v>
      </c>
      <c r="D80">
        <f t="shared" si="7"/>
        <v>0</v>
      </c>
      <c r="E80">
        <f t="shared" si="8"/>
        <v>0</v>
      </c>
      <c r="F80">
        <f t="shared" si="9"/>
        <v>17</v>
      </c>
      <c r="G80">
        <f t="shared" si="10"/>
        <v>17</v>
      </c>
      <c r="H80">
        <f t="shared" si="11"/>
        <v>17</v>
      </c>
      <c r="I80">
        <f t="shared" si="12"/>
        <v>6</v>
      </c>
      <c r="J80">
        <f t="shared" si="13"/>
        <v>17</v>
      </c>
      <c r="K80">
        <f t="shared" si="14"/>
        <v>17</v>
      </c>
      <c r="L80">
        <f t="shared" si="15"/>
        <v>17</v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17</v>
      </c>
      <c r="Q80">
        <f t="shared" si="20"/>
        <v>0</v>
      </c>
      <c r="R80">
        <f t="shared" si="21"/>
        <v>0</v>
      </c>
      <c r="S80">
        <f t="shared" si="22"/>
        <v>0</v>
      </c>
      <c r="T80">
        <f t="shared" si="23"/>
        <v>17</v>
      </c>
      <c r="U80">
        <f t="shared" si="24"/>
        <v>0</v>
      </c>
      <c r="V80">
        <f t="shared" si="25"/>
        <v>14</v>
      </c>
      <c r="W80">
        <f t="shared" si="26"/>
        <v>0</v>
      </c>
      <c r="X80">
        <f t="shared" si="27"/>
        <v>0</v>
      </c>
      <c r="Y80">
        <f t="shared" si="28"/>
        <v>0</v>
      </c>
      <c r="Z80">
        <f t="shared" si="29"/>
        <v>0</v>
      </c>
      <c r="AA80">
        <f t="shared" si="30"/>
        <v>0</v>
      </c>
      <c r="AB80">
        <f t="shared" si="31"/>
        <v>0</v>
      </c>
      <c r="AC80">
        <f t="shared" si="32"/>
        <v>0</v>
      </c>
      <c r="AD80">
        <f t="shared" si="33"/>
        <v>17</v>
      </c>
      <c r="AE80">
        <f t="shared" si="34"/>
        <v>4</v>
      </c>
      <c r="AF80">
        <f t="shared" si="35"/>
        <v>17</v>
      </c>
      <c r="AG80">
        <f t="shared" si="36"/>
        <v>0</v>
      </c>
      <c r="AH80">
        <f t="shared" si="37"/>
        <v>0</v>
      </c>
      <c r="AI80">
        <f t="shared" si="38"/>
        <v>0</v>
      </c>
      <c r="AJ80">
        <f t="shared" si="39"/>
        <v>0</v>
      </c>
      <c r="AK80">
        <f t="shared" si="40"/>
        <v>4</v>
      </c>
      <c r="AL80">
        <f t="shared" si="41"/>
        <v>0</v>
      </c>
      <c r="AM80">
        <f t="shared" si="42"/>
        <v>17</v>
      </c>
      <c r="AN80">
        <f t="shared" si="43"/>
        <v>12</v>
      </c>
      <c r="AO80">
        <f t="shared" si="44"/>
        <v>10</v>
      </c>
      <c r="AP80">
        <f t="shared" si="45"/>
        <v>17</v>
      </c>
      <c r="AQ80">
        <f t="shared" si="3"/>
        <v>0</v>
      </c>
      <c r="AR80">
        <f t="shared" si="4"/>
        <v>0</v>
      </c>
      <c r="AS80">
        <f t="shared" si="5"/>
        <v>0</v>
      </c>
    </row>
    <row r="81" spans="1:45" x14ac:dyDescent="0.45">
      <c r="A81" t="s">
        <v>579</v>
      </c>
      <c r="B81">
        <f t="shared" si="2"/>
        <v>0</v>
      </c>
      <c r="C81">
        <f t="shared" si="6"/>
        <v>0</v>
      </c>
      <c r="D81">
        <f t="shared" si="7"/>
        <v>0</v>
      </c>
      <c r="E81">
        <f t="shared" si="8"/>
        <v>0</v>
      </c>
      <c r="F81">
        <f t="shared" si="9"/>
        <v>18</v>
      </c>
      <c r="G81">
        <f t="shared" si="10"/>
        <v>18</v>
      </c>
      <c r="H81">
        <f t="shared" si="11"/>
        <v>18</v>
      </c>
      <c r="I81">
        <f t="shared" si="12"/>
        <v>7</v>
      </c>
      <c r="J81">
        <f t="shared" si="13"/>
        <v>18</v>
      </c>
      <c r="K81">
        <f t="shared" si="14"/>
        <v>18</v>
      </c>
      <c r="L81">
        <f t="shared" si="15"/>
        <v>18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18</v>
      </c>
      <c r="Q81">
        <f t="shared" si="20"/>
        <v>0</v>
      </c>
      <c r="R81">
        <f t="shared" si="21"/>
        <v>0</v>
      </c>
      <c r="S81">
        <f t="shared" si="22"/>
        <v>0</v>
      </c>
      <c r="T81">
        <f t="shared" si="23"/>
        <v>18</v>
      </c>
      <c r="U81">
        <f t="shared" si="24"/>
        <v>0</v>
      </c>
      <c r="V81">
        <f t="shared" si="25"/>
        <v>15</v>
      </c>
      <c r="W81">
        <f t="shared" si="26"/>
        <v>0</v>
      </c>
      <c r="X81">
        <f t="shared" si="27"/>
        <v>0</v>
      </c>
      <c r="Y81">
        <f t="shared" si="28"/>
        <v>0</v>
      </c>
      <c r="Z81">
        <f t="shared" si="29"/>
        <v>0</v>
      </c>
      <c r="AA81">
        <f t="shared" si="30"/>
        <v>0</v>
      </c>
      <c r="AB81">
        <f t="shared" si="31"/>
        <v>0</v>
      </c>
      <c r="AC81">
        <f t="shared" si="32"/>
        <v>0</v>
      </c>
      <c r="AD81">
        <f t="shared" si="33"/>
        <v>18</v>
      </c>
      <c r="AE81">
        <f t="shared" si="34"/>
        <v>5</v>
      </c>
      <c r="AF81">
        <f t="shared" si="35"/>
        <v>18</v>
      </c>
      <c r="AG81">
        <f t="shared" si="36"/>
        <v>0</v>
      </c>
      <c r="AH81">
        <f t="shared" si="37"/>
        <v>0</v>
      </c>
      <c r="AI81">
        <f t="shared" si="38"/>
        <v>0</v>
      </c>
      <c r="AJ81">
        <f t="shared" si="39"/>
        <v>0</v>
      </c>
      <c r="AK81">
        <f t="shared" si="40"/>
        <v>5</v>
      </c>
      <c r="AL81">
        <f t="shared" si="41"/>
        <v>0</v>
      </c>
      <c r="AM81">
        <f t="shared" si="42"/>
        <v>18</v>
      </c>
      <c r="AN81">
        <f t="shared" si="43"/>
        <v>13</v>
      </c>
      <c r="AO81">
        <f t="shared" si="44"/>
        <v>11</v>
      </c>
      <c r="AP81">
        <f t="shared" si="45"/>
        <v>18</v>
      </c>
      <c r="AQ81">
        <f t="shared" si="3"/>
        <v>0</v>
      </c>
      <c r="AR81">
        <f t="shared" si="4"/>
        <v>0</v>
      </c>
      <c r="AS81">
        <f t="shared" si="5"/>
        <v>0</v>
      </c>
    </row>
    <row r="82" spans="1:45" x14ac:dyDescent="0.45">
      <c r="A82" t="s">
        <v>580</v>
      </c>
      <c r="B82">
        <f t="shared" si="2"/>
        <v>0</v>
      </c>
      <c r="C82">
        <f t="shared" si="6"/>
        <v>0</v>
      </c>
      <c r="D82">
        <f t="shared" si="7"/>
        <v>0</v>
      </c>
      <c r="E82">
        <f t="shared" si="8"/>
        <v>0</v>
      </c>
      <c r="F82">
        <f t="shared" si="9"/>
        <v>19</v>
      </c>
      <c r="G82">
        <f t="shared" si="10"/>
        <v>19</v>
      </c>
      <c r="H82">
        <f t="shared" si="11"/>
        <v>19</v>
      </c>
      <c r="I82">
        <f t="shared" si="12"/>
        <v>8</v>
      </c>
      <c r="J82">
        <f t="shared" si="13"/>
        <v>19</v>
      </c>
      <c r="K82">
        <f t="shared" si="14"/>
        <v>19</v>
      </c>
      <c r="L82">
        <f t="shared" si="15"/>
        <v>19</v>
      </c>
      <c r="M82">
        <f t="shared" si="16"/>
        <v>0</v>
      </c>
      <c r="N82">
        <f t="shared" si="17"/>
        <v>0</v>
      </c>
      <c r="O82">
        <f t="shared" si="18"/>
        <v>0</v>
      </c>
      <c r="P82">
        <f t="shared" si="19"/>
        <v>19</v>
      </c>
      <c r="Q82">
        <f t="shared" si="20"/>
        <v>0</v>
      </c>
      <c r="R82">
        <f t="shared" si="21"/>
        <v>0</v>
      </c>
      <c r="S82">
        <f t="shared" si="22"/>
        <v>0</v>
      </c>
      <c r="T82">
        <f t="shared" si="23"/>
        <v>19</v>
      </c>
      <c r="U82">
        <f t="shared" si="24"/>
        <v>0</v>
      </c>
      <c r="V82">
        <f t="shared" si="25"/>
        <v>16</v>
      </c>
      <c r="W82">
        <f t="shared" si="26"/>
        <v>0</v>
      </c>
      <c r="X82">
        <f t="shared" si="27"/>
        <v>0</v>
      </c>
      <c r="Y82">
        <f t="shared" si="28"/>
        <v>0</v>
      </c>
      <c r="Z82">
        <f t="shared" si="29"/>
        <v>0</v>
      </c>
      <c r="AA82">
        <f t="shared" si="30"/>
        <v>0</v>
      </c>
      <c r="AB82">
        <f t="shared" si="31"/>
        <v>0</v>
      </c>
      <c r="AC82">
        <f t="shared" si="32"/>
        <v>0</v>
      </c>
      <c r="AD82">
        <f t="shared" si="33"/>
        <v>19</v>
      </c>
      <c r="AE82">
        <f t="shared" si="34"/>
        <v>0</v>
      </c>
      <c r="AF82">
        <f t="shared" si="35"/>
        <v>19</v>
      </c>
      <c r="AG82">
        <f t="shared" si="36"/>
        <v>0</v>
      </c>
      <c r="AH82">
        <f t="shared" si="37"/>
        <v>0</v>
      </c>
      <c r="AI82">
        <f t="shared" si="38"/>
        <v>0</v>
      </c>
      <c r="AJ82">
        <f t="shared" si="39"/>
        <v>0</v>
      </c>
      <c r="AK82">
        <f t="shared" si="40"/>
        <v>6</v>
      </c>
      <c r="AL82">
        <f t="shared" si="41"/>
        <v>0</v>
      </c>
      <c r="AM82">
        <f t="shared" si="42"/>
        <v>0</v>
      </c>
      <c r="AN82">
        <f t="shared" si="43"/>
        <v>14</v>
      </c>
      <c r="AO82">
        <f t="shared" si="44"/>
        <v>12</v>
      </c>
      <c r="AP82">
        <f t="shared" si="45"/>
        <v>19</v>
      </c>
      <c r="AQ82">
        <f t="shared" si="3"/>
        <v>0</v>
      </c>
      <c r="AR82">
        <f t="shared" si="4"/>
        <v>0</v>
      </c>
      <c r="AS82">
        <f t="shared" si="5"/>
        <v>0</v>
      </c>
    </row>
    <row r="83" spans="1:45" x14ac:dyDescent="0.45">
      <c r="A83" t="s">
        <v>581</v>
      </c>
      <c r="B83">
        <f t="shared" si="2"/>
        <v>0</v>
      </c>
      <c r="C83">
        <f t="shared" si="6"/>
        <v>0</v>
      </c>
      <c r="D83">
        <f t="shared" si="7"/>
        <v>0</v>
      </c>
      <c r="E83">
        <f t="shared" si="8"/>
        <v>0</v>
      </c>
      <c r="F83">
        <f t="shared" si="9"/>
        <v>20</v>
      </c>
      <c r="G83">
        <f t="shared" si="10"/>
        <v>20</v>
      </c>
      <c r="H83">
        <f t="shared" si="11"/>
        <v>20</v>
      </c>
      <c r="I83">
        <f t="shared" si="12"/>
        <v>9</v>
      </c>
      <c r="J83">
        <f t="shared" si="13"/>
        <v>20</v>
      </c>
      <c r="K83">
        <f t="shared" si="14"/>
        <v>20</v>
      </c>
      <c r="L83">
        <f t="shared" si="15"/>
        <v>20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20</v>
      </c>
      <c r="Q83">
        <f t="shared" si="20"/>
        <v>0</v>
      </c>
      <c r="R83">
        <f t="shared" si="21"/>
        <v>0</v>
      </c>
      <c r="S83">
        <f t="shared" si="22"/>
        <v>0</v>
      </c>
      <c r="T83">
        <f t="shared" si="23"/>
        <v>20</v>
      </c>
      <c r="U83">
        <f t="shared" si="24"/>
        <v>0</v>
      </c>
      <c r="V83">
        <f t="shared" si="25"/>
        <v>17</v>
      </c>
      <c r="W83">
        <f t="shared" si="26"/>
        <v>0</v>
      </c>
      <c r="X83">
        <f t="shared" si="27"/>
        <v>0</v>
      </c>
      <c r="Y83">
        <f t="shared" si="28"/>
        <v>0</v>
      </c>
      <c r="Z83">
        <f t="shared" si="29"/>
        <v>0</v>
      </c>
      <c r="AA83">
        <f t="shared" si="30"/>
        <v>1</v>
      </c>
      <c r="AB83">
        <f t="shared" si="31"/>
        <v>0</v>
      </c>
      <c r="AC83">
        <f t="shared" si="32"/>
        <v>1</v>
      </c>
      <c r="AD83">
        <f t="shared" si="33"/>
        <v>20</v>
      </c>
      <c r="AE83">
        <f t="shared" si="34"/>
        <v>1</v>
      </c>
      <c r="AF83">
        <f t="shared" si="35"/>
        <v>20</v>
      </c>
      <c r="AG83">
        <f t="shared" si="36"/>
        <v>0</v>
      </c>
      <c r="AH83">
        <f t="shared" si="37"/>
        <v>0</v>
      </c>
      <c r="AI83">
        <f t="shared" si="38"/>
        <v>0</v>
      </c>
      <c r="AJ83">
        <f t="shared" si="39"/>
        <v>0</v>
      </c>
      <c r="AK83">
        <f t="shared" si="40"/>
        <v>7</v>
      </c>
      <c r="AL83">
        <f t="shared" si="41"/>
        <v>0</v>
      </c>
      <c r="AM83">
        <f t="shared" si="42"/>
        <v>0</v>
      </c>
      <c r="AN83">
        <f t="shared" si="43"/>
        <v>15</v>
      </c>
      <c r="AO83">
        <f t="shared" si="44"/>
        <v>13</v>
      </c>
      <c r="AP83">
        <f t="shared" si="45"/>
        <v>20</v>
      </c>
      <c r="AQ83">
        <f t="shared" si="3"/>
        <v>0</v>
      </c>
      <c r="AR83">
        <f t="shared" si="4"/>
        <v>0</v>
      </c>
      <c r="AS83">
        <f t="shared" si="5"/>
        <v>0</v>
      </c>
    </row>
    <row r="84" spans="1:45" x14ac:dyDescent="0.45">
      <c r="A84" t="s">
        <v>582</v>
      </c>
      <c r="B84">
        <f t="shared" si="2"/>
        <v>0</v>
      </c>
      <c r="C84">
        <f t="shared" si="6"/>
        <v>0</v>
      </c>
      <c r="D84">
        <f t="shared" si="7"/>
        <v>0</v>
      </c>
      <c r="E84">
        <f t="shared" si="8"/>
        <v>0</v>
      </c>
      <c r="F84">
        <f t="shared" si="9"/>
        <v>21</v>
      </c>
      <c r="G84">
        <f t="shared" si="10"/>
        <v>21</v>
      </c>
      <c r="H84">
        <f t="shared" si="11"/>
        <v>21</v>
      </c>
      <c r="I84">
        <f t="shared" si="12"/>
        <v>10</v>
      </c>
      <c r="J84">
        <f t="shared" si="13"/>
        <v>21</v>
      </c>
      <c r="K84">
        <f t="shared" si="14"/>
        <v>21</v>
      </c>
      <c r="L84">
        <f t="shared" si="15"/>
        <v>21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21</v>
      </c>
      <c r="Q84">
        <f t="shared" si="20"/>
        <v>0</v>
      </c>
      <c r="R84">
        <f t="shared" si="21"/>
        <v>0</v>
      </c>
      <c r="S84">
        <f t="shared" si="22"/>
        <v>0</v>
      </c>
      <c r="T84">
        <f t="shared" si="23"/>
        <v>21</v>
      </c>
      <c r="U84">
        <f t="shared" si="24"/>
        <v>0</v>
      </c>
      <c r="V84">
        <f t="shared" si="25"/>
        <v>18</v>
      </c>
      <c r="W84">
        <f t="shared" si="26"/>
        <v>1</v>
      </c>
      <c r="X84">
        <f t="shared" si="27"/>
        <v>0</v>
      </c>
      <c r="Y84">
        <f t="shared" si="28"/>
        <v>0</v>
      </c>
      <c r="Z84">
        <f t="shared" si="29"/>
        <v>0</v>
      </c>
      <c r="AA84">
        <f t="shared" si="30"/>
        <v>0</v>
      </c>
      <c r="AB84">
        <f t="shared" si="31"/>
        <v>0</v>
      </c>
      <c r="AC84">
        <f t="shared" si="32"/>
        <v>2</v>
      </c>
      <c r="AD84">
        <f t="shared" si="33"/>
        <v>21</v>
      </c>
      <c r="AE84">
        <f t="shared" si="34"/>
        <v>2</v>
      </c>
      <c r="AF84">
        <f t="shared" si="35"/>
        <v>21</v>
      </c>
      <c r="AG84">
        <f t="shared" si="36"/>
        <v>1</v>
      </c>
      <c r="AH84">
        <f t="shared" si="37"/>
        <v>0</v>
      </c>
      <c r="AI84">
        <f t="shared" si="38"/>
        <v>0</v>
      </c>
      <c r="AJ84">
        <f t="shared" si="39"/>
        <v>0</v>
      </c>
      <c r="AK84">
        <f t="shared" si="40"/>
        <v>8</v>
      </c>
      <c r="AL84">
        <f t="shared" si="41"/>
        <v>1</v>
      </c>
      <c r="AM84">
        <f t="shared" si="42"/>
        <v>0</v>
      </c>
      <c r="AN84">
        <f t="shared" si="43"/>
        <v>16</v>
      </c>
      <c r="AO84">
        <f t="shared" si="44"/>
        <v>14</v>
      </c>
      <c r="AP84">
        <f t="shared" si="45"/>
        <v>21</v>
      </c>
      <c r="AQ84">
        <f t="shared" si="3"/>
        <v>0</v>
      </c>
      <c r="AR84">
        <f t="shared" si="4"/>
        <v>0</v>
      </c>
      <c r="AS84">
        <f t="shared" si="5"/>
        <v>0</v>
      </c>
    </row>
    <row r="85" spans="1:45" x14ac:dyDescent="0.45">
      <c r="A85" t="s">
        <v>583</v>
      </c>
      <c r="B85">
        <f t="shared" si="2"/>
        <v>0</v>
      </c>
      <c r="C85">
        <f t="shared" si="6"/>
        <v>0</v>
      </c>
      <c r="D85">
        <f t="shared" si="7"/>
        <v>0</v>
      </c>
      <c r="E85">
        <f t="shared" si="8"/>
        <v>0</v>
      </c>
      <c r="F85">
        <f t="shared" si="9"/>
        <v>22</v>
      </c>
      <c r="G85">
        <f t="shared" si="10"/>
        <v>22</v>
      </c>
      <c r="H85">
        <f t="shared" si="11"/>
        <v>22</v>
      </c>
      <c r="I85">
        <f t="shared" si="12"/>
        <v>11</v>
      </c>
      <c r="J85">
        <f t="shared" si="13"/>
        <v>22</v>
      </c>
      <c r="K85">
        <f t="shared" si="14"/>
        <v>22</v>
      </c>
      <c r="L85">
        <f t="shared" si="15"/>
        <v>22</v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22</v>
      </c>
      <c r="Q85">
        <f t="shared" si="20"/>
        <v>0</v>
      </c>
      <c r="R85">
        <f t="shared" si="21"/>
        <v>0</v>
      </c>
      <c r="S85">
        <f t="shared" si="22"/>
        <v>0</v>
      </c>
      <c r="T85">
        <f t="shared" si="23"/>
        <v>22</v>
      </c>
      <c r="U85">
        <f t="shared" si="24"/>
        <v>0</v>
      </c>
      <c r="V85">
        <f t="shared" si="25"/>
        <v>19</v>
      </c>
      <c r="W85">
        <f t="shared" si="26"/>
        <v>2</v>
      </c>
      <c r="X85">
        <f t="shared" si="27"/>
        <v>0</v>
      </c>
      <c r="Y85">
        <f t="shared" si="28"/>
        <v>0</v>
      </c>
      <c r="Z85">
        <f t="shared" si="29"/>
        <v>0</v>
      </c>
      <c r="AA85">
        <f t="shared" si="30"/>
        <v>0</v>
      </c>
      <c r="AB85">
        <f t="shared" si="31"/>
        <v>0</v>
      </c>
      <c r="AC85">
        <f t="shared" si="32"/>
        <v>3</v>
      </c>
      <c r="AD85">
        <f t="shared" si="33"/>
        <v>22</v>
      </c>
      <c r="AE85">
        <f t="shared" si="34"/>
        <v>3</v>
      </c>
      <c r="AF85">
        <f t="shared" si="35"/>
        <v>22</v>
      </c>
      <c r="AG85">
        <f t="shared" si="36"/>
        <v>2</v>
      </c>
      <c r="AH85">
        <f t="shared" si="37"/>
        <v>0</v>
      </c>
      <c r="AI85">
        <f t="shared" si="38"/>
        <v>0</v>
      </c>
      <c r="AJ85">
        <f t="shared" si="39"/>
        <v>0</v>
      </c>
      <c r="AK85">
        <f t="shared" si="40"/>
        <v>9</v>
      </c>
      <c r="AL85">
        <f t="shared" si="41"/>
        <v>2</v>
      </c>
      <c r="AM85">
        <f t="shared" si="42"/>
        <v>0</v>
      </c>
      <c r="AN85">
        <f t="shared" si="43"/>
        <v>17</v>
      </c>
      <c r="AO85">
        <f t="shared" si="44"/>
        <v>15</v>
      </c>
      <c r="AP85">
        <f t="shared" si="45"/>
        <v>22</v>
      </c>
      <c r="AQ85">
        <f t="shared" si="3"/>
        <v>0</v>
      </c>
      <c r="AR85">
        <f t="shared" si="4"/>
        <v>0</v>
      </c>
      <c r="AS85">
        <f t="shared" si="5"/>
        <v>0</v>
      </c>
    </row>
    <row r="86" spans="1:45" x14ac:dyDescent="0.45">
      <c r="A86" t="s">
        <v>584</v>
      </c>
      <c r="B86">
        <f t="shared" si="2"/>
        <v>0</v>
      </c>
      <c r="C86">
        <f t="shared" si="6"/>
        <v>0</v>
      </c>
      <c r="D86">
        <f t="shared" si="7"/>
        <v>0</v>
      </c>
      <c r="E86">
        <f t="shared" si="8"/>
        <v>0</v>
      </c>
      <c r="F86">
        <f t="shared" si="9"/>
        <v>23</v>
      </c>
      <c r="G86">
        <f t="shared" si="10"/>
        <v>23</v>
      </c>
      <c r="H86">
        <f t="shared" si="11"/>
        <v>23</v>
      </c>
      <c r="I86">
        <f t="shared" si="12"/>
        <v>12</v>
      </c>
      <c r="J86">
        <f t="shared" si="13"/>
        <v>23</v>
      </c>
      <c r="K86">
        <f t="shared" si="14"/>
        <v>23</v>
      </c>
      <c r="L86">
        <f t="shared" si="15"/>
        <v>23</v>
      </c>
      <c r="M86">
        <f t="shared" si="16"/>
        <v>0</v>
      </c>
      <c r="N86">
        <f t="shared" si="17"/>
        <v>0</v>
      </c>
      <c r="O86">
        <f t="shared" si="18"/>
        <v>0</v>
      </c>
      <c r="P86">
        <f t="shared" si="19"/>
        <v>23</v>
      </c>
      <c r="Q86">
        <f t="shared" si="20"/>
        <v>0</v>
      </c>
      <c r="R86">
        <f t="shared" si="21"/>
        <v>0</v>
      </c>
      <c r="S86">
        <f t="shared" si="22"/>
        <v>0</v>
      </c>
      <c r="T86">
        <f t="shared" si="23"/>
        <v>23</v>
      </c>
      <c r="U86">
        <f t="shared" si="24"/>
        <v>0</v>
      </c>
      <c r="V86">
        <f t="shared" si="25"/>
        <v>20</v>
      </c>
      <c r="W86">
        <f t="shared" si="26"/>
        <v>0</v>
      </c>
      <c r="X86">
        <f t="shared" si="27"/>
        <v>0</v>
      </c>
      <c r="Y86">
        <f t="shared" si="28"/>
        <v>0</v>
      </c>
      <c r="Z86">
        <f t="shared" si="29"/>
        <v>0</v>
      </c>
      <c r="AA86">
        <f t="shared" si="30"/>
        <v>0</v>
      </c>
      <c r="AB86">
        <f t="shared" si="31"/>
        <v>0</v>
      </c>
      <c r="AC86">
        <f t="shared" si="32"/>
        <v>0</v>
      </c>
      <c r="AD86">
        <f t="shared" si="33"/>
        <v>23</v>
      </c>
      <c r="AE86">
        <f t="shared" si="34"/>
        <v>4</v>
      </c>
      <c r="AF86">
        <f t="shared" si="35"/>
        <v>23</v>
      </c>
      <c r="AG86">
        <f t="shared" si="36"/>
        <v>3</v>
      </c>
      <c r="AH86">
        <f t="shared" si="37"/>
        <v>0</v>
      </c>
      <c r="AI86">
        <f t="shared" si="38"/>
        <v>0</v>
      </c>
      <c r="AJ86">
        <f t="shared" si="39"/>
        <v>0</v>
      </c>
      <c r="AK86">
        <f t="shared" si="40"/>
        <v>10</v>
      </c>
      <c r="AL86">
        <f t="shared" si="41"/>
        <v>3</v>
      </c>
      <c r="AM86">
        <f t="shared" si="42"/>
        <v>0</v>
      </c>
      <c r="AN86">
        <f t="shared" si="43"/>
        <v>18</v>
      </c>
      <c r="AO86">
        <f t="shared" si="44"/>
        <v>16</v>
      </c>
      <c r="AP86">
        <f t="shared" si="45"/>
        <v>23</v>
      </c>
      <c r="AQ86">
        <f t="shared" si="3"/>
        <v>0</v>
      </c>
      <c r="AR86">
        <f t="shared" si="4"/>
        <v>0</v>
      </c>
      <c r="AS86">
        <f t="shared" si="5"/>
        <v>0</v>
      </c>
    </row>
    <row r="87" spans="1:45" x14ac:dyDescent="0.45">
      <c r="A87" t="s">
        <v>585</v>
      </c>
      <c r="B87">
        <f t="shared" si="2"/>
        <v>0</v>
      </c>
      <c r="C87">
        <f t="shared" si="6"/>
        <v>0</v>
      </c>
      <c r="D87">
        <f t="shared" si="7"/>
        <v>0</v>
      </c>
      <c r="E87">
        <f t="shared" si="8"/>
        <v>0</v>
      </c>
      <c r="F87">
        <f t="shared" si="9"/>
        <v>24</v>
      </c>
      <c r="G87">
        <f t="shared" si="10"/>
        <v>24</v>
      </c>
      <c r="H87">
        <f t="shared" si="11"/>
        <v>24</v>
      </c>
      <c r="I87">
        <f t="shared" si="12"/>
        <v>13</v>
      </c>
      <c r="J87">
        <f t="shared" si="13"/>
        <v>24</v>
      </c>
      <c r="K87">
        <f t="shared" si="14"/>
        <v>24</v>
      </c>
      <c r="L87">
        <f t="shared" si="15"/>
        <v>24</v>
      </c>
      <c r="M87">
        <f t="shared" si="16"/>
        <v>0</v>
      </c>
      <c r="N87">
        <f t="shared" si="17"/>
        <v>0</v>
      </c>
      <c r="O87">
        <f t="shared" si="18"/>
        <v>0</v>
      </c>
      <c r="P87">
        <f t="shared" si="19"/>
        <v>24</v>
      </c>
      <c r="Q87">
        <f t="shared" si="20"/>
        <v>0</v>
      </c>
      <c r="R87">
        <f t="shared" si="21"/>
        <v>0</v>
      </c>
      <c r="S87">
        <f t="shared" si="22"/>
        <v>0</v>
      </c>
      <c r="T87">
        <f t="shared" si="23"/>
        <v>24</v>
      </c>
      <c r="U87">
        <f t="shared" si="24"/>
        <v>0</v>
      </c>
      <c r="V87">
        <f t="shared" si="25"/>
        <v>21</v>
      </c>
      <c r="W87">
        <f t="shared" si="26"/>
        <v>0</v>
      </c>
      <c r="X87">
        <f t="shared" si="27"/>
        <v>0</v>
      </c>
      <c r="Y87">
        <f t="shared" si="28"/>
        <v>0</v>
      </c>
      <c r="Z87">
        <f t="shared" si="29"/>
        <v>0</v>
      </c>
      <c r="AA87">
        <f t="shared" si="30"/>
        <v>0</v>
      </c>
      <c r="AB87">
        <f t="shared" si="31"/>
        <v>0</v>
      </c>
      <c r="AC87">
        <f t="shared" si="32"/>
        <v>0</v>
      </c>
      <c r="AD87">
        <f t="shared" si="33"/>
        <v>24</v>
      </c>
      <c r="AE87">
        <f t="shared" si="34"/>
        <v>5</v>
      </c>
      <c r="AF87">
        <f t="shared" si="35"/>
        <v>0</v>
      </c>
      <c r="AG87">
        <f t="shared" si="36"/>
        <v>4</v>
      </c>
      <c r="AH87">
        <f t="shared" si="37"/>
        <v>0</v>
      </c>
      <c r="AI87">
        <f t="shared" si="38"/>
        <v>0</v>
      </c>
      <c r="AJ87">
        <f t="shared" si="39"/>
        <v>0</v>
      </c>
      <c r="AK87">
        <f t="shared" si="40"/>
        <v>11</v>
      </c>
      <c r="AL87">
        <f t="shared" si="41"/>
        <v>4</v>
      </c>
      <c r="AM87">
        <f t="shared" si="42"/>
        <v>0</v>
      </c>
      <c r="AN87">
        <f t="shared" si="43"/>
        <v>19</v>
      </c>
      <c r="AO87">
        <f t="shared" si="44"/>
        <v>17</v>
      </c>
      <c r="AP87">
        <f t="shared" si="45"/>
        <v>24</v>
      </c>
      <c r="AQ87">
        <f t="shared" si="3"/>
        <v>0</v>
      </c>
      <c r="AR87">
        <f t="shared" si="4"/>
        <v>0</v>
      </c>
      <c r="AS87">
        <f t="shared" si="5"/>
        <v>0</v>
      </c>
    </row>
    <row r="88" spans="1:45" x14ac:dyDescent="0.45">
      <c r="A88" t="s">
        <v>586</v>
      </c>
      <c r="B88">
        <f t="shared" si="2"/>
        <v>0</v>
      </c>
      <c r="C88">
        <f t="shared" si="6"/>
        <v>0</v>
      </c>
      <c r="D88">
        <f t="shared" si="7"/>
        <v>1</v>
      </c>
      <c r="E88">
        <f t="shared" si="8"/>
        <v>1</v>
      </c>
      <c r="F88">
        <f t="shared" si="9"/>
        <v>25</v>
      </c>
      <c r="G88">
        <f t="shared" si="10"/>
        <v>25</v>
      </c>
      <c r="H88">
        <f t="shared" si="11"/>
        <v>25</v>
      </c>
      <c r="I88">
        <f t="shared" si="12"/>
        <v>14</v>
      </c>
      <c r="J88">
        <f t="shared" si="13"/>
        <v>25</v>
      </c>
      <c r="K88">
        <f t="shared" si="14"/>
        <v>25</v>
      </c>
      <c r="L88">
        <f t="shared" si="15"/>
        <v>0</v>
      </c>
      <c r="M88">
        <f t="shared" si="16"/>
        <v>0</v>
      </c>
      <c r="N88">
        <f t="shared" si="17"/>
        <v>0</v>
      </c>
      <c r="O88">
        <f t="shared" si="18"/>
        <v>0</v>
      </c>
      <c r="P88">
        <f t="shared" si="19"/>
        <v>25</v>
      </c>
      <c r="Q88">
        <f t="shared" si="20"/>
        <v>0</v>
      </c>
      <c r="R88">
        <f t="shared" si="21"/>
        <v>0</v>
      </c>
      <c r="S88">
        <f t="shared" si="22"/>
        <v>0</v>
      </c>
      <c r="T88">
        <f t="shared" si="23"/>
        <v>25</v>
      </c>
      <c r="U88">
        <f t="shared" si="24"/>
        <v>0</v>
      </c>
      <c r="V88">
        <f t="shared" si="25"/>
        <v>22</v>
      </c>
      <c r="W88">
        <f t="shared" si="26"/>
        <v>0</v>
      </c>
      <c r="X88">
        <f t="shared" si="27"/>
        <v>0</v>
      </c>
      <c r="Y88">
        <f t="shared" si="28"/>
        <v>0</v>
      </c>
      <c r="Z88">
        <f t="shared" si="29"/>
        <v>0</v>
      </c>
      <c r="AA88">
        <f t="shared" si="30"/>
        <v>0</v>
      </c>
      <c r="AB88">
        <f t="shared" si="31"/>
        <v>0</v>
      </c>
      <c r="AC88">
        <f t="shared" si="32"/>
        <v>0</v>
      </c>
      <c r="AD88">
        <f t="shared" si="33"/>
        <v>25</v>
      </c>
      <c r="AE88">
        <f t="shared" si="34"/>
        <v>6</v>
      </c>
      <c r="AF88">
        <f t="shared" si="35"/>
        <v>0</v>
      </c>
      <c r="AG88">
        <f t="shared" si="36"/>
        <v>5</v>
      </c>
      <c r="AH88">
        <f t="shared" si="37"/>
        <v>0</v>
      </c>
      <c r="AI88">
        <f t="shared" si="38"/>
        <v>0</v>
      </c>
      <c r="AJ88">
        <f t="shared" si="39"/>
        <v>0</v>
      </c>
      <c r="AK88">
        <f t="shared" si="40"/>
        <v>12</v>
      </c>
      <c r="AL88">
        <f t="shared" si="41"/>
        <v>5</v>
      </c>
      <c r="AM88">
        <f t="shared" si="42"/>
        <v>0</v>
      </c>
      <c r="AN88">
        <f t="shared" si="43"/>
        <v>20</v>
      </c>
      <c r="AO88">
        <f t="shared" si="44"/>
        <v>18</v>
      </c>
      <c r="AP88">
        <f t="shared" si="45"/>
        <v>25</v>
      </c>
      <c r="AQ88">
        <f t="shared" si="3"/>
        <v>0</v>
      </c>
      <c r="AR88">
        <f t="shared" si="4"/>
        <v>0</v>
      </c>
      <c r="AS88">
        <f t="shared" si="5"/>
        <v>0</v>
      </c>
    </row>
    <row r="89" spans="1:45" x14ac:dyDescent="0.45">
      <c r="A89" t="s">
        <v>587</v>
      </c>
      <c r="B89">
        <f t="shared" si="2"/>
        <v>0</v>
      </c>
      <c r="C89">
        <f t="shared" si="6"/>
        <v>0</v>
      </c>
      <c r="D89">
        <f t="shared" si="7"/>
        <v>2</v>
      </c>
      <c r="E89">
        <f t="shared" si="8"/>
        <v>2</v>
      </c>
      <c r="F89">
        <f t="shared" si="9"/>
        <v>26</v>
      </c>
      <c r="G89">
        <f t="shared" si="10"/>
        <v>26</v>
      </c>
      <c r="H89">
        <f t="shared" si="11"/>
        <v>26</v>
      </c>
      <c r="I89">
        <f t="shared" si="12"/>
        <v>15</v>
      </c>
      <c r="J89">
        <f t="shared" si="13"/>
        <v>26</v>
      </c>
      <c r="K89">
        <f t="shared" si="14"/>
        <v>26</v>
      </c>
      <c r="L89">
        <f t="shared" si="15"/>
        <v>0</v>
      </c>
      <c r="M89">
        <f t="shared" si="16"/>
        <v>0</v>
      </c>
      <c r="N89">
        <f t="shared" si="17"/>
        <v>0</v>
      </c>
      <c r="O89">
        <f t="shared" si="18"/>
        <v>0</v>
      </c>
      <c r="P89">
        <f t="shared" si="19"/>
        <v>26</v>
      </c>
      <c r="Q89">
        <f t="shared" si="20"/>
        <v>0</v>
      </c>
      <c r="R89">
        <f t="shared" si="21"/>
        <v>0</v>
      </c>
      <c r="S89">
        <f t="shared" si="22"/>
        <v>0</v>
      </c>
      <c r="T89">
        <f t="shared" si="23"/>
        <v>26</v>
      </c>
      <c r="U89">
        <f t="shared" si="24"/>
        <v>0</v>
      </c>
      <c r="V89">
        <f t="shared" si="25"/>
        <v>23</v>
      </c>
      <c r="W89">
        <f t="shared" si="26"/>
        <v>0</v>
      </c>
      <c r="X89">
        <f t="shared" si="27"/>
        <v>0</v>
      </c>
      <c r="Y89">
        <f t="shared" si="28"/>
        <v>0</v>
      </c>
      <c r="Z89">
        <f t="shared" si="29"/>
        <v>0</v>
      </c>
      <c r="AA89">
        <f t="shared" si="30"/>
        <v>0</v>
      </c>
      <c r="AB89">
        <f t="shared" si="31"/>
        <v>0</v>
      </c>
      <c r="AC89">
        <f t="shared" si="32"/>
        <v>0</v>
      </c>
      <c r="AD89">
        <f t="shared" si="33"/>
        <v>26</v>
      </c>
      <c r="AE89">
        <f t="shared" si="34"/>
        <v>7</v>
      </c>
      <c r="AF89">
        <f t="shared" si="35"/>
        <v>0</v>
      </c>
      <c r="AG89">
        <f t="shared" si="36"/>
        <v>6</v>
      </c>
      <c r="AH89">
        <f t="shared" si="37"/>
        <v>0</v>
      </c>
      <c r="AI89">
        <f t="shared" si="38"/>
        <v>0</v>
      </c>
      <c r="AJ89">
        <f t="shared" si="39"/>
        <v>0</v>
      </c>
      <c r="AK89">
        <f t="shared" si="40"/>
        <v>13</v>
      </c>
      <c r="AL89">
        <f t="shared" si="41"/>
        <v>6</v>
      </c>
      <c r="AM89">
        <f t="shared" si="42"/>
        <v>0</v>
      </c>
      <c r="AN89">
        <f t="shared" si="43"/>
        <v>21</v>
      </c>
      <c r="AO89">
        <f t="shared" si="44"/>
        <v>19</v>
      </c>
      <c r="AP89">
        <f t="shared" si="45"/>
        <v>26</v>
      </c>
      <c r="AQ89">
        <f t="shared" si="3"/>
        <v>0</v>
      </c>
      <c r="AR89">
        <f t="shared" si="4"/>
        <v>0</v>
      </c>
      <c r="AS89">
        <f t="shared" si="5"/>
        <v>0</v>
      </c>
    </row>
    <row r="90" spans="1:45" x14ac:dyDescent="0.45">
      <c r="A90" t="s">
        <v>588</v>
      </c>
      <c r="B90">
        <f t="shared" si="2"/>
        <v>0</v>
      </c>
      <c r="C90">
        <f t="shared" si="6"/>
        <v>0</v>
      </c>
      <c r="D90">
        <f t="shared" si="7"/>
        <v>0</v>
      </c>
      <c r="E90">
        <f t="shared" si="8"/>
        <v>3</v>
      </c>
      <c r="F90">
        <f t="shared" si="9"/>
        <v>27</v>
      </c>
      <c r="G90">
        <f t="shared" si="10"/>
        <v>27</v>
      </c>
      <c r="H90">
        <f t="shared" si="11"/>
        <v>27</v>
      </c>
      <c r="I90">
        <f t="shared" si="12"/>
        <v>16</v>
      </c>
      <c r="J90">
        <f t="shared" si="13"/>
        <v>27</v>
      </c>
      <c r="K90">
        <f t="shared" si="14"/>
        <v>27</v>
      </c>
      <c r="L90">
        <f t="shared" si="15"/>
        <v>1</v>
      </c>
      <c r="M90">
        <f t="shared" si="16"/>
        <v>0</v>
      </c>
      <c r="N90">
        <f t="shared" si="17"/>
        <v>0</v>
      </c>
      <c r="O90">
        <f t="shared" si="18"/>
        <v>0</v>
      </c>
      <c r="P90">
        <f t="shared" si="19"/>
        <v>0</v>
      </c>
      <c r="Q90">
        <f t="shared" si="20"/>
        <v>0</v>
      </c>
      <c r="R90">
        <f t="shared" si="21"/>
        <v>0</v>
      </c>
      <c r="S90">
        <f t="shared" si="22"/>
        <v>0</v>
      </c>
      <c r="T90">
        <f t="shared" si="23"/>
        <v>27</v>
      </c>
      <c r="U90">
        <f t="shared" si="24"/>
        <v>0</v>
      </c>
      <c r="V90">
        <f t="shared" si="25"/>
        <v>24</v>
      </c>
      <c r="W90">
        <f t="shared" si="26"/>
        <v>0</v>
      </c>
      <c r="X90">
        <f t="shared" si="27"/>
        <v>0</v>
      </c>
      <c r="Y90">
        <f t="shared" si="28"/>
        <v>0</v>
      </c>
      <c r="Z90">
        <f t="shared" si="29"/>
        <v>0</v>
      </c>
      <c r="AA90">
        <f t="shared" si="30"/>
        <v>1</v>
      </c>
      <c r="AB90">
        <f t="shared" si="31"/>
        <v>0</v>
      </c>
      <c r="AC90">
        <f t="shared" si="32"/>
        <v>0</v>
      </c>
      <c r="AD90">
        <f t="shared" si="33"/>
        <v>27</v>
      </c>
      <c r="AE90">
        <f t="shared" si="34"/>
        <v>8</v>
      </c>
      <c r="AF90">
        <f t="shared" si="35"/>
        <v>1</v>
      </c>
      <c r="AG90">
        <f t="shared" si="36"/>
        <v>7</v>
      </c>
      <c r="AH90">
        <f t="shared" si="37"/>
        <v>0</v>
      </c>
      <c r="AI90">
        <f t="shared" si="38"/>
        <v>0</v>
      </c>
      <c r="AJ90">
        <f t="shared" si="39"/>
        <v>0</v>
      </c>
      <c r="AK90">
        <f t="shared" si="40"/>
        <v>14</v>
      </c>
      <c r="AL90">
        <f t="shared" si="41"/>
        <v>7</v>
      </c>
      <c r="AM90">
        <f t="shared" si="42"/>
        <v>0</v>
      </c>
      <c r="AN90">
        <f t="shared" si="43"/>
        <v>22</v>
      </c>
      <c r="AO90">
        <f t="shared" si="44"/>
        <v>20</v>
      </c>
      <c r="AP90">
        <f t="shared" si="45"/>
        <v>27</v>
      </c>
      <c r="AQ90">
        <f t="shared" si="3"/>
        <v>0</v>
      </c>
      <c r="AR90">
        <f t="shared" si="4"/>
        <v>0</v>
      </c>
      <c r="AS90">
        <f t="shared" si="5"/>
        <v>0</v>
      </c>
    </row>
    <row r="91" spans="1:45" x14ac:dyDescent="0.45">
      <c r="A91" t="s">
        <v>589</v>
      </c>
      <c r="B91">
        <f t="shared" si="2"/>
        <v>0</v>
      </c>
      <c r="C91">
        <f t="shared" si="6"/>
        <v>0</v>
      </c>
      <c r="D91">
        <f t="shared" si="7"/>
        <v>0</v>
      </c>
      <c r="E91">
        <f t="shared" si="8"/>
        <v>4</v>
      </c>
      <c r="F91">
        <f t="shared" si="9"/>
        <v>28</v>
      </c>
      <c r="G91">
        <f t="shared" si="10"/>
        <v>28</v>
      </c>
      <c r="H91">
        <f t="shared" si="11"/>
        <v>28</v>
      </c>
      <c r="I91">
        <f t="shared" si="12"/>
        <v>17</v>
      </c>
      <c r="J91">
        <f t="shared" si="13"/>
        <v>28</v>
      </c>
      <c r="K91">
        <f t="shared" si="14"/>
        <v>28</v>
      </c>
      <c r="L91">
        <f t="shared" si="15"/>
        <v>2</v>
      </c>
      <c r="M91">
        <f t="shared" si="16"/>
        <v>0</v>
      </c>
      <c r="N91">
        <f t="shared" si="17"/>
        <v>0</v>
      </c>
      <c r="O91">
        <f t="shared" si="18"/>
        <v>0</v>
      </c>
      <c r="P91">
        <f t="shared" si="19"/>
        <v>0</v>
      </c>
      <c r="Q91">
        <f t="shared" si="20"/>
        <v>0</v>
      </c>
      <c r="R91">
        <f t="shared" si="21"/>
        <v>0</v>
      </c>
      <c r="S91">
        <f t="shared" si="22"/>
        <v>0</v>
      </c>
      <c r="T91">
        <f t="shared" si="23"/>
        <v>28</v>
      </c>
      <c r="U91">
        <f t="shared" si="24"/>
        <v>0</v>
      </c>
      <c r="V91">
        <f t="shared" si="25"/>
        <v>25</v>
      </c>
      <c r="W91">
        <f t="shared" si="26"/>
        <v>0</v>
      </c>
      <c r="X91">
        <f t="shared" si="27"/>
        <v>0</v>
      </c>
      <c r="Y91">
        <f t="shared" si="28"/>
        <v>0</v>
      </c>
      <c r="Z91">
        <f t="shared" si="29"/>
        <v>0</v>
      </c>
      <c r="AA91">
        <f t="shared" si="30"/>
        <v>2</v>
      </c>
      <c r="AB91">
        <f t="shared" si="31"/>
        <v>0</v>
      </c>
      <c r="AC91">
        <f t="shared" si="32"/>
        <v>0</v>
      </c>
      <c r="AD91">
        <f t="shared" si="33"/>
        <v>28</v>
      </c>
      <c r="AE91">
        <f t="shared" si="34"/>
        <v>9</v>
      </c>
      <c r="AF91">
        <f t="shared" si="35"/>
        <v>0</v>
      </c>
      <c r="AG91">
        <f t="shared" si="36"/>
        <v>8</v>
      </c>
      <c r="AH91">
        <f t="shared" si="37"/>
        <v>0</v>
      </c>
      <c r="AI91">
        <f t="shared" si="38"/>
        <v>0</v>
      </c>
      <c r="AJ91">
        <f t="shared" si="39"/>
        <v>0</v>
      </c>
      <c r="AK91">
        <f t="shared" si="40"/>
        <v>15</v>
      </c>
      <c r="AL91">
        <f t="shared" si="41"/>
        <v>8</v>
      </c>
      <c r="AM91">
        <f t="shared" si="42"/>
        <v>0</v>
      </c>
      <c r="AN91">
        <f t="shared" si="43"/>
        <v>23</v>
      </c>
      <c r="AO91">
        <f t="shared" si="44"/>
        <v>21</v>
      </c>
      <c r="AP91">
        <f t="shared" si="45"/>
        <v>28</v>
      </c>
      <c r="AQ91">
        <f t="shared" si="3"/>
        <v>0</v>
      </c>
      <c r="AR91">
        <f t="shared" si="4"/>
        <v>0</v>
      </c>
      <c r="AS91">
        <f t="shared" si="5"/>
        <v>0</v>
      </c>
    </row>
    <row r="92" spans="1:45" x14ac:dyDescent="0.45">
      <c r="A92" t="s">
        <v>590</v>
      </c>
      <c r="B92">
        <f t="shared" si="2"/>
        <v>0</v>
      </c>
      <c r="C92">
        <f t="shared" si="6"/>
        <v>0</v>
      </c>
      <c r="D92">
        <f t="shared" si="7"/>
        <v>0</v>
      </c>
      <c r="E92">
        <f t="shared" si="8"/>
        <v>0</v>
      </c>
      <c r="F92">
        <f t="shared" si="9"/>
        <v>0</v>
      </c>
      <c r="G92">
        <f t="shared" si="10"/>
        <v>29</v>
      </c>
      <c r="H92">
        <f t="shared" si="11"/>
        <v>29</v>
      </c>
      <c r="I92">
        <f t="shared" si="12"/>
        <v>18</v>
      </c>
      <c r="J92">
        <f t="shared" si="13"/>
        <v>29</v>
      </c>
      <c r="K92">
        <f t="shared" si="14"/>
        <v>29</v>
      </c>
      <c r="L92">
        <f t="shared" si="15"/>
        <v>3</v>
      </c>
      <c r="M92">
        <f t="shared" si="16"/>
        <v>0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0</v>
      </c>
      <c r="R92">
        <f t="shared" si="21"/>
        <v>0</v>
      </c>
      <c r="S92">
        <f t="shared" si="22"/>
        <v>0</v>
      </c>
      <c r="T92">
        <f t="shared" si="23"/>
        <v>29</v>
      </c>
      <c r="U92">
        <f t="shared" si="24"/>
        <v>0</v>
      </c>
      <c r="V92">
        <f t="shared" si="25"/>
        <v>26</v>
      </c>
      <c r="W92">
        <f t="shared" si="26"/>
        <v>0</v>
      </c>
      <c r="X92">
        <f t="shared" si="27"/>
        <v>0</v>
      </c>
      <c r="Y92">
        <f t="shared" si="28"/>
        <v>0</v>
      </c>
      <c r="Z92">
        <f t="shared" si="29"/>
        <v>0</v>
      </c>
      <c r="AA92">
        <f t="shared" si="30"/>
        <v>3</v>
      </c>
      <c r="AB92">
        <f t="shared" si="31"/>
        <v>0</v>
      </c>
      <c r="AC92">
        <f t="shared" si="32"/>
        <v>0</v>
      </c>
      <c r="AD92">
        <f t="shared" si="33"/>
        <v>29</v>
      </c>
      <c r="AE92">
        <f t="shared" si="34"/>
        <v>10</v>
      </c>
      <c r="AF92">
        <f t="shared" si="35"/>
        <v>0</v>
      </c>
      <c r="AG92">
        <f t="shared" si="36"/>
        <v>9</v>
      </c>
      <c r="AH92">
        <f t="shared" si="37"/>
        <v>0</v>
      </c>
      <c r="AI92">
        <f t="shared" si="38"/>
        <v>0</v>
      </c>
      <c r="AJ92">
        <f t="shared" si="39"/>
        <v>0</v>
      </c>
      <c r="AK92">
        <f t="shared" si="40"/>
        <v>0</v>
      </c>
      <c r="AL92">
        <f t="shared" si="41"/>
        <v>9</v>
      </c>
      <c r="AM92">
        <f t="shared" si="42"/>
        <v>0</v>
      </c>
      <c r="AN92">
        <f t="shared" si="43"/>
        <v>24</v>
      </c>
      <c r="AO92">
        <f t="shared" si="44"/>
        <v>22</v>
      </c>
      <c r="AP92">
        <f t="shared" si="45"/>
        <v>29</v>
      </c>
      <c r="AQ92">
        <f t="shared" si="3"/>
        <v>0</v>
      </c>
      <c r="AR92">
        <f t="shared" si="4"/>
        <v>0</v>
      </c>
      <c r="AS92">
        <f t="shared" si="5"/>
        <v>0</v>
      </c>
    </row>
    <row r="93" spans="1:45" x14ac:dyDescent="0.45">
      <c r="A93" t="s">
        <v>591</v>
      </c>
      <c r="B93">
        <f t="shared" si="2"/>
        <v>0</v>
      </c>
      <c r="C93">
        <f t="shared" si="6"/>
        <v>0</v>
      </c>
      <c r="D93">
        <f t="shared" si="7"/>
        <v>0</v>
      </c>
      <c r="E93">
        <f t="shared" si="8"/>
        <v>0</v>
      </c>
      <c r="F93">
        <f t="shared" si="9"/>
        <v>0</v>
      </c>
      <c r="G93">
        <f t="shared" si="10"/>
        <v>30</v>
      </c>
      <c r="H93">
        <f t="shared" si="11"/>
        <v>30</v>
      </c>
      <c r="I93">
        <f t="shared" si="12"/>
        <v>19</v>
      </c>
      <c r="J93">
        <f t="shared" si="13"/>
        <v>30</v>
      </c>
      <c r="K93">
        <f t="shared" si="14"/>
        <v>30</v>
      </c>
      <c r="L93">
        <f t="shared" si="15"/>
        <v>0</v>
      </c>
      <c r="M93">
        <f t="shared" si="16"/>
        <v>0</v>
      </c>
      <c r="N93">
        <f t="shared" si="17"/>
        <v>0</v>
      </c>
      <c r="O93">
        <f t="shared" si="18"/>
        <v>0</v>
      </c>
      <c r="P93">
        <f t="shared" si="19"/>
        <v>0</v>
      </c>
      <c r="Q93">
        <f t="shared" si="20"/>
        <v>0</v>
      </c>
      <c r="R93">
        <f t="shared" si="21"/>
        <v>0</v>
      </c>
      <c r="S93">
        <f t="shared" si="22"/>
        <v>0</v>
      </c>
      <c r="T93">
        <f t="shared" si="23"/>
        <v>30</v>
      </c>
      <c r="U93">
        <f t="shared" si="24"/>
        <v>0</v>
      </c>
      <c r="V93">
        <f t="shared" si="25"/>
        <v>27</v>
      </c>
      <c r="W93">
        <f t="shared" si="26"/>
        <v>0</v>
      </c>
      <c r="X93">
        <f t="shared" si="27"/>
        <v>0</v>
      </c>
      <c r="Y93">
        <f t="shared" si="28"/>
        <v>0</v>
      </c>
      <c r="Z93">
        <f t="shared" si="29"/>
        <v>0</v>
      </c>
      <c r="AA93">
        <f t="shared" si="30"/>
        <v>4</v>
      </c>
      <c r="AB93">
        <f t="shared" si="31"/>
        <v>0</v>
      </c>
      <c r="AC93">
        <f t="shared" si="32"/>
        <v>0</v>
      </c>
      <c r="AD93">
        <f t="shared" si="33"/>
        <v>30</v>
      </c>
      <c r="AE93">
        <f t="shared" si="34"/>
        <v>11</v>
      </c>
      <c r="AF93">
        <f t="shared" si="35"/>
        <v>0</v>
      </c>
      <c r="AG93">
        <f t="shared" si="36"/>
        <v>10</v>
      </c>
      <c r="AH93">
        <f t="shared" si="37"/>
        <v>0</v>
      </c>
      <c r="AI93">
        <f t="shared" si="38"/>
        <v>0</v>
      </c>
      <c r="AJ93">
        <f t="shared" si="39"/>
        <v>0</v>
      </c>
      <c r="AK93">
        <f t="shared" si="40"/>
        <v>0</v>
      </c>
      <c r="AL93">
        <f t="shared" si="41"/>
        <v>10</v>
      </c>
      <c r="AM93">
        <f t="shared" si="42"/>
        <v>0</v>
      </c>
      <c r="AN93">
        <f t="shared" si="43"/>
        <v>25</v>
      </c>
      <c r="AO93">
        <f t="shared" si="44"/>
        <v>23</v>
      </c>
      <c r="AP93">
        <f t="shared" si="45"/>
        <v>30</v>
      </c>
      <c r="AQ93">
        <f t="shared" si="3"/>
        <v>0</v>
      </c>
      <c r="AR93">
        <f t="shared" si="4"/>
        <v>0</v>
      </c>
      <c r="AS93">
        <f t="shared" si="5"/>
        <v>0</v>
      </c>
    </row>
    <row r="94" spans="1:45" x14ac:dyDescent="0.45">
      <c r="A94" t="s">
        <v>592</v>
      </c>
      <c r="B94">
        <f t="shared" si="2"/>
        <v>1</v>
      </c>
      <c r="C94">
        <f t="shared" si="6"/>
        <v>0</v>
      </c>
      <c r="D94">
        <f t="shared" si="7"/>
        <v>0</v>
      </c>
      <c r="E94">
        <f t="shared" si="8"/>
        <v>0</v>
      </c>
      <c r="F94">
        <f t="shared" si="9"/>
        <v>0</v>
      </c>
      <c r="G94">
        <f t="shared" si="10"/>
        <v>31</v>
      </c>
      <c r="H94">
        <f t="shared" si="11"/>
        <v>31</v>
      </c>
      <c r="I94">
        <f t="shared" si="12"/>
        <v>20</v>
      </c>
      <c r="J94">
        <f t="shared" si="13"/>
        <v>31</v>
      </c>
      <c r="K94">
        <f t="shared" si="14"/>
        <v>31</v>
      </c>
      <c r="L94">
        <f t="shared" si="15"/>
        <v>0</v>
      </c>
      <c r="M94">
        <f t="shared" si="16"/>
        <v>0</v>
      </c>
      <c r="N94">
        <f t="shared" si="17"/>
        <v>0</v>
      </c>
      <c r="O94">
        <f t="shared" si="18"/>
        <v>0</v>
      </c>
      <c r="P94">
        <f t="shared" si="19"/>
        <v>0</v>
      </c>
      <c r="Q94">
        <f t="shared" si="20"/>
        <v>0</v>
      </c>
      <c r="R94">
        <f t="shared" si="21"/>
        <v>0</v>
      </c>
      <c r="S94">
        <f t="shared" si="22"/>
        <v>0</v>
      </c>
      <c r="T94">
        <f t="shared" si="23"/>
        <v>31</v>
      </c>
      <c r="U94">
        <f t="shared" si="24"/>
        <v>0</v>
      </c>
      <c r="V94">
        <f t="shared" si="25"/>
        <v>28</v>
      </c>
      <c r="W94">
        <f t="shared" si="26"/>
        <v>0</v>
      </c>
      <c r="X94">
        <f t="shared" si="27"/>
        <v>0</v>
      </c>
      <c r="Y94">
        <f t="shared" si="28"/>
        <v>0</v>
      </c>
      <c r="Z94">
        <f t="shared" si="29"/>
        <v>0</v>
      </c>
      <c r="AA94">
        <f t="shared" si="30"/>
        <v>5</v>
      </c>
      <c r="AB94">
        <f t="shared" si="31"/>
        <v>0</v>
      </c>
      <c r="AC94">
        <f t="shared" si="32"/>
        <v>0</v>
      </c>
      <c r="AD94">
        <f t="shared" si="33"/>
        <v>31</v>
      </c>
      <c r="AE94">
        <f t="shared" si="34"/>
        <v>12</v>
      </c>
      <c r="AF94">
        <f t="shared" si="35"/>
        <v>0</v>
      </c>
      <c r="AG94">
        <f t="shared" si="36"/>
        <v>0</v>
      </c>
      <c r="AH94">
        <f t="shared" si="37"/>
        <v>0</v>
      </c>
      <c r="AI94">
        <f t="shared" si="38"/>
        <v>0</v>
      </c>
      <c r="AJ94">
        <f t="shared" si="39"/>
        <v>0</v>
      </c>
      <c r="AK94">
        <f t="shared" si="40"/>
        <v>0</v>
      </c>
      <c r="AL94">
        <f t="shared" si="41"/>
        <v>11</v>
      </c>
      <c r="AM94">
        <f t="shared" si="42"/>
        <v>0</v>
      </c>
      <c r="AN94">
        <f t="shared" si="43"/>
        <v>26</v>
      </c>
      <c r="AO94">
        <f t="shared" si="44"/>
        <v>24</v>
      </c>
      <c r="AP94">
        <f t="shared" si="45"/>
        <v>31</v>
      </c>
      <c r="AQ94">
        <f t="shared" si="3"/>
        <v>0</v>
      </c>
      <c r="AR94">
        <f t="shared" si="4"/>
        <v>0</v>
      </c>
      <c r="AS94">
        <f t="shared" si="5"/>
        <v>0</v>
      </c>
    </row>
    <row r="95" spans="1:45" x14ac:dyDescent="0.45">
      <c r="A95" t="s">
        <v>593</v>
      </c>
      <c r="B95">
        <f t="shared" si="2"/>
        <v>2</v>
      </c>
      <c r="C95">
        <f t="shared" si="6"/>
        <v>0</v>
      </c>
      <c r="D95">
        <f t="shared" si="7"/>
        <v>0</v>
      </c>
      <c r="E95">
        <f t="shared" si="8"/>
        <v>0</v>
      </c>
      <c r="F95">
        <f t="shared" si="9"/>
        <v>0</v>
      </c>
      <c r="G95">
        <f t="shared" si="10"/>
        <v>32</v>
      </c>
      <c r="H95">
        <f t="shared" si="11"/>
        <v>32</v>
      </c>
      <c r="I95">
        <f t="shared" si="12"/>
        <v>0</v>
      </c>
      <c r="J95">
        <f t="shared" si="13"/>
        <v>32</v>
      </c>
      <c r="K95">
        <f t="shared" si="14"/>
        <v>32</v>
      </c>
      <c r="L95">
        <f t="shared" si="15"/>
        <v>0</v>
      </c>
      <c r="M95">
        <f t="shared" si="16"/>
        <v>0</v>
      </c>
      <c r="N95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0</v>
      </c>
      <c r="S95">
        <f t="shared" si="22"/>
        <v>0</v>
      </c>
      <c r="T95">
        <f t="shared" si="23"/>
        <v>32</v>
      </c>
      <c r="U95">
        <f t="shared" si="24"/>
        <v>0</v>
      </c>
      <c r="V95">
        <f t="shared" si="25"/>
        <v>29</v>
      </c>
      <c r="W95">
        <f t="shared" si="26"/>
        <v>0</v>
      </c>
      <c r="X95">
        <f t="shared" si="27"/>
        <v>0</v>
      </c>
      <c r="Y95">
        <f t="shared" si="28"/>
        <v>0</v>
      </c>
      <c r="Z95">
        <f t="shared" si="29"/>
        <v>0</v>
      </c>
      <c r="AA95">
        <f t="shared" si="30"/>
        <v>6</v>
      </c>
      <c r="AB95">
        <f t="shared" si="31"/>
        <v>0</v>
      </c>
      <c r="AC95">
        <f t="shared" si="32"/>
        <v>0</v>
      </c>
      <c r="AD95">
        <f t="shared" si="33"/>
        <v>32</v>
      </c>
      <c r="AE95">
        <f t="shared" si="34"/>
        <v>13</v>
      </c>
      <c r="AF95">
        <f t="shared" si="35"/>
        <v>0</v>
      </c>
      <c r="AG95">
        <f t="shared" si="36"/>
        <v>0</v>
      </c>
      <c r="AH95">
        <f t="shared" si="37"/>
        <v>0</v>
      </c>
      <c r="AI95">
        <f t="shared" si="38"/>
        <v>0</v>
      </c>
      <c r="AJ95">
        <f t="shared" si="39"/>
        <v>0</v>
      </c>
      <c r="AK95">
        <f t="shared" si="40"/>
        <v>0</v>
      </c>
      <c r="AL95">
        <f t="shared" si="41"/>
        <v>12</v>
      </c>
      <c r="AM95">
        <f t="shared" si="42"/>
        <v>0</v>
      </c>
      <c r="AN95">
        <f t="shared" si="43"/>
        <v>27</v>
      </c>
      <c r="AO95">
        <f t="shared" si="44"/>
        <v>25</v>
      </c>
      <c r="AP95">
        <f t="shared" si="45"/>
        <v>32</v>
      </c>
      <c r="AQ95">
        <f t="shared" si="3"/>
        <v>0</v>
      </c>
      <c r="AR95">
        <f t="shared" si="4"/>
        <v>0</v>
      </c>
      <c r="AS95">
        <f t="shared" si="5"/>
        <v>0</v>
      </c>
    </row>
    <row r="96" spans="1:45" x14ac:dyDescent="0.45">
      <c r="A96" t="s">
        <v>594</v>
      </c>
      <c r="B96">
        <f t="shared" si="2"/>
        <v>3</v>
      </c>
      <c r="C96">
        <f t="shared" si="6"/>
        <v>0</v>
      </c>
      <c r="D96">
        <f t="shared" si="7"/>
        <v>0</v>
      </c>
      <c r="E96">
        <f t="shared" si="8"/>
        <v>0</v>
      </c>
      <c r="F96">
        <f t="shared" si="9"/>
        <v>0</v>
      </c>
      <c r="G96">
        <f t="shared" si="10"/>
        <v>33</v>
      </c>
      <c r="H96">
        <f t="shared" si="11"/>
        <v>33</v>
      </c>
      <c r="I96">
        <f t="shared" si="12"/>
        <v>0</v>
      </c>
      <c r="J96">
        <f t="shared" si="13"/>
        <v>0</v>
      </c>
      <c r="K96">
        <f t="shared" si="14"/>
        <v>33</v>
      </c>
      <c r="L96">
        <f t="shared" si="15"/>
        <v>0</v>
      </c>
      <c r="M96">
        <f t="shared" si="16"/>
        <v>0</v>
      </c>
      <c r="N96">
        <f t="shared" si="17"/>
        <v>0</v>
      </c>
      <c r="O96">
        <f t="shared" si="18"/>
        <v>0</v>
      </c>
      <c r="P96">
        <f t="shared" si="19"/>
        <v>0</v>
      </c>
      <c r="Q96">
        <f t="shared" si="20"/>
        <v>0</v>
      </c>
      <c r="R96">
        <f t="shared" si="21"/>
        <v>0</v>
      </c>
      <c r="S96">
        <f t="shared" si="22"/>
        <v>0</v>
      </c>
      <c r="T96">
        <f t="shared" si="23"/>
        <v>33</v>
      </c>
      <c r="U96">
        <f t="shared" si="24"/>
        <v>0</v>
      </c>
      <c r="V96">
        <f t="shared" si="25"/>
        <v>30</v>
      </c>
      <c r="W96">
        <f t="shared" si="26"/>
        <v>0</v>
      </c>
      <c r="X96">
        <f t="shared" si="27"/>
        <v>0</v>
      </c>
      <c r="Y96">
        <f t="shared" si="28"/>
        <v>0</v>
      </c>
      <c r="Z96">
        <f t="shared" si="29"/>
        <v>0</v>
      </c>
      <c r="AA96">
        <f t="shared" si="30"/>
        <v>7</v>
      </c>
      <c r="AB96">
        <f t="shared" si="31"/>
        <v>0</v>
      </c>
      <c r="AC96">
        <f t="shared" si="32"/>
        <v>0</v>
      </c>
      <c r="AD96">
        <f t="shared" si="33"/>
        <v>33</v>
      </c>
      <c r="AE96">
        <f t="shared" si="34"/>
        <v>14</v>
      </c>
      <c r="AF96">
        <f t="shared" si="35"/>
        <v>0</v>
      </c>
      <c r="AG96">
        <f t="shared" si="36"/>
        <v>0</v>
      </c>
      <c r="AH96">
        <f t="shared" si="37"/>
        <v>0</v>
      </c>
      <c r="AI96">
        <f t="shared" si="38"/>
        <v>0</v>
      </c>
      <c r="AJ96">
        <f t="shared" si="39"/>
        <v>0</v>
      </c>
      <c r="AK96">
        <f t="shared" si="40"/>
        <v>0</v>
      </c>
      <c r="AL96">
        <f t="shared" si="41"/>
        <v>13</v>
      </c>
      <c r="AM96">
        <f t="shared" si="42"/>
        <v>0</v>
      </c>
      <c r="AN96">
        <f t="shared" si="43"/>
        <v>28</v>
      </c>
      <c r="AO96">
        <f t="shared" si="44"/>
        <v>26</v>
      </c>
      <c r="AP96">
        <f t="shared" si="45"/>
        <v>33</v>
      </c>
      <c r="AQ96">
        <f t="shared" si="3"/>
        <v>0</v>
      </c>
      <c r="AR96">
        <f t="shared" si="4"/>
        <v>0</v>
      </c>
      <c r="AS96">
        <f t="shared" si="5"/>
        <v>0</v>
      </c>
    </row>
    <row r="97" spans="1:45" x14ac:dyDescent="0.45">
      <c r="A97" t="s">
        <v>595</v>
      </c>
      <c r="B97">
        <f t="shared" si="2"/>
        <v>4</v>
      </c>
      <c r="C97">
        <f t="shared" si="6"/>
        <v>0</v>
      </c>
      <c r="D97">
        <f t="shared" si="7"/>
        <v>0</v>
      </c>
      <c r="E97">
        <f t="shared" si="8"/>
        <v>0</v>
      </c>
      <c r="F97">
        <f t="shared" si="9"/>
        <v>0</v>
      </c>
      <c r="G97">
        <f t="shared" si="10"/>
        <v>34</v>
      </c>
      <c r="H97">
        <f t="shared" si="11"/>
        <v>34</v>
      </c>
      <c r="I97">
        <f t="shared" si="12"/>
        <v>0</v>
      </c>
      <c r="J97">
        <f t="shared" si="13"/>
        <v>0</v>
      </c>
      <c r="K97">
        <f t="shared" si="14"/>
        <v>34</v>
      </c>
      <c r="L97">
        <f t="shared" si="15"/>
        <v>0</v>
      </c>
      <c r="M97">
        <f t="shared" si="16"/>
        <v>0</v>
      </c>
      <c r="N97">
        <f t="shared" si="17"/>
        <v>0</v>
      </c>
      <c r="O97">
        <f t="shared" si="18"/>
        <v>0</v>
      </c>
      <c r="P97">
        <f t="shared" si="19"/>
        <v>0</v>
      </c>
      <c r="Q97">
        <f t="shared" si="20"/>
        <v>0</v>
      </c>
      <c r="R97">
        <f t="shared" si="21"/>
        <v>0</v>
      </c>
      <c r="S97">
        <f t="shared" si="22"/>
        <v>0</v>
      </c>
      <c r="T97">
        <f t="shared" si="23"/>
        <v>34</v>
      </c>
      <c r="U97">
        <f t="shared" si="24"/>
        <v>0</v>
      </c>
      <c r="V97">
        <f t="shared" si="25"/>
        <v>31</v>
      </c>
      <c r="W97">
        <f t="shared" si="26"/>
        <v>0</v>
      </c>
      <c r="X97">
        <f t="shared" si="27"/>
        <v>0</v>
      </c>
      <c r="Y97">
        <f t="shared" si="28"/>
        <v>0</v>
      </c>
      <c r="Z97">
        <f t="shared" si="29"/>
        <v>0</v>
      </c>
      <c r="AA97">
        <f t="shared" si="30"/>
        <v>8</v>
      </c>
      <c r="AB97">
        <f t="shared" si="31"/>
        <v>0</v>
      </c>
      <c r="AC97">
        <f t="shared" si="32"/>
        <v>0</v>
      </c>
      <c r="AD97">
        <f t="shared" si="33"/>
        <v>34</v>
      </c>
      <c r="AE97">
        <f t="shared" si="34"/>
        <v>15</v>
      </c>
      <c r="AF97">
        <f t="shared" si="35"/>
        <v>0</v>
      </c>
      <c r="AG97">
        <f t="shared" si="36"/>
        <v>0</v>
      </c>
      <c r="AH97">
        <f t="shared" si="37"/>
        <v>0</v>
      </c>
      <c r="AI97">
        <f t="shared" si="38"/>
        <v>0</v>
      </c>
      <c r="AJ97">
        <f t="shared" si="39"/>
        <v>0</v>
      </c>
      <c r="AK97">
        <f t="shared" si="40"/>
        <v>0</v>
      </c>
      <c r="AL97">
        <f t="shared" si="41"/>
        <v>0</v>
      </c>
      <c r="AM97">
        <f t="shared" si="42"/>
        <v>0</v>
      </c>
      <c r="AN97">
        <f t="shared" si="43"/>
        <v>29</v>
      </c>
      <c r="AO97">
        <f t="shared" si="44"/>
        <v>27</v>
      </c>
      <c r="AP97">
        <f t="shared" si="45"/>
        <v>34</v>
      </c>
      <c r="AQ97">
        <f t="shared" si="3"/>
        <v>0</v>
      </c>
      <c r="AR97">
        <f t="shared" si="4"/>
        <v>0</v>
      </c>
      <c r="AS97">
        <f t="shared" si="5"/>
        <v>0</v>
      </c>
    </row>
    <row r="98" spans="1:45" x14ac:dyDescent="0.45">
      <c r="A98" t="s">
        <v>596</v>
      </c>
      <c r="B98">
        <f t="shared" si="2"/>
        <v>5</v>
      </c>
      <c r="C98">
        <f t="shared" si="6"/>
        <v>0</v>
      </c>
      <c r="D98">
        <f t="shared" si="7"/>
        <v>0</v>
      </c>
      <c r="E98">
        <f t="shared" si="8"/>
        <v>0</v>
      </c>
      <c r="F98">
        <f t="shared" si="9"/>
        <v>0</v>
      </c>
      <c r="G98">
        <f t="shared" si="10"/>
        <v>35</v>
      </c>
      <c r="H98">
        <f t="shared" si="11"/>
        <v>35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1</v>
      </c>
      <c r="M98">
        <f t="shared" si="16"/>
        <v>0</v>
      </c>
      <c r="N98">
        <f t="shared" si="17"/>
        <v>0</v>
      </c>
      <c r="O98">
        <f t="shared" si="18"/>
        <v>0</v>
      </c>
      <c r="P98">
        <f t="shared" si="19"/>
        <v>0</v>
      </c>
      <c r="Q98">
        <f t="shared" si="20"/>
        <v>0</v>
      </c>
      <c r="R98">
        <f t="shared" si="21"/>
        <v>0</v>
      </c>
      <c r="S98">
        <f t="shared" si="22"/>
        <v>0</v>
      </c>
      <c r="T98">
        <f t="shared" si="23"/>
        <v>35</v>
      </c>
      <c r="U98">
        <f t="shared" si="24"/>
        <v>0</v>
      </c>
      <c r="V98">
        <f t="shared" si="25"/>
        <v>32</v>
      </c>
      <c r="W98">
        <f t="shared" si="26"/>
        <v>0</v>
      </c>
      <c r="X98">
        <f t="shared" si="27"/>
        <v>0</v>
      </c>
      <c r="Y98">
        <f t="shared" si="28"/>
        <v>0</v>
      </c>
      <c r="Z98">
        <f t="shared" si="29"/>
        <v>0</v>
      </c>
      <c r="AA98">
        <f t="shared" si="30"/>
        <v>9</v>
      </c>
      <c r="AB98">
        <f t="shared" si="31"/>
        <v>0</v>
      </c>
      <c r="AC98">
        <f t="shared" si="32"/>
        <v>0</v>
      </c>
      <c r="AD98">
        <f t="shared" si="33"/>
        <v>35</v>
      </c>
      <c r="AE98">
        <f t="shared" si="34"/>
        <v>16</v>
      </c>
      <c r="AF98">
        <f t="shared" si="35"/>
        <v>0</v>
      </c>
      <c r="AG98">
        <f t="shared" si="36"/>
        <v>0</v>
      </c>
      <c r="AH98">
        <f t="shared" si="37"/>
        <v>0</v>
      </c>
      <c r="AI98">
        <f t="shared" si="38"/>
        <v>0</v>
      </c>
      <c r="AJ98">
        <f t="shared" si="39"/>
        <v>0</v>
      </c>
      <c r="AK98">
        <f t="shared" si="40"/>
        <v>0</v>
      </c>
      <c r="AL98">
        <f t="shared" si="41"/>
        <v>0</v>
      </c>
      <c r="AM98">
        <f t="shared" si="42"/>
        <v>0</v>
      </c>
      <c r="AN98">
        <f t="shared" si="43"/>
        <v>0</v>
      </c>
      <c r="AO98">
        <f t="shared" si="44"/>
        <v>28</v>
      </c>
      <c r="AP98">
        <f t="shared" si="45"/>
        <v>35</v>
      </c>
      <c r="AQ98">
        <f t="shared" si="3"/>
        <v>0</v>
      </c>
      <c r="AR98">
        <f t="shared" si="4"/>
        <v>0</v>
      </c>
      <c r="AS98">
        <f t="shared" si="5"/>
        <v>0</v>
      </c>
    </row>
    <row r="99" spans="1:45" x14ac:dyDescent="0.45">
      <c r="A99" t="s">
        <v>597</v>
      </c>
      <c r="B99">
        <f t="shared" si="2"/>
        <v>6</v>
      </c>
      <c r="C99">
        <f t="shared" si="6"/>
        <v>0</v>
      </c>
      <c r="D99">
        <f t="shared" si="7"/>
        <v>0</v>
      </c>
      <c r="E99">
        <f t="shared" si="8"/>
        <v>0</v>
      </c>
      <c r="F99">
        <f t="shared" si="9"/>
        <v>0</v>
      </c>
      <c r="G99">
        <f t="shared" si="10"/>
        <v>36</v>
      </c>
      <c r="H99">
        <f t="shared" si="11"/>
        <v>0</v>
      </c>
      <c r="I99">
        <f t="shared" si="12"/>
        <v>1</v>
      </c>
      <c r="J99">
        <f t="shared" si="13"/>
        <v>0</v>
      </c>
      <c r="K99">
        <f t="shared" si="14"/>
        <v>0</v>
      </c>
      <c r="L99">
        <f t="shared" si="15"/>
        <v>2</v>
      </c>
      <c r="M99">
        <f t="shared" si="16"/>
        <v>0</v>
      </c>
      <c r="N99">
        <f t="shared" si="17"/>
        <v>0</v>
      </c>
      <c r="O99">
        <f t="shared" si="18"/>
        <v>0</v>
      </c>
      <c r="P99">
        <f t="shared" si="19"/>
        <v>0</v>
      </c>
      <c r="Q99">
        <f t="shared" si="20"/>
        <v>0</v>
      </c>
      <c r="R99">
        <f t="shared" si="21"/>
        <v>0</v>
      </c>
      <c r="S99">
        <f t="shared" si="22"/>
        <v>0</v>
      </c>
      <c r="T99">
        <f t="shared" si="23"/>
        <v>36</v>
      </c>
      <c r="U99">
        <f t="shared" si="24"/>
        <v>0</v>
      </c>
      <c r="V99">
        <f t="shared" si="25"/>
        <v>33</v>
      </c>
      <c r="W99">
        <f t="shared" si="26"/>
        <v>0</v>
      </c>
      <c r="X99">
        <f t="shared" si="27"/>
        <v>0</v>
      </c>
      <c r="Y99">
        <f t="shared" si="28"/>
        <v>0</v>
      </c>
      <c r="Z99">
        <f t="shared" si="29"/>
        <v>0</v>
      </c>
      <c r="AA99">
        <f t="shared" si="30"/>
        <v>10</v>
      </c>
      <c r="AB99">
        <f t="shared" si="31"/>
        <v>0</v>
      </c>
      <c r="AC99">
        <f t="shared" si="32"/>
        <v>1</v>
      </c>
      <c r="AD99">
        <f t="shared" si="33"/>
        <v>36</v>
      </c>
      <c r="AE99">
        <f t="shared" si="34"/>
        <v>17</v>
      </c>
      <c r="AF99">
        <f t="shared" si="35"/>
        <v>0</v>
      </c>
      <c r="AG99">
        <f t="shared" si="36"/>
        <v>0</v>
      </c>
      <c r="AH99">
        <f t="shared" si="37"/>
        <v>0</v>
      </c>
      <c r="AI99">
        <f t="shared" si="38"/>
        <v>0</v>
      </c>
      <c r="AJ99">
        <f t="shared" si="39"/>
        <v>0</v>
      </c>
      <c r="AK99">
        <f t="shared" si="40"/>
        <v>0</v>
      </c>
      <c r="AL99">
        <f t="shared" si="41"/>
        <v>0</v>
      </c>
      <c r="AM99">
        <f t="shared" si="42"/>
        <v>0</v>
      </c>
      <c r="AN99">
        <f t="shared" si="43"/>
        <v>0</v>
      </c>
      <c r="AO99">
        <f t="shared" si="44"/>
        <v>29</v>
      </c>
      <c r="AP99">
        <f t="shared" si="45"/>
        <v>0</v>
      </c>
      <c r="AQ99">
        <f t="shared" si="3"/>
        <v>0</v>
      </c>
      <c r="AR99">
        <f t="shared" si="4"/>
        <v>0</v>
      </c>
      <c r="AS99">
        <f t="shared" si="5"/>
        <v>0</v>
      </c>
    </row>
    <row r="100" spans="1:45" x14ac:dyDescent="0.45">
      <c r="A100" t="s">
        <v>598</v>
      </c>
      <c r="B100">
        <f t="shared" si="2"/>
        <v>7</v>
      </c>
      <c r="C100">
        <f t="shared" si="6"/>
        <v>0</v>
      </c>
      <c r="D100">
        <f t="shared" si="7"/>
        <v>0</v>
      </c>
      <c r="E100">
        <f t="shared" si="8"/>
        <v>0</v>
      </c>
      <c r="F100">
        <f t="shared" si="9"/>
        <v>0</v>
      </c>
      <c r="G100">
        <f t="shared" si="10"/>
        <v>37</v>
      </c>
      <c r="H100">
        <f t="shared" si="11"/>
        <v>1</v>
      </c>
      <c r="I100">
        <f t="shared" si="12"/>
        <v>2</v>
      </c>
      <c r="J100">
        <f t="shared" si="13"/>
        <v>0</v>
      </c>
      <c r="K100">
        <f t="shared" si="14"/>
        <v>0</v>
      </c>
      <c r="L100">
        <f t="shared" si="15"/>
        <v>0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0</v>
      </c>
      <c r="R100">
        <f t="shared" si="21"/>
        <v>0</v>
      </c>
      <c r="S100">
        <f t="shared" si="22"/>
        <v>0</v>
      </c>
      <c r="T100">
        <f t="shared" si="23"/>
        <v>37</v>
      </c>
      <c r="U100">
        <f t="shared" si="24"/>
        <v>0</v>
      </c>
      <c r="V100">
        <f t="shared" si="25"/>
        <v>34</v>
      </c>
      <c r="W100">
        <f t="shared" si="26"/>
        <v>0</v>
      </c>
      <c r="X100">
        <f t="shared" si="27"/>
        <v>0</v>
      </c>
      <c r="Y100">
        <f t="shared" si="28"/>
        <v>0</v>
      </c>
      <c r="Z100">
        <f t="shared" si="29"/>
        <v>0</v>
      </c>
      <c r="AA100">
        <f t="shared" si="30"/>
        <v>11</v>
      </c>
      <c r="AB100">
        <f t="shared" si="31"/>
        <v>0</v>
      </c>
      <c r="AC100">
        <f t="shared" si="32"/>
        <v>2</v>
      </c>
      <c r="AD100">
        <f t="shared" si="33"/>
        <v>37</v>
      </c>
      <c r="AE100">
        <f t="shared" si="34"/>
        <v>18</v>
      </c>
      <c r="AF100">
        <f t="shared" si="35"/>
        <v>0</v>
      </c>
      <c r="AG100">
        <f t="shared" si="36"/>
        <v>0</v>
      </c>
      <c r="AH100">
        <f t="shared" si="37"/>
        <v>0</v>
      </c>
      <c r="AI100">
        <f t="shared" si="38"/>
        <v>0</v>
      </c>
      <c r="AJ100">
        <f t="shared" si="39"/>
        <v>0</v>
      </c>
      <c r="AK100">
        <f t="shared" si="40"/>
        <v>0</v>
      </c>
      <c r="AL100">
        <f t="shared" si="41"/>
        <v>0</v>
      </c>
      <c r="AM100">
        <f t="shared" si="42"/>
        <v>0</v>
      </c>
      <c r="AN100">
        <f t="shared" si="43"/>
        <v>0</v>
      </c>
      <c r="AO100">
        <f t="shared" si="44"/>
        <v>30</v>
      </c>
      <c r="AP100">
        <f t="shared" si="45"/>
        <v>0</v>
      </c>
      <c r="AQ100">
        <f t="shared" si="3"/>
        <v>0</v>
      </c>
      <c r="AR100">
        <f t="shared" si="4"/>
        <v>0</v>
      </c>
      <c r="AS100">
        <f t="shared" si="5"/>
        <v>0</v>
      </c>
    </row>
    <row r="101" spans="1:45" x14ac:dyDescent="0.45">
      <c r="A101" t="s">
        <v>599</v>
      </c>
      <c r="B101">
        <f t="shared" si="2"/>
        <v>8</v>
      </c>
      <c r="C101">
        <f t="shared" si="6"/>
        <v>0</v>
      </c>
      <c r="D101">
        <f t="shared" si="7"/>
        <v>0</v>
      </c>
      <c r="E101">
        <f t="shared" si="8"/>
        <v>0</v>
      </c>
      <c r="F101">
        <f t="shared" si="9"/>
        <v>0</v>
      </c>
      <c r="G101">
        <f t="shared" si="10"/>
        <v>38</v>
      </c>
      <c r="H101">
        <f t="shared" si="11"/>
        <v>2</v>
      </c>
      <c r="I101">
        <f t="shared" si="12"/>
        <v>3</v>
      </c>
      <c r="J101">
        <f t="shared" si="13"/>
        <v>0</v>
      </c>
      <c r="K101">
        <f t="shared" si="14"/>
        <v>0</v>
      </c>
      <c r="L101">
        <f t="shared" si="15"/>
        <v>0</v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0</v>
      </c>
      <c r="Q101">
        <f t="shared" si="20"/>
        <v>0</v>
      </c>
      <c r="R101">
        <f t="shared" si="21"/>
        <v>0</v>
      </c>
      <c r="S101">
        <f t="shared" si="22"/>
        <v>0</v>
      </c>
      <c r="T101">
        <f t="shared" si="23"/>
        <v>38</v>
      </c>
      <c r="U101">
        <f t="shared" si="24"/>
        <v>0</v>
      </c>
      <c r="V101">
        <f t="shared" si="25"/>
        <v>35</v>
      </c>
      <c r="W101">
        <f t="shared" si="26"/>
        <v>0</v>
      </c>
      <c r="X101">
        <f t="shared" si="27"/>
        <v>0</v>
      </c>
      <c r="Y101">
        <f t="shared" si="28"/>
        <v>0</v>
      </c>
      <c r="Z101">
        <f t="shared" si="29"/>
        <v>0</v>
      </c>
      <c r="AA101">
        <f t="shared" si="30"/>
        <v>12</v>
      </c>
      <c r="AB101">
        <f t="shared" si="31"/>
        <v>0</v>
      </c>
      <c r="AC101">
        <f t="shared" si="32"/>
        <v>3</v>
      </c>
      <c r="AD101">
        <f t="shared" si="33"/>
        <v>38</v>
      </c>
      <c r="AE101">
        <f t="shared" si="34"/>
        <v>19</v>
      </c>
      <c r="AF101">
        <f t="shared" si="35"/>
        <v>0</v>
      </c>
      <c r="AG101">
        <f t="shared" si="36"/>
        <v>0</v>
      </c>
      <c r="AH101">
        <f t="shared" si="37"/>
        <v>0</v>
      </c>
      <c r="AI101">
        <f t="shared" si="38"/>
        <v>0</v>
      </c>
      <c r="AJ101">
        <f t="shared" si="39"/>
        <v>0</v>
      </c>
      <c r="AK101">
        <f t="shared" si="40"/>
        <v>0</v>
      </c>
      <c r="AL101">
        <f t="shared" si="41"/>
        <v>0</v>
      </c>
      <c r="AM101">
        <f t="shared" si="42"/>
        <v>0</v>
      </c>
      <c r="AN101">
        <f t="shared" si="43"/>
        <v>1</v>
      </c>
      <c r="AO101">
        <f t="shared" si="44"/>
        <v>31</v>
      </c>
      <c r="AP101">
        <f t="shared" si="45"/>
        <v>0</v>
      </c>
      <c r="AQ101">
        <f t="shared" si="3"/>
        <v>0</v>
      </c>
      <c r="AR101">
        <f t="shared" si="4"/>
        <v>0</v>
      </c>
      <c r="AS101">
        <f t="shared" si="5"/>
        <v>0</v>
      </c>
    </row>
    <row r="102" spans="1:45" x14ac:dyDescent="0.45">
      <c r="A102" t="s">
        <v>600</v>
      </c>
      <c r="B102">
        <f t="shared" si="2"/>
        <v>9</v>
      </c>
      <c r="C102">
        <f t="shared" si="6"/>
        <v>0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10"/>
        <v>39</v>
      </c>
      <c r="H102">
        <f t="shared" si="11"/>
        <v>3</v>
      </c>
      <c r="I102">
        <f t="shared" si="12"/>
        <v>4</v>
      </c>
      <c r="J102">
        <f t="shared" si="13"/>
        <v>0</v>
      </c>
      <c r="K102">
        <f t="shared" si="14"/>
        <v>0</v>
      </c>
      <c r="L102">
        <f t="shared" si="15"/>
        <v>0</v>
      </c>
      <c r="M102">
        <f t="shared" si="16"/>
        <v>0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1</v>
      </c>
      <c r="R102">
        <f t="shared" si="21"/>
        <v>0</v>
      </c>
      <c r="S102">
        <f t="shared" si="22"/>
        <v>0</v>
      </c>
      <c r="T102">
        <f t="shared" si="23"/>
        <v>39</v>
      </c>
      <c r="U102">
        <f t="shared" si="24"/>
        <v>0</v>
      </c>
      <c r="V102">
        <f t="shared" si="25"/>
        <v>36</v>
      </c>
      <c r="W102">
        <f t="shared" si="26"/>
        <v>0</v>
      </c>
      <c r="X102">
        <f t="shared" si="27"/>
        <v>0</v>
      </c>
      <c r="Y102">
        <f t="shared" si="28"/>
        <v>0</v>
      </c>
      <c r="Z102">
        <f t="shared" si="29"/>
        <v>0</v>
      </c>
      <c r="AA102">
        <f t="shared" si="30"/>
        <v>13</v>
      </c>
      <c r="AB102">
        <f t="shared" si="31"/>
        <v>1</v>
      </c>
      <c r="AC102">
        <f t="shared" si="32"/>
        <v>4</v>
      </c>
      <c r="AD102">
        <f t="shared" si="33"/>
        <v>39</v>
      </c>
      <c r="AE102">
        <f t="shared" si="34"/>
        <v>20</v>
      </c>
      <c r="AF102">
        <f t="shared" si="35"/>
        <v>0</v>
      </c>
      <c r="AG102">
        <f t="shared" si="36"/>
        <v>0</v>
      </c>
      <c r="AH102">
        <f t="shared" si="37"/>
        <v>0</v>
      </c>
      <c r="AI102">
        <f t="shared" si="38"/>
        <v>0</v>
      </c>
      <c r="AJ102">
        <f t="shared" si="39"/>
        <v>0</v>
      </c>
      <c r="AK102">
        <f t="shared" si="40"/>
        <v>0</v>
      </c>
      <c r="AL102">
        <f t="shared" si="41"/>
        <v>0</v>
      </c>
      <c r="AM102">
        <f t="shared" si="42"/>
        <v>0</v>
      </c>
      <c r="AN102">
        <f t="shared" si="43"/>
        <v>0</v>
      </c>
      <c r="AO102">
        <f t="shared" si="44"/>
        <v>32</v>
      </c>
      <c r="AP102">
        <f t="shared" si="45"/>
        <v>0</v>
      </c>
      <c r="AQ102">
        <f t="shared" si="3"/>
        <v>0</v>
      </c>
      <c r="AR102">
        <f t="shared" si="4"/>
        <v>0</v>
      </c>
      <c r="AS102">
        <f t="shared" si="5"/>
        <v>0</v>
      </c>
    </row>
    <row r="103" spans="1:45" x14ac:dyDescent="0.45">
      <c r="A103" t="s">
        <v>601</v>
      </c>
      <c r="B103">
        <f t="shared" si="2"/>
        <v>10</v>
      </c>
      <c r="C103">
        <f t="shared" si="6"/>
        <v>0</v>
      </c>
      <c r="D103">
        <f t="shared" si="7"/>
        <v>0</v>
      </c>
      <c r="E103">
        <f t="shared" si="8"/>
        <v>0</v>
      </c>
      <c r="F103">
        <f t="shared" si="9"/>
        <v>0</v>
      </c>
      <c r="G103">
        <f t="shared" si="10"/>
        <v>40</v>
      </c>
      <c r="H103">
        <f t="shared" si="11"/>
        <v>4</v>
      </c>
      <c r="I103">
        <f t="shared" si="12"/>
        <v>5</v>
      </c>
      <c r="J103">
        <f t="shared" si="13"/>
        <v>0</v>
      </c>
      <c r="K103">
        <f t="shared" si="14"/>
        <v>0</v>
      </c>
      <c r="L103">
        <f t="shared" si="15"/>
        <v>0</v>
      </c>
      <c r="M103">
        <f t="shared" si="16"/>
        <v>0</v>
      </c>
      <c r="N103">
        <f t="shared" si="17"/>
        <v>0</v>
      </c>
      <c r="O103">
        <f t="shared" si="18"/>
        <v>0</v>
      </c>
      <c r="P103">
        <f t="shared" si="19"/>
        <v>0</v>
      </c>
      <c r="Q103">
        <f t="shared" si="20"/>
        <v>2</v>
      </c>
      <c r="R103">
        <f t="shared" si="21"/>
        <v>0</v>
      </c>
      <c r="S103">
        <f t="shared" si="22"/>
        <v>0</v>
      </c>
      <c r="T103">
        <f t="shared" si="23"/>
        <v>40</v>
      </c>
      <c r="U103">
        <f t="shared" si="24"/>
        <v>0</v>
      </c>
      <c r="V103">
        <f t="shared" si="25"/>
        <v>37</v>
      </c>
      <c r="W103">
        <f t="shared" si="26"/>
        <v>0</v>
      </c>
      <c r="X103">
        <f t="shared" si="27"/>
        <v>0</v>
      </c>
      <c r="Y103">
        <f t="shared" si="28"/>
        <v>0</v>
      </c>
      <c r="Z103">
        <f t="shared" si="29"/>
        <v>0</v>
      </c>
      <c r="AA103">
        <f t="shared" si="30"/>
        <v>14</v>
      </c>
      <c r="AB103">
        <f t="shared" si="31"/>
        <v>2</v>
      </c>
      <c r="AC103">
        <f t="shared" si="32"/>
        <v>5</v>
      </c>
      <c r="AD103">
        <f t="shared" si="33"/>
        <v>0</v>
      </c>
      <c r="AE103">
        <f t="shared" si="34"/>
        <v>21</v>
      </c>
      <c r="AF103">
        <f t="shared" si="35"/>
        <v>0</v>
      </c>
      <c r="AG103">
        <f t="shared" si="36"/>
        <v>0</v>
      </c>
      <c r="AH103">
        <f t="shared" si="37"/>
        <v>0</v>
      </c>
      <c r="AI103">
        <f t="shared" si="38"/>
        <v>0</v>
      </c>
      <c r="AJ103">
        <f t="shared" si="39"/>
        <v>0</v>
      </c>
      <c r="AK103">
        <f t="shared" si="40"/>
        <v>0</v>
      </c>
      <c r="AL103">
        <f t="shared" si="41"/>
        <v>0</v>
      </c>
      <c r="AM103">
        <f t="shared" si="42"/>
        <v>0</v>
      </c>
      <c r="AN103">
        <f t="shared" si="43"/>
        <v>1</v>
      </c>
      <c r="AO103">
        <f t="shared" si="44"/>
        <v>33</v>
      </c>
      <c r="AP103">
        <f t="shared" si="45"/>
        <v>0</v>
      </c>
      <c r="AQ103">
        <f t="shared" si="3"/>
        <v>0</v>
      </c>
      <c r="AR103">
        <f t="shared" si="4"/>
        <v>0</v>
      </c>
      <c r="AS103">
        <f t="shared" si="5"/>
        <v>0</v>
      </c>
    </row>
    <row r="104" spans="1:45" x14ac:dyDescent="0.45">
      <c r="A104" s="3" t="s">
        <v>602</v>
      </c>
      <c r="B104">
        <f t="shared" si="2"/>
        <v>11</v>
      </c>
      <c r="C104">
        <f t="shared" si="6"/>
        <v>0</v>
      </c>
      <c r="D104">
        <f t="shared" si="7"/>
        <v>0</v>
      </c>
      <c r="E104">
        <f t="shared" si="8"/>
        <v>0</v>
      </c>
      <c r="F104">
        <f t="shared" si="9"/>
        <v>1</v>
      </c>
      <c r="G104">
        <f t="shared" si="10"/>
        <v>41</v>
      </c>
      <c r="H104">
        <f t="shared" si="11"/>
        <v>5</v>
      </c>
      <c r="I104">
        <f t="shared" si="12"/>
        <v>6</v>
      </c>
      <c r="J104">
        <f t="shared" si="13"/>
        <v>0</v>
      </c>
      <c r="K104">
        <f t="shared" si="14"/>
        <v>0</v>
      </c>
      <c r="L104">
        <f t="shared" si="15"/>
        <v>0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3</v>
      </c>
      <c r="R104">
        <f t="shared" si="21"/>
        <v>0</v>
      </c>
      <c r="S104">
        <f t="shared" si="22"/>
        <v>0</v>
      </c>
      <c r="T104">
        <f t="shared" si="23"/>
        <v>41</v>
      </c>
      <c r="U104">
        <f t="shared" si="24"/>
        <v>0</v>
      </c>
      <c r="V104">
        <f t="shared" si="25"/>
        <v>38</v>
      </c>
      <c r="W104">
        <f t="shared" si="26"/>
        <v>0</v>
      </c>
      <c r="X104">
        <f t="shared" si="27"/>
        <v>0</v>
      </c>
      <c r="Y104">
        <f t="shared" si="28"/>
        <v>0</v>
      </c>
      <c r="Z104">
        <f t="shared" si="29"/>
        <v>0</v>
      </c>
      <c r="AA104">
        <f t="shared" si="30"/>
        <v>15</v>
      </c>
      <c r="AB104">
        <f t="shared" si="31"/>
        <v>3</v>
      </c>
      <c r="AC104">
        <f t="shared" si="32"/>
        <v>6</v>
      </c>
      <c r="AD104">
        <f t="shared" si="33"/>
        <v>1</v>
      </c>
      <c r="AE104">
        <f t="shared" si="34"/>
        <v>22</v>
      </c>
      <c r="AF104">
        <f t="shared" si="35"/>
        <v>0</v>
      </c>
      <c r="AG104">
        <f t="shared" si="36"/>
        <v>0</v>
      </c>
      <c r="AH104">
        <f t="shared" si="37"/>
        <v>0</v>
      </c>
      <c r="AI104">
        <f t="shared" si="38"/>
        <v>0</v>
      </c>
      <c r="AJ104">
        <f t="shared" si="39"/>
        <v>0</v>
      </c>
      <c r="AK104">
        <f t="shared" si="40"/>
        <v>0</v>
      </c>
      <c r="AL104">
        <f t="shared" si="41"/>
        <v>1</v>
      </c>
      <c r="AM104">
        <f t="shared" si="42"/>
        <v>0</v>
      </c>
      <c r="AN104">
        <f t="shared" si="43"/>
        <v>2</v>
      </c>
      <c r="AO104">
        <f t="shared" si="44"/>
        <v>34</v>
      </c>
      <c r="AP104">
        <f t="shared" si="45"/>
        <v>0</v>
      </c>
      <c r="AQ104">
        <f t="shared" si="3"/>
        <v>0</v>
      </c>
      <c r="AR104">
        <f t="shared" si="4"/>
        <v>0</v>
      </c>
      <c r="AS104">
        <f t="shared" si="5"/>
        <v>0</v>
      </c>
    </row>
    <row r="105" spans="1:45" x14ac:dyDescent="0.45">
      <c r="A105" t="s">
        <v>603</v>
      </c>
      <c r="B105">
        <f t="shared" si="2"/>
        <v>12</v>
      </c>
      <c r="C105">
        <f t="shared" si="6"/>
        <v>0</v>
      </c>
      <c r="D105">
        <f t="shared" si="7"/>
        <v>0</v>
      </c>
      <c r="E105">
        <f t="shared" si="8"/>
        <v>0</v>
      </c>
      <c r="F105">
        <f t="shared" si="9"/>
        <v>2</v>
      </c>
      <c r="G105">
        <f t="shared" si="10"/>
        <v>42</v>
      </c>
      <c r="H105">
        <f t="shared" si="11"/>
        <v>6</v>
      </c>
      <c r="I105">
        <f t="shared" si="12"/>
        <v>7</v>
      </c>
      <c r="J105">
        <f t="shared" si="13"/>
        <v>1</v>
      </c>
      <c r="K105">
        <f t="shared" si="14"/>
        <v>1</v>
      </c>
      <c r="L105">
        <f t="shared" si="15"/>
        <v>0</v>
      </c>
      <c r="M105">
        <f t="shared" si="16"/>
        <v>1</v>
      </c>
      <c r="N105">
        <f t="shared" si="17"/>
        <v>0</v>
      </c>
      <c r="O105">
        <f t="shared" si="18"/>
        <v>0</v>
      </c>
      <c r="P105">
        <f t="shared" si="19"/>
        <v>0</v>
      </c>
      <c r="Q105">
        <f t="shared" si="20"/>
        <v>4</v>
      </c>
      <c r="R105">
        <f t="shared" si="21"/>
        <v>0</v>
      </c>
      <c r="S105">
        <f t="shared" si="22"/>
        <v>0</v>
      </c>
      <c r="T105">
        <f t="shared" si="23"/>
        <v>42</v>
      </c>
      <c r="U105">
        <f t="shared" si="24"/>
        <v>0</v>
      </c>
      <c r="V105">
        <f t="shared" si="25"/>
        <v>39</v>
      </c>
      <c r="W105">
        <f t="shared" si="26"/>
        <v>0</v>
      </c>
      <c r="X105">
        <f t="shared" si="27"/>
        <v>0</v>
      </c>
      <c r="Y105">
        <f t="shared" si="28"/>
        <v>0</v>
      </c>
      <c r="Z105">
        <f t="shared" si="29"/>
        <v>0</v>
      </c>
      <c r="AA105">
        <f t="shared" si="30"/>
        <v>16</v>
      </c>
      <c r="AB105">
        <f t="shared" si="31"/>
        <v>4</v>
      </c>
      <c r="AC105">
        <f t="shared" si="32"/>
        <v>7</v>
      </c>
      <c r="AD105">
        <f t="shared" si="33"/>
        <v>2</v>
      </c>
      <c r="AE105">
        <f t="shared" si="34"/>
        <v>23</v>
      </c>
      <c r="AF105">
        <f t="shared" si="35"/>
        <v>0</v>
      </c>
      <c r="AG105">
        <f t="shared" si="36"/>
        <v>1</v>
      </c>
      <c r="AH105">
        <f t="shared" si="37"/>
        <v>0</v>
      </c>
      <c r="AI105">
        <f t="shared" si="38"/>
        <v>0</v>
      </c>
      <c r="AJ105">
        <f t="shared" si="39"/>
        <v>0</v>
      </c>
      <c r="AK105">
        <f t="shared" si="40"/>
        <v>0</v>
      </c>
      <c r="AL105">
        <f t="shared" si="41"/>
        <v>2</v>
      </c>
      <c r="AM105">
        <f t="shared" si="42"/>
        <v>0</v>
      </c>
      <c r="AN105">
        <f t="shared" si="43"/>
        <v>3</v>
      </c>
      <c r="AO105">
        <f t="shared" si="44"/>
        <v>35</v>
      </c>
      <c r="AP105">
        <f t="shared" si="45"/>
        <v>1</v>
      </c>
      <c r="AQ105">
        <f t="shared" si="3"/>
        <v>1</v>
      </c>
      <c r="AR105">
        <f t="shared" si="4"/>
        <v>0</v>
      </c>
      <c r="AS105">
        <f t="shared" si="5"/>
        <v>0</v>
      </c>
    </row>
    <row r="106" spans="1:45" x14ac:dyDescent="0.45">
      <c r="A106" t="s">
        <v>604</v>
      </c>
      <c r="B106">
        <f t="shared" si="2"/>
        <v>13</v>
      </c>
      <c r="C106">
        <f t="shared" si="6"/>
        <v>0</v>
      </c>
      <c r="D106">
        <f t="shared" si="7"/>
        <v>0</v>
      </c>
      <c r="E106">
        <f t="shared" si="8"/>
        <v>0</v>
      </c>
      <c r="F106">
        <f t="shared" si="9"/>
        <v>3</v>
      </c>
      <c r="G106">
        <f t="shared" si="10"/>
        <v>43</v>
      </c>
      <c r="H106">
        <f t="shared" si="11"/>
        <v>7</v>
      </c>
      <c r="I106">
        <f t="shared" si="12"/>
        <v>8</v>
      </c>
      <c r="J106">
        <f t="shared" si="13"/>
        <v>2</v>
      </c>
      <c r="K106">
        <f t="shared" si="14"/>
        <v>2</v>
      </c>
      <c r="L106">
        <f t="shared" si="15"/>
        <v>0</v>
      </c>
      <c r="M106">
        <f t="shared" si="16"/>
        <v>2</v>
      </c>
      <c r="N106">
        <f t="shared" si="17"/>
        <v>0</v>
      </c>
      <c r="O106">
        <f t="shared" si="18"/>
        <v>0</v>
      </c>
      <c r="P106">
        <f t="shared" si="19"/>
        <v>0</v>
      </c>
      <c r="Q106">
        <f t="shared" si="20"/>
        <v>5</v>
      </c>
      <c r="R106">
        <f t="shared" si="21"/>
        <v>0</v>
      </c>
      <c r="S106">
        <f t="shared" si="22"/>
        <v>0</v>
      </c>
      <c r="T106">
        <f t="shared" si="23"/>
        <v>43</v>
      </c>
      <c r="U106">
        <f t="shared" si="24"/>
        <v>0</v>
      </c>
      <c r="V106">
        <f t="shared" si="25"/>
        <v>40</v>
      </c>
      <c r="W106">
        <f t="shared" si="26"/>
        <v>0</v>
      </c>
      <c r="X106">
        <f t="shared" si="27"/>
        <v>0</v>
      </c>
      <c r="Y106">
        <f t="shared" si="28"/>
        <v>0</v>
      </c>
      <c r="Z106">
        <f t="shared" si="29"/>
        <v>0</v>
      </c>
      <c r="AA106">
        <f t="shared" si="30"/>
        <v>17</v>
      </c>
      <c r="AB106">
        <f t="shared" si="31"/>
        <v>5</v>
      </c>
      <c r="AC106">
        <f t="shared" si="32"/>
        <v>8</v>
      </c>
      <c r="AD106">
        <f t="shared" si="33"/>
        <v>3</v>
      </c>
      <c r="AE106">
        <f t="shared" si="34"/>
        <v>24</v>
      </c>
      <c r="AF106">
        <f t="shared" si="35"/>
        <v>0</v>
      </c>
      <c r="AG106">
        <f t="shared" si="36"/>
        <v>2</v>
      </c>
      <c r="AH106">
        <f t="shared" si="37"/>
        <v>0</v>
      </c>
      <c r="AI106">
        <f t="shared" si="38"/>
        <v>0</v>
      </c>
      <c r="AJ106">
        <f t="shared" si="39"/>
        <v>0</v>
      </c>
      <c r="AK106">
        <f t="shared" si="40"/>
        <v>1</v>
      </c>
      <c r="AL106">
        <f t="shared" si="41"/>
        <v>3</v>
      </c>
      <c r="AM106">
        <f t="shared" si="42"/>
        <v>1</v>
      </c>
      <c r="AN106">
        <f t="shared" si="43"/>
        <v>4</v>
      </c>
      <c r="AO106">
        <f t="shared" si="44"/>
        <v>36</v>
      </c>
      <c r="AP106">
        <f t="shared" si="45"/>
        <v>2</v>
      </c>
      <c r="AQ106">
        <f t="shared" si="3"/>
        <v>2</v>
      </c>
      <c r="AR106">
        <f t="shared" si="4"/>
        <v>1</v>
      </c>
      <c r="AS106">
        <f t="shared" si="5"/>
        <v>0</v>
      </c>
    </row>
    <row r="107" spans="1:45" x14ac:dyDescent="0.45">
      <c r="A107" t="s">
        <v>605</v>
      </c>
      <c r="B107">
        <f t="shared" si="2"/>
        <v>14</v>
      </c>
      <c r="C107">
        <f t="shared" si="6"/>
        <v>0</v>
      </c>
      <c r="D107">
        <f t="shared" si="7"/>
        <v>0</v>
      </c>
      <c r="E107">
        <f t="shared" si="8"/>
        <v>0</v>
      </c>
      <c r="F107">
        <f t="shared" si="9"/>
        <v>4</v>
      </c>
      <c r="G107">
        <f t="shared" si="10"/>
        <v>44</v>
      </c>
      <c r="H107">
        <f t="shared" si="11"/>
        <v>8</v>
      </c>
      <c r="I107">
        <f t="shared" si="12"/>
        <v>9</v>
      </c>
      <c r="J107">
        <f t="shared" si="13"/>
        <v>0</v>
      </c>
      <c r="K107">
        <f t="shared" si="14"/>
        <v>3</v>
      </c>
      <c r="L107">
        <f t="shared" si="15"/>
        <v>0</v>
      </c>
      <c r="M107">
        <f t="shared" si="16"/>
        <v>3</v>
      </c>
      <c r="N107">
        <f t="shared" si="17"/>
        <v>0</v>
      </c>
      <c r="O107">
        <f t="shared" si="18"/>
        <v>0</v>
      </c>
      <c r="P107">
        <f t="shared" si="19"/>
        <v>0</v>
      </c>
      <c r="Q107">
        <f t="shared" si="20"/>
        <v>6</v>
      </c>
      <c r="R107">
        <f t="shared" si="21"/>
        <v>1</v>
      </c>
      <c r="S107">
        <f t="shared" si="22"/>
        <v>0</v>
      </c>
      <c r="T107">
        <f t="shared" si="23"/>
        <v>44</v>
      </c>
      <c r="U107">
        <f t="shared" si="24"/>
        <v>0</v>
      </c>
      <c r="V107">
        <f t="shared" si="25"/>
        <v>41</v>
      </c>
      <c r="W107">
        <f t="shared" si="26"/>
        <v>0</v>
      </c>
      <c r="X107">
        <f t="shared" si="27"/>
        <v>0</v>
      </c>
      <c r="Y107">
        <f t="shared" si="28"/>
        <v>0</v>
      </c>
      <c r="Z107">
        <f t="shared" si="29"/>
        <v>0</v>
      </c>
      <c r="AA107">
        <f t="shared" si="30"/>
        <v>18</v>
      </c>
      <c r="AB107">
        <f t="shared" si="31"/>
        <v>6</v>
      </c>
      <c r="AC107">
        <f t="shared" si="32"/>
        <v>9</v>
      </c>
      <c r="AD107">
        <f t="shared" si="33"/>
        <v>4</v>
      </c>
      <c r="AE107">
        <f t="shared" si="34"/>
        <v>25</v>
      </c>
      <c r="AF107">
        <f t="shared" si="35"/>
        <v>0</v>
      </c>
      <c r="AG107">
        <f t="shared" si="36"/>
        <v>3</v>
      </c>
      <c r="AH107">
        <f t="shared" si="37"/>
        <v>0</v>
      </c>
      <c r="AI107">
        <f t="shared" si="38"/>
        <v>0</v>
      </c>
      <c r="AJ107">
        <f t="shared" si="39"/>
        <v>0</v>
      </c>
      <c r="AK107">
        <f t="shared" si="40"/>
        <v>2</v>
      </c>
      <c r="AL107">
        <f t="shared" si="41"/>
        <v>4</v>
      </c>
      <c r="AM107">
        <f t="shared" si="42"/>
        <v>2</v>
      </c>
      <c r="AN107">
        <f t="shared" si="43"/>
        <v>5</v>
      </c>
      <c r="AO107">
        <f t="shared" si="44"/>
        <v>37</v>
      </c>
      <c r="AP107">
        <f t="shared" si="45"/>
        <v>0</v>
      </c>
      <c r="AQ107">
        <f t="shared" si="3"/>
        <v>3</v>
      </c>
      <c r="AR107">
        <f t="shared" si="4"/>
        <v>2</v>
      </c>
      <c r="AS107">
        <f t="shared" si="5"/>
        <v>0</v>
      </c>
    </row>
    <row r="108" spans="1:45" x14ac:dyDescent="0.45">
      <c r="A108" t="s">
        <v>606</v>
      </c>
      <c r="B108">
        <f t="shared" si="2"/>
        <v>15</v>
      </c>
      <c r="C108">
        <f t="shared" si="6"/>
        <v>1</v>
      </c>
      <c r="D108">
        <f t="shared" si="7"/>
        <v>0</v>
      </c>
      <c r="E108">
        <f t="shared" si="8"/>
        <v>0</v>
      </c>
      <c r="F108">
        <f t="shared" si="9"/>
        <v>5</v>
      </c>
      <c r="G108">
        <f t="shared" si="10"/>
        <v>45</v>
      </c>
      <c r="H108">
        <f t="shared" si="11"/>
        <v>9</v>
      </c>
      <c r="I108">
        <f t="shared" si="12"/>
        <v>10</v>
      </c>
      <c r="J108">
        <f t="shared" si="13"/>
        <v>0</v>
      </c>
      <c r="K108">
        <f t="shared" si="14"/>
        <v>4</v>
      </c>
      <c r="L108">
        <f t="shared" si="15"/>
        <v>0</v>
      </c>
      <c r="M108">
        <f t="shared" si="16"/>
        <v>4</v>
      </c>
      <c r="N108">
        <f t="shared" si="17"/>
        <v>0</v>
      </c>
      <c r="O108">
        <f t="shared" si="18"/>
        <v>0</v>
      </c>
      <c r="P108">
        <f t="shared" si="19"/>
        <v>0</v>
      </c>
      <c r="Q108">
        <f t="shared" si="20"/>
        <v>7</v>
      </c>
      <c r="R108">
        <f t="shared" si="21"/>
        <v>2</v>
      </c>
      <c r="S108">
        <f t="shared" si="22"/>
        <v>0</v>
      </c>
      <c r="T108">
        <f t="shared" si="23"/>
        <v>45</v>
      </c>
      <c r="U108">
        <f t="shared" si="24"/>
        <v>0</v>
      </c>
      <c r="V108">
        <f t="shared" si="25"/>
        <v>42</v>
      </c>
      <c r="W108">
        <f t="shared" si="26"/>
        <v>0</v>
      </c>
      <c r="X108">
        <f t="shared" si="27"/>
        <v>0</v>
      </c>
      <c r="Y108">
        <f t="shared" si="28"/>
        <v>0</v>
      </c>
      <c r="Z108">
        <f t="shared" si="29"/>
        <v>0</v>
      </c>
      <c r="AA108">
        <f t="shared" si="30"/>
        <v>19</v>
      </c>
      <c r="AB108">
        <f t="shared" si="31"/>
        <v>7</v>
      </c>
      <c r="AC108">
        <f t="shared" si="32"/>
        <v>10</v>
      </c>
      <c r="AD108">
        <f t="shared" si="33"/>
        <v>5</v>
      </c>
      <c r="AE108">
        <f t="shared" si="34"/>
        <v>26</v>
      </c>
      <c r="AF108">
        <f t="shared" si="35"/>
        <v>0</v>
      </c>
      <c r="AG108">
        <f t="shared" si="36"/>
        <v>4</v>
      </c>
      <c r="AH108">
        <f t="shared" si="37"/>
        <v>0</v>
      </c>
      <c r="AI108">
        <f t="shared" si="38"/>
        <v>0</v>
      </c>
      <c r="AJ108">
        <f t="shared" si="39"/>
        <v>0</v>
      </c>
      <c r="AK108">
        <f t="shared" si="40"/>
        <v>0</v>
      </c>
      <c r="AL108">
        <f t="shared" si="41"/>
        <v>5</v>
      </c>
      <c r="AM108">
        <f t="shared" si="42"/>
        <v>3</v>
      </c>
      <c r="AN108">
        <f t="shared" si="43"/>
        <v>6</v>
      </c>
      <c r="AO108">
        <f t="shared" si="44"/>
        <v>38</v>
      </c>
      <c r="AP108">
        <f t="shared" si="45"/>
        <v>0</v>
      </c>
      <c r="AQ108">
        <f t="shared" si="3"/>
        <v>4</v>
      </c>
      <c r="AR108">
        <f t="shared" si="4"/>
        <v>3</v>
      </c>
      <c r="AS108">
        <f t="shared" si="5"/>
        <v>0</v>
      </c>
    </row>
    <row r="109" spans="1:45" x14ac:dyDescent="0.45">
      <c r="A109" t="s">
        <v>607</v>
      </c>
      <c r="B109">
        <f t="shared" si="2"/>
        <v>16</v>
      </c>
      <c r="C109">
        <f t="shared" si="6"/>
        <v>0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46</v>
      </c>
      <c r="H109">
        <f t="shared" si="11"/>
        <v>10</v>
      </c>
      <c r="I109">
        <f t="shared" si="12"/>
        <v>0</v>
      </c>
      <c r="J109">
        <f t="shared" si="13"/>
        <v>0</v>
      </c>
      <c r="K109">
        <f t="shared" si="14"/>
        <v>5</v>
      </c>
      <c r="L109">
        <f t="shared" si="15"/>
        <v>0</v>
      </c>
      <c r="M109">
        <f t="shared" si="16"/>
        <v>5</v>
      </c>
      <c r="N109">
        <f t="shared" si="17"/>
        <v>0</v>
      </c>
      <c r="O109">
        <f t="shared" si="18"/>
        <v>0</v>
      </c>
      <c r="P109">
        <f t="shared" si="19"/>
        <v>0</v>
      </c>
      <c r="Q109">
        <f t="shared" si="20"/>
        <v>8</v>
      </c>
      <c r="R109">
        <f t="shared" si="21"/>
        <v>0</v>
      </c>
      <c r="S109">
        <f t="shared" si="22"/>
        <v>0</v>
      </c>
      <c r="T109">
        <f t="shared" si="23"/>
        <v>46</v>
      </c>
      <c r="U109">
        <f t="shared" si="24"/>
        <v>0</v>
      </c>
      <c r="V109">
        <f t="shared" si="25"/>
        <v>43</v>
      </c>
      <c r="W109">
        <f t="shared" si="26"/>
        <v>0</v>
      </c>
      <c r="X109">
        <f t="shared" si="27"/>
        <v>0</v>
      </c>
      <c r="Y109">
        <f t="shared" si="28"/>
        <v>0</v>
      </c>
      <c r="Z109">
        <f t="shared" si="29"/>
        <v>0</v>
      </c>
      <c r="AA109">
        <f t="shared" si="30"/>
        <v>20</v>
      </c>
      <c r="AB109">
        <f t="shared" si="31"/>
        <v>8</v>
      </c>
      <c r="AC109">
        <f t="shared" si="32"/>
        <v>0</v>
      </c>
      <c r="AD109">
        <f t="shared" si="33"/>
        <v>0</v>
      </c>
      <c r="AE109">
        <f t="shared" si="34"/>
        <v>27</v>
      </c>
      <c r="AF109">
        <f t="shared" si="35"/>
        <v>0</v>
      </c>
      <c r="AG109">
        <f t="shared" si="36"/>
        <v>5</v>
      </c>
      <c r="AH109">
        <f t="shared" si="37"/>
        <v>0</v>
      </c>
      <c r="AI109">
        <f t="shared" si="38"/>
        <v>0</v>
      </c>
      <c r="AJ109">
        <f t="shared" si="39"/>
        <v>0</v>
      </c>
      <c r="AK109">
        <f t="shared" si="40"/>
        <v>0</v>
      </c>
      <c r="AL109">
        <f t="shared" si="41"/>
        <v>6</v>
      </c>
      <c r="AM109">
        <f t="shared" si="42"/>
        <v>0</v>
      </c>
      <c r="AN109">
        <f t="shared" si="43"/>
        <v>7</v>
      </c>
      <c r="AO109">
        <f t="shared" si="44"/>
        <v>39</v>
      </c>
      <c r="AP109">
        <f t="shared" si="45"/>
        <v>0</v>
      </c>
      <c r="AQ109">
        <f t="shared" si="3"/>
        <v>5</v>
      </c>
      <c r="AR109">
        <f t="shared" si="4"/>
        <v>0</v>
      </c>
      <c r="AS109">
        <f t="shared" si="5"/>
        <v>0</v>
      </c>
    </row>
    <row r="110" spans="1:45" x14ac:dyDescent="0.45">
      <c r="A110" t="s">
        <v>608</v>
      </c>
      <c r="B110">
        <f t="shared" si="2"/>
        <v>0</v>
      </c>
      <c r="C110">
        <f t="shared" si="6"/>
        <v>0</v>
      </c>
      <c r="D110">
        <f t="shared" si="7"/>
        <v>0</v>
      </c>
      <c r="E110">
        <f t="shared" si="8"/>
        <v>0</v>
      </c>
      <c r="F110">
        <f t="shared" si="9"/>
        <v>0</v>
      </c>
      <c r="G110">
        <f t="shared" si="10"/>
        <v>47</v>
      </c>
      <c r="H110">
        <f t="shared" si="11"/>
        <v>11</v>
      </c>
      <c r="I110">
        <f t="shared" si="12"/>
        <v>0</v>
      </c>
      <c r="J110">
        <f t="shared" si="13"/>
        <v>0</v>
      </c>
      <c r="K110">
        <f t="shared" si="14"/>
        <v>0</v>
      </c>
      <c r="L110">
        <f t="shared" si="15"/>
        <v>0</v>
      </c>
      <c r="M110">
        <f t="shared" si="16"/>
        <v>6</v>
      </c>
      <c r="N110">
        <f t="shared" si="17"/>
        <v>0</v>
      </c>
      <c r="O110">
        <f t="shared" si="18"/>
        <v>0</v>
      </c>
      <c r="P110">
        <f t="shared" si="19"/>
        <v>0</v>
      </c>
      <c r="Q110">
        <f t="shared" si="20"/>
        <v>9</v>
      </c>
      <c r="R110">
        <f t="shared" si="21"/>
        <v>0</v>
      </c>
      <c r="S110">
        <f t="shared" si="22"/>
        <v>0</v>
      </c>
      <c r="T110">
        <f t="shared" si="23"/>
        <v>47</v>
      </c>
      <c r="U110">
        <f t="shared" si="24"/>
        <v>0</v>
      </c>
      <c r="V110">
        <f t="shared" si="25"/>
        <v>44</v>
      </c>
      <c r="W110">
        <f t="shared" si="26"/>
        <v>0</v>
      </c>
      <c r="X110">
        <f t="shared" si="27"/>
        <v>0</v>
      </c>
      <c r="Y110">
        <f t="shared" si="28"/>
        <v>0</v>
      </c>
      <c r="Z110">
        <f t="shared" si="29"/>
        <v>0</v>
      </c>
      <c r="AA110">
        <f t="shared" si="30"/>
        <v>21</v>
      </c>
      <c r="AB110">
        <f t="shared" si="31"/>
        <v>9</v>
      </c>
      <c r="AC110">
        <f t="shared" si="32"/>
        <v>0</v>
      </c>
      <c r="AD110">
        <f t="shared" si="33"/>
        <v>0</v>
      </c>
      <c r="AE110">
        <f t="shared" si="34"/>
        <v>28</v>
      </c>
      <c r="AF110">
        <f t="shared" si="35"/>
        <v>0</v>
      </c>
      <c r="AG110">
        <f t="shared" si="36"/>
        <v>0</v>
      </c>
      <c r="AH110">
        <f t="shared" si="37"/>
        <v>0</v>
      </c>
      <c r="AI110">
        <f t="shared" si="38"/>
        <v>0</v>
      </c>
      <c r="AJ110">
        <f t="shared" si="39"/>
        <v>0</v>
      </c>
      <c r="AK110">
        <f t="shared" si="40"/>
        <v>0</v>
      </c>
      <c r="AL110">
        <f t="shared" si="41"/>
        <v>7</v>
      </c>
      <c r="AM110">
        <f t="shared" si="42"/>
        <v>0</v>
      </c>
      <c r="AN110">
        <f t="shared" si="43"/>
        <v>0</v>
      </c>
      <c r="AO110">
        <f t="shared" si="44"/>
        <v>40</v>
      </c>
      <c r="AP110">
        <f t="shared" si="45"/>
        <v>0</v>
      </c>
      <c r="AQ110">
        <f t="shared" si="3"/>
        <v>0</v>
      </c>
      <c r="AR110">
        <f t="shared" si="4"/>
        <v>0</v>
      </c>
      <c r="AS110">
        <f t="shared" si="5"/>
        <v>0</v>
      </c>
    </row>
    <row r="111" spans="1:45" x14ac:dyDescent="0.45">
      <c r="A111" t="s">
        <v>609</v>
      </c>
      <c r="B111">
        <f t="shared" si="2"/>
        <v>0</v>
      </c>
      <c r="C111">
        <f t="shared" si="6"/>
        <v>0</v>
      </c>
      <c r="D111">
        <f t="shared" si="7"/>
        <v>0</v>
      </c>
      <c r="E111">
        <f t="shared" si="8"/>
        <v>0</v>
      </c>
      <c r="F111">
        <f t="shared" si="9"/>
        <v>1</v>
      </c>
      <c r="G111">
        <f t="shared" si="10"/>
        <v>0</v>
      </c>
      <c r="H111">
        <f t="shared" si="11"/>
        <v>12</v>
      </c>
      <c r="I111">
        <f t="shared" si="12"/>
        <v>0</v>
      </c>
      <c r="J111">
        <f t="shared" si="13"/>
        <v>0</v>
      </c>
      <c r="K111">
        <f t="shared" si="14"/>
        <v>0</v>
      </c>
      <c r="L111">
        <f t="shared" si="15"/>
        <v>0</v>
      </c>
      <c r="M111">
        <f t="shared" si="16"/>
        <v>7</v>
      </c>
      <c r="N111">
        <f t="shared" si="17"/>
        <v>0</v>
      </c>
      <c r="O111">
        <f t="shared" si="18"/>
        <v>0</v>
      </c>
      <c r="P111">
        <f t="shared" si="19"/>
        <v>0</v>
      </c>
      <c r="Q111">
        <f t="shared" si="20"/>
        <v>10</v>
      </c>
      <c r="R111">
        <f t="shared" si="21"/>
        <v>0</v>
      </c>
      <c r="S111">
        <f t="shared" si="22"/>
        <v>0</v>
      </c>
      <c r="T111">
        <f t="shared" si="23"/>
        <v>48</v>
      </c>
      <c r="U111">
        <f t="shared" si="24"/>
        <v>0</v>
      </c>
      <c r="V111">
        <f t="shared" si="25"/>
        <v>0</v>
      </c>
      <c r="W111">
        <f t="shared" si="26"/>
        <v>0</v>
      </c>
      <c r="X111">
        <f t="shared" si="27"/>
        <v>0</v>
      </c>
      <c r="Y111">
        <f t="shared" si="28"/>
        <v>0</v>
      </c>
      <c r="Z111">
        <f t="shared" si="29"/>
        <v>0</v>
      </c>
      <c r="AA111">
        <f t="shared" si="30"/>
        <v>22</v>
      </c>
      <c r="AB111">
        <f t="shared" si="31"/>
        <v>10</v>
      </c>
      <c r="AC111">
        <f t="shared" si="32"/>
        <v>0</v>
      </c>
      <c r="AD111">
        <f t="shared" si="33"/>
        <v>0</v>
      </c>
      <c r="AE111">
        <f t="shared" si="34"/>
        <v>29</v>
      </c>
      <c r="AF111">
        <f t="shared" si="35"/>
        <v>0</v>
      </c>
      <c r="AG111">
        <f t="shared" si="36"/>
        <v>0</v>
      </c>
      <c r="AH111">
        <f t="shared" si="37"/>
        <v>0</v>
      </c>
      <c r="AI111">
        <f t="shared" si="38"/>
        <v>0</v>
      </c>
      <c r="AJ111">
        <f t="shared" si="39"/>
        <v>0</v>
      </c>
      <c r="AK111">
        <f t="shared" si="40"/>
        <v>0</v>
      </c>
      <c r="AL111">
        <f t="shared" si="41"/>
        <v>8</v>
      </c>
      <c r="AM111">
        <f t="shared" si="42"/>
        <v>1</v>
      </c>
      <c r="AN111">
        <f t="shared" si="43"/>
        <v>0</v>
      </c>
      <c r="AO111">
        <f t="shared" si="44"/>
        <v>41</v>
      </c>
      <c r="AP111">
        <f t="shared" si="45"/>
        <v>0</v>
      </c>
      <c r="AQ111">
        <f t="shared" si="3"/>
        <v>0</v>
      </c>
      <c r="AR111">
        <f t="shared" si="4"/>
        <v>0</v>
      </c>
      <c r="AS111">
        <f t="shared" si="5"/>
        <v>0</v>
      </c>
    </row>
    <row r="112" spans="1:45" x14ac:dyDescent="0.45">
      <c r="A112" t="s">
        <v>610</v>
      </c>
      <c r="B112">
        <f t="shared" si="2"/>
        <v>0</v>
      </c>
      <c r="C112">
        <f t="shared" si="6"/>
        <v>0</v>
      </c>
      <c r="D112">
        <f t="shared" si="7"/>
        <v>0</v>
      </c>
      <c r="E112">
        <f t="shared" si="8"/>
        <v>0</v>
      </c>
      <c r="F112">
        <f t="shared" si="9"/>
        <v>0</v>
      </c>
      <c r="G112">
        <f t="shared" si="10"/>
        <v>0</v>
      </c>
      <c r="H112">
        <f t="shared" si="11"/>
        <v>13</v>
      </c>
      <c r="I112">
        <f t="shared" si="12"/>
        <v>0</v>
      </c>
      <c r="J112">
        <f t="shared" si="13"/>
        <v>0</v>
      </c>
      <c r="K112">
        <f t="shared" si="14"/>
        <v>0</v>
      </c>
      <c r="L112">
        <f t="shared" si="15"/>
        <v>0</v>
      </c>
      <c r="M112">
        <f t="shared" si="16"/>
        <v>8</v>
      </c>
      <c r="N112">
        <f t="shared" si="17"/>
        <v>0</v>
      </c>
      <c r="O112">
        <f t="shared" si="18"/>
        <v>0</v>
      </c>
      <c r="P112">
        <f t="shared" si="19"/>
        <v>0</v>
      </c>
      <c r="Q112">
        <f t="shared" si="20"/>
        <v>0</v>
      </c>
      <c r="R112">
        <f t="shared" si="21"/>
        <v>0</v>
      </c>
      <c r="S112">
        <f t="shared" si="22"/>
        <v>0</v>
      </c>
      <c r="T112">
        <f t="shared" si="23"/>
        <v>49</v>
      </c>
      <c r="U112">
        <f t="shared" si="24"/>
        <v>0</v>
      </c>
      <c r="V112">
        <f t="shared" si="25"/>
        <v>0</v>
      </c>
      <c r="W112">
        <f t="shared" si="26"/>
        <v>0</v>
      </c>
      <c r="X112">
        <f t="shared" si="27"/>
        <v>0</v>
      </c>
      <c r="Y112">
        <f t="shared" si="28"/>
        <v>0</v>
      </c>
      <c r="Z112">
        <f t="shared" si="29"/>
        <v>0</v>
      </c>
      <c r="AA112">
        <f t="shared" si="30"/>
        <v>23</v>
      </c>
      <c r="AB112">
        <f t="shared" si="31"/>
        <v>11</v>
      </c>
      <c r="AC112">
        <f t="shared" si="32"/>
        <v>0</v>
      </c>
      <c r="AD112">
        <f t="shared" si="33"/>
        <v>0</v>
      </c>
      <c r="AE112">
        <f t="shared" si="34"/>
        <v>30</v>
      </c>
      <c r="AF112">
        <f t="shared" si="35"/>
        <v>0</v>
      </c>
      <c r="AG112">
        <f t="shared" si="36"/>
        <v>0</v>
      </c>
      <c r="AH112">
        <f t="shared" si="37"/>
        <v>0</v>
      </c>
      <c r="AI112">
        <f t="shared" si="38"/>
        <v>0</v>
      </c>
      <c r="AJ112">
        <f t="shared" si="39"/>
        <v>0</v>
      </c>
      <c r="AK112">
        <f t="shared" si="40"/>
        <v>0</v>
      </c>
      <c r="AL112">
        <f t="shared" si="41"/>
        <v>9</v>
      </c>
      <c r="AM112">
        <f t="shared" si="42"/>
        <v>0</v>
      </c>
      <c r="AN112">
        <f t="shared" si="43"/>
        <v>0</v>
      </c>
      <c r="AO112">
        <f t="shared" si="44"/>
        <v>42</v>
      </c>
      <c r="AP112">
        <f t="shared" si="45"/>
        <v>0</v>
      </c>
      <c r="AQ112">
        <f t="shared" si="3"/>
        <v>0</v>
      </c>
      <c r="AR112">
        <f t="shared" si="4"/>
        <v>0</v>
      </c>
      <c r="AS112">
        <f t="shared" si="5"/>
        <v>0</v>
      </c>
    </row>
    <row r="113" spans="1:45" x14ac:dyDescent="0.45">
      <c r="A113" t="s">
        <v>611</v>
      </c>
      <c r="B113">
        <f t="shared" si="2"/>
        <v>0</v>
      </c>
      <c r="C113">
        <f t="shared" si="6"/>
        <v>0</v>
      </c>
      <c r="D113">
        <f t="shared" si="7"/>
        <v>0</v>
      </c>
      <c r="E113">
        <f t="shared" si="8"/>
        <v>0</v>
      </c>
      <c r="F113">
        <f t="shared" si="9"/>
        <v>0</v>
      </c>
      <c r="G113">
        <f t="shared" si="10"/>
        <v>0</v>
      </c>
      <c r="H113">
        <f t="shared" si="11"/>
        <v>14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0</v>
      </c>
      <c r="M113">
        <f t="shared" si="16"/>
        <v>9</v>
      </c>
      <c r="N113">
        <f t="shared" si="17"/>
        <v>0</v>
      </c>
      <c r="O113">
        <f t="shared" si="18"/>
        <v>0</v>
      </c>
      <c r="P113">
        <f t="shared" si="19"/>
        <v>0</v>
      </c>
      <c r="Q113">
        <f t="shared" si="20"/>
        <v>0</v>
      </c>
      <c r="R113">
        <f t="shared" si="21"/>
        <v>0</v>
      </c>
      <c r="S113">
        <f t="shared" si="22"/>
        <v>0</v>
      </c>
      <c r="T113">
        <f t="shared" si="23"/>
        <v>50</v>
      </c>
      <c r="U113">
        <f t="shared" si="24"/>
        <v>1</v>
      </c>
      <c r="V113">
        <f t="shared" si="25"/>
        <v>0</v>
      </c>
      <c r="W113">
        <f t="shared" si="26"/>
        <v>0</v>
      </c>
      <c r="X113">
        <f t="shared" si="27"/>
        <v>1</v>
      </c>
      <c r="Y113">
        <f t="shared" si="28"/>
        <v>0</v>
      </c>
      <c r="Z113">
        <f t="shared" si="29"/>
        <v>0</v>
      </c>
      <c r="AA113">
        <f t="shared" si="30"/>
        <v>24</v>
      </c>
      <c r="AB113">
        <f t="shared" si="31"/>
        <v>12</v>
      </c>
      <c r="AC113">
        <f t="shared" si="32"/>
        <v>0</v>
      </c>
      <c r="AD113">
        <f t="shared" si="33"/>
        <v>0</v>
      </c>
      <c r="AE113">
        <f t="shared" si="34"/>
        <v>0</v>
      </c>
      <c r="AF113">
        <f t="shared" si="35"/>
        <v>0</v>
      </c>
      <c r="AG113">
        <f t="shared" si="36"/>
        <v>0</v>
      </c>
      <c r="AH113">
        <f t="shared" si="37"/>
        <v>0</v>
      </c>
      <c r="AI113">
        <f t="shared" si="38"/>
        <v>0</v>
      </c>
      <c r="AJ113">
        <f t="shared" si="39"/>
        <v>0</v>
      </c>
      <c r="AK113">
        <f t="shared" si="40"/>
        <v>0</v>
      </c>
      <c r="AL113">
        <f t="shared" si="41"/>
        <v>0</v>
      </c>
      <c r="AM113">
        <f t="shared" si="42"/>
        <v>0</v>
      </c>
      <c r="AN113">
        <f t="shared" si="43"/>
        <v>0</v>
      </c>
      <c r="AO113">
        <f t="shared" si="44"/>
        <v>43</v>
      </c>
      <c r="AP113">
        <f t="shared" si="45"/>
        <v>0</v>
      </c>
      <c r="AQ113">
        <f t="shared" si="3"/>
        <v>0</v>
      </c>
      <c r="AR113">
        <f t="shared" si="4"/>
        <v>0</v>
      </c>
      <c r="AS113">
        <f t="shared" si="5"/>
        <v>0</v>
      </c>
    </row>
    <row r="114" spans="1:45" x14ac:dyDescent="0.45">
      <c r="A114" t="s">
        <v>612</v>
      </c>
      <c r="B114">
        <f t="shared" si="2"/>
        <v>0</v>
      </c>
      <c r="C114">
        <f t="shared" si="6"/>
        <v>0</v>
      </c>
      <c r="D114">
        <f t="shared" si="7"/>
        <v>0</v>
      </c>
      <c r="E114">
        <f t="shared" si="8"/>
        <v>0</v>
      </c>
      <c r="F114">
        <f t="shared" si="9"/>
        <v>0</v>
      </c>
      <c r="G114">
        <f t="shared" si="10"/>
        <v>0</v>
      </c>
      <c r="H114">
        <f t="shared" si="11"/>
        <v>15</v>
      </c>
      <c r="I114">
        <f t="shared" si="12"/>
        <v>0</v>
      </c>
      <c r="J114">
        <f t="shared" si="13"/>
        <v>0</v>
      </c>
      <c r="K114">
        <f t="shared" si="14"/>
        <v>0</v>
      </c>
      <c r="L114">
        <f t="shared" si="15"/>
        <v>0</v>
      </c>
      <c r="M114">
        <f t="shared" si="16"/>
        <v>10</v>
      </c>
      <c r="N114">
        <f t="shared" si="17"/>
        <v>0</v>
      </c>
      <c r="O114">
        <f t="shared" si="18"/>
        <v>0</v>
      </c>
      <c r="P114">
        <f t="shared" si="19"/>
        <v>0</v>
      </c>
      <c r="Q114">
        <f t="shared" si="20"/>
        <v>0</v>
      </c>
      <c r="R114">
        <f t="shared" si="21"/>
        <v>0</v>
      </c>
      <c r="S114">
        <f t="shared" si="22"/>
        <v>0</v>
      </c>
      <c r="T114">
        <f t="shared" si="23"/>
        <v>0</v>
      </c>
      <c r="U114">
        <f t="shared" si="24"/>
        <v>2</v>
      </c>
      <c r="V114">
        <f t="shared" si="25"/>
        <v>0</v>
      </c>
      <c r="W114">
        <f t="shared" si="26"/>
        <v>0</v>
      </c>
      <c r="X114">
        <f t="shared" si="27"/>
        <v>0</v>
      </c>
      <c r="Y114">
        <f t="shared" si="28"/>
        <v>0</v>
      </c>
      <c r="Z114">
        <f t="shared" si="29"/>
        <v>0</v>
      </c>
      <c r="AA114">
        <f t="shared" si="30"/>
        <v>25</v>
      </c>
      <c r="AB114">
        <f t="shared" si="31"/>
        <v>13</v>
      </c>
      <c r="AC114">
        <f t="shared" si="32"/>
        <v>1</v>
      </c>
      <c r="AD114">
        <f t="shared" si="33"/>
        <v>0</v>
      </c>
      <c r="AE114">
        <f t="shared" si="34"/>
        <v>0</v>
      </c>
      <c r="AF114">
        <f t="shared" si="35"/>
        <v>0</v>
      </c>
      <c r="AG114">
        <f t="shared" si="36"/>
        <v>0</v>
      </c>
      <c r="AH114">
        <f t="shared" si="37"/>
        <v>0</v>
      </c>
      <c r="AI114">
        <f t="shared" si="38"/>
        <v>0</v>
      </c>
      <c r="AJ114">
        <f t="shared" si="39"/>
        <v>0</v>
      </c>
      <c r="AK114">
        <f t="shared" si="40"/>
        <v>0</v>
      </c>
      <c r="AL114">
        <f t="shared" si="41"/>
        <v>0</v>
      </c>
      <c r="AM114">
        <f t="shared" si="42"/>
        <v>0</v>
      </c>
      <c r="AN114">
        <f t="shared" si="43"/>
        <v>0</v>
      </c>
      <c r="AO114">
        <f t="shared" si="44"/>
        <v>44</v>
      </c>
      <c r="AP114">
        <f t="shared" si="45"/>
        <v>0</v>
      </c>
      <c r="AQ114">
        <f t="shared" si="3"/>
        <v>0</v>
      </c>
      <c r="AR114">
        <f t="shared" si="4"/>
        <v>0</v>
      </c>
      <c r="AS114">
        <f t="shared" si="5"/>
        <v>0</v>
      </c>
    </row>
    <row r="115" spans="1:45" x14ac:dyDescent="0.45">
      <c r="A115" t="s">
        <v>613</v>
      </c>
      <c r="B115">
        <f t="shared" si="2"/>
        <v>0</v>
      </c>
      <c r="C115">
        <f t="shared" si="6"/>
        <v>0</v>
      </c>
      <c r="D115">
        <f t="shared" si="7"/>
        <v>0</v>
      </c>
      <c r="E115">
        <f t="shared" si="8"/>
        <v>0</v>
      </c>
      <c r="F115">
        <f t="shared" si="9"/>
        <v>0</v>
      </c>
      <c r="G115">
        <f t="shared" si="10"/>
        <v>0</v>
      </c>
      <c r="H115">
        <f t="shared" si="11"/>
        <v>0</v>
      </c>
      <c r="I115">
        <f t="shared" si="12"/>
        <v>0</v>
      </c>
      <c r="J115">
        <f t="shared" si="13"/>
        <v>0</v>
      </c>
      <c r="K115">
        <f t="shared" si="14"/>
        <v>0</v>
      </c>
      <c r="L115">
        <f t="shared" si="15"/>
        <v>0</v>
      </c>
      <c r="M115">
        <f t="shared" si="16"/>
        <v>11</v>
      </c>
      <c r="N115">
        <f t="shared" si="17"/>
        <v>0</v>
      </c>
      <c r="O115">
        <f t="shared" si="18"/>
        <v>0</v>
      </c>
      <c r="P115">
        <f t="shared" si="19"/>
        <v>0</v>
      </c>
      <c r="Q115">
        <f t="shared" si="20"/>
        <v>0</v>
      </c>
      <c r="R115">
        <f t="shared" si="21"/>
        <v>0</v>
      </c>
      <c r="S115">
        <f t="shared" si="22"/>
        <v>0</v>
      </c>
      <c r="T115">
        <f t="shared" si="23"/>
        <v>0</v>
      </c>
      <c r="U115">
        <f t="shared" si="24"/>
        <v>0</v>
      </c>
      <c r="V115">
        <f t="shared" si="25"/>
        <v>0</v>
      </c>
      <c r="W115">
        <f t="shared" si="26"/>
        <v>0</v>
      </c>
      <c r="X115">
        <f t="shared" si="27"/>
        <v>0</v>
      </c>
      <c r="Y115">
        <f t="shared" si="28"/>
        <v>0</v>
      </c>
      <c r="Z115">
        <f t="shared" si="29"/>
        <v>0</v>
      </c>
      <c r="AA115">
        <f t="shared" si="30"/>
        <v>26</v>
      </c>
      <c r="AB115">
        <f t="shared" si="31"/>
        <v>14</v>
      </c>
      <c r="AC115">
        <f t="shared" si="32"/>
        <v>0</v>
      </c>
      <c r="AD115">
        <f t="shared" si="33"/>
        <v>0</v>
      </c>
      <c r="AE115">
        <f t="shared" si="34"/>
        <v>0</v>
      </c>
      <c r="AF115">
        <f t="shared" si="35"/>
        <v>0</v>
      </c>
      <c r="AG115">
        <f t="shared" si="36"/>
        <v>0</v>
      </c>
      <c r="AH115">
        <f t="shared" si="37"/>
        <v>0</v>
      </c>
      <c r="AI115">
        <f t="shared" si="38"/>
        <v>0</v>
      </c>
      <c r="AJ115">
        <f t="shared" si="39"/>
        <v>0</v>
      </c>
      <c r="AK115">
        <f t="shared" si="40"/>
        <v>0</v>
      </c>
      <c r="AL115">
        <f t="shared" si="41"/>
        <v>0</v>
      </c>
      <c r="AM115">
        <f t="shared" si="42"/>
        <v>0</v>
      </c>
      <c r="AN115">
        <f t="shared" si="43"/>
        <v>0</v>
      </c>
      <c r="AO115">
        <f t="shared" si="44"/>
        <v>45</v>
      </c>
      <c r="AP115">
        <f t="shared" si="45"/>
        <v>0</v>
      </c>
      <c r="AQ115">
        <f t="shared" si="3"/>
        <v>0</v>
      </c>
      <c r="AR115">
        <f t="shared" si="4"/>
        <v>0</v>
      </c>
      <c r="AS115">
        <f t="shared" si="5"/>
        <v>0</v>
      </c>
    </row>
    <row r="116" spans="1:45" x14ac:dyDescent="0.45">
      <c r="A116" t="s">
        <v>614</v>
      </c>
      <c r="B116">
        <f t="shared" si="2"/>
        <v>0</v>
      </c>
      <c r="C116">
        <f t="shared" si="6"/>
        <v>0</v>
      </c>
      <c r="D116">
        <f t="shared" si="7"/>
        <v>0</v>
      </c>
      <c r="E116">
        <f t="shared" si="8"/>
        <v>0</v>
      </c>
      <c r="F116">
        <f t="shared" si="9"/>
        <v>0</v>
      </c>
      <c r="G116">
        <f t="shared" si="10"/>
        <v>0</v>
      </c>
      <c r="H116">
        <f t="shared" si="11"/>
        <v>0</v>
      </c>
      <c r="I116">
        <f t="shared" si="12"/>
        <v>0</v>
      </c>
      <c r="J116">
        <f t="shared" si="13"/>
        <v>0</v>
      </c>
      <c r="K116">
        <f t="shared" si="14"/>
        <v>0</v>
      </c>
      <c r="L116">
        <f t="shared" si="15"/>
        <v>0</v>
      </c>
      <c r="M116">
        <f t="shared" si="16"/>
        <v>12</v>
      </c>
      <c r="N116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0</v>
      </c>
      <c r="R116">
        <f t="shared" si="21"/>
        <v>0</v>
      </c>
      <c r="S116">
        <f t="shared" si="22"/>
        <v>0</v>
      </c>
      <c r="T116">
        <f t="shared" si="23"/>
        <v>0</v>
      </c>
      <c r="U116">
        <f t="shared" si="24"/>
        <v>0</v>
      </c>
      <c r="V116">
        <f t="shared" si="25"/>
        <v>0</v>
      </c>
      <c r="W116">
        <f t="shared" si="26"/>
        <v>0</v>
      </c>
      <c r="X116">
        <f t="shared" si="27"/>
        <v>0</v>
      </c>
      <c r="Y116">
        <f t="shared" si="28"/>
        <v>0</v>
      </c>
      <c r="Z116">
        <f t="shared" si="29"/>
        <v>0</v>
      </c>
      <c r="AA116">
        <f t="shared" si="30"/>
        <v>27</v>
      </c>
      <c r="AB116">
        <f t="shared" si="31"/>
        <v>15</v>
      </c>
      <c r="AC116">
        <f t="shared" si="32"/>
        <v>0</v>
      </c>
      <c r="AD116">
        <f t="shared" si="33"/>
        <v>0</v>
      </c>
      <c r="AE116">
        <f t="shared" si="34"/>
        <v>0</v>
      </c>
      <c r="AF116">
        <f t="shared" si="35"/>
        <v>0</v>
      </c>
      <c r="AG116">
        <f t="shared" si="36"/>
        <v>0</v>
      </c>
      <c r="AH116">
        <f t="shared" si="37"/>
        <v>0</v>
      </c>
      <c r="AI116">
        <f t="shared" si="38"/>
        <v>0</v>
      </c>
      <c r="AJ116">
        <f t="shared" si="39"/>
        <v>0</v>
      </c>
      <c r="AK116">
        <f t="shared" si="40"/>
        <v>0</v>
      </c>
      <c r="AL116">
        <f t="shared" si="41"/>
        <v>0</v>
      </c>
      <c r="AM116">
        <f t="shared" si="42"/>
        <v>0</v>
      </c>
      <c r="AN116">
        <f t="shared" si="43"/>
        <v>0</v>
      </c>
      <c r="AO116">
        <f t="shared" si="44"/>
        <v>46</v>
      </c>
      <c r="AP116">
        <f t="shared" si="45"/>
        <v>0</v>
      </c>
      <c r="AQ116">
        <f t="shared" si="3"/>
        <v>0</v>
      </c>
      <c r="AR116">
        <f t="shared" si="4"/>
        <v>0</v>
      </c>
      <c r="AS116">
        <f t="shared" si="5"/>
        <v>0</v>
      </c>
    </row>
    <row r="117" spans="1:45" x14ac:dyDescent="0.45">
      <c r="A117" t="s">
        <v>615</v>
      </c>
      <c r="B117">
        <f t="shared" si="2"/>
        <v>0</v>
      </c>
      <c r="C117">
        <f t="shared" si="6"/>
        <v>0</v>
      </c>
      <c r="D117">
        <f t="shared" si="7"/>
        <v>0</v>
      </c>
      <c r="E117">
        <f t="shared" si="8"/>
        <v>0</v>
      </c>
      <c r="F117">
        <f t="shared" si="9"/>
        <v>0</v>
      </c>
      <c r="G117">
        <f t="shared" si="10"/>
        <v>0</v>
      </c>
      <c r="H117">
        <f t="shared" si="11"/>
        <v>0</v>
      </c>
      <c r="I117">
        <f t="shared" si="12"/>
        <v>0</v>
      </c>
      <c r="J117">
        <f t="shared" si="13"/>
        <v>0</v>
      </c>
      <c r="K117">
        <f t="shared" si="14"/>
        <v>0</v>
      </c>
      <c r="L117">
        <f t="shared" si="15"/>
        <v>0</v>
      </c>
      <c r="M117">
        <f t="shared" si="16"/>
        <v>13</v>
      </c>
      <c r="N117">
        <f t="shared" si="17"/>
        <v>0</v>
      </c>
      <c r="O117">
        <f t="shared" si="18"/>
        <v>0</v>
      </c>
      <c r="P117">
        <f t="shared" si="19"/>
        <v>0</v>
      </c>
      <c r="Q117">
        <f t="shared" si="20"/>
        <v>0</v>
      </c>
      <c r="R117">
        <f t="shared" si="21"/>
        <v>0</v>
      </c>
      <c r="S117">
        <f t="shared" si="22"/>
        <v>0</v>
      </c>
      <c r="T117">
        <f t="shared" si="23"/>
        <v>0</v>
      </c>
      <c r="U117">
        <f t="shared" si="24"/>
        <v>0</v>
      </c>
      <c r="V117">
        <f t="shared" si="25"/>
        <v>0</v>
      </c>
      <c r="W117">
        <f t="shared" si="26"/>
        <v>0</v>
      </c>
      <c r="X117">
        <f t="shared" si="27"/>
        <v>0</v>
      </c>
      <c r="Y117">
        <f t="shared" si="28"/>
        <v>0</v>
      </c>
      <c r="Z117">
        <f t="shared" si="29"/>
        <v>0</v>
      </c>
      <c r="AA117">
        <f t="shared" si="30"/>
        <v>28</v>
      </c>
      <c r="AB117">
        <f t="shared" si="31"/>
        <v>16</v>
      </c>
      <c r="AC117">
        <f t="shared" si="32"/>
        <v>0</v>
      </c>
      <c r="AD117">
        <f t="shared" si="33"/>
        <v>0</v>
      </c>
      <c r="AE117">
        <f t="shared" si="34"/>
        <v>0</v>
      </c>
      <c r="AF117">
        <f t="shared" si="35"/>
        <v>0</v>
      </c>
      <c r="AG117">
        <f t="shared" si="36"/>
        <v>0</v>
      </c>
      <c r="AH117">
        <f t="shared" si="37"/>
        <v>0</v>
      </c>
      <c r="AI117">
        <f t="shared" si="38"/>
        <v>0</v>
      </c>
      <c r="AJ117">
        <f t="shared" si="39"/>
        <v>0</v>
      </c>
      <c r="AK117">
        <f t="shared" si="40"/>
        <v>0</v>
      </c>
      <c r="AL117">
        <f t="shared" si="41"/>
        <v>0</v>
      </c>
      <c r="AM117">
        <f t="shared" si="42"/>
        <v>0</v>
      </c>
      <c r="AN117">
        <f t="shared" si="43"/>
        <v>0</v>
      </c>
      <c r="AO117">
        <f t="shared" si="44"/>
        <v>47</v>
      </c>
      <c r="AP117">
        <f t="shared" si="45"/>
        <v>0</v>
      </c>
      <c r="AQ117">
        <f t="shared" si="3"/>
        <v>0</v>
      </c>
      <c r="AR117">
        <f t="shared" si="4"/>
        <v>0</v>
      </c>
      <c r="AS117">
        <f t="shared" si="5"/>
        <v>0</v>
      </c>
    </row>
    <row r="118" spans="1:45" x14ac:dyDescent="0.45">
      <c r="A118" t="s">
        <v>616</v>
      </c>
      <c r="B118">
        <f t="shared" si="2"/>
        <v>0</v>
      </c>
      <c r="C118">
        <f t="shared" si="6"/>
        <v>0</v>
      </c>
      <c r="D118">
        <f t="shared" si="7"/>
        <v>0</v>
      </c>
      <c r="E118">
        <f t="shared" si="8"/>
        <v>0</v>
      </c>
      <c r="F118">
        <f t="shared" si="9"/>
        <v>0</v>
      </c>
      <c r="G118">
        <f t="shared" si="10"/>
        <v>0</v>
      </c>
      <c r="H118">
        <f t="shared" si="11"/>
        <v>0</v>
      </c>
      <c r="I118">
        <f t="shared" si="12"/>
        <v>0</v>
      </c>
      <c r="J118">
        <f t="shared" si="13"/>
        <v>0</v>
      </c>
      <c r="K118">
        <f t="shared" si="14"/>
        <v>0</v>
      </c>
      <c r="L118">
        <f t="shared" si="15"/>
        <v>0</v>
      </c>
      <c r="M118">
        <f t="shared" si="16"/>
        <v>0</v>
      </c>
      <c r="N118">
        <f t="shared" si="17"/>
        <v>0</v>
      </c>
      <c r="O118">
        <f t="shared" si="18"/>
        <v>0</v>
      </c>
      <c r="P118">
        <f t="shared" si="19"/>
        <v>0</v>
      </c>
      <c r="Q118">
        <f t="shared" si="20"/>
        <v>0</v>
      </c>
      <c r="R118">
        <f t="shared" si="21"/>
        <v>0</v>
      </c>
      <c r="S118">
        <f t="shared" si="22"/>
        <v>0</v>
      </c>
      <c r="T118">
        <f t="shared" si="23"/>
        <v>0</v>
      </c>
      <c r="U118">
        <f t="shared" si="24"/>
        <v>0</v>
      </c>
      <c r="V118">
        <f t="shared" si="25"/>
        <v>0</v>
      </c>
      <c r="W118">
        <f t="shared" si="26"/>
        <v>0</v>
      </c>
      <c r="X118">
        <f t="shared" si="27"/>
        <v>0</v>
      </c>
      <c r="Y118">
        <f t="shared" si="28"/>
        <v>0</v>
      </c>
      <c r="Z118">
        <f t="shared" si="29"/>
        <v>0</v>
      </c>
      <c r="AA118">
        <f t="shared" si="30"/>
        <v>29</v>
      </c>
      <c r="AB118">
        <f t="shared" si="31"/>
        <v>17</v>
      </c>
      <c r="AC118">
        <f t="shared" si="32"/>
        <v>0</v>
      </c>
      <c r="AD118">
        <f t="shared" si="33"/>
        <v>0</v>
      </c>
      <c r="AE118">
        <f t="shared" si="34"/>
        <v>0</v>
      </c>
      <c r="AF118">
        <f t="shared" si="35"/>
        <v>0</v>
      </c>
      <c r="AG118">
        <f t="shared" si="36"/>
        <v>0</v>
      </c>
      <c r="AH118">
        <f t="shared" si="37"/>
        <v>0</v>
      </c>
      <c r="AI118">
        <f t="shared" si="38"/>
        <v>0</v>
      </c>
      <c r="AJ118">
        <f t="shared" si="39"/>
        <v>0</v>
      </c>
      <c r="AK118">
        <f t="shared" si="40"/>
        <v>0</v>
      </c>
      <c r="AL118">
        <f t="shared" si="41"/>
        <v>1</v>
      </c>
      <c r="AM118">
        <f t="shared" si="42"/>
        <v>0</v>
      </c>
      <c r="AN118">
        <f t="shared" si="43"/>
        <v>0</v>
      </c>
      <c r="AO118">
        <f t="shared" si="44"/>
        <v>48</v>
      </c>
      <c r="AP118">
        <f t="shared" si="45"/>
        <v>0</v>
      </c>
      <c r="AQ118">
        <f t="shared" si="3"/>
        <v>0</v>
      </c>
      <c r="AR118">
        <f t="shared" si="4"/>
        <v>0</v>
      </c>
      <c r="AS118">
        <f t="shared" si="5"/>
        <v>0</v>
      </c>
    </row>
    <row r="119" spans="1:45" x14ac:dyDescent="0.45">
      <c r="A119" t="s">
        <v>617</v>
      </c>
      <c r="B119">
        <f t="shared" si="2"/>
        <v>1</v>
      </c>
      <c r="C119">
        <f t="shared" si="6"/>
        <v>0</v>
      </c>
      <c r="D119">
        <f t="shared" si="7"/>
        <v>0</v>
      </c>
      <c r="E119">
        <f t="shared" si="8"/>
        <v>0</v>
      </c>
      <c r="F119">
        <f t="shared" si="9"/>
        <v>0</v>
      </c>
      <c r="G119">
        <f t="shared" si="10"/>
        <v>0</v>
      </c>
      <c r="H119">
        <f t="shared" si="11"/>
        <v>0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0</v>
      </c>
      <c r="M119">
        <f t="shared" si="16"/>
        <v>0</v>
      </c>
      <c r="N119">
        <f t="shared" si="17"/>
        <v>0</v>
      </c>
      <c r="O119">
        <f t="shared" si="18"/>
        <v>0</v>
      </c>
      <c r="P119">
        <f t="shared" si="19"/>
        <v>0</v>
      </c>
      <c r="Q119">
        <f t="shared" si="20"/>
        <v>0</v>
      </c>
      <c r="R119">
        <f t="shared" si="21"/>
        <v>0</v>
      </c>
      <c r="S119">
        <f t="shared" si="22"/>
        <v>0</v>
      </c>
      <c r="T119">
        <f t="shared" si="23"/>
        <v>0</v>
      </c>
      <c r="U119">
        <f t="shared" si="24"/>
        <v>0</v>
      </c>
      <c r="V119">
        <f t="shared" si="25"/>
        <v>0</v>
      </c>
      <c r="W119">
        <f t="shared" si="26"/>
        <v>0</v>
      </c>
      <c r="X119">
        <f t="shared" si="27"/>
        <v>0</v>
      </c>
      <c r="Y119">
        <f t="shared" si="28"/>
        <v>0</v>
      </c>
      <c r="Z119">
        <f t="shared" si="29"/>
        <v>0</v>
      </c>
      <c r="AA119">
        <f t="shared" si="30"/>
        <v>30</v>
      </c>
      <c r="AB119">
        <f t="shared" si="31"/>
        <v>18</v>
      </c>
      <c r="AC119">
        <f t="shared" si="32"/>
        <v>0</v>
      </c>
      <c r="AD119">
        <f t="shared" si="33"/>
        <v>0</v>
      </c>
      <c r="AE119">
        <f t="shared" si="34"/>
        <v>0</v>
      </c>
      <c r="AF119">
        <f t="shared" si="35"/>
        <v>0</v>
      </c>
      <c r="AG119">
        <f t="shared" si="36"/>
        <v>0</v>
      </c>
      <c r="AH119">
        <f t="shared" si="37"/>
        <v>0</v>
      </c>
      <c r="AI119">
        <f t="shared" si="38"/>
        <v>0</v>
      </c>
      <c r="AJ119">
        <f t="shared" si="39"/>
        <v>0</v>
      </c>
      <c r="AK119">
        <f t="shared" si="40"/>
        <v>0</v>
      </c>
      <c r="AL119">
        <f t="shared" si="41"/>
        <v>2</v>
      </c>
      <c r="AM119">
        <f t="shared" si="42"/>
        <v>0</v>
      </c>
      <c r="AN119">
        <f t="shared" si="43"/>
        <v>0</v>
      </c>
      <c r="AO119">
        <f t="shared" si="44"/>
        <v>49</v>
      </c>
      <c r="AP119">
        <f t="shared" si="45"/>
        <v>0</v>
      </c>
      <c r="AQ119">
        <f t="shared" si="3"/>
        <v>0</v>
      </c>
      <c r="AR119">
        <f t="shared" si="4"/>
        <v>0</v>
      </c>
      <c r="AS119">
        <f t="shared" si="5"/>
        <v>0</v>
      </c>
    </row>
    <row r="120" spans="1:45" x14ac:dyDescent="0.45">
      <c r="A120" t="s">
        <v>618</v>
      </c>
      <c r="B120">
        <f t="shared" si="2"/>
        <v>2</v>
      </c>
      <c r="C120">
        <f t="shared" si="6"/>
        <v>0</v>
      </c>
      <c r="D120">
        <f t="shared" si="7"/>
        <v>0</v>
      </c>
      <c r="E120">
        <f t="shared" si="8"/>
        <v>0</v>
      </c>
      <c r="F120">
        <f t="shared" si="9"/>
        <v>0</v>
      </c>
      <c r="G120">
        <f t="shared" si="10"/>
        <v>0</v>
      </c>
      <c r="H120">
        <f t="shared" si="11"/>
        <v>0</v>
      </c>
      <c r="I120">
        <f t="shared" si="12"/>
        <v>0</v>
      </c>
      <c r="J120">
        <f t="shared" si="13"/>
        <v>0</v>
      </c>
      <c r="K120">
        <f t="shared" si="14"/>
        <v>0</v>
      </c>
      <c r="L120">
        <f t="shared" si="15"/>
        <v>0</v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0</v>
      </c>
      <c r="R120">
        <f t="shared" si="21"/>
        <v>0</v>
      </c>
      <c r="S120">
        <f t="shared" si="22"/>
        <v>0</v>
      </c>
      <c r="T120">
        <f t="shared" si="23"/>
        <v>0</v>
      </c>
      <c r="U120">
        <f t="shared" si="24"/>
        <v>0</v>
      </c>
      <c r="V120">
        <f t="shared" si="25"/>
        <v>0</v>
      </c>
      <c r="W120">
        <f t="shared" si="26"/>
        <v>0</v>
      </c>
      <c r="X120">
        <f t="shared" si="27"/>
        <v>0</v>
      </c>
      <c r="Y120">
        <f t="shared" si="28"/>
        <v>0</v>
      </c>
      <c r="Z120">
        <f t="shared" si="29"/>
        <v>0</v>
      </c>
      <c r="AA120">
        <f t="shared" si="30"/>
        <v>31</v>
      </c>
      <c r="AB120">
        <f t="shared" si="31"/>
        <v>0</v>
      </c>
      <c r="AC120">
        <f t="shared" si="32"/>
        <v>0</v>
      </c>
      <c r="AD120">
        <f t="shared" si="33"/>
        <v>0</v>
      </c>
      <c r="AE120">
        <f t="shared" si="34"/>
        <v>0</v>
      </c>
      <c r="AF120">
        <f t="shared" si="35"/>
        <v>0</v>
      </c>
      <c r="AG120">
        <f t="shared" si="36"/>
        <v>0</v>
      </c>
      <c r="AH120">
        <f t="shared" si="37"/>
        <v>0</v>
      </c>
      <c r="AI120">
        <f t="shared" si="38"/>
        <v>0</v>
      </c>
      <c r="AJ120">
        <f t="shared" si="39"/>
        <v>0</v>
      </c>
      <c r="AK120">
        <f t="shared" si="40"/>
        <v>0</v>
      </c>
      <c r="AL120">
        <f t="shared" si="41"/>
        <v>3</v>
      </c>
      <c r="AM120">
        <f t="shared" si="42"/>
        <v>0</v>
      </c>
      <c r="AN120">
        <f t="shared" si="43"/>
        <v>0</v>
      </c>
      <c r="AO120">
        <f t="shared" si="44"/>
        <v>50</v>
      </c>
      <c r="AP120">
        <f t="shared" si="45"/>
        <v>0</v>
      </c>
      <c r="AQ120">
        <f t="shared" si="3"/>
        <v>0</v>
      </c>
      <c r="AR120">
        <f t="shared" si="4"/>
        <v>0</v>
      </c>
      <c r="AS120">
        <f t="shared" si="5"/>
        <v>0</v>
      </c>
    </row>
    <row r="121" spans="1:45" x14ac:dyDescent="0.45">
      <c r="A121" t="s">
        <v>619</v>
      </c>
      <c r="B121">
        <f t="shared" si="2"/>
        <v>0</v>
      </c>
      <c r="C121">
        <f t="shared" si="6"/>
        <v>0</v>
      </c>
      <c r="D121">
        <f t="shared" si="7"/>
        <v>0</v>
      </c>
      <c r="E121">
        <f t="shared" si="8"/>
        <v>0</v>
      </c>
      <c r="F121">
        <f t="shared" si="9"/>
        <v>1</v>
      </c>
      <c r="G121">
        <f t="shared" si="10"/>
        <v>0</v>
      </c>
      <c r="H121">
        <f t="shared" si="11"/>
        <v>0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  <c r="M121">
        <f t="shared" si="16"/>
        <v>0</v>
      </c>
      <c r="N121">
        <f t="shared" si="17"/>
        <v>0</v>
      </c>
      <c r="O121">
        <f t="shared" si="18"/>
        <v>0</v>
      </c>
      <c r="P121">
        <f t="shared" si="19"/>
        <v>0</v>
      </c>
      <c r="Q121">
        <f t="shared" si="20"/>
        <v>0</v>
      </c>
      <c r="R121">
        <f t="shared" si="21"/>
        <v>0</v>
      </c>
      <c r="S121">
        <f t="shared" si="22"/>
        <v>0</v>
      </c>
      <c r="T121">
        <f t="shared" si="23"/>
        <v>0</v>
      </c>
      <c r="U121">
        <f t="shared" si="24"/>
        <v>0</v>
      </c>
      <c r="V121">
        <f t="shared" si="25"/>
        <v>0</v>
      </c>
      <c r="W121">
        <f t="shared" si="26"/>
        <v>0</v>
      </c>
      <c r="X121">
        <f t="shared" si="27"/>
        <v>0</v>
      </c>
      <c r="Y121">
        <f t="shared" si="28"/>
        <v>0</v>
      </c>
      <c r="Z121">
        <f t="shared" si="29"/>
        <v>0</v>
      </c>
      <c r="AA121">
        <f t="shared" si="30"/>
        <v>32</v>
      </c>
      <c r="AB121">
        <f t="shared" si="31"/>
        <v>0</v>
      </c>
      <c r="AC121">
        <f t="shared" si="32"/>
        <v>0</v>
      </c>
      <c r="AD121">
        <f t="shared" si="33"/>
        <v>0</v>
      </c>
      <c r="AE121">
        <f t="shared" si="34"/>
        <v>0</v>
      </c>
      <c r="AF121">
        <f t="shared" si="35"/>
        <v>0</v>
      </c>
      <c r="AG121">
        <f t="shared" si="36"/>
        <v>0</v>
      </c>
      <c r="AH121">
        <f t="shared" si="37"/>
        <v>0</v>
      </c>
      <c r="AI121">
        <f t="shared" si="38"/>
        <v>0</v>
      </c>
      <c r="AJ121">
        <f t="shared" si="39"/>
        <v>0</v>
      </c>
      <c r="AK121">
        <f t="shared" si="40"/>
        <v>0</v>
      </c>
      <c r="AL121">
        <f t="shared" si="41"/>
        <v>4</v>
      </c>
      <c r="AM121">
        <f t="shared" si="42"/>
        <v>0</v>
      </c>
      <c r="AN121">
        <f t="shared" si="43"/>
        <v>0</v>
      </c>
      <c r="AO121">
        <f t="shared" si="44"/>
        <v>51</v>
      </c>
      <c r="AP121">
        <f t="shared" si="45"/>
        <v>0</v>
      </c>
      <c r="AQ121">
        <f t="shared" si="3"/>
        <v>0</v>
      </c>
      <c r="AR121">
        <f t="shared" si="4"/>
        <v>0</v>
      </c>
      <c r="AS121">
        <f t="shared" si="5"/>
        <v>0</v>
      </c>
    </row>
    <row r="123" spans="1:45" x14ac:dyDescent="0.45">
      <c r="B123" t="str">
        <f>VLOOKUP(B2,Setup!$B$3:$C$46,2,FALSE)</f>
        <v>Argentina</v>
      </c>
      <c r="C123" t="str">
        <f>VLOOKUP(C2,Setup!$B$3:$C$46,2,FALSE)</f>
        <v>Austria</v>
      </c>
      <c r="D123" t="str">
        <f>VLOOKUP(D2,Setup!$B$3:$C$46,2,FALSE)</f>
        <v>Australia</v>
      </c>
      <c r="E123" t="str">
        <f>VLOOKUP(E2,Setup!$B$3:$C$46,2,FALSE)</f>
        <v>Belgium</v>
      </c>
      <c r="F123" t="str">
        <f>VLOOKUP(F2,Setup!$B$3:$C$46,2,FALSE)</f>
        <v>Brazil</v>
      </c>
      <c r="G123" t="str">
        <f>VLOOKUP(G2,Setup!$B$3:$C$46,2,FALSE)</f>
        <v>Canada</v>
      </c>
      <c r="H123" t="str">
        <f>VLOOKUP(H2,Setup!$B$3:$C$46,2,FALSE)</f>
        <v>Switzerland</v>
      </c>
      <c r="I123" t="str">
        <f>VLOOKUP(I2,Setup!$B$3:$C$46,2,FALSE)</f>
        <v>Chile</v>
      </c>
      <c r="J123" t="str">
        <f>VLOOKUP(J2,Setup!$B$3:$C$46,2,FALSE)</f>
        <v>China</v>
      </c>
      <c r="K123" t="str">
        <f>VLOOKUP(K2,Setup!$B$3:$C$46,2,FALSE)</f>
        <v>Colombia</v>
      </c>
      <c r="L123" t="str">
        <f>VLOOKUP(L2,Setup!$B$3:$C$46,2,FALSE)</f>
        <v>Czechia</v>
      </c>
      <c r="M123" t="str">
        <f>VLOOKUP(M2,Setup!$B$3:$C$46,2,FALSE)</f>
        <v>Germany</v>
      </c>
      <c r="N123" t="str">
        <f>VLOOKUP(N2,Setup!$B$3:$C$46,2,FALSE)</f>
        <v>Denmark</v>
      </c>
      <c r="O123" t="str">
        <f>VLOOKUP(O2,Setup!$B$3:$C$46,2,FALSE)</f>
        <v>Spain</v>
      </c>
      <c r="P123" t="str">
        <f>VLOOKUP(P2,Setup!$B$3:$C$46,2,FALSE)</f>
        <v>Finland</v>
      </c>
      <c r="Q123" t="str">
        <f>VLOOKUP(Q2,Setup!$B$3:$C$46,2,FALSE)</f>
        <v>France</v>
      </c>
      <c r="R123" t="str">
        <f>VLOOKUP(R2,Setup!$B$3:$C$46,2,FALSE)</f>
        <v>United Kingdom</v>
      </c>
      <c r="S123" t="str">
        <f>VLOOKUP(S2,Setup!$B$3:$C$46,2,FALSE)</f>
        <v>Greece</v>
      </c>
      <c r="T123" t="str">
        <f>VLOOKUP(T2,Setup!$B$3:$C$46,2,FALSE)</f>
        <v>Hong Kong SAR</v>
      </c>
      <c r="U123" t="str">
        <f>VLOOKUP(U2,Setup!$B$3:$C$46,2,FALSE)</f>
        <v>Hungary</v>
      </c>
      <c r="V123" t="str">
        <f>VLOOKUP(V2,Setup!$B$3:$C$46,2,FALSE)</f>
        <v>Indonesia</v>
      </c>
      <c r="W123" t="str">
        <f>VLOOKUP(W2,Setup!$B$3:$C$46,2,FALSE)</f>
        <v>Ireland</v>
      </c>
      <c r="X123" t="str">
        <f>VLOOKUP(X2,Setup!$B$3:$C$46,2,FALSE)</f>
        <v>Israel</v>
      </c>
      <c r="Y123" t="str">
        <f>VLOOKUP(Y2,Setup!$B$3:$C$46,2,FALSE)</f>
        <v>India</v>
      </c>
      <c r="Z123" t="str">
        <f>VLOOKUP(Z2,Setup!$B$3:$C$46,2,FALSE)</f>
        <v>Italy</v>
      </c>
      <c r="AA123" t="str">
        <f>VLOOKUP(AA2,Setup!$B$3:$C$46,2,FALSE)</f>
        <v>Japan</v>
      </c>
      <c r="AB123" t="str">
        <f>VLOOKUP(AB2,Setup!$B$3:$C$46,2,FALSE)</f>
        <v>Korea</v>
      </c>
      <c r="AC123" t="str">
        <f>VLOOKUP(AC2,Setup!$B$3:$C$46,2,FALSE)</f>
        <v>Luxembourg</v>
      </c>
      <c r="AD123" t="str">
        <f>VLOOKUP(AD2,Setup!$B$3:$C$46,2,FALSE)</f>
        <v>Mexico</v>
      </c>
      <c r="AE123" t="str">
        <f>VLOOKUP(AE2,Setup!$B$3:$C$46,2,FALSE)</f>
        <v>Malaysia</v>
      </c>
      <c r="AF123" t="str">
        <f>VLOOKUP(AF2,Setup!$B$3:$C$46,2,FALSE)</f>
        <v>Netherlands</v>
      </c>
      <c r="AG123" t="str">
        <f>VLOOKUP(AG2,Setup!$B$3:$C$46,2,FALSE)</f>
        <v>Norway</v>
      </c>
      <c r="AH123" t="str">
        <f>VLOOKUP(AH2,Setup!$B$3:$C$46,2,FALSE)</f>
        <v>New Zealand</v>
      </c>
      <c r="AI123" t="str">
        <f>VLOOKUP(AI2,Setup!$B$3:$C$46,2,FALSE)</f>
        <v>Poland</v>
      </c>
      <c r="AJ123" t="str">
        <f>VLOOKUP(AJ2,Setup!$B$3:$C$46,2,FALSE)</f>
        <v>Portugal</v>
      </c>
      <c r="AK123" t="str">
        <f>VLOOKUP(AK2,Setup!$B$3:$C$46,2,FALSE)</f>
        <v>Russia</v>
      </c>
      <c r="AL123" t="str">
        <f>VLOOKUP(AL2,Setup!$B$3:$C$46,2,FALSE)</f>
        <v>Saudi Arabia</v>
      </c>
      <c r="AM123" t="str">
        <f>VLOOKUP(AM2,Setup!$B$3:$C$46,2,FALSE)</f>
        <v>Sweden</v>
      </c>
      <c r="AN123" t="str">
        <f>VLOOKUP(AN2,Setup!$B$3:$C$46,2,FALSE)</f>
        <v>Singapore</v>
      </c>
      <c r="AO123" t="str">
        <f>VLOOKUP(AO2,Setup!$B$3:$C$46,2,FALSE)</f>
        <v>Thailand</v>
      </c>
      <c r="AP123" t="str">
        <f>VLOOKUP(AP2,Setup!$B$3:$C$46,2,FALSE)</f>
        <v>Türkiye</v>
      </c>
      <c r="AQ123" t="str">
        <f>VLOOKUP(AQ2,Setup!$B$3:$C$46,2,FALSE)</f>
        <v>United States</v>
      </c>
      <c r="AR123" t="str">
        <f>VLOOKUP(AR2,Setup!$B$3:$C$46,2,FALSE)</f>
        <v>Euro area</v>
      </c>
      <c r="AS123" t="str">
        <f>VLOOKUP(AS2,Setup!$B$3:$C$46,2,FALSE)</f>
        <v>South Africa</v>
      </c>
    </row>
    <row r="124" spans="1:45" x14ac:dyDescent="0.45">
      <c r="A124" t="s">
        <v>723</v>
      </c>
      <c r="B124">
        <f>MAX(B64:B121)</f>
        <v>16</v>
      </c>
      <c r="C124">
        <f t="shared" ref="C124:AS124" si="46">MAX(C64:C121)</f>
        <v>1</v>
      </c>
      <c r="D124">
        <f t="shared" si="46"/>
        <v>2</v>
      </c>
      <c r="E124">
        <f t="shared" si="46"/>
        <v>9</v>
      </c>
      <c r="F124">
        <f t="shared" si="46"/>
        <v>28</v>
      </c>
      <c r="G124">
        <f t="shared" si="46"/>
        <v>47</v>
      </c>
      <c r="H124">
        <f t="shared" si="46"/>
        <v>35</v>
      </c>
      <c r="I124">
        <f t="shared" si="46"/>
        <v>20</v>
      </c>
      <c r="J124">
        <f t="shared" si="46"/>
        <v>32</v>
      </c>
      <c r="K124">
        <f t="shared" si="46"/>
        <v>34</v>
      </c>
      <c r="L124">
        <f t="shared" si="46"/>
        <v>24</v>
      </c>
      <c r="M124">
        <f t="shared" si="46"/>
        <v>13</v>
      </c>
      <c r="N124">
        <f t="shared" si="46"/>
        <v>12</v>
      </c>
      <c r="O124">
        <f t="shared" si="46"/>
        <v>7</v>
      </c>
      <c r="P124">
        <f t="shared" si="46"/>
        <v>26</v>
      </c>
      <c r="Q124">
        <f t="shared" si="46"/>
        <v>15</v>
      </c>
      <c r="R124">
        <f t="shared" si="46"/>
        <v>2</v>
      </c>
      <c r="S124">
        <f t="shared" si="46"/>
        <v>15</v>
      </c>
      <c r="T124">
        <f t="shared" si="46"/>
        <v>50</v>
      </c>
      <c r="U124">
        <f t="shared" si="46"/>
        <v>9</v>
      </c>
      <c r="V124">
        <f t="shared" si="46"/>
        <v>44</v>
      </c>
      <c r="W124">
        <f t="shared" si="46"/>
        <v>12</v>
      </c>
      <c r="X124">
        <f t="shared" si="46"/>
        <v>1</v>
      </c>
      <c r="Y124">
        <f t="shared" si="46"/>
        <v>9</v>
      </c>
      <c r="Z124">
        <f t="shared" si="46"/>
        <v>10</v>
      </c>
      <c r="AA124">
        <f t="shared" si="46"/>
        <v>32</v>
      </c>
      <c r="AB124">
        <f t="shared" si="46"/>
        <v>18</v>
      </c>
      <c r="AC124">
        <f t="shared" si="46"/>
        <v>10</v>
      </c>
      <c r="AD124">
        <f t="shared" si="46"/>
        <v>39</v>
      </c>
      <c r="AE124">
        <f t="shared" si="46"/>
        <v>30</v>
      </c>
      <c r="AF124">
        <f t="shared" si="46"/>
        <v>23</v>
      </c>
      <c r="AG124">
        <f t="shared" si="46"/>
        <v>14</v>
      </c>
      <c r="AH124">
        <f t="shared" si="46"/>
        <v>0</v>
      </c>
      <c r="AI124">
        <f t="shared" si="46"/>
        <v>15</v>
      </c>
      <c r="AJ124">
        <f t="shared" si="46"/>
        <v>12</v>
      </c>
      <c r="AK124">
        <f t="shared" si="46"/>
        <v>15</v>
      </c>
      <c r="AL124">
        <f t="shared" si="46"/>
        <v>13</v>
      </c>
      <c r="AM124">
        <f t="shared" si="46"/>
        <v>18</v>
      </c>
      <c r="AN124">
        <f t="shared" si="46"/>
        <v>29</v>
      </c>
      <c r="AO124">
        <f t="shared" si="46"/>
        <v>51</v>
      </c>
      <c r="AP124">
        <f t="shared" si="46"/>
        <v>35</v>
      </c>
      <c r="AQ124">
        <f t="shared" si="46"/>
        <v>5</v>
      </c>
      <c r="AR124">
        <f t="shared" si="46"/>
        <v>3</v>
      </c>
      <c r="AS124">
        <f t="shared" si="46"/>
        <v>1</v>
      </c>
    </row>
    <row r="125" spans="1:45" x14ac:dyDescent="0.45">
      <c r="A125" t="s">
        <v>726</v>
      </c>
      <c r="B125">
        <f>IFERROR(AVERAGEIF(Sheet6!J$3:J$60,"&gt;="&amp;Sheet7!$B$1),"")</f>
        <v>6.3777777777777764</v>
      </c>
      <c r="C125">
        <f>IFERROR(AVERAGEIF(Sheet6!K$3:K$60,"&gt;="&amp;Sheet7!$B$1),"")</f>
        <v>5.7</v>
      </c>
      <c r="D125">
        <f>IFERROR(AVERAGEIF(Sheet6!L$3:L$60,"&gt;="&amp;Sheet7!$B$1),"")</f>
        <v>2.3666666666666667</v>
      </c>
      <c r="E125">
        <f>IFERROR(AVERAGEIF(Sheet6!M$3:M$60,"&gt;="&amp;Sheet7!$B$1),"")</f>
        <v>6.1</v>
      </c>
      <c r="F125">
        <f>IFERROR(AVERAGEIF(Sheet6!N$3:N$60,"&gt;="&amp;Sheet7!$B$1),"")</f>
        <v>6.805714285714286</v>
      </c>
      <c r="G125">
        <f>IFERROR(AVERAGEIF(Sheet6!O$3:O$60,"&gt;="&amp;Sheet7!$B$1),"")</f>
        <v>9.1382978723404253</v>
      </c>
      <c r="H125">
        <f>IFERROR(AVERAGEIF(Sheet6!P$3:P$60,"&gt;="&amp;Sheet7!$B$1),"")</f>
        <v>12.030000000000003</v>
      </c>
      <c r="I125">
        <f>IFERROR(AVERAGEIF(Sheet6!Q$3:Q$60,"&gt;="&amp;Sheet7!$B$1),"")</f>
        <v>10.560000000000002</v>
      </c>
      <c r="J125">
        <f>IFERROR(AVERAGEIF(Sheet6!R$3:R$60,"&gt;="&amp;Sheet7!$B$1),"")</f>
        <v>14.232352941176472</v>
      </c>
      <c r="K125">
        <f>IFERROR(AVERAGEIF(Sheet6!S$3:S$60,"&gt;="&amp;Sheet7!$B$1),"")</f>
        <v>7.6487179487179509</v>
      </c>
      <c r="L125">
        <f>IFERROR(AVERAGEIF(Sheet6!T$3:T$60,"&gt;="&amp;Sheet7!$B$1),"")</f>
        <v>11.224137931034482</v>
      </c>
      <c r="M125">
        <f>IFERROR(AVERAGEIF(Sheet6!U$3:U$60,"&gt;="&amp;Sheet7!$B$1),"")</f>
        <v>6.5846153846153843</v>
      </c>
      <c r="N125">
        <f>IFERROR(AVERAGEIF(Sheet6!V$3:V$60,"&gt;="&amp;Sheet7!$B$1),"")</f>
        <v>16.233333333333334</v>
      </c>
      <c r="O125">
        <f>IFERROR(AVERAGEIF(Sheet6!W$3:W$60,"&gt;="&amp;Sheet7!$B$1),"")</f>
        <v>13.471428571428572</v>
      </c>
      <c r="P125">
        <f>IFERROR(AVERAGEIF(Sheet6!X$3:X$60,"&gt;="&amp;Sheet7!$B$1),"")</f>
        <v>11.499999999999998</v>
      </c>
      <c r="Q125">
        <f>IFERROR(AVERAGEIF(Sheet6!Y$3:Y$60,"&gt;="&amp;Sheet7!$B$1),"")</f>
        <v>8.3279999999999994</v>
      </c>
      <c r="R125">
        <f>IFERROR(AVERAGEIF(Sheet6!Z$3:Z$60,"&gt;="&amp;Sheet7!$B$1),"")</f>
        <v>3.9</v>
      </c>
      <c r="S125">
        <f>IFERROR(AVERAGEIF(Sheet6!AA$3:AA$60,"&gt;="&amp;Sheet7!$B$1),"")</f>
        <v>15.293333333333331</v>
      </c>
      <c r="T125">
        <f>IFERROR(AVERAGEIF(Sheet6!AB$3:AB$60,"&gt;="&amp;Sheet7!$B$1),"")</f>
        <v>31.588000000000012</v>
      </c>
      <c r="U125">
        <f>IFERROR(AVERAGEIF(Sheet6!AC$3:AC$60,"&gt;="&amp;Sheet7!$B$1),"")</f>
        <v>13.41818181818182</v>
      </c>
      <c r="V125">
        <f>IFERROR(AVERAGEIF(Sheet6!AD$3:AD$60,"&gt;="&amp;Sheet7!$B$1),"")</f>
        <v>8.3045454545454547</v>
      </c>
      <c r="W125">
        <f>IFERROR(AVERAGEIF(Sheet6!AE$3:AE$60,"&gt;="&amp;Sheet7!$B$1),"")</f>
        <v>41.692857142857136</v>
      </c>
      <c r="X125">
        <f>IFERROR(AVERAGEIF(Sheet6!AF$3:AF$60,"&gt;="&amp;Sheet7!$B$1),"")</f>
        <v>2.1</v>
      </c>
      <c r="Y125">
        <f>IFERROR(AVERAGEIF(Sheet6!AG$3:AG$60,"&gt;="&amp;Sheet7!$B$1),"")</f>
        <v>6.9555555555555557</v>
      </c>
      <c r="Z125">
        <f>IFERROR(AVERAGEIF(Sheet6!AH$3:AH$60,"&gt;="&amp;Sheet7!$B$1),"")</f>
        <v>7.2799999999999994</v>
      </c>
      <c r="AA125">
        <f>IFERROR(AVERAGEIF(Sheet6!AI$3:AI$60,"&gt;="&amp;Sheet7!$B$1),"")</f>
        <v>13.794285714285715</v>
      </c>
      <c r="AB125">
        <f>IFERROR(AVERAGEIF(Sheet6!AJ$3:AJ$60,"&gt;="&amp;Sheet7!$B$1),"")</f>
        <v>7.5363636363636353</v>
      </c>
      <c r="AC125">
        <f>IFERROR(AVERAGEIF(Sheet6!AK$3:AK$60,"&gt;="&amp;Sheet7!$B$1),"")</f>
        <v>13.180952380952384</v>
      </c>
      <c r="AD125">
        <f>IFERROR(AVERAGEIF(Sheet6!AL$3:AL$60,"&gt;="&amp;Sheet7!$B$1),"")</f>
        <v>5.0000000000000009</v>
      </c>
      <c r="AE125">
        <f>IFERROR(AVERAGEIF(Sheet6!AM$3:AM$60,"&gt;="&amp;Sheet7!$B$1),"")</f>
        <v>6.9257142857142862</v>
      </c>
      <c r="AF125">
        <f>IFERROR(AVERAGEIF(Sheet6!AN$3:AN$60,"&gt;="&amp;Sheet7!$B$1),"")</f>
        <v>9.7249999999999996</v>
      </c>
      <c r="AG125">
        <f>IFERROR(AVERAGEIF(Sheet6!AO$3:AO$60,"&gt;="&amp;Sheet7!$B$1),"")</f>
        <v>11.255172413793106</v>
      </c>
      <c r="AH125" t="str">
        <f>IFERROR(AVERAGEIF(Sheet6!AP$3:AP$60,"&gt;="&amp;Sheet7!$B$1),"")</f>
        <v/>
      </c>
      <c r="AI125">
        <f>IFERROR(AVERAGEIF(Sheet6!AQ$3:AQ$60,"&gt;="&amp;Sheet7!$B$1),"")</f>
        <v>4.5</v>
      </c>
      <c r="AJ125">
        <f>IFERROR(AVERAGEIF(Sheet6!AR$3:AR$60,"&gt;="&amp;Sheet7!$B$1),"")</f>
        <v>8.0250000000000004</v>
      </c>
      <c r="AK125">
        <f>IFERROR(AVERAGEIF(Sheet6!AS$3:AS$60,"&gt;="&amp;Sheet7!$B$1),"")</f>
        <v>8.6666666666666661</v>
      </c>
      <c r="AL125">
        <f>IFERROR(AVERAGEIF(Sheet6!AT$3:AT$60,"&gt;="&amp;Sheet7!$B$1),"")</f>
        <v>8.1814814814814802</v>
      </c>
      <c r="AM125">
        <f>IFERROR(AVERAGEIF(Sheet6!AU$3:AU$60,"&gt;="&amp;Sheet7!$B$1),"")</f>
        <v>12.145454545454545</v>
      </c>
      <c r="AN125">
        <f>IFERROR(AVERAGEIF(Sheet6!AV$3:AV$60,"&gt;="&amp;Sheet7!$B$1),"")</f>
        <v>15.432432432432426</v>
      </c>
      <c r="AO125">
        <f>IFERROR(AVERAGEIF(Sheet6!AW$3:AW$60,"&gt;="&amp;Sheet7!$B$1),"")</f>
        <v>12.272549019607846</v>
      </c>
      <c r="AP125">
        <f>IFERROR(AVERAGEIF(Sheet6!AX$3:AX$60,"&gt;="&amp;Sheet7!$B$1),"")</f>
        <v>9.905405405405407</v>
      </c>
      <c r="AQ125">
        <f>IFERROR(AVERAGEIF(Sheet6!AY$3:AY$60,"&gt;="&amp;Sheet7!$B$1),"")</f>
        <v>3.54</v>
      </c>
      <c r="AR125">
        <f>IFERROR(AVERAGEIF(Sheet6!AZ$3:AZ$60,"&gt;="&amp;Sheet7!$B$1),"")</f>
        <v>3.3500000000000005</v>
      </c>
      <c r="AS125">
        <f>IFERROR(AVERAGEIF(Sheet6!BA$3:BA$60,"&gt;="&amp;Sheet7!$B$1),"")</f>
        <v>2.2000000000000002</v>
      </c>
    </row>
    <row r="126" spans="1:45" x14ac:dyDescent="0.45">
      <c r="A126" t="s">
        <v>724</v>
      </c>
      <c r="B126">
        <f>MAX(Sheet6!J3:J60)</f>
        <v>12.2</v>
      </c>
      <c r="C126">
        <f>MAX(Sheet6!K3:K60)</f>
        <v>5.7</v>
      </c>
      <c r="D126">
        <f>MAX(Sheet6!L3:L60)</f>
        <v>2.7</v>
      </c>
      <c r="E126">
        <f>MAX(Sheet6!M3:M60)</f>
        <v>14.2</v>
      </c>
      <c r="F126">
        <f>MAX(Sheet6!N3:N60)</f>
        <v>13.4</v>
      </c>
      <c r="G126">
        <f>MAX(Sheet6!O3:O60)</f>
        <v>20.100000000000001</v>
      </c>
      <c r="H126">
        <f>MAX(Sheet6!P3:P60)</f>
        <v>28.9</v>
      </c>
      <c r="I126">
        <f>MAX(Sheet6!Q3:Q60)</f>
        <v>21</v>
      </c>
      <c r="J126">
        <f>MAX(Sheet6!R3:R60)</f>
        <v>26.1</v>
      </c>
      <c r="K126">
        <f>MAX(Sheet6!S3:S60)</f>
        <v>15</v>
      </c>
      <c r="L126">
        <f>MAX(Sheet6!T3:T60)</f>
        <v>17.7</v>
      </c>
      <c r="M126">
        <f>MAX(Sheet6!U3:U60)</f>
        <v>11.3</v>
      </c>
      <c r="N126">
        <f>MAX(Sheet6!V3:V60)</f>
        <v>39.200000000000003</v>
      </c>
      <c r="O126">
        <f>MAX(Sheet6!W3:W60)</f>
        <v>23.4</v>
      </c>
      <c r="P126">
        <f>MAX(Sheet6!X3:X60)</f>
        <v>23.4</v>
      </c>
      <c r="Q126">
        <f>MAX(Sheet6!Y3:Y60)</f>
        <v>22.6</v>
      </c>
      <c r="R126">
        <f>MAX(Sheet6!Z3:Z60)</f>
        <v>4.7</v>
      </c>
      <c r="S126">
        <f>MAX(Sheet6!AA3:AA60)</f>
        <v>22.2</v>
      </c>
      <c r="T126">
        <f>MAX(Sheet6!AB3:AB60)</f>
        <v>49.8</v>
      </c>
      <c r="U126">
        <f>MAX(Sheet6!AC3:AC60)</f>
        <v>30.6</v>
      </c>
      <c r="V126">
        <f>MAX(Sheet6!AD3:AD60)</f>
        <v>14</v>
      </c>
      <c r="W126">
        <f>MAX(Sheet6!AE3:AE60)</f>
        <v>68.3</v>
      </c>
      <c r="X126">
        <f>MAX(Sheet6!AF3:AF60)</f>
        <v>2.1</v>
      </c>
      <c r="Y126">
        <f>MAX(Sheet6!AG3:AG60)</f>
        <v>12.3</v>
      </c>
      <c r="Z126">
        <f>MAX(Sheet6!AH3:AH60)</f>
        <v>13.1</v>
      </c>
      <c r="AA126">
        <f>MAX(Sheet6!AI3:AI60)</f>
        <v>28.9</v>
      </c>
      <c r="AB126">
        <f>MAX(Sheet6!AJ3:AJ60)</f>
        <v>15.6</v>
      </c>
      <c r="AC126">
        <f>MAX(Sheet6!AK3:AK60)</f>
        <v>32.700000000000003</v>
      </c>
      <c r="AD126">
        <f>MAX(Sheet6!AL3:AL60)</f>
        <v>8.6</v>
      </c>
      <c r="AE126">
        <f>MAX(Sheet6!AM3:AM60)</f>
        <v>18.5</v>
      </c>
      <c r="AF126">
        <f>MAX(Sheet6!AN3:AN60)</f>
        <v>16.8</v>
      </c>
      <c r="AG126">
        <f>MAX(Sheet6!AO3:AO60)</f>
        <v>21.6</v>
      </c>
      <c r="AH126">
        <f>MAX(Sheet6!AP3:AP60)</f>
        <v>-1.5</v>
      </c>
      <c r="AI126">
        <f>MAX(Sheet6!AQ3:AQ60)</f>
        <v>8</v>
      </c>
      <c r="AJ126">
        <f>MAX(Sheet6!AR3:AR60)</f>
        <v>13.9</v>
      </c>
      <c r="AK126">
        <f>MAX(Sheet6!AS3:AS60)</f>
        <v>17</v>
      </c>
      <c r="AL126">
        <f>MAX(Sheet6!AT3:AT60)</f>
        <v>17.7</v>
      </c>
      <c r="AM126">
        <f>MAX(Sheet6!AU3:AU60)</f>
        <v>34.700000000000003</v>
      </c>
      <c r="AN126">
        <f>MAX(Sheet6!AV3:AV60)</f>
        <v>31.5</v>
      </c>
      <c r="AO126">
        <f>MAX(Sheet6!AW3:AW60)</f>
        <v>25.3</v>
      </c>
      <c r="AP126">
        <f>MAX(Sheet6!AX3:AX60)</f>
        <v>15.4</v>
      </c>
      <c r="AQ126">
        <f>MAX(Sheet6!AY3:AY60)</f>
        <v>4.5</v>
      </c>
      <c r="AR126">
        <f>MAX(Sheet6!AZ3:AZ60)</f>
        <v>4.8</v>
      </c>
      <c r="AS126">
        <f>MAX(Sheet6!BA3:BA60)</f>
        <v>2.2000000000000002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13DF-5946-4E78-8DA6-94519AE440A6}">
  <dimension ref="A1:BA2465"/>
  <sheetViews>
    <sheetView topLeftCell="B2442" workbookViewId="0">
      <selection activeCell="B1" sqref="B1:G2465"/>
    </sheetView>
  </sheetViews>
  <sheetFormatPr defaultRowHeight="14.25" x14ac:dyDescent="0.45"/>
  <cols>
    <col min="1" max="1" width="13.19921875" bestFit="1" customWidth="1"/>
    <col min="2" max="2" width="13.19921875" customWidth="1"/>
    <col min="3" max="3" width="16.9296875" bestFit="1" customWidth="1"/>
    <col min="4" max="4" width="16.9296875" customWidth="1"/>
    <col min="5" max="5" width="14.86328125" bestFit="1" customWidth="1"/>
  </cols>
  <sheetData>
    <row r="1" spans="1:53" x14ac:dyDescent="0.45">
      <c r="A1" t="s">
        <v>711</v>
      </c>
      <c r="B1" t="s">
        <v>712</v>
      </c>
      <c r="C1" t="s">
        <v>710</v>
      </c>
      <c r="D1" t="s">
        <v>713</v>
      </c>
      <c r="E1" t="s">
        <v>709</v>
      </c>
      <c r="F1" t="s">
        <v>714</v>
      </c>
      <c r="G1" t="s">
        <v>716</v>
      </c>
    </row>
    <row r="2" spans="1:53" x14ac:dyDescent="0.45">
      <c r="A2" t="s">
        <v>223</v>
      </c>
      <c r="B2" t="str">
        <f>VLOOKUP(A2,Setup!$C$3:$D$46,2,FALSE)</f>
        <v>AR</v>
      </c>
      <c r="C2" t="s">
        <v>560</v>
      </c>
      <c r="D2">
        <f>VALUE(MID(C2,1,4))</f>
        <v>2010</v>
      </c>
      <c r="E2">
        <v>-9.5</v>
      </c>
      <c r="F2">
        <f>VLOOKUP(B2,'GDP growth'!$C$1:$BR$267,MATCH(Total!D2,'GDP growth'!$D$1:$BR$1,0),FALSE)</f>
        <v>-5.9185250763494679</v>
      </c>
      <c r="G2">
        <f>VLOOKUP(D2,$I$21:$BA$34,MATCH(B2,$I$20:$BA$20,0),FALSE)</f>
        <v>-4.6354975678714201</v>
      </c>
      <c r="I2" t="s">
        <v>709</v>
      </c>
      <c r="J2" t="s">
        <v>554</v>
      </c>
      <c r="K2" t="s">
        <v>621</v>
      </c>
      <c r="L2" t="s">
        <v>623</v>
      </c>
      <c r="M2" t="s">
        <v>625</v>
      </c>
      <c r="N2" t="s">
        <v>627</v>
      </c>
      <c r="O2" t="s">
        <v>629</v>
      </c>
      <c r="P2" t="s">
        <v>631</v>
      </c>
      <c r="Q2" t="s">
        <v>633</v>
      </c>
      <c r="R2" t="s">
        <v>635</v>
      </c>
      <c r="S2" t="s">
        <v>637</v>
      </c>
      <c r="T2" t="s">
        <v>639</v>
      </c>
      <c r="U2" t="s">
        <v>641</v>
      </c>
      <c r="V2" t="s">
        <v>643</v>
      </c>
      <c r="W2" t="s">
        <v>645</v>
      </c>
      <c r="X2" t="s">
        <v>647</v>
      </c>
      <c r="Y2" t="s">
        <v>649</v>
      </c>
      <c r="Z2" t="s">
        <v>651</v>
      </c>
      <c r="AA2" t="s">
        <v>653</v>
      </c>
      <c r="AB2" t="s">
        <v>655</v>
      </c>
      <c r="AC2" t="s">
        <v>658</v>
      </c>
      <c r="AD2" t="s">
        <v>660</v>
      </c>
      <c r="AE2" t="s">
        <v>662</v>
      </c>
      <c r="AF2" t="s">
        <v>664</v>
      </c>
      <c r="AG2" t="s">
        <v>666</v>
      </c>
      <c r="AH2" t="s">
        <v>668</v>
      </c>
      <c r="AI2" t="s">
        <v>670</v>
      </c>
      <c r="AJ2" t="s">
        <v>672</v>
      </c>
      <c r="AK2" t="s">
        <v>675</v>
      </c>
      <c r="AL2" t="s">
        <v>677</v>
      </c>
      <c r="AM2" t="s">
        <v>679</v>
      </c>
      <c r="AN2" t="s">
        <v>681</v>
      </c>
      <c r="AO2" t="s">
        <v>683</v>
      </c>
      <c r="AP2" t="s">
        <v>685</v>
      </c>
      <c r="AQ2" t="s">
        <v>687</v>
      </c>
      <c r="AR2" t="s">
        <v>689</v>
      </c>
      <c r="AS2" t="s">
        <v>691</v>
      </c>
      <c r="AT2" t="s">
        <v>694</v>
      </c>
      <c r="AU2" t="s">
        <v>696</v>
      </c>
      <c r="AV2" t="s">
        <v>698</v>
      </c>
      <c r="AW2" t="s">
        <v>700</v>
      </c>
      <c r="AX2" t="s">
        <v>702</v>
      </c>
      <c r="AY2" t="s">
        <v>704</v>
      </c>
      <c r="AZ2" t="s">
        <v>706</v>
      </c>
      <c r="BA2" t="s">
        <v>708</v>
      </c>
    </row>
    <row r="3" spans="1:53" x14ac:dyDescent="0.45">
      <c r="A3" t="s">
        <v>223</v>
      </c>
      <c r="B3" t="str">
        <f>VLOOKUP(A3,Setup!$C$3:$D$46,2,FALSE)</f>
        <v>AR</v>
      </c>
      <c r="C3" t="s">
        <v>563</v>
      </c>
      <c r="D3">
        <f t="shared" ref="D3:D64" si="0">VALUE(MID(C3,1,4))</f>
        <v>2010</v>
      </c>
      <c r="E3">
        <v>-9.3000000000000007</v>
      </c>
      <c r="F3">
        <f>VLOOKUP(B3,'GDP growth'!$C$1:$BR$267,MATCH(Total!D3,'GDP growth'!$D$1:$BR$1,0),FALSE)</f>
        <v>-5.9185250763494679</v>
      </c>
      <c r="G3">
        <f t="shared" ref="G3:G64" si="1">VLOOKUP(D3,$I$21:$BA$34,MATCH(B3,$I$20:$BA$20,0),FALSE)</f>
        <v>-4.6354975678714201</v>
      </c>
      <c r="I3">
        <v>2010</v>
      </c>
      <c r="J3">
        <f>AVERAGEIFS($E$2:$E$2465,$D$2:$D$2465,$I3,$B$2:$B$2465,J$2)</f>
        <v>-9.1</v>
      </c>
      <c r="K3">
        <f>AVERAGEIFS($E$2:$E$2465,$D$2:$D$2465,$I3,$B$2:$B$2465,K$2)</f>
        <v>-7.5000000000000011E-2</v>
      </c>
      <c r="L3">
        <f>AVERAGEIFS($E$2:$E$2465,$D$2:$D$2465,$I3,$B$2:$B$2465,L$2)</f>
        <v>-2.95</v>
      </c>
      <c r="M3">
        <f>AVERAGEIFS($E$2:$E$2465,$D$2:$D$2465,$I3,$B$2:$B$2465,M$2)</f>
        <v>7.4249999999999989</v>
      </c>
      <c r="N3">
        <f>AVERAGEIFS($E$2:$E$2465,$D$2:$D$2465,$I3,$B$2:$B$2465,N$2)</f>
        <v>4.8249999999999993</v>
      </c>
      <c r="O3">
        <f>AVERAGEIFS($E$2:$E$2465,$D$2:$D$2465,$I3,$B$2:$B$2465,O$2)</f>
        <v>11.149999999999999</v>
      </c>
      <c r="P3">
        <f>AVERAGEIFS($E$2:$E$2465,$D$2:$D$2465,$I3,$B$2:$B$2465,P$2)</f>
        <v>10.799999999999999</v>
      </c>
      <c r="Q3">
        <f>AVERAGEIFS($E$2:$E$2465,$D$2:$D$2465,$I3,$B$2:$B$2465,Q$2)</f>
        <v>-1.8</v>
      </c>
      <c r="R3">
        <f>AVERAGEIFS($E$2:$E$2465,$D$2:$D$2465,$I3,$B$2:$B$2465,R$2)</f>
        <v>12.950000000000001</v>
      </c>
      <c r="S3">
        <f>AVERAGEIFS($E$2:$E$2465,$D$2:$D$2465,$I3,$B$2:$B$2465,S$2)</f>
        <v>6.15</v>
      </c>
      <c r="T3">
        <f>AVERAGEIFS($E$2:$E$2465,$D$2:$D$2465,$I3,$B$2:$B$2465,T$2)</f>
        <v>16.599999999999998</v>
      </c>
      <c r="U3">
        <f>AVERAGEIFS($E$2:$E$2465,$D$2:$D$2465,$I3,$B$2:$B$2465,U$2)</f>
        <v>-8.0749999999999993</v>
      </c>
      <c r="V3">
        <f>AVERAGEIFS($E$2:$E$2465,$D$2:$D$2465,$I3,$B$2:$B$2465,V$2)</f>
        <v>28.35</v>
      </c>
      <c r="W3">
        <f>AVERAGEIFS($E$2:$E$2465,$D$2:$D$2465,$I3,$B$2:$B$2465,W$2)</f>
        <v>19.45</v>
      </c>
      <c r="X3">
        <f>AVERAGEIFS($E$2:$E$2465,$D$2:$D$2465,$I3,$B$2:$B$2465,X$2)</f>
        <v>19.925000000000001</v>
      </c>
      <c r="Y3">
        <f>AVERAGEIFS($E$2:$E$2465,$D$2:$D$2465,$I3,$B$2:$B$2465,Y$2)</f>
        <v>6.0500000000000007</v>
      </c>
      <c r="Z3">
        <f>AVERAGEIFS($E$2:$E$2465,$D$2:$D$2465,$I3,$B$2:$B$2465,Z$2)</f>
        <v>-3.0749999999999997</v>
      </c>
      <c r="AA3">
        <f>AVERAGEIFS($E$2:$E$2465,$D$2:$D$2465,$I3,$B$2:$B$2465,AA$2)</f>
        <v>20.6</v>
      </c>
      <c r="AB3">
        <f>AVERAGEIFS($E$2:$E$2465,$D$2:$D$2465,$I3,$B$2:$B$2465,AB$2)</f>
        <v>22.725000000000001</v>
      </c>
      <c r="AC3">
        <f>AVERAGEIFS($E$2:$E$2465,$D$2:$D$2465,$I3,$B$2:$B$2465,AC$2)</f>
        <v>23.775000000000002</v>
      </c>
      <c r="AD3">
        <f>AVERAGEIFS($E$2:$E$2465,$D$2:$D$2465,$I3,$B$2:$B$2465,AD$2)</f>
        <v>0.67500000000000004</v>
      </c>
      <c r="AE3">
        <f>AVERAGEIFS($E$2:$E$2465,$D$2:$D$2465,$I3,$B$2:$B$2465,AE$2)</f>
        <v>57.099999999999994</v>
      </c>
      <c r="AF3">
        <f>AVERAGEIFS($E$2:$E$2465,$D$2:$D$2465,$I3,$B$2:$B$2465,AF$2)</f>
        <v>-9.9499999999999993</v>
      </c>
      <c r="AG3">
        <f>AVERAGEIFS($E$2:$E$2465,$D$2:$D$2465,$I3,$B$2:$B$2465,AG$2)</f>
        <v>9.5500000000000007</v>
      </c>
      <c r="AH3">
        <f>AVERAGEIFS($E$2:$E$2465,$D$2:$D$2465,$I3,$B$2:$B$2465,AH$2)</f>
        <v>11.274999999999999</v>
      </c>
      <c r="AI3">
        <f>AVERAGEIFS($E$2:$E$2465,$D$2:$D$2465,$I3,$B$2:$B$2465,AI$2)</f>
        <v>-0.15000000000000002</v>
      </c>
      <c r="AJ3">
        <f>AVERAGEIFS($E$2:$E$2465,$D$2:$D$2465,$I3,$B$2:$B$2465,AJ$2)</f>
        <v>5.25</v>
      </c>
      <c r="AK3">
        <f>AVERAGEIFS($E$2:$E$2465,$D$2:$D$2465,$I3,$B$2:$B$2465,AK$2)</f>
        <v>8.2749999999999986</v>
      </c>
      <c r="AL3">
        <f>AVERAGEIFS($E$2:$E$2465,$D$2:$D$2465,$I3,$B$2:$B$2465,AL$2)</f>
        <v>3.4000000000000004</v>
      </c>
      <c r="AM3">
        <f>AVERAGEIFS($E$2:$E$2465,$D$2:$D$2465,$I3,$B$2:$B$2465,AM$2)</f>
        <v>-11.899999999999999</v>
      </c>
      <c r="AN3">
        <f>AVERAGEIFS($E$2:$E$2465,$D$2:$D$2465,$I3,$B$2:$B$2465,AN$2)</f>
        <v>5.5250000000000004</v>
      </c>
      <c r="AO3">
        <f>AVERAGEIFS($E$2:$E$2465,$D$2:$D$2465,$I3,$B$2:$B$2465,AO$2)</f>
        <v>19.600000000000001</v>
      </c>
      <c r="AP3">
        <f>AVERAGEIFS($E$2:$E$2465,$D$2:$D$2465,$I3,$B$2:$B$2465,AP$2)</f>
        <v>-6.55</v>
      </c>
      <c r="AQ3">
        <f>AVERAGEIFS($E$2:$E$2465,$D$2:$D$2465,$I3,$B$2:$B$2465,AQ$2)</f>
        <v>6.7</v>
      </c>
      <c r="AR3">
        <f>AVERAGEIFS($E$2:$E$2465,$D$2:$D$2465,$I3,$B$2:$B$2465,AR$2)</f>
        <v>11.325000000000001</v>
      </c>
      <c r="AS3">
        <f>AVERAGEIFS($E$2:$E$2465,$D$2:$D$2465,$I3,$B$2:$B$2465,AS$2)</f>
        <v>0.52500000000000013</v>
      </c>
      <c r="AT3">
        <f>AVERAGEIFS($E$2:$E$2465,$D$2:$D$2465,$I3,$B$2:$B$2465,AT$2)</f>
        <v>0.95000000000000018</v>
      </c>
      <c r="AU3">
        <f>AVERAGEIFS($E$2:$E$2465,$D$2:$D$2465,$I3,$B$2:$B$2465,AU$2)</f>
        <v>26.675000000000004</v>
      </c>
      <c r="AV3">
        <f>AVERAGEIFS($E$2:$E$2465,$D$2:$D$2465,$I3,$B$2:$B$2465,AV$2)</f>
        <v>-7.05</v>
      </c>
      <c r="AW3">
        <f>AVERAGEIFS($E$2:$E$2465,$D$2:$D$2465,$I3,$B$2:$B$2465,AW$2)</f>
        <v>-14.824999999999999</v>
      </c>
      <c r="AX3">
        <f>AVERAGEIFS($E$2:$E$2465,$D$2:$D$2465,$I3,$B$2:$B$2465,AX$2)</f>
        <v>11.574999999999999</v>
      </c>
      <c r="AY3">
        <f>AVERAGEIFS($E$2:$E$2465,$D$2:$D$2465,$I3,$B$2:$B$2465,AY$2)</f>
        <v>-5.4250000000000007</v>
      </c>
      <c r="AZ3">
        <f>AVERAGEIFS($E$2:$E$2465,$D$2:$D$2465,$I3,$B$2:$B$2465,AZ$2)</f>
        <v>0.59999999999999987</v>
      </c>
      <c r="BA3">
        <f>AVERAGEIFS($E$2:$E$2465,$D$2:$D$2465,$I3,$B$2:$B$2465,BA$2)</f>
        <v>0.72500000000000009</v>
      </c>
    </row>
    <row r="4" spans="1:53" x14ac:dyDescent="0.45">
      <c r="A4" t="s">
        <v>223</v>
      </c>
      <c r="B4" t="str">
        <f>VLOOKUP(A4,Setup!$C$3:$D$46,2,FALSE)</f>
        <v>AR</v>
      </c>
      <c r="C4" t="s">
        <v>564</v>
      </c>
      <c r="D4">
        <f t="shared" si="0"/>
        <v>2010</v>
      </c>
      <c r="E4">
        <v>-9.1</v>
      </c>
      <c r="F4">
        <f>VLOOKUP(B4,'GDP growth'!$C$1:$BR$267,MATCH(Total!D4,'GDP growth'!$D$1:$BR$1,0),FALSE)</f>
        <v>-5.9185250763494679</v>
      </c>
      <c r="G4">
        <f t="shared" si="1"/>
        <v>-4.6354975678714201</v>
      </c>
      <c r="I4">
        <v>2011</v>
      </c>
      <c r="J4">
        <f>AVERAGEIFS($E$2:$E$2465,$D$2:$D$2465,$I4,$B$2:$B$2465,J$2)</f>
        <v>-7.2750000000000004</v>
      </c>
      <c r="K4">
        <f>AVERAGEIFS($E$2:$E$2465,$D$2:$D$2465,$I4,$B$2:$B$2465,K$2)</f>
        <v>-4.0999999999999996</v>
      </c>
      <c r="L4">
        <f>AVERAGEIFS($E$2:$E$2465,$D$2:$D$2465,$I4,$B$2:$B$2465,L$2)</f>
        <v>-12.850000000000001</v>
      </c>
      <c r="M4">
        <f>AVERAGEIFS($E$2:$E$2465,$D$2:$D$2465,$I4,$B$2:$B$2465,M$2)</f>
        <v>2.375</v>
      </c>
      <c r="N4">
        <f>AVERAGEIFS($E$2:$E$2465,$D$2:$D$2465,$I4,$B$2:$B$2465,N$2)</f>
        <v>5.7750000000000004</v>
      </c>
      <c r="O4">
        <f>AVERAGEIFS($E$2:$E$2465,$D$2:$D$2465,$I4,$B$2:$B$2465,O$2)</f>
        <v>6.25</v>
      </c>
      <c r="P4">
        <f>AVERAGEIFS($E$2:$E$2465,$D$2:$D$2465,$I4,$B$2:$B$2465,P$2)</f>
        <v>11.5</v>
      </c>
      <c r="Q4">
        <f>AVERAGEIFS($E$2:$E$2465,$D$2:$D$2465,$I4,$B$2:$B$2465,Q$2)</f>
        <v>-4.2249999999999996</v>
      </c>
      <c r="R4">
        <f>AVERAGEIFS($E$2:$E$2465,$D$2:$D$2465,$I4,$B$2:$B$2465,R$2)</f>
        <v>7.5000000000000009</v>
      </c>
      <c r="S4">
        <f>AVERAGEIFS($E$2:$E$2465,$D$2:$D$2465,$I4,$B$2:$B$2465,S$2)</f>
        <v>7.625</v>
      </c>
      <c r="T4">
        <f>AVERAGEIFS($E$2:$E$2465,$D$2:$D$2465,$I4,$B$2:$B$2465,T$2)</f>
        <v>14.95</v>
      </c>
      <c r="U4">
        <f>AVERAGEIFS($E$2:$E$2465,$D$2:$D$2465,$I4,$B$2:$B$2465,U$2)</f>
        <v>-12.85</v>
      </c>
      <c r="V4">
        <f>AVERAGEIFS($E$2:$E$2465,$D$2:$D$2465,$I4,$B$2:$B$2465,V$2)</f>
        <v>12.725</v>
      </c>
      <c r="W4">
        <f>AVERAGEIFS($E$2:$E$2465,$D$2:$D$2465,$I4,$B$2:$B$2465,W$2)</f>
        <v>3.875</v>
      </c>
      <c r="X4">
        <f>AVERAGEIFS($E$2:$E$2465,$D$2:$D$2465,$I4,$B$2:$B$2465,X$2)</f>
        <v>12.175000000000001</v>
      </c>
      <c r="Y4">
        <f>AVERAGEIFS($E$2:$E$2465,$D$2:$D$2465,$I4,$B$2:$B$2465,Y$2)</f>
        <v>6.5750000000000011</v>
      </c>
      <c r="Z4">
        <f>AVERAGEIFS($E$2:$E$2465,$D$2:$D$2465,$I4,$B$2:$B$2465,Z$2)</f>
        <v>-13.074999999999999</v>
      </c>
      <c r="AA4">
        <f>AVERAGEIFS($E$2:$E$2465,$D$2:$D$2465,$I4,$B$2:$B$2465,AA$2)</f>
        <v>20.099999999999998</v>
      </c>
      <c r="AB4">
        <f>AVERAGEIFS($E$2:$E$2465,$D$2:$D$2465,$I4,$B$2:$B$2465,AB$2)</f>
        <v>37.050000000000004</v>
      </c>
      <c r="AC4">
        <f>AVERAGEIFS($E$2:$E$2465,$D$2:$D$2465,$I4,$B$2:$B$2465,AC$2)</f>
        <v>9.625</v>
      </c>
      <c r="AD4">
        <f>AVERAGEIFS($E$2:$E$2465,$D$2:$D$2465,$I4,$B$2:$B$2465,AD$2)</f>
        <v>4.75</v>
      </c>
      <c r="AE4">
        <f>AVERAGEIFS($E$2:$E$2465,$D$2:$D$2465,$I4,$B$2:$B$2465,AE$2)</f>
        <v>40.924999999999997</v>
      </c>
      <c r="AF4">
        <f>AVERAGEIFS($E$2:$E$2465,$D$2:$D$2465,$I4,$B$2:$B$2465,AF$2)</f>
        <v>-11.25</v>
      </c>
      <c r="AG4">
        <f>AVERAGEIFS($E$2:$E$2465,$D$2:$D$2465,$I4,$B$2:$B$2465,AG$2)</f>
        <v>5.2250000000000005</v>
      </c>
      <c r="AH4">
        <f>AVERAGEIFS($E$2:$E$2465,$D$2:$D$2465,$I4,$B$2:$B$2465,AH$2)</f>
        <v>5.6499999999999995</v>
      </c>
      <c r="AI4">
        <f>AVERAGEIFS($E$2:$E$2465,$D$2:$D$2465,$I4,$B$2:$B$2465,AI$2)</f>
        <v>-0.72500000000000009</v>
      </c>
      <c r="AJ4">
        <f>AVERAGEIFS($E$2:$E$2465,$D$2:$D$2465,$I4,$B$2:$B$2465,AJ$2)</f>
        <v>3.1750000000000003</v>
      </c>
      <c r="AK4">
        <f>AVERAGEIFS($E$2:$E$2465,$D$2:$D$2465,$I4,$B$2:$B$2465,AK$2)</f>
        <v>-4.4749999999999996</v>
      </c>
      <c r="AL4">
        <f>AVERAGEIFS($E$2:$E$2465,$D$2:$D$2465,$I4,$B$2:$B$2465,AL$2)</f>
        <v>3.9749999999999996</v>
      </c>
      <c r="AM4">
        <f>AVERAGEIFS($E$2:$E$2465,$D$2:$D$2465,$I4,$B$2:$B$2465,AM$2)</f>
        <v>-8.15</v>
      </c>
      <c r="AN4">
        <f>AVERAGEIFS($E$2:$E$2465,$D$2:$D$2465,$I4,$B$2:$B$2465,AN$2)</f>
        <v>10.725</v>
      </c>
      <c r="AO4">
        <f>AVERAGEIFS($E$2:$E$2465,$D$2:$D$2465,$I4,$B$2:$B$2465,AO$2)</f>
        <v>8.9499999999999993</v>
      </c>
      <c r="AP4">
        <f>AVERAGEIFS($E$2:$E$2465,$D$2:$D$2465,$I4,$B$2:$B$2465,AP$2)</f>
        <v>-16.850000000000001</v>
      </c>
      <c r="AQ4">
        <f>AVERAGEIFS($E$2:$E$2465,$D$2:$D$2465,$I4,$B$2:$B$2465,AQ$2)</f>
        <v>5.25</v>
      </c>
      <c r="AR4">
        <f>AVERAGEIFS($E$2:$E$2465,$D$2:$D$2465,$I4,$B$2:$B$2465,AR$2)</f>
        <v>7.8500000000000005</v>
      </c>
      <c r="AS4">
        <f>AVERAGEIFS($E$2:$E$2465,$D$2:$D$2465,$I4,$B$2:$B$2465,AS$2)</f>
        <v>-5.1749999999999998</v>
      </c>
      <c r="AT4">
        <f>AVERAGEIFS($E$2:$E$2465,$D$2:$D$2465,$I4,$B$2:$B$2465,AT$2)</f>
        <v>-5.375</v>
      </c>
      <c r="AU4">
        <f>AVERAGEIFS($E$2:$E$2465,$D$2:$D$2465,$I4,$B$2:$B$2465,AU$2)</f>
        <v>13.650000000000002</v>
      </c>
      <c r="AV4">
        <f>AVERAGEIFS($E$2:$E$2465,$D$2:$D$2465,$I4,$B$2:$B$2465,AV$2)</f>
        <v>4.3250000000000002</v>
      </c>
      <c r="AW4">
        <f>AVERAGEIFS($E$2:$E$2465,$D$2:$D$2465,$I4,$B$2:$B$2465,AW$2)</f>
        <v>-3.25</v>
      </c>
      <c r="AX4">
        <f>AVERAGEIFS($E$2:$E$2465,$D$2:$D$2465,$I4,$B$2:$B$2465,AX$2)</f>
        <v>14.15</v>
      </c>
      <c r="AY4">
        <f>AVERAGEIFS($E$2:$E$2465,$D$2:$D$2465,$I4,$B$2:$B$2465,AY$2)</f>
        <v>-12.725000000000001</v>
      </c>
      <c r="AZ4">
        <f>AVERAGEIFS($E$2:$E$2465,$D$2:$D$2465,$I4,$B$2:$B$2465,AZ$2)</f>
        <v>-3.6</v>
      </c>
      <c r="BA4">
        <f>AVERAGEIFS($E$2:$E$2465,$D$2:$D$2465,$I4,$B$2:$B$2465,BA$2)</f>
        <v>-3.4750000000000001</v>
      </c>
    </row>
    <row r="5" spans="1:53" x14ac:dyDescent="0.45">
      <c r="A5" t="s">
        <v>223</v>
      </c>
      <c r="B5" t="str">
        <f>VLOOKUP(A5,Setup!$C$3:$D$46,2,FALSE)</f>
        <v>AR</v>
      </c>
      <c r="C5" t="s">
        <v>565</v>
      </c>
      <c r="D5">
        <f t="shared" si="0"/>
        <v>2010</v>
      </c>
      <c r="E5">
        <v>-8.5</v>
      </c>
      <c r="F5">
        <f>VLOOKUP(B5,'GDP growth'!$C$1:$BR$267,MATCH(Total!D5,'GDP growth'!$D$1:$BR$1,0),FALSE)</f>
        <v>-5.9185250763494679</v>
      </c>
      <c r="G5">
        <f t="shared" si="1"/>
        <v>-4.6354975678714201</v>
      </c>
      <c r="I5">
        <v>2012</v>
      </c>
      <c r="J5">
        <f>AVERAGEIFS($E$2:$E$2465,$D$2:$D$2465,$I5,$B$2:$B$2465,J$2)</f>
        <v>-5.0250000000000004</v>
      </c>
      <c r="K5">
        <f>AVERAGEIFS($E$2:$E$2465,$D$2:$D$2465,$I5,$B$2:$B$2465,K$2)</f>
        <v>-5.7</v>
      </c>
      <c r="L5">
        <f>AVERAGEIFS($E$2:$E$2465,$D$2:$D$2465,$I5,$B$2:$B$2465,L$2)</f>
        <v>-14.074999999999999</v>
      </c>
      <c r="M5">
        <f>AVERAGEIFS($E$2:$E$2465,$D$2:$D$2465,$I5,$B$2:$B$2465,M$2)</f>
        <v>5.55</v>
      </c>
      <c r="N5">
        <f>AVERAGEIFS($E$2:$E$2465,$D$2:$D$2465,$I5,$B$2:$B$2465,N$2)</f>
        <v>7.5500000000000007</v>
      </c>
      <c r="O5">
        <f>AVERAGEIFS($E$2:$E$2465,$D$2:$D$2465,$I5,$B$2:$B$2465,O$2)</f>
        <v>4.8250000000000002</v>
      </c>
      <c r="P5">
        <f>AVERAGEIFS($E$2:$E$2465,$D$2:$D$2465,$I5,$B$2:$B$2465,P$2)</f>
        <v>12.525</v>
      </c>
      <c r="Q5">
        <f>AVERAGEIFS($E$2:$E$2465,$D$2:$D$2465,$I5,$B$2:$B$2465,Q$2)</f>
        <v>1</v>
      </c>
      <c r="R5">
        <f>AVERAGEIFS($E$2:$E$2465,$D$2:$D$2465,$I5,$B$2:$B$2465,R$2)</f>
        <v>10.050000000000001</v>
      </c>
      <c r="S5">
        <f>AVERAGEIFS($E$2:$E$2465,$D$2:$D$2465,$I5,$B$2:$B$2465,S$2)</f>
        <v>6.1750000000000007</v>
      </c>
      <c r="T5">
        <f>AVERAGEIFS($E$2:$E$2465,$D$2:$D$2465,$I5,$B$2:$B$2465,T$2)</f>
        <v>15.25</v>
      </c>
      <c r="U5">
        <f>AVERAGEIFS($E$2:$E$2465,$D$2:$D$2465,$I5,$B$2:$B$2465,U$2)</f>
        <v>-11.7</v>
      </c>
      <c r="V5">
        <f>AVERAGEIFS($E$2:$E$2465,$D$2:$D$2465,$I5,$B$2:$B$2465,V$2)</f>
        <v>7.6249999999999991</v>
      </c>
      <c r="W5">
        <f>AVERAGEIFS($E$2:$E$2465,$D$2:$D$2465,$I5,$B$2:$B$2465,W$2)</f>
        <v>-7.9</v>
      </c>
      <c r="X5">
        <f>AVERAGEIFS($E$2:$E$2465,$D$2:$D$2465,$I5,$B$2:$B$2465,X$2)</f>
        <v>9.625</v>
      </c>
      <c r="Y5">
        <f>AVERAGEIFS($E$2:$E$2465,$D$2:$D$2465,$I5,$B$2:$B$2465,Y$2)</f>
        <v>8.1750000000000007</v>
      </c>
      <c r="Z5">
        <f>AVERAGEIFS($E$2:$E$2465,$D$2:$D$2465,$I5,$B$2:$B$2465,Z$2)</f>
        <v>-14</v>
      </c>
      <c r="AA5">
        <f>AVERAGEIFS($E$2:$E$2465,$D$2:$D$2465,$I5,$B$2:$B$2465,AA$2)</f>
        <v>12.425000000000001</v>
      </c>
      <c r="AB5">
        <f>AVERAGEIFS($E$2:$E$2465,$D$2:$D$2465,$I5,$B$2:$B$2465,AB$2)</f>
        <v>25.150000000000002</v>
      </c>
      <c r="AC5">
        <f>AVERAGEIFS($E$2:$E$2465,$D$2:$D$2465,$I5,$B$2:$B$2465,AC$2)</f>
        <v>-1.1749999999999998</v>
      </c>
      <c r="AD5">
        <f>AVERAGEIFS($E$2:$E$2465,$D$2:$D$2465,$I5,$B$2:$B$2465,AD$2)</f>
        <v>9.4499999999999993</v>
      </c>
      <c r="AE5">
        <f>AVERAGEIFS($E$2:$E$2465,$D$2:$D$2465,$I5,$B$2:$B$2465,AE$2)</f>
        <v>28.05</v>
      </c>
      <c r="AF5">
        <f>AVERAGEIFS($E$2:$E$2465,$D$2:$D$2465,$I5,$B$2:$B$2465,AF$2)</f>
        <v>-12.824999999999999</v>
      </c>
      <c r="AG5">
        <f>AVERAGEIFS($E$2:$E$2465,$D$2:$D$2465,$I5,$B$2:$B$2465,AG$2)</f>
        <v>1.1749999999999998</v>
      </c>
      <c r="AH5">
        <f>AVERAGEIFS($E$2:$E$2465,$D$2:$D$2465,$I5,$B$2:$B$2465,AH$2)</f>
        <v>1.9</v>
      </c>
      <c r="AI5">
        <f>AVERAGEIFS($E$2:$E$2465,$D$2:$D$2465,$I5,$B$2:$B$2465,AI$2)</f>
        <v>-7.5000000000000011E-2</v>
      </c>
      <c r="AJ5">
        <f>AVERAGEIFS($E$2:$E$2465,$D$2:$D$2465,$I5,$B$2:$B$2465,AJ$2)</f>
        <v>3.4749999999999996</v>
      </c>
      <c r="AK5">
        <f>AVERAGEIFS($E$2:$E$2465,$D$2:$D$2465,$I5,$B$2:$B$2465,AK$2)</f>
        <v>10.150000000000002</v>
      </c>
      <c r="AL5">
        <f>AVERAGEIFS($E$2:$E$2465,$D$2:$D$2465,$I5,$B$2:$B$2465,AL$2)</f>
        <v>3.8250000000000002</v>
      </c>
      <c r="AM5">
        <f>AVERAGEIFS($E$2:$E$2465,$D$2:$D$2465,$I5,$B$2:$B$2465,AM$2)</f>
        <v>-3.4</v>
      </c>
      <c r="AN5">
        <f>AVERAGEIFS($E$2:$E$2465,$D$2:$D$2465,$I5,$B$2:$B$2465,AN$2)</f>
        <v>15.525000000000002</v>
      </c>
      <c r="AO5">
        <f>AVERAGEIFS($E$2:$E$2465,$D$2:$D$2465,$I5,$B$2:$B$2465,AO$2)</f>
        <v>7.2249999999999996</v>
      </c>
      <c r="AP5">
        <f>AVERAGEIFS($E$2:$E$2465,$D$2:$D$2465,$I5,$B$2:$B$2465,AP$2)</f>
        <v>-21.299999999999997</v>
      </c>
      <c r="AQ5">
        <f>AVERAGEIFS($E$2:$E$2465,$D$2:$D$2465,$I5,$B$2:$B$2465,AQ$2)</f>
        <v>3.0249999999999999</v>
      </c>
      <c r="AR5">
        <f>AVERAGEIFS($E$2:$E$2465,$D$2:$D$2465,$I5,$B$2:$B$2465,AR$2)</f>
        <v>4.8999999999999995</v>
      </c>
      <c r="AS5">
        <f>AVERAGEIFS($E$2:$E$2465,$D$2:$D$2465,$I5,$B$2:$B$2465,AS$2)</f>
        <v>-2.6500000000000004</v>
      </c>
      <c r="AT5">
        <f>AVERAGEIFS($E$2:$E$2465,$D$2:$D$2465,$I5,$B$2:$B$2465,AT$2)</f>
        <v>-7.625</v>
      </c>
      <c r="AU5">
        <f>AVERAGEIFS($E$2:$E$2465,$D$2:$D$2465,$I5,$B$2:$B$2465,AU$2)</f>
        <v>13.2</v>
      </c>
      <c r="AV5">
        <f>AVERAGEIFS($E$2:$E$2465,$D$2:$D$2465,$I5,$B$2:$B$2465,AV$2)</f>
        <v>11.024999999999999</v>
      </c>
      <c r="AW5">
        <f>AVERAGEIFS($E$2:$E$2465,$D$2:$D$2465,$I5,$B$2:$B$2465,AW$2)</f>
        <v>8.35</v>
      </c>
      <c r="AX5">
        <f>AVERAGEIFS($E$2:$E$2465,$D$2:$D$2465,$I5,$B$2:$B$2465,AX$2)</f>
        <v>10.425000000000001</v>
      </c>
      <c r="AY5">
        <f>AVERAGEIFS($E$2:$E$2465,$D$2:$D$2465,$I5,$B$2:$B$2465,AY$2)</f>
        <v>-15.975000000000001</v>
      </c>
      <c r="AZ5">
        <f>AVERAGEIFS($E$2:$E$2465,$D$2:$D$2465,$I5,$B$2:$B$2465,AZ$2)</f>
        <v>-3.4000000000000004</v>
      </c>
      <c r="BA5">
        <f>AVERAGEIFS($E$2:$E$2465,$D$2:$D$2465,$I5,$B$2:$B$2465,BA$2)</f>
        <v>-3.2250000000000001</v>
      </c>
    </row>
    <row r="6" spans="1:53" x14ac:dyDescent="0.45">
      <c r="A6" t="s">
        <v>223</v>
      </c>
      <c r="B6" t="str">
        <f>VLOOKUP(A6,Setup!$C$3:$D$46,2,FALSE)</f>
        <v>AR</v>
      </c>
      <c r="C6" t="s">
        <v>566</v>
      </c>
      <c r="D6">
        <f t="shared" si="0"/>
        <v>2011</v>
      </c>
      <c r="E6">
        <v>-8.3000000000000007</v>
      </c>
      <c r="F6">
        <f>VLOOKUP(B6,'GDP growth'!$C$1:$BR$267,MATCH(Total!D6,'GDP growth'!$D$1:$BR$1,0),FALSE)</f>
        <v>10.125398156100232</v>
      </c>
      <c r="G6">
        <f t="shared" si="1"/>
        <v>1.64111428426238</v>
      </c>
      <c r="I6">
        <v>2013</v>
      </c>
      <c r="J6">
        <f>AVERAGEIFS($E$2:$E$2465,$D$2:$D$2465,$I6,$B$2:$B$2465,J$2)</f>
        <v>-2.6749999999999998</v>
      </c>
      <c r="K6">
        <f>AVERAGEIFS($E$2:$E$2465,$D$2:$D$2465,$I6,$B$2:$B$2465,K$2)</f>
        <v>-6.6999999999999993</v>
      </c>
      <c r="L6">
        <f>AVERAGEIFS($E$2:$E$2465,$D$2:$D$2465,$I6,$B$2:$B$2465,L$2)</f>
        <v>-10.725000000000001</v>
      </c>
      <c r="M6">
        <f>AVERAGEIFS($E$2:$E$2465,$D$2:$D$2465,$I6,$B$2:$B$2465,M$2)</f>
        <v>1.5000000000000004</v>
      </c>
      <c r="N6">
        <f>AVERAGEIFS($E$2:$E$2465,$D$2:$D$2465,$I6,$B$2:$B$2465,N$2)</f>
        <v>8.6750000000000007</v>
      </c>
      <c r="O6">
        <f>AVERAGEIFS($E$2:$E$2465,$D$2:$D$2465,$I6,$B$2:$B$2465,O$2)</f>
        <v>7.375</v>
      </c>
      <c r="P6">
        <f>AVERAGEIFS($E$2:$E$2465,$D$2:$D$2465,$I6,$B$2:$B$2465,P$2)</f>
        <v>11.074999999999999</v>
      </c>
      <c r="Q6">
        <f>AVERAGEIFS($E$2:$E$2465,$D$2:$D$2465,$I6,$B$2:$B$2465,Q$2)</f>
        <v>6.2</v>
      </c>
      <c r="R6">
        <f>AVERAGEIFS($E$2:$E$2465,$D$2:$D$2465,$I6,$B$2:$B$2465,R$2)</f>
        <v>17.574999999999999</v>
      </c>
      <c r="S6">
        <f>AVERAGEIFS($E$2:$E$2465,$D$2:$D$2465,$I6,$B$2:$B$2465,S$2)</f>
        <v>7.85</v>
      </c>
      <c r="T6">
        <f>AVERAGEIFS($E$2:$E$2465,$D$2:$D$2465,$I6,$B$2:$B$2465,T$2)</f>
        <v>15.849999999999998</v>
      </c>
      <c r="U6">
        <f>AVERAGEIFS($E$2:$E$2465,$D$2:$D$2465,$I6,$B$2:$B$2465,U$2)</f>
        <v>-9.0499999999999989</v>
      </c>
      <c r="V6">
        <f>AVERAGEIFS($E$2:$E$2465,$D$2:$D$2465,$I6,$B$2:$B$2465,V$2)</f>
        <v>-8.4250000000000007</v>
      </c>
      <c r="W6">
        <f>AVERAGEIFS($E$2:$E$2465,$D$2:$D$2465,$I6,$B$2:$B$2465,W$2)</f>
        <v>-25.375</v>
      </c>
      <c r="X6">
        <f>AVERAGEIFS($E$2:$E$2465,$D$2:$D$2465,$I6,$B$2:$B$2465,X$2)</f>
        <v>10.4</v>
      </c>
      <c r="Y6">
        <f>AVERAGEIFS($E$2:$E$2465,$D$2:$D$2465,$I6,$B$2:$B$2465,Y$2)</f>
        <v>2.8250000000000002</v>
      </c>
      <c r="Z6">
        <f>AVERAGEIFS($E$2:$E$2465,$D$2:$D$2465,$I6,$B$2:$B$2465,Z$2)</f>
        <v>-18.825000000000003</v>
      </c>
      <c r="AA6">
        <f>AVERAGEIFS($E$2:$E$2465,$D$2:$D$2465,$I6,$B$2:$B$2465,AA$2)</f>
        <v>4.5250000000000004</v>
      </c>
      <c r="AB6">
        <f>AVERAGEIFS($E$2:$E$2465,$D$2:$D$2465,$I6,$B$2:$B$2465,AB$2)</f>
        <v>34.125</v>
      </c>
      <c r="AC6">
        <f>AVERAGEIFS($E$2:$E$2465,$D$2:$D$2465,$I6,$B$2:$B$2465,AC$2)</f>
        <v>-8.7750000000000004</v>
      </c>
      <c r="AD6">
        <f>AVERAGEIFS($E$2:$E$2465,$D$2:$D$2465,$I6,$B$2:$B$2465,AD$2)</f>
        <v>12.574999999999999</v>
      </c>
      <c r="AE6">
        <f>AVERAGEIFS($E$2:$E$2465,$D$2:$D$2465,$I6,$B$2:$B$2465,AE$2)</f>
        <v>-16.849999999999998</v>
      </c>
      <c r="AF6">
        <f>AVERAGEIFS($E$2:$E$2465,$D$2:$D$2465,$I6,$B$2:$B$2465,AF$2)</f>
        <v>-15.1</v>
      </c>
      <c r="AG6">
        <f>AVERAGEIFS($E$2:$E$2465,$D$2:$D$2465,$I6,$B$2:$B$2465,AG$2)</f>
        <v>-6.8000000000000007</v>
      </c>
      <c r="AH6">
        <f>AVERAGEIFS($E$2:$E$2465,$D$2:$D$2465,$I6,$B$2:$B$2465,AH$2)</f>
        <v>-2.15</v>
      </c>
      <c r="AI6">
        <f>AVERAGEIFS($E$2:$E$2465,$D$2:$D$2465,$I6,$B$2:$B$2465,AI$2)</f>
        <v>1.825</v>
      </c>
      <c r="AJ6">
        <f>AVERAGEIFS($E$2:$E$2465,$D$2:$D$2465,$I6,$B$2:$B$2465,AJ$2)</f>
        <v>2.4</v>
      </c>
      <c r="AK6">
        <f>AVERAGEIFS($E$2:$E$2465,$D$2:$D$2465,$I6,$B$2:$B$2465,AK$2)</f>
        <v>-6.6749999999999998</v>
      </c>
      <c r="AL6">
        <f>AVERAGEIFS($E$2:$E$2465,$D$2:$D$2465,$I6,$B$2:$B$2465,AL$2)</f>
        <v>4.8250000000000002</v>
      </c>
      <c r="AM6">
        <f>AVERAGEIFS($E$2:$E$2465,$D$2:$D$2465,$I6,$B$2:$B$2465,AM$2)</f>
        <v>3.5999999999999996</v>
      </c>
      <c r="AN6">
        <f>AVERAGEIFS($E$2:$E$2465,$D$2:$D$2465,$I6,$B$2:$B$2465,AN$2)</f>
        <v>11.5</v>
      </c>
      <c r="AO6">
        <f>AVERAGEIFS($E$2:$E$2465,$D$2:$D$2465,$I6,$B$2:$B$2465,AO$2)</f>
        <v>1.5499999999999996</v>
      </c>
      <c r="AP6">
        <f>AVERAGEIFS($E$2:$E$2465,$D$2:$D$2465,$I6,$B$2:$B$2465,AP$2)</f>
        <v>-20.55</v>
      </c>
      <c r="AQ6">
        <f>AVERAGEIFS($E$2:$E$2465,$D$2:$D$2465,$I6,$B$2:$B$2465,AQ$2)</f>
        <v>2.1749999999999998</v>
      </c>
      <c r="AR6">
        <f>AVERAGEIFS($E$2:$E$2465,$D$2:$D$2465,$I6,$B$2:$B$2465,AR$2)</f>
        <v>-5.0750000000000002</v>
      </c>
      <c r="AS6">
        <f>AVERAGEIFS($E$2:$E$2465,$D$2:$D$2465,$I6,$B$2:$B$2465,AS$2)</f>
        <v>3.9249999999999998</v>
      </c>
      <c r="AT6">
        <f>AVERAGEIFS($E$2:$E$2465,$D$2:$D$2465,$I6,$B$2:$B$2465,AT$2)</f>
        <v>-4.2250000000000005</v>
      </c>
      <c r="AU6">
        <f>AVERAGEIFS($E$2:$E$2465,$D$2:$D$2465,$I6,$B$2:$B$2465,AU$2)</f>
        <v>6.9999999999999991</v>
      </c>
      <c r="AV6">
        <f>AVERAGEIFS($E$2:$E$2465,$D$2:$D$2465,$I6,$B$2:$B$2465,AV$2)</f>
        <v>24.075000000000003</v>
      </c>
      <c r="AW6">
        <f>AVERAGEIFS($E$2:$E$2465,$D$2:$D$2465,$I6,$B$2:$B$2465,AW$2)</f>
        <v>11.725</v>
      </c>
      <c r="AX6">
        <f>AVERAGEIFS($E$2:$E$2465,$D$2:$D$2465,$I6,$B$2:$B$2465,AX$2)</f>
        <v>12.149999999999999</v>
      </c>
      <c r="AY6">
        <f>AVERAGEIFS($E$2:$E$2465,$D$2:$D$2465,$I6,$B$2:$B$2465,AY$2)</f>
        <v>-16.274999999999999</v>
      </c>
      <c r="AZ6">
        <f>AVERAGEIFS($E$2:$E$2465,$D$2:$D$2465,$I6,$B$2:$B$2465,AZ$2)</f>
        <v>-7.125</v>
      </c>
      <c r="BA6">
        <f>AVERAGEIFS($E$2:$E$2465,$D$2:$D$2465,$I6,$B$2:$B$2465,BA$2)</f>
        <v>-2.2249999999999996</v>
      </c>
    </row>
    <row r="7" spans="1:53" x14ac:dyDescent="0.45">
      <c r="A7" t="s">
        <v>223</v>
      </c>
      <c r="B7" t="str">
        <f>VLOOKUP(A7,Setup!$C$3:$D$46,2,FALSE)</f>
        <v>AR</v>
      </c>
      <c r="C7" t="s">
        <v>567</v>
      </c>
      <c r="D7">
        <f t="shared" si="0"/>
        <v>2011</v>
      </c>
      <c r="E7">
        <v>-7.7</v>
      </c>
      <c r="F7">
        <f>VLOOKUP(B7,'GDP growth'!$C$1:$BR$267,MATCH(Total!D7,'GDP growth'!$D$1:$BR$1,0),FALSE)</f>
        <v>10.125398156100232</v>
      </c>
      <c r="G7">
        <f t="shared" si="1"/>
        <v>1.64111428426238</v>
      </c>
      <c r="I7">
        <v>2014</v>
      </c>
      <c r="J7">
        <f>AVERAGEIFS($E$2:$E$2465,$D$2:$D$2465,$I7,$B$2:$B$2465,J$2)</f>
        <v>-2.6749999999999998</v>
      </c>
      <c r="K7">
        <f>AVERAGEIFS($E$2:$E$2465,$D$2:$D$2465,$I7,$B$2:$B$2465,K$2)</f>
        <v>-6.4</v>
      </c>
      <c r="L7">
        <f>AVERAGEIFS($E$2:$E$2465,$D$2:$D$2465,$I7,$B$2:$B$2465,L$2)</f>
        <v>-7.65</v>
      </c>
      <c r="M7">
        <f>AVERAGEIFS($E$2:$E$2465,$D$2:$D$2465,$I7,$B$2:$B$2465,M$2)</f>
        <v>-8.5750000000000011</v>
      </c>
      <c r="N7">
        <f>AVERAGEIFS($E$2:$E$2465,$D$2:$D$2465,$I7,$B$2:$B$2465,N$2)</f>
        <v>7.95</v>
      </c>
      <c r="O7">
        <f>AVERAGEIFS($E$2:$E$2465,$D$2:$D$2465,$I7,$B$2:$B$2465,O$2)</f>
        <v>6.9250000000000007</v>
      </c>
      <c r="P7">
        <f>AVERAGEIFS($E$2:$E$2465,$D$2:$D$2465,$I7,$B$2:$B$2465,P$2)</f>
        <v>8.0499999999999989</v>
      </c>
      <c r="Q7">
        <f>AVERAGEIFS($E$2:$E$2465,$D$2:$D$2465,$I7,$B$2:$B$2465,Q$2)</f>
        <v>13.274999999999999</v>
      </c>
      <c r="R7">
        <f>AVERAGEIFS($E$2:$E$2465,$D$2:$D$2465,$I7,$B$2:$B$2465,R$2)</f>
        <v>19.774999999999999</v>
      </c>
      <c r="S7">
        <f>AVERAGEIFS($E$2:$E$2465,$D$2:$D$2465,$I7,$B$2:$B$2465,S$2)</f>
        <v>10.174999999999999</v>
      </c>
      <c r="T7">
        <f>AVERAGEIFS($E$2:$E$2465,$D$2:$D$2465,$I7,$B$2:$B$2465,T$2)</f>
        <v>10.95</v>
      </c>
      <c r="U7">
        <f>AVERAGEIFS($E$2:$E$2465,$D$2:$D$2465,$I7,$B$2:$B$2465,U$2)</f>
        <v>-10</v>
      </c>
      <c r="V7">
        <f>AVERAGEIFS($E$2:$E$2465,$D$2:$D$2465,$I7,$B$2:$B$2465,V$2)</f>
        <v>-13.95</v>
      </c>
      <c r="W7">
        <f>AVERAGEIFS($E$2:$E$2465,$D$2:$D$2465,$I7,$B$2:$B$2465,W$2)</f>
        <v>-37.650000000000006</v>
      </c>
      <c r="X7">
        <f>AVERAGEIFS($E$2:$E$2465,$D$2:$D$2465,$I7,$B$2:$B$2465,X$2)</f>
        <v>6.75</v>
      </c>
      <c r="Y7">
        <f>AVERAGEIFS($E$2:$E$2465,$D$2:$D$2465,$I7,$B$2:$B$2465,Y$2)</f>
        <v>-5.5499999999999989</v>
      </c>
      <c r="Z7">
        <f>AVERAGEIFS($E$2:$E$2465,$D$2:$D$2465,$I7,$B$2:$B$2465,Z$2)</f>
        <v>-25.025000000000002</v>
      </c>
      <c r="AA7">
        <f>AVERAGEIFS($E$2:$E$2465,$D$2:$D$2465,$I7,$B$2:$B$2465,AA$2)</f>
        <v>-2.1749999999999998</v>
      </c>
      <c r="AB7">
        <f>AVERAGEIFS($E$2:$E$2465,$D$2:$D$2465,$I7,$B$2:$B$2465,AB$2)</f>
        <v>45.099999999999994</v>
      </c>
      <c r="AC7">
        <f>AVERAGEIFS($E$2:$E$2465,$D$2:$D$2465,$I7,$B$2:$B$2465,AC$2)</f>
        <v>-16.649999999999999</v>
      </c>
      <c r="AD7">
        <f>AVERAGEIFS($E$2:$E$2465,$D$2:$D$2465,$I7,$B$2:$B$2465,AD$2)</f>
        <v>12.8</v>
      </c>
      <c r="AE7">
        <f>AVERAGEIFS($E$2:$E$2465,$D$2:$D$2465,$I7,$B$2:$B$2465,AE$2)</f>
        <v>-36.75</v>
      </c>
      <c r="AF7">
        <f>AVERAGEIFS($E$2:$E$2465,$D$2:$D$2465,$I7,$B$2:$B$2465,AF$2)</f>
        <v>-15.15</v>
      </c>
      <c r="AG7">
        <f>AVERAGEIFS($E$2:$E$2465,$D$2:$D$2465,$I7,$B$2:$B$2465,AG$2)</f>
        <v>-10.625</v>
      </c>
      <c r="AH7">
        <f>AVERAGEIFS($E$2:$E$2465,$D$2:$D$2465,$I7,$B$2:$B$2465,AH$2)</f>
        <v>-6.3250000000000002</v>
      </c>
      <c r="AI7">
        <f>AVERAGEIFS($E$2:$E$2465,$D$2:$D$2465,$I7,$B$2:$B$2465,AI$2)</f>
        <v>1.5</v>
      </c>
      <c r="AJ7">
        <f>AVERAGEIFS($E$2:$E$2465,$D$2:$D$2465,$I7,$B$2:$B$2465,AJ$2)</f>
        <v>0.4</v>
      </c>
      <c r="AK7">
        <f>AVERAGEIFS($E$2:$E$2465,$D$2:$D$2465,$I7,$B$2:$B$2465,AK$2)</f>
        <v>-6.3000000000000007</v>
      </c>
      <c r="AL7">
        <f>AVERAGEIFS($E$2:$E$2465,$D$2:$D$2465,$I7,$B$2:$B$2465,AL$2)</f>
        <v>5.85</v>
      </c>
      <c r="AM7">
        <f>AVERAGEIFS($E$2:$E$2465,$D$2:$D$2465,$I7,$B$2:$B$2465,AM$2)</f>
        <v>3.2249999999999996</v>
      </c>
      <c r="AN7">
        <f>AVERAGEIFS($E$2:$E$2465,$D$2:$D$2465,$I7,$B$2:$B$2465,AN$2)</f>
        <v>7.4</v>
      </c>
      <c r="AO7">
        <f>AVERAGEIFS($E$2:$E$2465,$D$2:$D$2465,$I7,$B$2:$B$2465,AO$2)</f>
        <v>-2.0249999999999999</v>
      </c>
      <c r="AP7">
        <f>AVERAGEIFS($E$2:$E$2465,$D$2:$D$2465,$I7,$B$2:$B$2465,AP$2)</f>
        <v>-23.900000000000002</v>
      </c>
      <c r="AQ7">
        <f>AVERAGEIFS($E$2:$E$2465,$D$2:$D$2465,$I7,$B$2:$B$2465,AQ$2)</f>
        <v>0.67499999999999993</v>
      </c>
      <c r="AR7">
        <f>AVERAGEIFS($E$2:$E$2465,$D$2:$D$2465,$I7,$B$2:$B$2465,AR$2)</f>
        <v>-22.25</v>
      </c>
      <c r="AS7">
        <f>AVERAGEIFS($E$2:$E$2465,$D$2:$D$2465,$I7,$B$2:$B$2465,AS$2)</f>
        <v>10.1</v>
      </c>
      <c r="AT7">
        <f>AVERAGEIFS($E$2:$E$2465,$D$2:$D$2465,$I7,$B$2:$B$2465,AT$2)</f>
        <v>0.2</v>
      </c>
      <c r="AU7">
        <f>AVERAGEIFS($E$2:$E$2465,$D$2:$D$2465,$I7,$B$2:$B$2465,AU$2)</f>
        <v>1.9500000000000002</v>
      </c>
      <c r="AV7">
        <f>AVERAGEIFS($E$2:$E$2465,$D$2:$D$2465,$I7,$B$2:$B$2465,AV$2)</f>
        <v>28.625</v>
      </c>
      <c r="AW7">
        <f>AVERAGEIFS($E$2:$E$2465,$D$2:$D$2465,$I7,$B$2:$B$2465,AW$2)</f>
        <v>15.925000000000001</v>
      </c>
      <c r="AX7">
        <f>AVERAGEIFS($E$2:$E$2465,$D$2:$D$2465,$I7,$B$2:$B$2465,AX$2)</f>
        <v>11.025</v>
      </c>
      <c r="AY7">
        <f>AVERAGEIFS($E$2:$E$2465,$D$2:$D$2465,$I7,$B$2:$B$2465,AY$2)</f>
        <v>-15.175000000000001</v>
      </c>
      <c r="AZ7">
        <f>AVERAGEIFS($E$2:$E$2465,$D$2:$D$2465,$I7,$B$2:$B$2465,AZ$2)</f>
        <v>-9.3000000000000007</v>
      </c>
      <c r="BA7">
        <f>AVERAGEIFS($E$2:$E$2465,$D$2:$D$2465,$I7,$B$2:$B$2465,BA$2)</f>
        <v>-2.4249999999999998</v>
      </c>
    </row>
    <row r="8" spans="1:53" x14ac:dyDescent="0.45">
      <c r="A8" t="s">
        <v>223</v>
      </c>
      <c r="B8" t="str">
        <f>VLOOKUP(A8,Setup!$C$3:$D$46,2,FALSE)</f>
        <v>AR</v>
      </c>
      <c r="C8" t="s">
        <v>568</v>
      </c>
      <c r="D8">
        <f t="shared" si="0"/>
        <v>2011</v>
      </c>
      <c r="E8">
        <v>-6.7</v>
      </c>
      <c r="F8">
        <f>VLOOKUP(B8,'GDP growth'!$C$1:$BR$267,MATCH(Total!D8,'GDP growth'!$D$1:$BR$1,0),FALSE)</f>
        <v>10.125398156100232</v>
      </c>
      <c r="G8">
        <f t="shared" si="1"/>
        <v>1.64111428426238</v>
      </c>
      <c r="I8">
        <v>2015</v>
      </c>
      <c r="J8">
        <f>AVERAGEIFS($E$2:$E$2465,$D$2:$D$2465,$I8,$B$2:$B$2465,J$2)</f>
        <v>-1.9249999999999998</v>
      </c>
      <c r="K8">
        <f>AVERAGEIFS($E$2:$E$2465,$D$2:$D$2465,$I8,$B$2:$B$2465,K$2)</f>
        <v>-8.9</v>
      </c>
      <c r="L8">
        <f>AVERAGEIFS($E$2:$E$2465,$D$2:$D$2465,$I8,$B$2:$B$2465,L$2)</f>
        <v>0.52499999999999991</v>
      </c>
      <c r="M8">
        <f>AVERAGEIFS($E$2:$E$2465,$D$2:$D$2465,$I8,$B$2:$B$2465,M$2)</f>
        <v>-4.9000000000000004</v>
      </c>
      <c r="N8">
        <f>AVERAGEIFS($E$2:$E$2465,$D$2:$D$2465,$I8,$B$2:$B$2465,N$2)</f>
        <v>11.775</v>
      </c>
      <c r="O8">
        <f>AVERAGEIFS($E$2:$E$2465,$D$2:$D$2465,$I8,$B$2:$B$2465,O$2)</f>
        <v>13.149999999999999</v>
      </c>
      <c r="P8">
        <f>AVERAGEIFS($E$2:$E$2465,$D$2:$D$2465,$I8,$B$2:$B$2465,P$2)</f>
        <v>4.8000000000000007</v>
      </c>
      <c r="Q8">
        <f>AVERAGEIFS($E$2:$E$2465,$D$2:$D$2465,$I8,$B$2:$B$2465,Q$2)</f>
        <v>17.274999999999999</v>
      </c>
      <c r="R8">
        <f>AVERAGEIFS($E$2:$E$2465,$D$2:$D$2465,$I8,$B$2:$B$2465,R$2)</f>
        <v>22.375</v>
      </c>
      <c r="S8">
        <f>AVERAGEIFS($E$2:$E$2465,$D$2:$D$2465,$I8,$B$2:$B$2465,S$2)</f>
        <v>13.8</v>
      </c>
      <c r="T8">
        <f>AVERAGEIFS($E$2:$E$2465,$D$2:$D$2465,$I8,$B$2:$B$2465,T$2)</f>
        <v>4.8499999999999996</v>
      </c>
      <c r="U8">
        <f>AVERAGEIFS($E$2:$E$2465,$D$2:$D$2465,$I8,$B$2:$B$2465,U$2)</f>
        <v>-10.875</v>
      </c>
      <c r="V8">
        <f>AVERAGEIFS($E$2:$E$2465,$D$2:$D$2465,$I8,$B$2:$B$2465,V$2)</f>
        <v>-15.425000000000001</v>
      </c>
      <c r="W8">
        <f>AVERAGEIFS($E$2:$E$2465,$D$2:$D$2465,$I8,$B$2:$B$2465,W$2)</f>
        <v>-48.9</v>
      </c>
      <c r="X8">
        <f>AVERAGEIFS($E$2:$E$2465,$D$2:$D$2465,$I8,$B$2:$B$2465,X$2)</f>
        <v>13.600000000000001</v>
      </c>
      <c r="Y8">
        <f>AVERAGEIFS($E$2:$E$2465,$D$2:$D$2465,$I8,$B$2:$B$2465,Y$2)</f>
        <v>-2.5500000000000003</v>
      </c>
      <c r="Z8">
        <f>AVERAGEIFS($E$2:$E$2465,$D$2:$D$2465,$I8,$B$2:$B$2465,Z$2)</f>
        <v>-26.024999999999999</v>
      </c>
      <c r="AA8">
        <f>AVERAGEIFS($E$2:$E$2465,$D$2:$D$2465,$I8,$B$2:$B$2465,AA$2)</f>
        <v>-9.375</v>
      </c>
      <c r="AB8">
        <f>AVERAGEIFS($E$2:$E$2465,$D$2:$D$2465,$I8,$B$2:$B$2465,AB$2)</f>
        <v>35.924999999999997</v>
      </c>
      <c r="AC8">
        <f>AVERAGEIFS($E$2:$E$2465,$D$2:$D$2465,$I8,$B$2:$B$2465,AC$2)</f>
        <v>-24.25</v>
      </c>
      <c r="AD8">
        <f>AVERAGEIFS($E$2:$E$2465,$D$2:$D$2465,$I8,$B$2:$B$2465,AD$2)</f>
        <v>12.225</v>
      </c>
      <c r="AE8">
        <f>AVERAGEIFS($E$2:$E$2465,$D$2:$D$2465,$I8,$B$2:$B$2465,AE$2)</f>
        <v>11.700000000000003</v>
      </c>
      <c r="AF8">
        <f>AVERAGEIFS($E$2:$E$2465,$D$2:$D$2465,$I8,$B$2:$B$2465,AF$2)</f>
        <v>-14.475000000000001</v>
      </c>
      <c r="AG8">
        <f>AVERAGEIFS($E$2:$E$2465,$D$2:$D$2465,$I8,$B$2:$B$2465,AG$2)</f>
        <v>-12.425000000000001</v>
      </c>
      <c r="AH8">
        <f>AVERAGEIFS($E$2:$E$2465,$D$2:$D$2465,$I8,$B$2:$B$2465,AH$2)</f>
        <v>-10.45</v>
      </c>
      <c r="AI8">
        <f>AVERAGEIFS($E$2:$E$2465,$D$2:$D$2465,$I8,$B$2:$B$2465,AI$2)</f>
        <v>0.42500000000000004</v>
      </c>
      <c r="AJ8">
        <f>AVERAGEIFS($E$2:$E$2465,$D$2:$D$2465,$I8,$B$2:$B$2465,AJ$2)</f>
        <v>-2.4999999999999994E-2</v>
      </c>
      <c r="AK8">
        <f>AVERAGEIFS($E$2:$E$2465,$D$2:$D$2465,$I8,$B$2:$B$2465,AK$2)</f>
        <v>7.7749999999999995</v>
      </c>
      <c r="AL8">
        <f>AVERAGEIFS($E$2:$E$2465,$D$2:$D$2465,$I8,$B$2:$B$2465,AL$2)</f>
        <v>6.875</v>
      </c>
      <c r="AM8">
        <f>AVERAGEIFS($E$2:$E$2465,$D$2:$D$2465,$I8,$B$2:$B$2465,AM$2)</f>
        <v>7.4499999999999993</v>
      </c>
      <c r="AN8">
        <f>AVERAGEIFS($E$2:$E$2465,$D$2:$D$2465,$I8,$B$2:$B$2465,AN$2)</f>
        <v>7.4750000000000005</v>
      </c>
      <c r="AO8">
        <f>AVERAGEIFS($E$2:$E$2465,$D$2:$D$2465,$I8,$B$2:$B$2465,AO$2)</f>
        <v>8.85</v>
      </c>
      <c r="AP8">
        <f>AVERAGEIFS($E$2:$E$2465,$D$2:$D$2465,$I8,$B$2:$B$2465,AP$2)</f>
        <v>-20.5</v>
      </c>
      <c r="AQ8">
        <f>AVERAGEIFS($E$2:$E$2465,$D$2:$D$2465,$I8,$B$2:$B$2465,AQ$2)</f>
        <v>-0.19999999999999998</v>
      </c>
      <c r="AR8">
        <f>AVERAGEIFS($E$2:$E$2465,$D$2:$D$2465,$I8,$B$2:$B$2465,AR$2)</f>
        <v>-31.924999999999997</v>
      </c>
      <c r="AS8">
        <f>AVERAGEIFS($E$2:$E$2465,$D$2:$D$2465,$I8,$B$2:$B$2465,AS$2)</f>
        <v>14.3</v>
      </c>
      <c r="AT8">
        <f>AVERAGEIFS($E$2:$E$2465,$D$2:$D$2465,$I8,$B$2:$B$2465,AT$2)</f>
        <v>6.9249999999999998</v>
      </c>
      <c r="AU8">
        <f>AVERAGEIFS($E$2:$E$2465,$D$2:$D$2465,$I8,$B$2:$B$2465,AU$2)</f>
        <v>-2.5499999999999998</v>
      </c>
      <c r="AV8">
        <f>AVERAGEIFS($E$2:$E$2465,$D$2:$D$2465,$I8,$B$2:$B$2465,AV$2)</f>
        <v>22.650000000000002</v>
      </c>
      <c r="AW8">
        <f>AVERAGEIFS($E$2:$E$2465,$D$2:$D$2465,$I8,$B$2:$B$2465,AW$2)</f>
        <v>17.325000000000003</v>
      </c>
      <c r="AX8">
        <f>AVERAGEIFS($E$2:$E$2465,$D$2:$D$2465,$I8,$B$2:$B$2465,AX$2)</f>
        <v>12.074999999999999</v>
      </c>
      <c r="AY8">
        <f>AVERAGEIFS($E$2:$E$2465,$D$2:$D$2465,$I8,$B$2:$B$2465,AY$2)</f>
        <v>-13.625</v>
      </c>
      <c r="AZ8">
        <f>AVERAGEIFS($E$2:$E$2465,$D$2:$D$2465,$I8,$B$2:$B$2465,AZ$2)</f>
        <v>-6.9249999999999998</v>
      </c>
      <c r="BA8">
        <f>AVERAGEIFS($E$2:$E$2465,$D$2:$D$2465,$I8,$B$2:$B$2465,BA$2)</f>
        <v>-2.375</v>
      </c>
    </row>
    <row r="9" spans="1:53" x14ac:dyDescent="0.45">
      <c r="A9" t="s">
        <v>223</v>
      </c>
      <c r="B9" t="str">
        <f>VLOOKUP(A9,Setup!$C$3:$D$46,2,FALSE)</f>
        <v>AR</v>
      </c>
      <c r="C9" t="s">
        <v>569</v>
      </c>
      <c r="D9">
        <f t="shared" si="0"/>
        <v>2011</v>
      </c>
      <c r="E9">
        <v>-6.4</v>
      </c>
      <c r="F9">
        <f>VLOOKUP(B9,'GDP growth'!$C$1:$BR$267,MATCH(Total!D9,'GDP growth'!$D$1:$BR$1,0),FALSE)</f>
        <v>10.125398156100232</v>
      </c>
      <c r="G9">
        <f t="shared" si="1"/>
        <v>1.64111428426238</v>
      </c>
      <c r="I9">
        <v>2016</v>
      </c>
      <c r="J9">
        <f>AVERAGEIFS($E$2:$E$2465,$D$2:$D$2465,$I9,$B$2:$B$2465,J$2)</f>
        <v>-0.17499999999999999</v>
      </c>
      <c r="K9">
        <f>AVERAGEIFS($E$2:$E$2465,$D$2:$D$2465,$I9,$B$2:$B$2465,K$2)</f>
        <v>-10.199999999999999</v>
      </c>
      <c r="L9">
        <f>AVERAGEIFS($E$2:$E$2465,$D$2:$D$2465,$I9,$B$2:$B$2465,L$2)</f>
        <v>1.65</v>
      </c>
      <c r="M9">
        <f>AVERAGEIFS($E$2:$E$2465,$D$2:$D$2465,$I9,$B$2:$B$2465,M$2)</f>
        <v>6.7750000000000004</v>
      </c>
      <c r="N9">
        <f>AVERAGEIFS($E$2:$E$2465,$D$2:$D$2465,$I9,$B$2:$B$2465,N$2)</f>
        <v>4.4749999999999996</v>
      </c>
      <c r="O9">
        <f>AVERAGEIFS($E$2:$E$2465,$D$2:$D$2465,$I9,$B$2:$B$2465,O$2)</f>
        <v>14.1</v>
      </c>
      <c r="P9">
        <f>AVERAGEIFS($E$2:$E$2465,$D$2:$D$2465,$I9,$B$2:$B$2465,P$2)</f>
        <v>10.25</v>
      </c>
      <c r="Q9">
        <f>AVERAGEIFS($E$2:$E$2465,$D$2:$D$2465,$I9,$B$2:$B$2465,Q$2)</f>
        <v>12.899999999999999</v>
      </c>
      <c r="R9">
        <f>AVERAGEIFS($E$2:$E$2465,$D$2:$D$2465,$I9,$B$2:$B$2465,R$2)</f>
        <v>20.925000000000001</v>
      </c>
      <c r="S9">
        <f>AVERAGEIFS($E$2:$E$2465,$D$2:$D$2465,$I9,$B$2:$B$2465,S$2)</f>
        <v>10.4</v>
      </c>
      <c r="T9">
        <f>AVERAGEIFS($E$2:$E$2465,$D$2:$D$2465,$I9,$B$2:$B$2465,T$2)</f>
        <v>2.0249999999999999</v>
      </c>
      <c r="U9">
        <f>AVERAGEIFS($E$2:$E$2465,$D$2:$D$2465,$I9,$B$2:$B$2465,U$2)</f>
        <v>-7.625</v>
      </c>
      <c r="V9">
        <f>AVERAGEIFS($E$2:$E$2465,$D$2:$D$2465,$I9,$B$2:$B$2465,V$2)</f>
        <v>-16.524999999999999</v>
      </c>
      <c r="W9">
        <f>AVERAGEIFS($E$2:$E$2465,$D$2:$D$2465,$I9,$B$2:$B$2465,W$2)</f>
        <v>-53.424999999999997</v>
      </c>
      <c r="X9">
        <f>AVERAGEIFS($E$2:$E$2465,$D$2:$D$2465,$I9,$B$2:$B$2465,X$2)</f>
        <v>1.4250000000000005</v>
      </c>
      <c r="Y9">
        <f>AVERAGEIFS($E$2:$E$2465,$D$2:$D$2465,$I9,$B$2:$B$2465,Y$2)</f>
        <v>-1.75</v>
      </c>
      <c r="Z9">
        <f>AVERAGEIFS($E$2:$E$2465,$D$2:$D$2465,$I9,$B$2:$B$2465,Z$2)</f>
        <v>-19.350000000000001</v>
      </c>
      <c r="AA9">
        <f>AVERAGEIFS($E$2:$E$2465,$D$2:$D$2465,$I9,$B$2:$B$2465,AA$2)</f>
        <v>-14.475</v>
      </c>
      <c r="AB9">
        <f>AVERAGEIFS($E$2:$E$2465,$D$2:$D$2465,$I9,$B$2:$B$2465,AB$2)</f>
        <v>30.05</v>
      </c>
      <c r="AC9">
        <f>AVERAGEIFS($E$2:$E$2465,$D$2:$D$2465,$I9,$B$2:$B$2465,AC$2)</f>
        <v>-27.25</v>
      </c>
      <c r="AD9">
        <f>AVERAGEIFS($E$2:$E$2465,$D$2:$D$2465,$I9,$B$2:$B$2465,AD$2)</f>
        <v>10.199999999999999</v>
      </c>
      <c r="AE9">
        <f>AVERAGEIFS($E$2:$E$2465,$D$2:$D$2465,$I9,$B$2:$B$2465,AE$2)</f>
        <v>-26.449999999999996</v>
      </c>
      <c r="AF9">
        <f>AVERAGEIFS($E$2:$E$2465,$D$2:$D$2465,$I9,$B$2:$B$2465,AF$2)</f>
        <v>-11.299999999999999</v>
      </c>
      <c r="AG9">
        <f>AVERAGEIFS($E$2:$E$2465,$D$2:$D$2465,$I9,$B$2:$B$2465,AG$2)</f>
        <v>-19.024999999999999</v>
      </c>
      <c r="AH9">
        <f>AVERAGEIFS($E$2:$E$2465,$D$2:$D$2465,$I9,$B$2:$B$2465,AH$2)</f>
        <v>-14.875000000000002</v>
      </c>
      <c r="AI9">
        <f>AVERAGEIFS($E$2:$E$2465,$D$2:$D$2465,$I9,$B$2:$B$2465,AI$2)</f>
        <v>2.0249999999999999</v>
      </c>
      <c r="AJ9">
        <f>AVERAGEIFS($E$2:$E$2465,$D$2:$D$2465,$I9,$B$2:$B$2465,AJ$2)</f>
        <v>-1.55</v>
      </c>
      <c r="AK9">
        <f>AVERAGEIFS($E$2:$E$2465,$D$2:$D$2465,$I9,$B$2:$B$2465,AK$2)</f>
        <v>-12.45</v>
      </c>
      <c r="AL9">
        <f>AVERAGEIFS($E$2:$E$2465,$D$2:$D$2465,$I9,$B$2:$B$2465,AL$2)</f>
        <v>8.3249999999999993</v>
      </c>
      <c r="AM9">
        <f>AVERAGEIFS($E$2:$E$2465,$D$2:$D$2465,$I9,$B$2:$B$2465,AM$2)</f>
        <v>6.4499999999999993</v>
      </c>
      <c r="AN9">
        <f>AVERAGEIFS($E$2:$E$2465,$D$2:$D$2465,$I9,$B$2:$B$2465,AN$2)</f>
        <v>-0.67500000000000004</v>
      </c>
      <c r="AO9">
        <f>AVERAGEIFS($E$2:$E$2465,$D$2:$D$2465,$I9,$B$2:$B$2465,AO$2)</f>
        <v>14.25</v>
      </c>
      <c r="AP9">
        <f>AVERAGEIFS($E$2:$E$2465,$D$2:$D$2465,$I9,$B$2:$B$2465,AP$2)</f>
        <v>-17.25</v>
      </c>
      <c r="AQ9">
        <f>AVERAGEIFS($E$2:$E$2465,$D$2:$D$2465,$I9,$B$2:$B$2465,AQ$2)</f>
        <v>-1.95</v>
      </c>
      <c r="AR9">
        <f>AVERAGEIFS($E$2:$E$2465,$D$2:$D$2465,$I9,$B$2:$B$2465,AR$2)</f>
        <v>-40.875</v>
      </c>
      <c r="AS9">
        <f>AVERAGEIFS($E$2:$E$2465,$D$2:$D$2465,$I9,$B$2:$B$2465,AS$2)</f>
        <v>7.8250000000000002</v>
      </c>
      <c r="AT9">
        <f>AVERAGEIFS($E$2:$E$2465,$D$2:$D$2465,$I9,$B$2:$B$2465,AT$2)</f>
        <v>12.9</v>
      </c>
      <c r="AU9">
        <f>AVERAGEIFS($E$2:$E$2465,$D$2:$D$2465,$I9,$B$2:$B$2465,AU$2)</f>
        <v>-8.3249999999999993</v>
      </c>
      <c r="AV9">
        <f>AVERAGEIFS($E$2:$E$2465,$D$2:$D$2465,$I9,$B$2:$B$2465,AV$2)</f>
        <v>18.5</v>
      </c>
      <c r="AW9">
        <f>AVERAGEIFS($E$2:$E$2465,$D$2:$D$2465,$I9,$B$2:$B$2465,AW$2)</f>
        <v>15.950000000000001</v>
      </c>
      <c r="AX9">
        <f>AVERAGEIFS($E$2:$E$2465,$D$2:$D$2465,$I9,$B$2:$B$2465,AX$2)</f>
        <v>7.875</v>
      </c>
      <c r="AY9">
        <f>AVERAGEIFS($E$2:$E$2465,$D$2:$D$2465,$I9,$B$2:$B$2465,AY$2)</f>
        <v>-10.45</v>
      </c>
      <c r="AZ9">
        <f>AVERAGEIFS($E$2:$E$2465,$D$2:$D$2465,$I9,$B$2:$B$2465,AZ$2)</f>
        <v>-8.5749999999999993</v>
      </c>
      <c r="BA9">
        <f>AVERAGEIFS($E$2:$E$2465,$D$2:$D$2465,$I9,$B$2:$B$2465,BA$2)</f>
        <v>-2.5749999999999997</v>
      </c>
    </row>
    <row r="10" spans="1:53" x14ac:dyDescent="0.45">
      <c r="A10" t="s">
        <v>223</v>
      </c>
      <c r="B10" t="str">
        <f>VLOOKUP(A10,Setup!$C$3:$D$46,2,FALSE)</f>
        <v>AR</v>
      </c>
      <c r="C10" t="s">
        <v>570</v>
      </c>
      <c r="D10">
        <f t="shared" si="0"/>
        <v>2012</v>
      </c>
      <c r="E10">
        <v>-6.2</v>
      </c>
      <c r="F10">
        <f>VLOOKUP(B10,'GDP growth'!$C$1:$BR$267,MATCH(Total!D10,'GDP growth'!$D$1:$BR$1,0),FALSE)</f>
        <v>6.003951692805785</v>
      </c>
      <c r="G10">
        <f t="shared" si="1"/>
        <v>0.15399014839738301</v>
      </c>
      <c r="I10">
        <v>2017</v>
      </c>
      <c r="J10">
        <f>AVERAGEIFS($E$2:$E$2465,$D$2:$D$2465,$I10,$B$2:$B$2465,J$2)</f>
        <v>2.0499999999999998</v>
      </c>
      <c r="K10">
        <f>AVERAGEIFS($E$2:$E$2465,$D$2:$D$2465,$I10,$B$2:$B$2465,K$2)</f>
        <v>-9.65</v>
      </c>
      <c r="L10">
        <f>AVERAGEIFS($E$2:$E$2465,$D$2:$D$2465,$I10,$B$2:$B$2465,L$2)</f>
        <v>-5.9249999999999989</v>
      </c>
      <c r="M10">
        <f>AVERAGEIFS($E$2:$E$2465,$D$2:$D$2465,$I10,$B$2:$B$2465,M$2)</f>
        <v>-7.125</v>
      </c>
      <c r="N10">
        <f>AVERAGEIFS($E$2:$E$2465,$D$2:$D$2465,$I10,$B$2:$B$2465,N$2)</f>
        <v>-1.125</v>
      </c>
      <c r="O10">
        <f>AVERAGEIFS($E$2:$E$2465,$D$2:$D$2465,$I10,$B$2:$B$2465,O$2)</f>
        <v>9.5749999999999993</v>
      </c>
      <c r="P10">
        <f>AVERAGEIFS($E$2:$E$2465,$D$2:$D$2465,$I10,$B$2:$B$2465,P$2)</f>
        <v>12.450000000000001</v>
      </c>
      <c r="Q10">
        <f>AVERAGEIFS($E$2:$E$2465,$D$2:$D$2465,$I10,$B$2:$B$2465,Q$2)</f>
        <v>5.65</v>
      </c>
      <c r="R10">
        <f>AVERAGEIFS($E$2:$E$2465,$D$2:$D$2465,$I10,$B$2:$B$2465,R$2)</f>
        <v>8.375</v>
      </c>
      <c r="S10">
        <f>AVERAGEIFS($E$2:$E$2465,$D$2:$D$2465,$I10,$B$2:$B$2465,S$2)</f>
        <v>5.0500000000000007</v>
      </c>
      <c r="T10">
        <f>AVERAGEIFS($E$2:$E$2465,$D$2:$D$2465,$I10,$B$2:$B$2465,T$2)</f>
        <v>1.4750000000000001</v>
      </c>
      <c r="U10">
        <f>AVERAGEIFS($E$2:$E$2465,$D$2:$D$2465,$I10,$B$2:$B$2465,U$2)</f>
        <v>-5.45</v>
      </c>
      <c r="V10">
        <f>AVERAGEIFS($E$2:$E$2465,$D$2:$D$2465,$I10,$B$2:$B$2465,V$2)</f>
        <v>-24.274999999999999</v>
      </c>
      <c r="W10">
        <f>AVERAGEIFS($E$2:$E$2465,$D$2:$D$2465,$I10,$B$2:$B$2465,W$2)</f>
        <v>-54.675000000000004</v>
      </c>
      <c r="X10">
        <f>AVERAGEIFS($E$2:$E$2465,$D$2:$D$2465,$I10,$B$2:$B$2465,X$2)</f>
        <v>-0.87499999999999989</v>
      </c>
      <c r="Y10">
        <f>AVERAGEIFS($E$2:$E$2465,$D$2:$D$2465,$I10,$B$2:$B$2465,Y$2)</f>
        <v>-0.14999999999999997</v>
      </c>
      <c r="Z10">
        <f>AVERAGEIFS($E$2:$E$2465,$D$2:$D$2465,$I10,$B$2:$B$2465,Z$2)</f>
        <v>-15.974999999999998</v>
      </c>
      <c r="AA10">
        <f>AVERAGEIFS($E$2:$E$2465,$D$2:$D$2465,$I10,$B$2:$B$2465,AA$2)</f>
        <v>-20.25</v>
      </c>
      <c r="AB10">
        <f>AVERAGEIFS($E$2:$E$2465,$D$2:$D$2465,$I10,$B$2:$B$2465,AB$2)</f>
        <v>43.475000000000001</v>
      </c>
      <c r="AC10">
        <f>AVERAGEIFS($E$2:$E$2465,$D$2:$D$2465,$I10,$B$2:$B$2465,AC$2)</f>
        <v>-29.200000000000003</v>
      </c>
      <c r="AD10">
        <f>AVERAGEIFS($E$2:$E$2465,$D$2:$D$2465,$I10,$B$2:$B$2465,AD$2)</f>
        <v>7.7750000000000004</v>
      </c>
      <c r="AE10">
        <f>AVERAGEIFS($E$2:$E$2465,$D$2:$D$2465,$I10,$B$2:$B$2465,AE$2)</f>
        <v>-44.150000000000006</v>
      </c>
      <c r="AF10">
        <f>AVERAGEIFS($E$2:$E$2465,$D$2:$D$2465,$I10,$B$2:$B$2465,AF$2)</f>
        <v>-9.1</v>
      </c>
      <c r="AG10">
        <f>AVERAGEIFS($E$2:$E$2465,$D$2:$D$2465,$I10,$B$2:$B$2465,AG$2)</f>
        <v>-13.450000000000001</v>
      </c>
      <c r="AH10">
        <f>AVERAGEIFS($E$2:$E$2465,$D$2:$D$2465,$I10,$B$2:$B$2465,AH$2)</f>
        <v>-17.524999999999999</v>
      </c>
      <c r="AI10">
        <f>AVERAGEIFS($E$2:$E$2465,$D$2:$D$2465,$I10,$B$2:$B$2465,AI$2)</f>
        <v>5.5</v>
      </c>
      <c r="AJ10">
        <f>AVERAGEIFS($E$2:$E$2465,$D$2:$D$2465,$I10,$B$2:$B$2465,AJ$2)</f>
        <v>-2.8250000000000002</v>
      </c>
      <c r="AK10">
        <f>AVERAGEIFS($E$2:$E$2465,$D$2:$D$2465,$I10,$B$2:$B$2465,AK$2)</f>
        <v>-24.85</v>
      </c>
      <c r="AL10">
        <f>AVERAGEIFS($E$2:$E$2465,$D$2:$D$2465,$I10,$B$2:$B$2465,AL$2)</f>
        <v>5.8</v>
      </c>
      <c r="AM10">
        <f>AVERAGEIFS($E$2:$E$2465,$D$2:$D$2465,$I10,$B$2:$B$2465,AM$2)</f>
        <v>4.875</v>
      </c>
      <c r="AN10">
        <f>AVERAGEIFS($E$2:$E$2465,$D$2:$D$2465,$I10,$B$2:$B$2465,AN$2)</f>
        <v>-6.4</v>
      </c>
      <c r="AO10">
        <f>AVERAGEIFS($E$2:$E$2465,$D$2:$D$2465,$I10,$B$2:$B$2465,AO$2)</f>
        <v>1.375</v>
      </c>
      <c r="AP10">
        <f>AVERAGEIFS($E$2:$E$2465,$D$2:$D$2465,$I10,$B$2:$B$2465,AP$2)</f>
        <v>-17.024999999999999</v>
      </c>
      <c r="AQ10">
        <f>AVERAGEIFS($E$2:$E$2465,$D$2:$D$2465,$I10,$B$2:$B$2465,AQ$2)</f>
        <v>-5.6749999999999998</v>
      </c>
      <c r="AR10">
        <f>AVERAGEIFS($E$2:$E$2465,$D$2:$D$2465,$I10,$B$2:$B$2465,AR$2)</f>
        <v>-44.35</v>
      </c>
      <c r="AS10">
        <f>AVERAGEIFS($E$2:$E$2465,$D$2:$D$2465,$I10,$B$2:$B$2465,AS$2)</f>
        <v>0.20000000000000004</v>
      </c>
      <c r="AT10">
        <f>AVERAGEIFS($E$2:$E$2465,$D$2:$D$2465,$I10,$B$2:$B$2465,AT$2)</f>
        <v>6.0750000000000002</v>
      </c>
      <c r="AU10">
        <f>AVERAGEIFS($E$2:$E$2465,$D$2:$D$2465,$I10,$B$2:$B$2465,AU$2)</f>
        <v>-5.5250000000000004</v>
      </c>
      <c r="AV10">
        <f>AVERAGEIFS($E$2:$E$2465,$D$2:$D$2465,$I10,$B$2:$B$2465,AV$2)</f>
        <v>9.25</v>
      </c>
      <c r="AW10">
        <f>AVERAGEIFS($E$2:$E$2465,$D$2:$D$2465,$I10,$B$2:$B$2465,AW$2)</f>
        <v>8.4750000000000014</v>
      </c>
      <c r="AX10">
        <f>AVERAGEIFS($E$2:$E$2465,$D$2:$D$2465,$I10,$B$2:$B$2465,AX$2)</f>
        <v>6.0750000000000002</v>
      </c>
      <c r="AY10">
        <f>AVERAGEIFS($E$2:$E$2465,$D$2:$D$2465,$I10,$B$2:$B$2465,AY$2)</f>
        <v>-8.0249999999999986</v>
      </c>
      <c r="AZ10">
        <f>AVERAGEIFS($E$2:$E$2465,$D$2:$D$2465,$I10,$B$2:$B$2465,AZ$2)</f>
        <v>-9.5749999999999993</v>
      </c>
      <c r="BA10">
        <f>AVERAGEIFS($E$2:$E$2465,$D$2:$D$2465,$I10,$B$2:$B$2465,BA$2)</f>
        <v>-4.1500000000000004</v>
      </c>
    </row>
    <row r="11" spans="1:53" x14ac:dyDescent="0.45">
      <c r="A11" t="s">
        <v>223</v>
      </c>
      <c r="B11" t="str">
        <f>VLOOKUP(A11,Setup!$C$3:$D$46,2,FALSE)</f>
        <v>AR</v>
      </c>
      <c r="C11" t="s">
        <v>571</v>
      </c>
      <c r="D11">
        <f t="shared" si="0"/>
        <v>2012</v>
      </c>
      <c r="E11">
        <v>-5.5</v>
      </c>
      <c r="F11">
        <f>VLOOKUP(B11,'GDP growth'!$C$1:$BR$267,MATCH(Total!D11,'GDP growth'!$D$1:$BR$1,0),FALSE)</f>
        <v>6.003951692805785</v>
      </c>
      <c r="G11">
        <f t="shared" si="1"/>
        <v>0.15399014839738301</v>
      </c>
      <c r="I11">
        <v>2018</v>
      </c>
      <c r="J11">
        <f>AVERAGEIFS($E$2:$E$2465,$D$2:$D$2465,$I11,$B$2:$B$2465,J$2)</f>
        <v>8.3000000000000007</v>
      </c>
      <c r="K11">
        <f>AVERAGEIFS($E$2:$E$2465,$D$2:$D$2465,$I11,$B$2:$B$2465,K$2)</f>
        <v>-9.0500000000000007</v>
      </c>
      <c r="L11">
        <f>AVERAGEIFS($E$2:$E$2465,$D$2:$D$2465,$I11,$B$2:$B$2465,L$2)</f>
        <v>-7.9249999999999989</v>
      </c>
      <c r="M11">
        <f>AVERAGEIFS($E$2:$E$2465,$D$2:$D$2465,$I11,$B$2:$B$2465,M$2)</f>
        <v>-16.125</v>
      </c>
      <c r="N11">
        <f>AVERAGEIFS($E$2:$E$2465,$D$2:$D$2465,$I11,$B$2:$B$2465,N$2)</f>
        <v>-2.0249999999999999</v>
      </c>
      <c r="O11">
        <f>AVERAGEIFS($E$2:$E$2465,$D$2:$D$2465,$I11,$B$2:$B$2465,O$2)</f>
        <v>5.3250000000000002</v>
      </c>
      <c r="P11">
        <f>AVERAGEIFS($E$2:$E$2465,$D$2:$D$2465,$I11,$B$2:$B$2465,P$2)</f>
        <v>9.2750000000000004</v>
      </c>
      <c r="Q11">
        <f>AVERAGEIFS($E$2:$E$2465,$D$2:$D$2465,$I11,$B$2:$B$2465,Q$2)</f>
        <v>1.075</v>
      </c>
      <c r="R11">
        <f>AVERAGEIFS($E$2:$E$2465,$D$2:$D$2465,$I11,$B$2:$B$2465,R$2)</f>
        <v>-3.625</v>
      </c>
      <c r="S11">
        <f>AVERAGEIFS($E$2:$E$2465,$D$2:$D$2465,$I11,$B$2:$B$2465,S$2)</f>
        <v>1.9750000000000001</v>
      </c>
      <c r="T11">
        <f>AVERAGEIFS($E$2:$E$2465,$D$2:$D$2465,$I11,$B$2:$B$2465,T$2)</f>
        <v>1.825</v>
      </c>
      <c r="U11">
        <f>AVERAGEIFS($E$2:$E$2465,$D$2:$D$2465,$I11,$B$2:$B$2465,U$2)</f>
        <v>-3.7249999999999996</v>
      </c>
      <c r="V11">
        <f>AVERAGEIFS($E$2:$E$2465,$D$2:$D$2465,$I11,$B$2:$B$2465,V$2)</f>
        <v>-25.125</v>
      </c>
      <c r="W11">
        <f>AVERAGEIFS($E$2:$E$2465,$D$2:$D$2465,$I11,$B$2:$B$2465,W$2)</f>
        <v>-52.95</v>
      </c>
      <c r="X11">
        <f>AVERAGEIFS($E$2:$E$2465,$D$2:$D$2465,$I11,$B$2:$B$2465,X$2)</f>
        <v>-1.925</v>
      </c>
      <c r="Y11">
        <f>AVERAGEIFS($E$2:$E$2465,$D$2:$D$2465,$I11,$B$2:$B$2465,Y$2)</f>
        <v>0.05</v>
      </c>
      <c r="Z11">
        <f>AVERAGEIFS($E$2:$E$2465,$D$2:$D$2465,$I11,$B$2:$B$2465,Z$2)</f>
        <v>-16.875</v>
      </c>
      <c r="AA11">
        <f>AVERAGEIFS($E$2:$E$2465,$D$2:$D$2465,$I11,$B$2:$B$2465,AA$2)</f>
        <v>-23.5</v>
      </c>
      <c r="AB11">
        <f>AVERAGEIFS($E$2:$E$2465,$D$2:$D$2465,$I11,$B$2:$B$2465,AB$2)</f>
        <v>33.5</v>
      </c>
      <c r="AC11">
        <f>AVERAGEIFS($E$2:$E$2465,$D$2:$D$2465,$I11,$B$2:$B$2465,AC$2)</f>
        <v>-27.275000000000002</v>
      </c>
      <c r="AD11">
        <f>AVERAGEIFS($E$2:$E$2465,$D$2:$D$2465,$I11,$B$2:$B$2465,AD$2)</f>
        <v>6.85</v>
      </c>
      <c r="AE11">
        <f>AVERAGEIFS($E$2:$E$2465,$D$2:$D$2465,$I11,$B$2:$B$2465,AE$2)</f>
        <v>-68.475000000000009</v>
      </c>
      <c r="AF11">
        <f>AVERAGEIFS($E$2:$E$2465,$D$2:$D$2465,$I11,$B$2:$B$2465,AF$2)</f>
        <v>-6.75</v>
      </c>
      <c r="AG11">
        <f>AVERAGEIFS($E$2:$E$2465,$D$2:$D$2465,$I11,$B$2:$B$2465,AG$2)</f>
        <v>-12.399999999999999</v>
      </c>
      <c r="AH11">
        <f>AVERAGEIFS($E$2:$E$2465,$D$2:$D$2465,$I11,$B$2:$B$2465,AH$2)</f>
        <v>-17.850000000000001</v>
      </c>
      <c r="AI11">
        <f>AVERAGEIFS($E$2:$E$2465,$D$2:$D$2465,$I11,$B$2:$B$2465,AI$2)</f>
        <v>7.375</v>
      </c>
      <c r="AJ11">
        <f>AVERAGEIFS($E$2:$E$2465,$D$2:$D$2465,$I11,$B$2:$B$2465,AJ$2)</f>
        <v>-1.8249999999999997</v>
      </c>
      <c r="AK11">
        <f>AVERAGEIFS($E$2:$E$2465,$D$2:$D$2465,$I11,$B$2:$B$2465,AK$2)</f>
        <v>-10.95</v>
      </c>
      <c r="AL11">
        <f>AVERAGEIFS($E$2:$E$2465,$D$2:$D$2465,$I11,$B$2:$B$2465,AL$2)</f>
        <v>4.5250000000000004</v>
      </c>
      <c r="AM11">
        <f>AVERAGEIFS($E$2:$E$2465,$D$2:$D$2465,$I11,$B$2:$B$2465,AM$2)</f>
        <v>4.95</v>
      </c>
      <c r="AN11">
        <f>AVERAGEIFS($E$2:$E$2465,$D$2:$D$2465,$I11,$B$2:$B$2465,AN$2)</f>
        <v>-18.5</v>
      </c>
      <c r="AO11">
        <f>AVERAGEIFS($E$2:$E$2465,$D$2:$D$2465,$I11,$B$2:$B$2465,AO$2)</f>
        <v>-12.425000000000001</v>
      </c>
      <c r="AP11">
        <f>AVERAGEIFS($E$2:$E$2465,$D$2:$D$2465,$I11,$B$2:$B$2465,AP$2)</f>
        <v>-17</v>
      </c>
      <c r="AQ11">
        <f>AVERAGEIFS($E$2:$E$2465,$D$2:$D$2465,$I11,$B$2:$B$2465,AQ$2)</f>
        <v>-8.4499999999999993</v>
      </c>
      <c r="AR11">
        <f>AVERAGEIFS($E$2:$E$2465,$D$2:$D$2465,$I11,$B$2:$B$2465,AR$2)</f>
        <v>-46.85</v>
      </c>
      <c r="AS11">
        <f>AVERAGEIFS($E$2:$E$2465,$D$2:$D$2465,$I11,$B$2:$B$2465,AS$2)</f>
        <v>-3.6749999999999998</v>
      </c>
      <c r="AT11">
        <f>AVERAGEIFS($E$2:$E$2465,$D$2:$D$2465,$I11,$B$2:$B$2465,AT$2)</f>
        <v>-0.44999999999999996</v>
      </c>
      <c r="AU11">
        <f>AVERAGEIFS($E$2:$E$2465,$D$2:$D$2465,$I11,$B$2:$B$2465,AU$2)</f>
        <v>-7.4250000000000007</v>
      </c>
      <c r="AV11">
        <f>AVERAGEIFS($E$2:$E$2465,$D$2:$D$2465,$I11,$B$2:$B$2465,AV$2)</f>
        <v>2.6</v>
      </c>
      <c r="AW11">
        <f>AVERAGEIFS($E$2:$E$2465,$D$2:$D$2465,$I11,$B$2:$B$2465,AW$2)</f>
        <v>6.3500000000000005</v>
      </c>
      <c r="AX11">
        <f>AVERAGEIFS($E$2:$E$2465,$D$2:$D$2465,$I11,$B$2:$B$2465,AX$2)</f>
        <v>3.9000000000000004</v>
      </c>
      <c r="AY11">
        <f>AVERAGEIFS($E$2:$E$2465,$D$2:$D$2465,$I11,$B$2:$B$2465,AY$2)</f>
        <v>-6.9500000000000011</v>
      </c>
      <c r="AZ11">
        <f>AVERAGEIFS($E$2:$E$2465,$D$2:$D$2465,$I11,$B$2:$B$2465,AZ$2)</f>
        <v>-10.700000000000001</v>
      </c>
      <c r="BA11">
        <f>AVERAGEIFS($E$2:$E$2465,$D$2:$D$2465,$I11,$B$2:$B$2465,BA$2)</f>
        <v>-4.8499999999999996</v>
      </c>
    </row>
    <row r="12" spans="1:53" x14ac:dyDescent="0.45">
      <c r="A12" t="s">
        <v>223</v>
      </c>
      <c r="B12" t="str">
        <f>VLOOKUP(A12,Setup!$C$3:$D$46,2,FALSE)</f>
        <v>AR</v>
      </c>
      <c r="C12" t="s">
        <v>572</v>
      </c>
      <c r="D12">
        <f t="shared" si="0"/>
        <v>2012</v>
      </c>
      <c r="E12">
        <v>-4.8</v>
      </c>
      <c r="F12">
        <f>VLOOKUP(B12,'GDP growth'!$C$1:$BR$267,MATCH(Total!D12,'GDP growth'!$D$1:$BR$1,0),FALSE)</f>
        <v>6.003951692805785</v>
      </c>
      <c r="G12">
        <f t="shared" si="1"/>
        <v>0.15399014839738301</v>
      </c>
      <c r="I12">
        <v>2019</v>
      </c>
      <c r="J12">
        <f>AVERAGEIFS($E$2:$E$2465,$D$2:$D$2465,$I12,$B$2:$B$2465,J$2)</f>
        <v>6.7249999999999996</v>
      </c>
      <c r="K12">
        <f>AVERAGEIFS($E$2:$E$2465,$D$2:$D$2465,$I12,$B$2:$B$2465,K$2)</f>
        <v>-7.9</v>
      </c>
      <c r="L12">
        <f>AVERAGEIFS($E$2:$E$2465,$D$2:$D$2465,$I12,$B$2:$B$2465,L$2)</f>
        <v>-11.549999999999999</v>
      </c>
      <c r="M12">
        <f>AVERAGEIFS($E$2:$E$2465,$D$2:$D$2465,$I12,$B$2:$B$2465,M$2)</f>
        <v>-15.75</v>
      </c>
      <c r="N12">
        <f>AVERAGEIFS($E$2:$E$2465,$D$2:$D$2465,$I12,$B$2:$B$2465,N$2)</f>
        <v>-0.625</v>
      </c>
      <c r="O12">
        <f>AVERAGEIFS($E$2:$E$2465,$D$2:$D$2465,$I12,$B$2:$B$2465,O$2)</f>
        <v>4.7</v>
      </c>
      <c r="P12">
        <f>AVERAGEIFS($E$2:$E$2465,$D$2:$D$2465,$I12,$B$2:$B$2465,P$2)</f>
        <v>10.6</v>
      </c>
      <c r="Q12">
        <f>AVERAGEIFS($E$2:$E$2465,$D$2:$D$2465,$I12,$B$2:$B$2465,Q$2)</f>
        <v>6.65</v>
      </c>
      <c r="R12">
        <f>AVERAGEIFS($E$2:$E$2465,$D$2:$D$2465,$I12,$B$2:$B$2465,R$2)</f>
        <v>-7.375</v>
      </c>
      <c r="S12">
        <f>AVERAGEIFS($E$2:$E$2465,$D$2:$D$2465,$I12,$B$2:$B$2465,S$2)</f>
        <v>-2.5000000000000022E-2</v>
      </c>
      <c r="T12">
        <f>AVERAGEIFS($E$2:$E$2465,$D$2:$D$2465,$I12,$B$2:$B$2465,T$2)</f>
        <v>-1.6</v>
      </c>
      <c r="U12">
        <f>AVERAGEIFS($E$2:$E$2465,$D$2:$D$2465,$I12,$B$2:$B$2465,U$2)</f>
        <v>-0.59999999999999987</v>
      </c>
      <c r="V12">
        <f>AVERAGEIFS($E$2:$E$2465,$D$2:$D$2465,$I12,$B$2:$B$2465,V$2)</f>
        <v>-18.675000000000001</v>
      </c>
      <c r="W12">
        <f>AVERAGEIFS($E$2:$E$2465,$D$2:$D$2465,$I12,$B$2:$B$2465,W$2)</f>
        <v>-47.900000000000006</v>
      </c>
      <c r="X12">
        <f>AVERAGEIFS($E$2:$E$2465,$D$2:$D$2465,$I12,$B$2:$B$2465,X$2)</f>
        <v>-6.45</v>
      </c>
      <c r="Y12">
        <f>AVERAGEIFS($E$2:$E$2465,$D$2:$D$2465,$I12,$B$2:$B$2465,Y$2)</f>
        <v>2.0499999999999998</v>
      </c>
      <c r="Z12">
        <f>AVERAGEIFS($E$2:$E$2465,$D$2:$D$2465,$I12,$B$2:$B$2465,Z$2)</f>
        <v>-16.45</v>
      </c>
      <c r="AA12">
        <f>AVERAGEIFS($E$2:$E$2465,$D$2:$D$2465,$I12,$B$2:$B$2465,AA$2)</f>
        <v>-28.425000000000001</v>
      </c>
      <c r="AB12">
        <f>AVERAGEIFS($E$2:$E$2465,$D$2:$D$2465,$I12,$B$2:$B$2465,AB$2)</f>
        <v>20.625</v>
      </c>
      <c r="AC12">
        <f>AVERAGEIFS($E$2:$E$2465,$D$2:$D$2465,$I12,$B$2:$B$2465,AC$2)</f>
        <v>-23.975000000000001</v>
      </c>
      <c r="AD12">
        <f>AVERAGEIFS($E$2:$E$2465,$D$2:$D$2465,$I12,$B$2:$B$2465,AD$2)</f>
        <v>5.7250000000000005</v>
      </c>
      <c r="AE12">
        <f>AVERAGEIFS($E$2:$E$2465,$D$2:$D$2465,$I12,$B$2:$B$2465,AE$2)</f>
        <v>-78.625</v>
      </c>
      <c r="AF12">
        <f>AVERAGEIFS($E$2:$E$2465,$D$2:$D$2465,$I12,$B$2:$B$2465,AF$2)</f>
        <v>-6.5</v>
      </c>
      <c r="AG12">
        <f>AVERAGEIFS($E$2:$E$2465,$D$2:$D$2465,$I12,$B$2:$B$2465,AG$2)</f>
        <v>-16.75</v>
      </c>
      <c r="AH12">
        <f>AVERAGEIFS($E$2:$E$2465,$D$2:$D$2465,$I12,$B$2:$B$2465,AH$2)</f>
        <v>-16.975000000000001</v>
      </c>
      <c r="AI12">
        <f>AVERAGEIFS($E$2:$E$2465,$D$2:$D$2465,$I12,$B$2:$B$2465,AI$2)</f>
        <v>12.125</v>
      </c>
      <c r="AJ12">
        <f>AVERAGEIFS($E$2:$E$2465,$D$2:$D$2465,$I12,$B$2:$B$2465,AJ$2)</f>
        <v>2.4249999999999998</v>
      </c>
      <c r="AK12">
        <f>AVERAGEIFS($E$2:$E$2465,$D$2:$D$2465,$I12,$B$2:$B$2465,AK$2)</f>
        <v>12.25</v>
      </c>
      <c r="AL12">
        <f>AVERAGEIFS($E$2:$E$2465,$D$2:$D$2465,$I12,$B$2:$B$2465,AL$2)</f>
        <v>2.875</v>
      </c>
      <c r="AM12">
        <f>AVERAGEIFS($E$2:$E$2465,$D$2:$D$2465,$I12,$B$2:$B$2465,AM$2)</f>
        <v>4.3000000000000007</v>
      </c>
      <c r="AN12">
        <f>AVERAGEIFS($E$2:$E$2465,$D$2:$D$2465,$I12,$B$2:$B$2465,AN$2)</f>
        <v>-31.574999999999999</v>
      </c>
      <c r="AO12">
        <f>AVERAGEIFS($E$2:$E$2465,$D$2:$D$2465,$I12,$B$2:$B$2465,AO$2)</f>
        <v>-11.325000000000001</v>
      </c>
      <c r="AP12">
        <f>AVERAGEIFS($E$2:$E$2465,$D$2:$D$2465,$I12,$B$2:$B$2465,AP$2)</f>
        <v>-15.5</v>
      </c>
      <c r="AQ12">
        <f>AVERAGEIFS($E$2:$E$2465,$D$2:$D$2465,$I12,$B$2:$B$2465,AQ$2)</f>
        <v>-11.450000000000001</v>
      </c>
      <c r="AR12">
        <f>AVERAGEIFS($E$2:$E$2465,$D$2:$D$2465,$I12,$B$2:$B$2465,AR$2)</f>
        <v>-46.1</v>
      </c>
      <c r="AS12">
        <f>AVERAGEIFS($E$2:$E$2465,$D$2:$D$2465,$I12,$B$2:$B$2465,AS$2)</f>
        <v>-8.0500000000000007</v>
      </c>
      <c r="AT12">
        <f>AVERAGEIFS($E$2:$E$2465,$D$2:$D$2465,$I12,$B$2:$B$2465,AT$2)</f>
        <v>-1.8499999999999999</v>
      </c>
      <c r="AU12">
        <f>AVERAGEIFS($E$2:$E$2465,$D$2:$D$2465,$I12,$B$2:$B$2465,AU$2)</f>
        <v>-5.9249999999999998</v>
      </c>
      <c r="AV12">
        <f>AVERAGEIFS($E$2:$E$2465,$D$2:$D$2465,$I12,$B$2:$B$2465,AV$2)</f>
        <v>2.75</v>
      </c>
      <c r="AW12">
        <f>AVERAGEIFS($E$2:$E$2465,$D$2:$D$2465,$I12,$B$2:$B$2465,AW$2)</f>
        <v>5.9250000000000007</v>
      </c>
      <c r="AX12">
        <f>AVERAGEIFS($E$2:$E$2465,$D$2:$D$2465,$I12,$B$2:$B$2465,AX$2)</f>
        <v>-5.2249999999999996</v>
      </c>
      <c r="AY12">
        <f>AVERAGEIFS($E$2:$E$2465,$D$2:$D$2465,$I12,$B$2:$B$2465,AY$2)</f>
        <v>-6.0250000000000004</v>
      </c>
      <c r="AZ12">
        <f>AVERAGEIFS($E$2:$E$2465,$D$2:$D$2465,$I12,$B$2:$B$2465,AZ$2)</f>
        <v>-10.3</v>
      </c>
      <c r="BA12">
        <f>AVERAGEIFS($E$2:$E$2465,$D$2:$D$2465,$I12,$B$2:$B$2465,BA$2)</f>
        <v>-4.0750000000000002</v>
      </c>
    </row>
    <row r="13" spans="1:53" x14ac:dyDescent="0.45">
      <c r="A13" t="s">
        <v>223</v>
      </c>
      <c r="B13" t="str">
        <f>VLOOKUP(A13,Setup!$C$3:$D$46,2,FALSE)</f>
        <v>AR</v>
      </c>
      <c r="C13" t="s">
        <v>573</v>
      </c>
      <c r="D13">
        <f t="shared" si="0"/>
        <v>2012</v>
      </c>
      <c r="E13">
        <v>-3.6</v>
      </c>
      <c r="F13">
        <f>VLOOKUP(B13,'GDP growth'!$C$1:$BR$267,MATCH(Total!D13,'GDP growth'!$D$1:$BR$1,0),FALSE)</f>
        <v>6.003951692805785</v>
      </c>
      <c r="G13">
        <f t="shared" si="1"/>
        <v>0.15399014839738301</v>
      </c>
      <c r="I13">
        <v>2020</v>
      </c>
      <c r="J13">
        <f>AVERAGEIFS($E$2:$E$2465,$D$2:$D$2465,$I13,$B$2:$B$2465,J$2)</f>
        <v>5.85</v>
      </c>
      <c r="K13">
        <f>AVERAGEIFS($E$2:$E$2465,$D$2:$D$2465,$I13,$B$2:$B$2465,K$2)</f>
        <v>-1.1749999999999998</v>
      </c>
      <c r="L13">
        <f>AVERAGEIFS($E$2:$E$2465,$D$2:$D$2465,$I13,$B$2:$B$2465,L$2)</f>
        <v>-10.5</v>
      </c>
      <c r="M13">
        <f>AVERAGEIFS($E$2:$E$2465,$D$2:$D$2465,$I13,$B$2:$B$2465,M$2)</f>
        <v>-13.824999999999999</v>
      </c>
      <c r="N13">
        <f>AVERAGEIFS($E$2:$E$2465,$D$2:$D$2465,$I13,$B$2:$B$2465,N$2)</f>
        <v>6</v>
      </c>
      <c r="O13">
        <f>AVERAGEIFS($E$2:$E$2465,$D$2:$D$2465,$I13,$B$2:$B$2465,O$2)</f>
        <v>16.024999999999999</v>
      </c>
      <c r="P13">
        <f>AVERAGEIFS($E$2:$E$2465,$D$2:$D$2465,$I13,$B$2:$B$2465,P$2)</f>
        <v>20.125</v>
      </c>
      <c r="Q13">
        <f>AVERAGEIFS($E$2:$E$2465,$D$2:$D$2465,$I13,$B$2:$B$2465,Q$2)</f>
        <v>14.75</v>
      </c>
      <c r="R13">
        <f>AVERAGEIFS($E$2:$E$2465,$D$2:$D$2465,$I13,$B$2:$B$2465,R$2)</f>
        <v>1.2999999999999998</v>
      </c>
      <c r="S13">
        <f>AVERAGEIFS($E$2:$E$2465,$D$2:$D$2465,$I13,$B$2:$B$2465,S$2)</f>
        <v>4.5749999999999993</v>
      </c>
      <c r="T13">
        <f>AVERAGEIFS($E$2:$E$2465,$D$2:$D$2465,$I13,$B$2:$B$2465,T$2)</f>
        <v>-2.4000000000000004</v>
      </c>
      <c r="U13">
        <f>AVERAGEIFS($E$2:$E$2465,$D$2:$D$2465,$I13,$B$2:$B$2465,U$2)</f>
        <v>6.65</v>
      </c>
      <c r="V13">
        <f>AVERAGEIFS($E$2:$E$2465,$D$2:$D$2465,$I13,$B$2:$B$2465,V$2)</f>
        <v>-20.225000000000001</v>
      </c>
      <c r="W13">
        <f>AVERAGEIFS($E$2:$E$2465,$D$2:$D$2465,$I13,$B$2:$B$2465,W$2)</f>
        <v>-30.125</v>
      </c>
      <c r="X13">
        <f>AVERAGEIFS($E$2:$E$2465,$D$2:$D$2465,$I13,$B$2:$B$2465,X$2)</f>
        <v>-5.1749999999999998</v>
      </c>
      <c r="Y13">
        <f>AVERAGEIFS($E$2:$E$2465,$D$2:$D$2465,$I13,$B$2:$B$2465,Y$2)</f>
        <v>16.799999999999997</v>
      </c>
      <c r="Z13">
        <f>AVERAGEIFS($E$2:$E$2465,$D$2:$D$2465,$I13,$B$2:$B$2465,Z$2)</f>
        <v>-2.3499999999999996</v>
      </c>
      <c r="AA13">
        <f>AVERAGEIFS($E$2:$E$2465,$D$2:$D$2465,$I13,$B$2:$B$2465,AA$2)</f>
        <v>-19.425000000000001</v>
      </c>
      <c r="AB13">
        <f>AVERAGEIFS($E$2:$E$2465,$D$2:$D$2465,$I13,$B$2:$B$2465,AB$2)</f>
        <v>38.375</v>
      </c>
      <c r="AC13">
        <f>AVERAGEIFS($E$2:$E$2465,$D$2:$D$2465,$I13,$B$2:$B$2465,AC$2)</f>
        <v>-13.8</v>
      </c>
      <c r="AD13">
        <f>AVERAGEIFS($E$2:$E$2465,$D$2:$D$2465,$I13,$B$2:$B$2465,AD$2)</f>
        <v>5.6750000000000007</v>
      </c>
      <c r="AE13">
        <f>AVERAGEIFS($E$2:$E$2465,$D$2:$D$2465,$I13,$B$2:$B$2465,AE$2)</f>
        <v>-85.3</v>
      </c>
      <c r="AF13">
        <f>AVERAGEIFS($E$2:$E$2465,$D$2:$D$2465,$I13,$B$2:$B$2465,AF$2)</f>
        <v>-4.25</v>
      </c>
      <c r="AG13">
        <f>AVERAGEIFS($E$2:$E$2465,$D$2:$D$2465,$I13,$B$2:$B$2465,AG$2)</f>
        <v>-10.799999999999999</v>
      </c>
      <c r="AH13">
        <f>AVERAGEIFS($E$2:$E$2465,$D$2:$D$2465,$I13,$B$2:$B$2465,AH$2)</f>
        <v>-7.75</v>
      </c>
      <c r="AI13">
        <f>AVERAGEIFS($E$2:$E$2465,$D$2:$D$2465,$I13,$B$2:$B$2465,AI$2)</f>
        <v>24.550000000000004</v>
      </c>
      <c r="AJ13">
        <f>AVERAGEIFS($E$2:$E$2465,$D$2:$D$2465,$I13,$B$2:$B$2465,AJ$2)</f>
        <v>11.775</v>
      </c>
      <c r="AK13">
        <f>AVERAGEIFS($E$2:$E$2465,$D$2:$D$2465,$I13,$B$2:$B$2465,AK$2)</f>
        <v>13.174999999999999</v>
      </c>
      <c r="AL13">
        <f>AVERAGEIFS($E$2:$E$2465,$D$2:$D$2465,$I13,$B$2:$B$2465,AL$2)</f>
        <v>4.6000000000000005</v>
      </c>
      <c r="AM13">
        <f>AVERAGEIFS($E$2:$E$2465,$D$2:$D$2465,$I13,$B$2:$B$2465,AM$2)</f>
        <v>13.475</v>
      </c>
      <c r="AN13">
        <f>AVERAGEIFS($E$2:$E$2465,$D$2:$D$2465,$I13,$B$2:$B$2465,AN$2)</f>
        <v>-25.85</v>
      </c>
      <c r="AO13">
        <f>AVERAGEIFS($E$2:$E$2465,$D$2:$D$2465,$I13,$B$2:$B$2465,AO$2)</f>
        <v>11.5</v>
      </c>
      <c r="AP13">
        <f>AVERAGEIFS($E$2:$E$2465,$D$2:$D$2465,$I13,$B$2:$B$2465,AP$2)</f>
        <v>-11</v>
      </c>
      <c r="AQ13">
        <f>AVERAGEIFS($E$2:$E$2465,$D$2:$D$2465,$I13,$B$2:$B$2465,AQ$2)</f>
        <v>-10.7</v>
      </c>
      <c r="AR13">
        <f>AVERAGEIFS($E$2:$E$2465,$D$2:$D$2465,$I13,$B$2:$B$2465,AR$2)</f>
        <v>-32.024999999999999</v>
      </c>
      <c r="AS13">
        <f>AVERAGEIFS($E$2:$E$2465,$D$2:$D$2465,$I13,$B$2:$B$2465,AS$2)</f>
        <v>1.875</v>
      </c>
      <c r="AT13">
        <f>AVERAGEIFS($E$2:$E$2465,$D$2:$D$2465,$I13,$B$2:$B$2465,AT$2)</f>
        <v>10.4</v>
      </c>
      <c r="AU13">
        <f>AVERAGEIFS($E$2:$E$2465,$D$2:$D$2465,$I13,$B$2:$B$2465,AU$2)</f>
        <v>1.35</v>
      </c>
      <c r="AV13">
        <f>AVERAGEIFS($E$2:$E$2465,$D$2:$D$2465,$I13,$B$2:$B$2465,AV$2)</f>
        <v>14.875</v>
      </c>
      <c r="AW13">
        <f>AVERAGEIFS($E$2:$E$2465,$D$2:$D$2465,$I13,$B$2:$B$2465,AW$2)</f>
        <v>17.174999999999997</v>
      </c>
      <c r="AX13">
        <f>AVERAGEIFS($E$2:$E$2465,$D$2:$D$2465,$I13,$B$2:$B$2465,AX$2)</f>
        <v>0.39999999999999991</v>
      </c>
      <c r="AY13">
        <f>AVERAGEIFS($E$2:$E$2465,$D$2:$D$2465,$I13,$B$2:$B$2465,AY$2)</f>
        <v>2.0499999999999998</v>
      </c>
      <c r="AZ13">
        <f>AVERAGEIFS($E$2:$E$2465,$D$2:$D$2465,$I13,$B$2:$B$2465,AZ$2)</f>
        <v>-0.40000000000000013</v>
      </c>
      <c r="BA13">
        <f>AVERAGEIFS($E$2:$E$2465,$D$2:$D$2465,$I13,$B$2:$B$2465,BA$2)</f>
        <v>-3.0249999999999999</v>
      </c>
    </row>
    <row r="14" spans="1:53" x14ac:dyDescent="0.45">
      <c r="A14" t="s">
        <v>223</v>
      </c>
      <c r="B14" t="str">
        <f>VLOOKUP(A14,Setup!$C$3:$D$46,2,FALSE)</f>
        <v>AR</v>
      </c>
      <c r="C14" t="s">
        <v>574</v>
      </c>
      <c r="D14">
        <f t="shared" si="0"/>
        <v>2013</v>
      </c>
      <c r="E14">
        <v>-3.6</v>
      </c>
      <c r="F14">
        <f>VLOOKUP(B14,'GDP growth'!$C$1:$BR$267,MATCH(Total!D14,'GDP growth'!$D$1:$BR$1,0),FALSE)</f>
        <v>-1.0264204544320989</v>
      </c>
      <c r="G14">
        <f t="shared" si="1"/>
        <v>2.7204685306791401</v>
      </c>
      <c r="I14">
        <v>2021</v>
      </c>
      <c r="J14">
        <f>AVERAGEIFS($E$2:$E$2465,$D$2:$D$2465,$I14,$B$2:$B$2465,J$2)</f>
        <v>1.8499999999999999</v>
      </c>
      <c r="K14">
        <f>AVERAGEIFS($E$2:$E$2465,$D$2:$D$2465,$I14,$B$2:$B$2465,K$2)</f>
        <v>2</v>
      </c>
      <c r="L14">
        <f>AVERAGEIFS($E$2:$E$2465,$D$2:$D$2465,$I14,$B$2:$B$2465,L$2)</f>
        <v>-16.875</v>
      </c>
      <c r="M14">
        <f>AVERAGEIFS($E$2:$E$2465,$D$2:$D$2465,$I14,$B$2:$B$2465,M$2)</f>
        <v>-17.05</v>
      </c>
      <c r="N14">
        <f>AVERAGEIFS($E$2:$E$2465,$D$2:$D$2465,$I14,$B$2:$B$2465,N$2)</f>
        <v>2.5249999999999999</v>
      </c>
      <c r="O14">
        <f>AVERAGEIFS($E$2:$E$2465,$D$2:$D$2465,$I14,$B$2:$B$2465,O$2)</f>
        <v>8.2999999999999989</v>
      </c>
      <c r="P14">
        <f>AVERAGEIFS($E$2:$E$2465,$D$2:$D$2465,$I14,$B$2:$B$2465,P$2)</f>
        <v>21.599999999999998</v>
      </c>
      <c r="Q14">
        <f>AVERAGEIFS($E$2:$E$2465,$D$2:$D$2465,$I14,$B$2:$B$2465,Q$2)</f>
        <v>-3.5750000000000002</v>
      </c>
      <c r="R14">
        <f>AVERAGEIFS($E$2:$E$2465,$D$2:$D$2465,$I14,$B$2:$B$2465,R$2)</f>
        <v>-8.5250000000000004</v>
      </c>
      <c r="S14">
        <f>AVERAGEIFS($E$2:$E$2465,$D$2:$D$2465,$I14,$B$2:$B$2465,S$2)</f>
        <v>1.5499999999999998</v>
      </c>
      <c r="T14">
        <f>AVERAGEIFS($E$2:$E$2465,$D$2:$D$2465,$I14,$B$2:$B$2465,T$2)</f>
        <v>-1.1749999999999998</v>
      </c>
      <c r="U14">
        <f>AVERAGEIFS($E$2:$E$2465,$D$2:$D$2465,$I14,$B$2:$B$2465,U$2)</f>
        <v>8.4250000000000007</v>
      </c>
      <c r="V14">
        <f>AVERAGEIFS($E$2:$E$2465,$D$2:$D$2465,$I14,$B$2:$B$2465,V$2)</f>
        <v>-41.575000000000003</v>
      </c>
      <c r="W14">
        <f>AVERAGEIFS($E$2:$E$2465,$D$2:$D$2465,$I14,$B$2:$B$2465,W$2)</f>
        <v>-23.475000000000001</v>
      </c>
      <c r="X14">
        <f>AVERAGEIFS($E$2:$E$2465,$D$2:$D$2465,$I14,$B$2:$B$2465,X$2)</f>
        <v>-4.6749999999999998</v>
      </c>
      <c r="Y14">
        <f>AVERAGEIFS($E$2:$E$2465,$D$2:$D$2465,$I14,$B$2:$B$2465,Y$2)</f>
        <v>10.425000000000001</v>
      </c>
      <c r="Z14">
        <f>AVERAGEIFS($E$2:$E$2465,$D$2:$D$2465,$I14,$B$2:$B$2465,Z$2)</f>
        <v>-2.25</v>
      </c>
      <c r="AA14">
        <f>AVERAGEIFS($E$2:$E$2465,$D$2:$D$2465,$I14,$B$2:$B$2465,AA$2)</f>
        <v>-11.675000000000001</v>
      </c>
      <c r="AB14">
        <f>AVERAGEIFS($E$2:$E$2465,$D$2:$D$2465,$I14,$B$2:$B$2465,AB$2)</f>
        <v>23.4</v>
      </c>
      <c r="AC14">
        <f>AVERAGEIFS($E$2:$E$2465,$D$2:$D$2465,$I14,$B$2:$B$2465,AC$2)</f>
        <v>-3.375</v>
      </c>
      <c r="AD14">
        <f>AVERAGEIFS($E$2:$E$2465,$D$2:$D$2465,$I14,$B$2:$B$2465,AD$2)</f>
        <v>3.0249999999999999</v>
      </c>
      <c r="AE14">
        <f>AVERAGEIFS($E$2:$E$2465,$D$2:$D$2465,$I14,$B$2:$B$2465,AE$2)</f>
        <v>-107.125</v>
      </c>
      <c r="AF14">
        <f>AVERAGEIFS($E$2:$E$2465,$D$2:$D$2465,$I14,$B$2:$B$2465,AF$2)</f>
        <v>0.42500000000000004</v>
      </c>
      <c r="AG14">
        <f>AVERAGEIFS($E$2:$E$2465,$D$2:$D$2465,$I14,$B$2:$B$2465,AG$2)</f>
        <v>-11.1</v>
      </c>
      <c r="AH14">
        <f>AVERAGEIFS($E$2:$E$2465,$D$2:$D$2465,$I14,$B$2:$B$2465,AH$2)</f>
        <v>-7.95</v>
      </c>
      <c r="AI14">
        <f>AVERAGEIFS($E$2:$E$2465,$D$2:$D$2465,$I14,$B$2:$B$2465,AI$2)</f>
        <v>25.375</v>
      </c>
      <c r="AJ14">
        <f>AVERAGEIFS($E$2:$E$2465,$D$2:$D$2465,$I14,$B$2:$B$2465,AJ$2)</f>
        <v>14.975</v>
      </c>
      <c r="AK14">
        <f>AVERAGEIFS($E$2:$E$2465,$D$2:$D$2465,$I14,$B$2:$B$2465,AK$2)</f>
        <v>1.0750000000000002</v>
      </c>
      <c r="AL14">
        <f>AVERAGEIFS($E$2:$E$2465,$D$2:$D$2465,$I14,$B$2:$B$2465,AL$2)</f>
        <v>2.5000000000000022E-2</v>
      </c>
      <c r="AM14">
        <f>AVERAGEIFS($E$2:$E$2465,$D$2:$D$2465,$I14,$B$2:$B$2465,AM$2)</f>
        <v>12.125</v>
      </c>
      <c r="AN14">
        <f>AVERAGEIFS($E$2:$E$2465,$D$2:$D$2465,$I14,$B$2:$B$2465,AN$2)</f>
        <v>-23.7</v>
      </c>
      <c r="AO14">
        <f>AVERAGEIFS($E$2:$E$2465,$D$2:$D$2465,$I14,$B$2:$B$2465,AO$2)</f>
        <v>-0.44999999999999929</v>
      </c>
      <c r="AP14">
        <f>AVERAGEIFS($E$2:$E$2465,$D$2:$D$2465,$I14,$B$2:$B$2465,AP$2)</f>
        <v>-11.074999999999999</v>
      </c>
      <c r="AQ14">
        <f>AVERAGEIFS($E$2:$E$2465,$D$2:$D$2465,$I14,$B$2:$B$2465,AQ$2)</f>
        <v>-13.399999999999999</v>
      </c>
      <c r="AR14">
        <f>AVERAGEIFS($E$2:$E$2465,$D$2:$D$2465,$I14,$B$2:$B$2465,AR$2)</f>
        <v>-23.724999999999998</v>
      </c>
      <c r="AS14">
        <f>AVERAGEIFS($E$2:$E$2465,$D$2:$D$2465,$I14,$B$2:$B$2465,AS$2)</f>
        <v>-7.5250000000000004</v>
      </c>
      <c r="AT14">
        <f>AVERAGEIFS($E$2:$E$2465,$D$2:$D$2465,$I14,$B$2:$B$2465,AT$2)</f>
        <v>12.925000000000001</v>
      </c>
      <c r="AU14">
        <f>AVERAGEIFS($E$2:$E$2465,$D$2:$D$2465,$I14,$B$2:$B$2465,AU$2)</f>
        <v>2.75</v>
      </c>
      <c r="AV14">
        <f>AVERAGEIFS($E$2:$E$2465,$D$2:$D$2465,$I14,$B$2:$B$2465,AV$2)</f>
        <v>1.3499999999999996</v>
      </c>
      <c r="AW14">
        <f>AVERAGEIFS($E$2:$E$2465,$D$2:$D$2465,$I14,$B$2:$B$2465,AW$2)</f>
        <v>22.599999999999998</v>
      </c>
      <c r="AX14">
        <f>AVERAGEIFS($E$2:$E$2465,$D$2:$D$2465,$I14,$B$2:$B$2465,AX$2)</f>
        <v>-6.55</v>
      </c>
      <c r="AY14">
        <f>AVERAGEIFS($E$2:$E$2465,$D$2:$D$2465,$I14,$B$2:$B$2465,AY$2)</f>
        <v>1.5999999999999999</v>
      </c>
      <c r="AZ14">
        <f>AVERAGEIFS($E$2:$E$2465,$D$2:$D$2465,$I14,$B$2:$B$2465,AZ$2)</f>
        <v>-0.85000000000000009</v>
      </c>
      <c r="BA14">
        <f>AVERAGEIFS($E$2:$E$2465,$D$2:$D$2465,$I14,$B$2:$B$2465,BA$2)</f>
        <v>-7.8249999999999993</v>
      </c>
    </row>
    <row r="15" spans="1:53" x14ac:dyDescent="0.45">
      <c r="A15" t="s">
        <v>223</v>
      </c>
      <c r="B15" t="str">
        <f>VLOOKUP(A15,Setup!$C$3:$D$46,2,FALSE)</f>
        <v>AR</v>
      </c>
      <c r="C15" t="s">
        <v>575</v>
      </c>
      <c r="D15">
        <f t="shared" si="0"/>
        <v>2013</v>
      </c>
      <c r="E15">
        <v>-3.1</v>
      </c>
      <c r="F15">
        <f>VLOOKUP(B15,'GDP growth'!$C$1:$BR$267,MATCH(Total!D15,'GDP growth'!$D$1:$BR$1,0),FALSE)</f>
        <v>-1.0264204544320989</v>
      </c>
      <c r="G15">
        <f t="shared" si="1"/>
        <v>2.7204685306791401</v>
      </c>
      <c r="I15">
        <v>2022</v>
      </c>
      <c r="J15">
        <f>AVERAGEIFS($E$2:$E$2465,$D$2:$D$2465,$I15,$B$2:$B$2465,J$2)</f>
        <v>-1.1500000000000001</v>
      </c>
      <c r="K15">
        <f>AVERAGEIFS($E$2:$E$2465,$D$2:$D$2465,$I15,$B$2:$B$2465,K$2)</f>
        <v>-6.9999999999999991</v>
      </c>
      <c r="L15">
        <f>AVERAGEIFS($E$2:$E$2465,$D$2:$D$2465,$I15,$B$2:$B$2465,L$2)</f>
        <v>-23.950000000000003</v>
      </c>
      <c r="M15">
        <f>AVERAGEIFS($E$2:$E$2465,$D$2:$D$2465,$I15,$B$2:$B$2465,M$2)</f>
        <v>-30.325000000000003</v>
      </c>
      <c r="N15">
        <f>AVERAGEIFS($E$2:$E$2465,$D$2:$D$2465,$I15,$B$2:$B$2465,N$2)</f>
        <v>0.5</v>
      </c>
      <c r="O15">
        <f>AVERAGEIFS($E$2:$E$2465,$D$2:$D$2465,$I15,$B$2:$B$2465,O$2)</f>
        <v>-12.024999999999999</v>
      </c>
      <c r="P15">
        <f>AVERAGEIFS($E$2:$E$2465,$D$2:$D$2465,$I15,$B$2:$B$2465,P$2)</f>
        <v>7.1250000000000009</v>
      </c>
      <c r="Q15">
        <f>AVERAGEIFS($E$2:$E$2465,$D$2:$D$2465,$I15,$B$2:$B$2465,Q$2)</f>
        <v>-9.4</v>
      </c>
      <c r="R15">
        <f>AVERAGEIFS($E$2:$E$2465,$D$2:$D$2465,$I15,$B$2:$B$2465,R$2)</f>
        <v>-10.100000000000001</v>
      </c>
      <c r="S15">
        <f>AVERAGEIFS($E$2:$E$2465,$D$2:$D$2465,$I15,$B$2:$B$2465,S$2)</f>
        <v>-4.0750000000000002</v>
      </c>
      <c r="T15">
        <f>AVERAGEIFS($E$2:$E$2465,$D$2:$D$2465,$I15,$B$2:$B$2465,T$2)</f>
        <v>-2.15</v>
      </c>
      <c r="U15">
        <f>AVERAGEIFS($E$2:$E$2465,$D$2:$D$2465,$I15,$B$2:$B$2465,U$2)</f>
        <v>5.375</v>
      </c>
      <c r="V15">
        <f>AVERAGEIFS($E$2:$E$2465,$D$2:$D$2465,$I15,$B$2:$B$2465,V$2)</f>
        <v>-46.900000000000006</v>
      </c>
      <c r="W15">
        <f>AVERAGEIFS($E$2:$E$2465,$D$2:$D$2465,$I15,$B$2:$B$2465,W$2)</f>
        <v>-33.299999999999997</v>
      </c>
      <c r="X15">
        <f>AVERAGEIFS($E$2:$E$2465,$D$2:$D$2465,$I15,$B$2:$B$2465,X$2)</f>
        <v>-10.074999999999999</v>
      </c>
      <c r="Y15">
        <f>AVERAGEIFS($E$2:$E$2465,$D$2:$D$2465,$I15,$B$2:$B$2465,Y$2)</f>
        <v>-2.4999999999999967E-2</v>
      </c>
      <c r="Z15">
        <f>AVERAGEIFS($E$2:$E$2465,$D$2:$D$2465,$I15,$B$2:$B$2465,Z$2)</f>
        <v>-17.524999999999999</v>
      </c>
      <c r="AA15">
        <f>AVERAGEIFS($E$2:$E$2465,$D$2:$D$2465,$I15,$B$2:$B$2465,AA$2)</f>
        <v>-25.224999999999998</v>
      </c>
      <c r="AB15">
        <f>AVERAGEIFS($E$2:$E$2465,$D$2:$D$2465,$I15,$B$2:$B$2465,AB$2)</f>
        <v>3.1999999999999997</v>
      </c>
      <c r="AC15">
        <f>AVERAGEIFS($E$2:$E$2465,$D$2:$D$2465,$I15,$B$2:$B$2465,AC$2)</f>
        <v>3.0500000000000003</v>
      </c>
      <c r="AD15">
        <f>AVERAGEIFS($E$2:$E$2465,$D$2:$D$2465,$I15,$B$2:$B$2465,AD$2)</f>
        <v>0.12499999999999997</v>
      </c>
      <c r="AE15">
        <f>AVERAGEIFS($E$2:$E$2465,$D$2:$D$2465,$I15,$B$2:$B$2465,AE$2)</f>
        <v>-103.69999999999999</v>
      </c>
      <c r="AF15">
        <f>AVERAGEIFS($E$2:$E$2465,$D$2:$D$2465,$I15,$B$2:$B$2465,AF$2)</f>
        <v>0.8</v>
      </c>
      <c r="AG15">
        <f>AVERAGEIFS($E$2:$E$2465,$D$2:$D$2465,$I15,$B$2:$B$2465,AG$2)</f>
        <v>-8.5499999999999989</v>
      </c>
      <c r="AH15">
        <f>AVERAGEIFS($E$2:$E$2465,$D$2:$D$2465,$I15,$B$2:$B$2465,AH$2)</f>
        <v>-14.074999999999999</v>
      </c>
      <c r="AI15">
        <f>AVERAGEIFS($E$2:$E$2465,$D$2:$D$2465,$I15,$B$2:$B$2465,AI$2)</f>
        <v>21.775000000000002</v>
      </c>
      <c r="AJ15">
        <f>AVERAGEIFS($E$2:$E$2465,$D$2:$D$2465,$I15,$B$2:$B$2465,AJ$2)</f>
        <v>11.75</v>
      </c>
      <c r="AK15">
        <f>AVERAGEIFS($E$2:$E$2465,$D$2:$D$2465,$I15,$B$2:$B$2465,AK$2)</f>
        <v>0.375</v>
      </c>
      <c r="AL15">
        <f>AVERAGEIFS($E$2:$E$2465,$D$2:$D$2465,$I15,$B$2:$B$2465,AL$2)</f>
        <v>-2.3249999999999997</v>
      </c>
      <c r="AM15">
        <f>AVERAGEIFS($E$2:$E$2465,$D$2:$D$2465,$I15,$B$2:$B$2465,AM$2)</f>
        <v>-5.0749999999999993</v>
      </c>
      <c r="AN15">
        <f>AVERAGEIFS($E$2:$E$2465,$D$2:$D$2465,$I15,$B$2:$B$2465,AN$2)</f>
        <v>-41.274999999999999</v>
      </c>
      <c r="AO15">
        <f>AVERAGEIFS($E$2:$E$2465,$D$2:$D$2465,$I15,$B$2:$B$2465,AO$2)</f>
        <v>-48.625</v>
      </c>
      <c r="AP15">
        <f>AVERAGEIFS($E$2:$E$2465,$D$2:$D$2465,$I15,$B$2:$B$2465,AP$2)</f>
        <v>-11.899999999999999</v>
      </c>
      <c r="AQ15">
        <f>AVERAGEIFS($E$2:$E$2465,$D$2:$D$2465,$I15,$B$2:$B$2465,AQ$2)</f>
        <v>-18.125</v>
      </c>
      <c r="AR15">
        <f>AVERAGEIFS($E$2:$E$2465,$D$2:$D$2465,$I15,$B$2:$B$2465,AR$2)</f>
        <v>-31.65</v>
      </c>
      <c r="AS15">
        <f>AVERAGEIFS($E$2:$E$2465,$D$2:$D$2465,$I15,$B$2:$B$2465,AS$2)</f>
        <v>-21.324999999999996</v>
      </c>
      <c r="AT15">
        <f>AVERAGEIFS($E$2:$E$2465,$D$2:$D$2465,$I15,$B$2:$B$2465,AT$2)</f>
        <v>-0.5</v>
      </c>
      <c r="AU15">
        <f>AVERAGEIFS($E$2:$E$2465,$D$2:$D$2465,$I15,$B$2:$B$2465,AU$2)</f>
        <v>-0.22499999999999998</v>
      </c>
      <c r="AV15">
        <f>AVERAGEIFS($E$2:$E$2465,$D$2:$D$2465,$I15,$B$2:$B$2465,AV$2)</f>
        <v>-36.125</v>
      </c>
      <c r="AW15">
        <f>AVERAGEIFS($E$2:$E$2465,$D$2:$D$2465,$I15,$B$2:$B$2465,AW$2)</f>
        <v>15.175000000000001</v>
      </c>
      <c r="AX15">
        <f>AVERAGEIFS($E$2:$E$2465,$D$2:$D$2465,$I15,$B$2:$B$2465,AX$2)</f>
        <v>-17.524999999999999</v>
      </c>
      <c r="AY15">
        <f>AVERAGEIFS($E$2:$E$2465,$D$2:$D$2465,$I15,$B$2:$B$2465,AY$2)</f>
        <v>-4.0749999999999993</v>
      </c>
      <c r="AZ15">
        <f>AVERAGEIFS($E$2:$E$2465,$D$2:$D$2465,$I15,$B$2:$B$2465,AZ$2)</f>
        <v>-8.7750000000000004</v>
      </c>
      <c r="BA15">
        <f>AVERAGEIFS($E$2:$E$2465,$D$2:$D$2465,$I15,$B$2:$B$2465,BA$2)</f>
        <v>-8.25</v>
      </c>
    </row>
    <row r="16" spans="1:53" x14ac:dyDescent="0.45">
      <c r="A16" t="s">
        <v>223</v>
      </c>
      <c r="B16" t="str">
        <f>VLOOKUP(A16,Setup!$C$3:$D$46,2,FALSE)</f>
        <v>AR</v>
      </c>
      <c r="C16" t="s">
        <v>576</v>
      </c>
      <c r="D16">
        <f t="shared" si="0"/>
        <v>2013</v>
      </c>
      <c r="E16">
        <v>-2.5</v>
      </c>
      <c r="F16">
        <f>VLOOKUP(B16,'GDP growth'!$C$1:$BR$267,MATCH(Total!D16,'GDP growth'!$D$1:$BR$1,0),FALSE)</f>
        <v>-1.0264204544320989</v>
      </c>
      <c r="G16">
        <f t="shared" si="1"/>
        <v>2.7204685306791401</v>
      </c>
      <c r="I16">
        <v>2023</v>
      </c>
      <c r="J16">
        <f>AVERAGEIFS($E$2:$E$2465,$D$2:$D$2465,$I16,$B$2:$B$2465,J$2)</f>
        <v>3.0999999999999996</v>
      </c>
      <c r="K16">
        <f>AVERAGEIFS($E$2:$E$2465,$D$2:$D$2465,$I16,$B$2:$B$2465,K$2)</f>
        <v>-14.674999999999999</v>
      </c>
      <c r="L16">
        <f>AVERAGEIFS($E$2:$E$2465,$D$2:$D$2465,$I16,$B$2:$B$2465,L$2)</f>
        <v>-25.225000000000001</v>
      </c>
      <c r="M16">
        <f>AVERAGEIFS($E$2:$E$2465,$D$2:$D$2465,$I16,$B$2:$B$2465,M$2)</f>
        <v>-33.875</v>
      </c>
      <c r="N16">
        <f>AVERAGEIFS($E$2:$E$2465,$D$2:$D$2465,$I16,$B$2:$B$2465,N$2)</f>
        <v>-1</v>
      </c>
      <c r="O16">
        <f>AVERAGEIFS($E$2:$E$2465,$D$2:$D$2465,$I16,$B$2:$B$2465,O$2)</f>
        <v>-14.7</v>
      </c>
      <c r="P16">
        <f>AVERAGEIFS($E$2:$E$2465,$D$2:$D$2465,$I16,$B$2:$B$2465,P$2)</f>
        <v>-6.1</v>
      </c>
      <c r="Q16">
        <f>AVERAGEIFS($E$2:$E$2465,$D$2:$D$2465,$I16,$B$2:$B$2465,Q$2)</f>
        <v>-15.974999999999998</v>
      </c>
      <c r="R16">
        <f>AVERAGEIFS($E$2:$E$2465,$D$2:$D$2465,$I16,$B$2:$B$2465,R$2)</f>
        <v>-6.125</v>
      </c>
      <c r="S16">
        <f>AVERAGEIFS($E$2:$E$2465,$D$2:$D$2465,$I16,$B$2:$B$2465,S$2)</f>
        <v>-6.9499999999999993</v>
      </c>
      <c r="T16">
        <f>AVERAGEIFS($E$2:$E$2465,$D$2:$D$2465,$I16,$B$2:$B$2465,T$2)</f>
        <v>-6.6</v>
      </c>
      <c r="U16">
        <f>AVERAGEIFS($E$2:$E$2465,$D$2:$D$2465,$I16,$B$2:$B$2465,U$2)</f>
        <v>1.325</v>
      </c>
      <c r="V16">
        <f>AVERAGEIFS($E$2:$E$2465,$D$2:$D$2465,$I16,$B$2:$B$2465,V$2)</f>
        <v>-44.024999999999999</v>
      </c>
      <c r="W16">
        <f>AVERAGEIFS($E$2:$E$2465,$D$2:$D$2465,$I16,$B$2:$B$2465,W$2)</f>
        <v>-39.799999999999997</v>
      </c>
      <c r="X16">
        <f>AVERAGEIFS($E$2:$E$2465,$D$2:$D$2465,$I16,$B$2:$B$2465,X$2)</f>
        <v>-16.2</v>
      </c>
      <c r="Y16">
        <f>AVERAGEIFS($E$2:$E$2465,$D$2:$D$2465,$I16,$B$2:$B$2465,Y$2)</f>
        <v>-8.9250000000000007</v>
      </c>
      <c r="Z16">
        <f>AVERAGEIFS($E$2:$E$2465,$D$2:$D$2465,$I16,$B$2:$B$2465,Z$2)</f>
        <v>-22.15</v>
      </c>
      <c r="AA16">
        <f>AVERAGEIFS($E$2:$E$2465,$D$2:$D$2465,$I16,$B$2:$B$2465,AA$2)</f>
        <v>-34.549999999999997</v>
      </c>
      <c r="AB16">
        <f>AVERAGEIFS($E$2:$E$2465,$D$2:$D$2465,$I16,$B$2:$B$2465,AB$2)</f>
        <v>-15.725</v>
      </c>
      <c r="AC16">
        <f>AVERAGEIFS($E$2:$E$2465,$D$2:$D$2465,$I16,$B$2:$B$2465,AC$2)</f>
        <v>-7.3000000000000007</v>
      </c>
      <c r="AD16">
        <f>AVERAGEIFS($E$2:$E$2465,$D$2:$D$2465,$I16,$B$2:$B$2465,AD$2)</f>
        <v>-1.65</v>
      </c>
      <c r="AE16">
        <f>AVERAGEIFS($E$2:$E$2465,$D$2:$D$2465,$I16,$B$2:$B$2465,AE$2)</f>
        <v>-93.350000000000009</v>
      </c>
      <c r="AF16">
        <f>AVERAGEIFS($E$2:$E$2465,$D$2:$D$2465,$I16,$B$2:$B$2465,AF$2)</f>
        <v>-1.4</v>
      </c>
      <c r="AG16">
        <f>AVERAGEIFS($E$2:$E$2465,$D$2:$D$2465,$I16,$B$2:$B$2465,AG$2)</f>
        <v>-3.8250000000000002</v>
      </c>
      <c r="AH16">
        <f>AVERAGEIFS($E$2:$E$2465,$D$2:$D$2465,$I16,$B$2:$B$2465,AH$2)</f>
        <v>-18.625</v>
      </c>
      <c r="AI16">
        <f>AVERAGEIFS($E$2:$E$2465,$D$2:$D$2465,$I16,$B$2:$B$2465,AI$2)</f>
        <v>14.899999999999999</v>
      </c>
      <c r="AJ16">
        <f>AVERAGEIFS($E$2:$E$2465,$D$2:$D$2465,$I16,$B$2:$B$2465,AJ$2)</f>
        <v>7.5249999999999995</v>
      </c>
      <c r="AK16">
        <f>AVERAGEIFS($E$2:$E$2465,$D$2:$D$2465,$I16,$B$2:$B$2465,AK$2)</f>
        <v>-6.6999999999999993</v>
      </c>
      <c r="AL16">
        <f>AVERAGEIFS($E$2:$E$2465,$D$2:$D$2465,$I16,$B$2:$B$2465,AL$2)</f>
        <v>-4.4000000000000004</v>
      </c>
      <c r="AM16">
        <f>AVERAGEIFS($E$2:$E$2465,$D$2:$D$2465,$I16,$B$2:$B$2465,AM$2)</f>
        <v>-8.2750000000000004</v>
      </c>
      <c r="AN16">
        <f>AVERAGEIFS($E$2:$E$2465,$D$2:$D$2465,$I16,$B$2:$B$2465,AN$2)</f>
        <v>-58.050000000000004</v>
      </c>
      <c r="AO16">
        <f>AVERAGEIFS($E$2:$E$2465,$D$2:$D$2465,$I16,$B$2:$B$2465,AO$2)</f>
        <v>-33.450000000000003</v>
      </c>
      <c r="AP16">
        <f>AVERAGEIFS($E$2:$E$2465,$D$2:$D$2465,$I16,$B$2:$B$2465,AP$2)</f>
        <v>-14.7</v>
      </c>
      <c r="AQ16">
        <f>AVERAGEIFS($E$2:$E$2465,$D$2:$D$2465,$I16,$B$2:$B$2465,AQ$2)</f>
        <v>-22.900000000000002</v>
      </c>
      <c r="AR16">
        <f>AVERAGEIFS($E$2:$E$2465,$D$2:$D$2465,$I16,$B$2:$B$2465,AR$2)</f>
        <v>-38.25</v>
      </c>
      <c r="AS16">
        <f>AVERAGEIFS($E$2:$E$2465,$D$2:$D$2465,$I16,$B$2:$B$2465,AS$2)</f>
        <v>-13.975</v>
      </c>
      <c r="AT16">
        <f>AVERAGEIFS($E$2:$E$2465,$D$2:$D$2465,$I16,$B$2:$B$2465,AT$2)</f>
        <v>0.47499999999999998</v>
      </c>
      <c r="AU16">
        <f>AVERAGEIFS($E$2:$E$2465,$D$2:$D$2465,$I16,$B$2:$B$2465,AU$2)</f>
        <v>-29.275000000000002</v>
      </c>
      <c r="AV16">
        <f>AVERAGEIFS($E$2:$E$2465,$D$2:$D$2465,$I16,$B$2:$B$2465,AV$2)</f>
        <v>-33.75</v>
      </c>
      <c r="AW16">
        <f>AVERAGEIFS($E$2:$E$2465,$D$2:$D$2465,$I16,$B$2:$B$2465,AW$2)</f>
        <v>8.3249999999999993</v>
      </c>
      <c r="AX16">
        <f>AVERAGEIFS($E$2:$E$2465,$D$2:$D$2465,$I16,$B$2:$B$2465,AX$2)</f>
        <v>-27.474999999999998</v>
      </c>
      <c r="AY16">
        <f>AVERAGEIFS($E$2:$E$2465,$D$2:$D$2465,$I16,$B$2:$B$2465,AY$2)</f>
        <v>-9.0500000000000007</v>
      </c>
      <c r="AZ16">
        <f>AVERAGEIFS($E$2:$E$2465,$D$2:$D$2465,$I16,$B$2:$B$2465,AZ$2)</f>
        <v>-15.75</v>
      </c>
      <c r="BA16">
        <f>AVERAGEIFS($E$2:$E$2465,$D$2:$D$2465,$I16,$B$2:$B$2465,BA$2)</f>
        <v>-6.8250000000000011</v>
      </c>
    </row>
    <row r="17" spans="1:53" x14ac:dyDescent="0.45">
      <c r="A17" t="s">
        <v>223</v>
      </c>
      <c r="B17" t="str">
        <f>VLOOKUP(A17,Setup!$C$3:$D$46,2,FALSE)</f>
        <v>AR</v>
      </c>
      <c r="C17" t="s">
        <v>577</v>
      </c>
      <c r="D17">
        <f t="shared" si="0"/>
        <v>2013</v>
      </c>
      <c r="E17">
        <v>-1.5</v>
      </c>
      <c r="F17">
        <f>VLOOKUP(B17,'GDP growth'!$C$1:$BR$267,MATCH(Total!D17,'GDP growth'!$D$1:$BR$1,0),FALSE)</f>
        <v>-1.0264204544320989</v>
      </c>
      <c r="G17">
        <f t="shared" si="1"/>
        <v>2.7204685306791401</v>
      </c>
      <c r="I17">
        <v>2024</v>
      </c>
      <c r="J17" t="e">
        <f>AVERAGEIFS($E$2:$E$2465,$D$2:$D$2465,$I17,$B$2:$B$2465,J$2)</f>
        <v>#DIV/0!</v>
      </c>
      <c r="K17" t="e">
        <f>AVERAGEIFS($E$2:$E$2465,$D$2:$D$2465,$I17,$B$2:$B$2465,K$2)</f>
        <v>#DIV/0!</v>
      </c>
      <c r="L17" t="e">
        <f>AVERAGEIFS($E$2:$E$2465,$D$2:$D$2465,$I17,$B$2:$B$2465,L$2)</f>
        <v>#DIV/0!</v>
      </c>
      <c r="M17" t="e">
        <f>AVERAGEIFS($E$2:$E$2465,$D$2:$D$2465,$I17,$B$2:$B$2465,M$2)</f>
        <v>#DIV/0!</v>
      </c>
      <c r="N17" t="e">
        <f>AVERAGEIFS($E$2:$E$2465,$D$2:$D$2465,$I17,$B$2:$B$2465,N$2)</f>
        <v>#DIV/0!</v>
      </c>
      <c r="O17" t="e">
        <f>AVERAGEIFS($E$2:$E$2465,$D$2:$D$2465,$I17,$B$2:$B$2465,O$2)</f>
        <v>#DIV/0!</v>
      </c>
      <c r="P17" t="e">
        <f>AVERAGEIFS($E$2:$E$2465,$D$2:$D$2465,$I17,$B$2:$B$2465,P$2)</f>
        <v>#DIV/0!</v>
      </c>
      <c r="Q17" t="e">
        <f>AVERAGEIFS($E$2:$E$2465,$D$2:$D$2465,$I17,$B$2:$B$2465,Q$2)</f>
        <v>#DIV/0!</v>
      </c>
      <c r="R17" t="e">
        <f>AVERAGEIFS($E$2:$E$2465,$D$2:$D$2465,$I17,$B$2:$B$2465,R$2)</f>
        <v>#DIV/0!</v>
      </c>
      <c r="S17" t="e">
        <f>AVERAGEIFS($E$2:$E$2465,$D$2:$D$2465,$I17,$B$2:$B$2465,S$2)</f>
        <v>#DIV/0!</v>
      </c>
      <c r="T17" t="e">
        <f>AVERAGEIFS($E$2:$E$2465,$D$2:$D$2465,$I17,$B$2:$B$2465,T$2)</f>
        <v>#DIV/0!</v>
      </c>
      <c r="U17" t="e">
        <f>AVERAGEIFS($E$2:$E$2465,$D$2:$D$2465,$I17,$B$2:$B$2465,U$2)</f>
        <v>#DIV/0!</v>
      </c>
      <c r="V17" t="e">
        <f>AVERAGEIFS($E$2:$E$2465,$D$2:$D$2465,$I17,$B$2:$B$2465,V$2)</f>
        <v>#DIV/0!</v>
      </c>
      <c r="W17" t="e">
        <f>AVERAGEIFS($E$2:$E$2465,$D$2:$D$2465,$I17,$B$2:$B$2465,W$2)</f>
        <v>#DIV/0!</v>
      </c>
      <c r="X17" t="e">
        <f>AVERAGEIFS($E$2:$E$2465,$D$2:$D$2465,$I17,$B$2:$B$2465,X$2)</f>
        <v>#DIV/0!</v>
      </c>
      <c r="Y17" t="e">
        <f>AVERAGEIFS($E$2:$E$2465,$D$2:$D$2465,$I17,$B$2:$B$2465,Y$2)</f>
        <v>#DIV/0!</v>
      </c>
      <c r="Z17" t="e">
        <f>AVERAGEIFS($E$2:$E$2465,$D$2:$D$2465,$I17,$B$2:$B$2465,Z$2)</f>
        <v>#DIV/0!</v>
      </c>
      <c r="AA17" t="e">
        <f>AVERAGEIFS($E$2:$E$2465,$D$2:$D$2465,$I17,$B$2:$B$2465,AA$2)</f>
        <v>#DIV/0!</v>
      </c>
      <c r="AB17" t="e">
        <f>AVERAGEIFS($E$2:$E$2465,$D$2:$D$2465,$I17,$B$2:$B$2465,AB$2)</f>
        <v>#DIV/0!</v>
      </c>
      <c r="AC17" t="e">
        <f>AVERAGEIFS($E$2:$E$2465,$D$2:$D$2465,$I17,$B$2:$B$2465,AC$2)</f>
        <v>#DIV/0!</v>
      </c>
      <c r="AD17" t="e">
        <f>AVERAGEIFS($E$2:$E$2465,$D$2:$D$2465,$I17,$B$2:$B$2465,AD$2)</f>
        <v>#DIV/0!</v>
      </c>
      <c r="AE17" t="e">
        <f>AVERAGEIFS($E$2:$E$2465,$D$2:$D$2465,$I17,$B$2:$B$2465,AE$2)</f>
        <v>#DIV/0!</v>
      </c>
      <c r="AF17" t="e">
        <f>AVERAGEIFS($E$2:$E$2465,$D$2:$D$2465,$I17,$B$2:$B$2465,AF$2)</f>
        <v>#DIV/0!</v>
      </c>
      <c r="AG17" t="e">
        <f>AVERAGEIFS($E$2:$E$2465,$D$2:$D$2465,$I17,$B$2:$B$2465,AG$2)</f>
        <v>#DIV/0!</v>
      </c>
      <c r="AH17" t="e">
        <f>AVERAGEIFS($E$2:$E$2465,$D$2:$D$2465,$I17,$B$2:$B$2465,AH$2)</f>
        <v>#DIV/0!</v>
      </c>
      <c r="AI17" t="e">
        <f>AVERAGEIFS($E$2:$E$2465,$D$2:$D$2465,$I17,$B$2:$B$2465,AI$2)</f>
        <v>#DIV/0!</v>
      </c>
      <c r="AJ17" t="e">
        <f>AVERAGEIFS($E$2:$E$2465,$D$2:$D$2465,$I17,$B$2:$B$2465,AJ$2)</f>
        <v>#DIV/0!</v>
      </c>
      <c r="AK17" t="e">
        <f>AVERAGEIFS($E$2:$E$2465,$D$2:$D$2465,$I17,$B$2:$B$2465,AK$2)</f>
        <v>#DIV/0!</v>
      </c>
      <c r="AL17" t="e">
        <f>AVERAGEIFS($E$2:$E$2465,$D$2:$D$2465,$I17,$B$2:$B$2465,AL$2)</f>
        <v>#DIV/0!</v>
      </c>
      <c r="AM17" t="e">
        <f>AVERAGEIFS($E$2:$E$2465,$D$2:$D$2465,$I17,$B$2:$B$2465,AM$2)</f>
        <v>#DIV/0!</v>
      </c>
      <c r="AN17" t="e">
        <f>AVERAGEIFS($E$2:$E$2465,$D$2:$D$2465,$I17,$B$2:$B$2465,AN$2)</f>
        <v>#DIV/0!</v>
      </c>
      <c r="AO17" t="e">
        <f>AVERAGEIFS($E$2:$E$2465,$D$2:$D$2465,$I17,$B$2:$B$2465,AO$2)</f>
        <v>#DIV/0!</v>
      </c>
      <c r="AP17" t="e">
        <f>AVERAGEIFS($E$2:$E$2465,$D$2:$D$2465,$I17,$B$2:$B$2465,AP$2)</f>
        <v>#DIV/0!</v>
      </c>
      <c r="AQ17" t="e">
        <f>AVERAGEIFS($E$2:$E$2465,$D$2:$D$2465,$I17,$B$2:$B$2465,AQ$2)</f>
        <v>#DIV/0!</v>
      </c>
      <c r="AR17" t="e">
        <f>AVERAGEIFS($E$2:$E$2465,$D$2:$D$2465,$I17,$B$2:$B$2465,AR$2)</f>
        <v>#DIV/0!</v>
      </c>
      <c r="AS17" t="e">
        <f>AVERAGEIFS($E$2:$E$2465,$D$2:$D$2465,$I17,$B$2:$B$2465,AS$2)</f>
        <v>#DIV/0!</v>
      </c>
      <c r="AT17" t="e">
        <f>AVERAGEIFS($E$2:$E$2465,$D$2:$D$2465,$I17,$B$2:$B$2465,AT$2)</f>
        <v>#DIV/0!</v>
      </c>
      <c r="AU17" t="e">
        <f>AVERAGEIFS($E$2:$E$2465,$D$2:$D$2465,$I17,$B$2:$B$2465,AU$2)</f>
        <v>#DIV/0!</v>
      </c>
      <c r="AV17" t="e">
        <f>AVERAGEIFS($E$2:$E$2465,$D$2:$D$2465,$I17,$B$2:$B$2465,AV$2)</f>
        <v>#DIV/0!</v>
      </c>
      <c r="AW17" t="e">
        <f>AVERAGEIFS($E$2:$E$2465,$D$2:$D$2465,$I17,$B$2:$B$2465,AW$2)</f>
        <v>#DIV/0!</v>
      </c>
      <c r="AX17" t="e">
        <f>AVERAGEIFS($E$2:$E$2465,$D$2:$D$2465,$I17,$B$2:$B$2465,AX$2)</f>
        <v>#DIV/0!</v>
      </c>
      <c r="AY17" t="e">
        <f>AVERAGEIFS($E$2:$E$2465,$D$2:$D$2465,$I17,$B$2:$B$2465,AY$2)</f>
        <v>#DIV/0!</v>
      </c>
      <c r="AZ17" t="e">
        <f>AVERAGEIFS($E$2:$E$2465,$D$2:$D$2465,$I17,$B$2:$B$2465,AZ$2)</f>
        <v>#DIV/0!</v>
      </c>
      <c r="BA17" t="e">
        <f>AVERAGEIFS($E$2:$E$2465,$D$2:$D$2465,$I17,$B$2:$B$2465,BA$2)</f>
        <v>#DIV/0!</v>
      </c>
    </row>
    <row r="18" spans="1:53" x14ac:dyDescent="0.45">
      <c r="A18" t="s">
        <v>223</v>
      </c>
      <c r="B18" t="str">
        <f>VLOOKUP(A18,Setup!$C$3:$D$46,2,FALSE)</f>
        <v>AR</v>
      </c>
      <c r="C18" t="s">
        <v>578</v>
      </c>
      <c r="D18">
        <f t="shared" si="0"/>
        <v>2014</v>
      </c>
      <c r="E18">
        <v>-1.6</v>
      </c>
      <c r="F18">
        <f>VLOOKUP(B18,'GDP growth'!$C$1:$BR$267,MATCH(Total!D18,'GDP growth'!$D$1:$BR$1,0),FALSE)</f>
        <v>2.4053237807943617</v>
      </c>
      <c r="G18">
        <f t="shared" si="1"/>
        <v>-0.36031869023105401</v>
      </c>
    </row>
    <row r="19" spans="1:53" x14ac:dyDescent="0.45">
      <c r="A19" t="s">
        <v>223</v>
      </c>
      <c r="B19" t="str">
        <f>VLOOKUP(A19,Setup!$C$3:$D$46,2,FALSE)</f>
        <v>AR</v>
      </c>
      <c r="C19" t="s">
        <v>579</v>
      </c>
      <c r="D19">
        <f t="shared" si="0"/>
        <v>2014</v>
      </c>
      <c r="E19">
        <v>-2.8</v>
      </c>
      <c r="F19">
        <f>VLOOKUP(B19,'GDP growth'!$C$1:$BR$267,MATCH(Total!D19,'GDP growth'!$D$1:$BR$1,0),FALSE)</f>
        <v>2.4053237807943617</v>
      </c>
      <c r="G19">
        <f t="shared" si="1"/>
        <v>-0.36031869023105401</v>
      </c>
    </row>
    <row r="20" spans="1:53" x14ac:dyDescent="0.45">
      <c r="A20" t="s">
        <v>223</v>
      </c>
      <c r="B20" t="str">
        <f>VLOOKUP(A20,Setup!$C$3:$D$46,2,FALSE)</f>
        <v>AR</v>
      </c>
      <c r="C20" t="s">
        <v>580</v>
      </c>
      <c r="D20">
        <f t="shared" si="0"/>
        <v>2014</v>
      </c>
      <c r="E20">
        <v>-3.1</v>
      </c>
      <c r="F20">
        <f>VLOOKUP(B20,'GDP growth'!$C$1:$BR$267,MATCH(Total!D20,'GDP growth'!$D$1:$BR$1,0),FALSE)</f>
        <v>2.4053237807943617</v>
      </c>
      <c r="G20">
        <f t="shared" si="1"/>
        <v>-0.36031869023105401</v>
      </c>
      <c r="I20" t="s">
        <v>713</v>
      </c>
      <c r="J20" t="s">
        <v>554</v>
      </c>
      <c r="K20" t="s">
        <v>621</v>
      </c>
      <c r="L20" t="s">
        <v>623</v>
      </c>
      <c r="M20" t="s">
        <v>625</v>
      </c>
      <c r="N20" t="s">
        <v>627</v>
      </c>
      <c r="O20" t="s">
        <v>629</v>
      </c>
      <c r="P20" t="s">
        <v>631</v>
      </c>
      <c r="Q20" t="s">
        <v>633</v>
      </c>
      <c r="R20" t="s">
        <v>635</v>
      </c>
      <c r="S20" t="s">
        <v>637</v>
      </c>
      <c r="T20" t="s">
        <v>639</v>
      </c>
      <c r="U20" t="s">
        <v>641</v>
      </c>
      <c r="V20" t="s">
        <v>643</v>
      </c>
      <c r="W20" t="s">
        <v>645</v>
      </c>
      <c r="X20" t="s">
        <v>647</v>
      </c>
      <c r="Y20" t="s">
        <v>649</v>
      </c>
      <c r="Z20" t="s">
        <v>651</v>
      </c>
      <c r="AA20" t="s">
        <v>653</v>
      </c>
      <c r="AB20" t="s">
        <v>655</v>
      </c>
      <c r="AC20" t="s">
        <v>658</v>
      </c>
      <c r="AD20" t="s">
        <v>660</v>
      </c>
      <c r="AE20" t="s">
        <v>662</v>
      </c>
      <c r="AF20" t="s">
        <v>664</v>
      </c>
      <c r="AG20" t="s">
        <v>666</v>
      </c>
      <c r="AH20" t="s">
        <v>668</v>
      </c>
      <c r="AI20" t="s">
        <v>670</v>
      </c>
      <c r="AJ20" t="s">
        <v>672</v>
      </c>
      <c r="AK20" t="s">
        <v>675</v>
      </c>
      <c r="AL20" t="s">
        <v>677</v>
      </c>
      <c r="AM20" t="s">
        <v>679</v>
      </c>
      <c r="AN20" t="s">
        <v>681</v>
      </c>
      <c r="AO20" t="s">
        <v>683</v>
      </c>
      <c r="AP20" t="s">
        <v>685</v>
      </c>
      <c r="AQ20" t="s">
        <v>687</v>
      </c>
      <c r="AR20" t="s">
        <v>689</v>
      </c>
      <c r="AS20" t="s">
        <v>691</v>
      </c>
      <c r="AT20" t="s">
        <v>694</v>
      </c>
      <c r="AU20" t="s">
        <v>696</v>
      </c>
      <c r="AV20" t="s">
        <v>698</v>
      </c>
      <c r="AW20" t="s">
        <v>700</v>
      </c>
      <c r="AX20" t="s">
        <v>702</v>
      </c>
      <c r="AY20" t="s">
        <v>704</v>
      </c>
      <c r="AZ20" t="s">
        <v>706</v>
      </c>
      <c r="BA20" t="s">
        <v>708</v>
      </c>
    </row>
    <row r="21" spans="1:53" x14ac:dyDescent="0.45">
      <c r="A21" t="s">
        <v>223</v>
      </c>
      <c r="B21" t="str">
        <f>VLOOKUP(A21,Setup!$C$3:$D$46,2,FALSE)</f>
        <v>AR</v>
      </c>
      <c r="C21" t="s">
        <v>581</v>
      </c>
      <c r="D21">
        <f t="shared" si="0"/>
        <v>2014</v>
      </c>
      <c r="E21">
        <v>-3.2</v>
      </c>
      <c r="F21">
        <f>VLOOKUP(B21,'GDP growth'!$C$1:$BR$267,MATCH(Total!D21,'GDP growth'!$D$1:$BR$1,0),FALSE)</f>
        <v>2.4053237807943617</v>
      </c>
      <c r="G21">
        <f t="shared" si="1"/>
        <v>-0.36031869023105401</v>
      </c>
      <c r="I21">
        <v>2010</v>
      </c>
      <c r="J21">
        <v>-4.6354975678714201</v>
      </c>
      <c r="K21">
        <v>-0.39075772097521599</v>
      </c>
      <c r="L21">
        <v>-0.231093049806048</v>
      </c>
      <c r="M21">
        <v>0.488320679975913</v>
      </c>
      <c r="N21">
        <v>-3.6605410712265698</v>
      </c>
      <c r="O21">
        <v>-1.0009354785618201</v>
      </c>
      <c r="P21">
        <v>0.345127941142649</v>
      </c>
      <c r="Q21">
        <v>-4.5330215742967797</v>
      </c>
      <c r="R21">
        <v>1.10352483472139</v>
      </c>
      <c r="S21">
        <v>-3.5554179407989799</v>
      </c>
      <c r="T21">
        <v>2.3058772314534699</v>
      </c>
      <c r="U21">
        <v>-1.27618016891032</v>
      </c>
      <c r="V21">
        <v>1.8906711295811001</v>
      </c>
      <c r="W21">
        <v>3.4149492955482099</v>
      </c>
      <c r="X21">
        <v>0.68490240534842395</v>
      </c>
      <c r="Y21">
        <v>-0.54524441515647404</v>
      </c>
      <c r="Z21">
        <v>-9.9221321801706994E-2</v>
      </c>
      <c r="AA21">
        <v>9.5133951311007596</v>
      </c>
      <c r="AB21">
        <v>-3.1396466818662501</v>
      </c>
      <c r="AC21">
        <v>3.32157567969417</v>
      </c>
      <c r="AD21">
        <v>-0.54279529298747697</v>
      </c>
      <c r="AE21">
        <v>14.0990667028169</v>
      </c>
      <c r="AF21">
        <v>0.71364855811302097</v>
      </c>
      <c r="AG21">
        <v>3.1744494666571899</v>
      </c>
      <c r="AH21">
        <v>1.73398531823696</v>
      </c>
      <c r="AI21">
        <v>-0.34366790186511698</v>
      </c>
      <c r="AJ21">
        <v>-0.29740015849540602</v>
      </c>
      <c r="AK21">
        <v>1.40325706211642</v>
      </c>
      <c r="AL21">
        <v>-2.6042917557327701</v>
      </c>
      <c r="AM21">
        <v>-0.36153965575904501</v>
      </c>
      <c r="AN21">
        <v>1.8249476017886499</v>
      </c>
      <c r="AO21">
        <v>-3.5822382338750402E-3</v>
      </c>
      <c r="AP21">
        <v>1.31612897557786</v>
      </c>
      <c r="AQ21">
        <v>1.8050829649404301</v>
      </c>
      <c r="AR21">
        <v>4.7327015952349099</v>
      </c>
      <c r="AS21">
        <v>-3.2586376954603899</v>
      </c>
      <c r="AT21">
        <v>-6.9023243046616898</v>
      </c>
      <c r="AU21">
        <v>0.67085436752692795</v>
      </c>
      <c r="AV21">
        <v>-2.2790589337310698</v>
      </c>
      <c r="AW21">
        <v>-0.95155224966622098</v>
      </c>
      <c r="AX21">
        <v>-2.4794866679738101</v>
      </c>
      <c r="AY21">
        <v>0.95722031242955496</v>
      </c>
      <c r="AZ21">
        <v>0.97860924192026699</v>
      </c>
      <c r="BA21">
        <v>-2.6996780296525702</v>
      </c>
    </row>
    <row r="22" spans="1:53" x14ac:dyDescent="0.45">
      <c r="A22" t="s">
        <v>223</v>
      </c>
      <c r="B22" t="str">
        <f>VLOOKUP(A22,Setup!$C$3:$D$46,2,FALSE)</f>
        <v>AR</v>
      </c>
      <c r="C22" t="s">
        <v>582</v>
      </c>
      <c r="D22">
        <f t="shared" si="0"/>
        <v>2015</v>
      </c>
      <c r="E22">
        <v>-3.1</v>
      </c>
      <c r="F22">
        <f>VLOOKUP(B22,'GDP growth'!$C$1:$BR$267,MATCH(Total!D22,'GDP growth'!$D$1:$BR$1,0),FALSE)</f>
        <v>-2.5126153208139357</v>
      </c>
      <c r="G22">
        <f t="shared" si="1"/>
        <v>2.7879395658118198</v>
      </c>
      <c r="I22">
        <v>2011</v>
      </c>
      <c r="J22">
        <v>1.64111428426238</v>
      </c>
      <c r="K22">
        <v>1.3362446827808201</v>
      </c>
      <c r="L22">
        <v>-0.70809673595029199</v>
      </c>
      <c r="M22">
        <v>1.2043363018100299</v>
      </c>
      <c r="N22">
        <v>4.3691818902544803E-2</v>
      </c>
      <c r="O22">
        <v>8.7795753712498398E-2</v>
      </c>
      <c r="P22">
        <v>0.28091372140031001</v>
      </c>
      <c r="Q22">
        <v>-1.4002783337426701</v>
      </c>
      <c r="R22">
        <v>0.98864827579006898</v>
      </c>
      <c r="S22">
        <v>-0.49523659505075501</v>
      </c>
      <c r="T22">
        <v>1.8646970166378001</v>
      </c>
      <c r="U22">
        <v>0.96946883941255602</v>
      </c>
      <c r="V22">
        <v>1.39638593793539</v>
      </c>
      <c r="W22">
        <v>1.9849106979259801</v>
      </c>
      <c r="X22">
        <v>2.55635509954213</v>
      </c>
      <c r="Y22">
        <v>0.87083638680643105</v>
      </c>
      <c r="Z22">
        <v>-0.84314849427106198</v>
      </c>
      <c r="AA22">
        <v>1.7903548438688901</v>
      </c>
      <c r="AB22">
        <v>-0.70041739512393497</v>
      </c>
      <c r="AC22">
        <v>2.33287164751864</v>
      </c>
      <c r="AD22">
        <v>-0.53662683192632699</v>
      </c>
      <c r="AE22">
        <v>6.3943719491843698</v>
      </c>
      <c r="AF22">
        <v>1.98696224757183</v>
      </c>
      <c r="AG22">
        <v>0.16347686817908799</v>
      </c>
      <c r="AH22">
        <v>2.6618307680735902</v>
      </c>
      <c r="AI22">
        <v>-1.2662174880750401</v>
      </c>
      <c r="AJ22">
        <v>0.208507541663735</v>
      </c>
      <c r="AK22">
        <v>-0.248258224723542</v>
      </c>
      <c r="AL22">
        <v>-1.13080254758654</v>
      </c>
      <c r="AM22">
        <v>-0.89695235882975</v>
      </c>
      <c r="AN22">
        <v>2.1897828565889599</v>
      </c>
      <c r="AO22">
        <v>-0.62795327159497505</v>
      </c>
      <c r="AP22">
        <v>0.11730281502623501</v>
      </c>
      <c r="AQ22">
        <v>3.1852766068742602</v>
      </c>
      <c r="AR22">
        <v>2.71710210000276</v>
      </c>
      <c r="AS22">
        <v>-0.34777153223978902</v>
      </c>
      <c r="AT22">
        <v>0.20087168385497001</v>
      </c>
      <c r="AU22">
        <v>1.7329987331865999</v>
      </c>
      <c r="AV22">
        <v>-0.34159061945645403</v>
      </c>
      <c r="AW22">
        <v>-3.49329194502777</v>
      </c>
      <c r="AX22">
        <v>1.6914441205633399</v>
      </c>
      <c r="AY22">
        <v>1.51612111237682E-2</v>
      </c>
      <c r="AZ22">
        <v>1.6530733921335701</v>
      </c>
      <c r="BA22">
        <v>-1.04945657459407</v>
      </c>
    </row>
    <row r="23" spans="1:53" x14ac:dyDescent="0.45">
      <c r="A23" t="s">
        <v>223</v>
      </c>
      <c r="B23" t="str">
        <f>VLOOKUP(A23,Setup!$C$3:$D$46,2,FALSE)</f>
        <v>AR</v>
      </c>
      <c r="C23" t="s">
        <v>583</v>
      </c>
      <c r="D23">
        <f t="shared" si="0"/>
        <v>2015</v>
      </c>
      <c r="E23">
        <v>-2.4</v>
      </c>
      <c r="F23">
        <f>VLOOKUP(B23,'GDP growth'!$C$1:$BR$267,MATCH(Total!D23,'GDP growth'!$D$1:$BR$1,0),FALSE)</f>
        <v>-2.5126153208139357</v>
      </c>
      <c r="G23">
        <f t="shared" si="1"/>
        <v>2.7879395658118198</v>
      </c>
      <c r="I23">
        <v>2012</v>
      </c>
      <c r="J23">
        <v>0.15399014839738301</v>
      </c>
      <c r="K23">
        <v>0.74506482070569202</v>
      </c>
      <c r="L23">
        <v>0.456724518111357</v>
      </c>
      <c r="M23">
        <v>0.15790650496299399</v>
      </c>
      <c r="N23">
        <v>1.65881383666366</v>
      </c>
      <c r="O23">
        <v>-0.18091635691185101</v>
      </c>
      <c r="P23">
        <v>-0.41908992848772098</v>
      </c>
      <c r="Q23">
        <v>2.1107464563300899</v>
      </c>
      <c r="R23">
        <v>-0.17286336585718201</v>
      </c>
      <c r="S23">
        <v>-0.28711745601567801</v>
      </c>
      <c r="T23">
        <v>-1.2256562242600599</v>
      </c>
      <c r="U23">
        <v>-0.17340155810727201</v>
      </c>
      <c r="V23">
        <v>-0.45394905925148499</v>
      </c>
      <c r="W23">
        <v>-1.6882130654238201</v>
      </c>
      <c r="X23">
        <v>0.34618600343297601</v>
      </c>
      <c r="Y23">
        <v>-1.8830467390955599E-3</v>
      </c>
      <c r="Z23">
        <v>-1.1896084508357401</v>
      </c>
      <c r="AA23">
        <v>-3.7941824709713901</v>
      </c>
      <c r="AB23">
        <v>-1.4675840291531099</v>
      </c>
      <c r="AC23">
        <v>-1.8632500445592901</v>
      </c>
      <c r="AD23">
        <v>-0.278264376003662</v>
      </c>
      <c r="AE23">
        <v>-3.5401987833198598</v>
      </c>
      <c r="AF23">
        <v>0.21018970010567201</v>
      </c>
      <c r="AG23">
        <v>-2.3356045305307398</v>
      </c>
      <c r="AH23">
        <v>-0.328855365894</v>
      </c>
      <c r="AI23">
        <v>-0.77868771199213405</v>
      </c>
      <c r="AJ23">
        <v>-0.55848782194163904</v>
      </c>
      <c r="AK23">
        <v>-1.2675517357589401</v>
      </c>
      <c r="AL23">
        <v>0.61178008189030197</v>
      </c>
      <c r="AM23">
        <v>-0.92460351121874795</v>
      </c>
      <c r="AN23">
        <v>-0.26872093121238499</v>
      </c>
      <c r="AO23">
        <v>0.40299221889112802</v>
      </c>
      <c r="AP23">
        <v>-0.99381271758669198</v>
      </c>
      <c r="AQ23">
        <v>0.767072865370096</v>
      </c>
      <c r="AR23">
        <v>-1.6531948560262599</v>
      </c>
      <c r="AS23">
        <v>2.4881440822518299</v>
      </c>
      <c r="AT23">
        <v>2.1314077738748902</v>
      </c>
      <c r="AU23">
        <v>-1.0095920472728701</v>
      </c>
      <c r="AV23">
        <v>-0.10344915732771599</v>
      </c>
      <c r="AW23">
        <v>0.92362604305127105</v>
      </c>
      <c r="AX23">
        <v>-0.483249395267975</v>
      </c>
      <c r="AY23">
        <v>-0.15545509985301401</v>
      </c>
      <c r="AZ23">
        <v>-0.45217457219062801</v>
      </c>
      <c r="BA23">
        <v>-8.9804898123574603E-2</v>
      </c>
    </row>
    <row r="24" spans="1:53" x14ac:dyDescent="0.45">
      <c r="A24" t="s">
        <v>223</v>
      </c>
      <c r="B24" t="str">
        <f>VLOOKUP(A24,Setup!$C$3:$D$46,2,FALSE)</f>
        <v>AR</v>
      </c>
      <c r="C24" t="s">
        <v>584</v>
      </c>
      <c r="D24">
        <f t="shared" si="0"/>
        <v>2015</v>
      </c>
      <c r="E24">
        <v>-2.1</v>
      </c>
      <c r="F24">
        <f>VLOOKUP(B24,'GDP growth'!$C$1:$BR$267,MATCH(Total!D24,'GDP growth'!$D$1:$BR$1,0),FALSE)</f>
        <v>-2.5126153208139357</v>
      </c>
      <c r="G24">
        <f t="shared" si="1"/>
        <v>2.7879395658118198</v>
      </c>
      <c r="I24">
        <v>2013</v>
      </c>
      <c r="J24">
        <v>2.7204685306791401</v>
      </c>
      <c r="K24">
        <v>-0.77438327057204503</v>
      </c>
      <c r="L24">
        <v>0.36389741816711302</v>
      </c>
      <c r="M24">
        <v>-0.81574213703785803</v>
      </c>
      <c r="N24">
        <v>4.6227877207779304</v>
      </c>
      <c r="O24">
        <v>0.21914257371351101</v>
      </c>
      <c r="P24">
        <v>-0.46234881067908801</v>
      </c>
      <c r="Q24">
        <v>2.75444744258848</v>
      </c>
      <c r="R24">
        <v>-0.74441372069205103</v>
      </c>
      <c r="S24">
        <v>1.5864756780889799</v>
      </c>
      <c r="T24">
        <v>-3.6185265860587998</v>
      </c>
      <c r="U24">
        <v>-1.39362896585068</v>
      </c>
      <c r="V24">
        <v>-0.91728632210371996</v>
      </c>
      <c r="W24">
        <v>-3.9788785870663101</v>
      </c>
      <c r="X24">
        <v>-1.31378441787308</v>
      </c>
      <c r="Y24">
        <v>-0.24615646246961301</v>
      </c>
      <c r="Z24">
        <v>-1.1967629601769501</v>
      </c>
      <c r="AA24">
        <v>-4.2763376043380497</v>
      </c>
      <c r="AB24">
        <v>-0.53785910398492798</v>
      </c>
      <c r="AC24">
        <v>-3.0291286873327499</v>
      </c>
      <c r="AD24">
        <v>-0.15895329176205999</v>
      </c>
      <c r="AE24">
        <v>-11.1515495172226</v>
      </c>
      <c r="AF24">
        <v>0.40341603889517302</v>
      </c>
      <c r="AG24">
        <v>-3.4403408943893998</v>
      </c>
      <c r="AH24">
        <v>-1.98631928168353</v>
      </c>
      <c r="AI24">
        <v>0.41341576328448998</v>
      </c>
      <c r="AJ24">
        <v>-0.393374810735522</v>
      </c>
      <c r="AK24">
        <v>-0.66195296800785197</v>
      </c>
      <c r="AL24">
        <v>-0.48240920202391602</v>
      </c>
      <c r="AM24">
        <v>-1.52742888799087</v>
      </c>
      <c r="AN24">
        <v>-1.8081429067694801</v>
      </c>
      <c r="AO24">
        <v>-0.26569233498955203</v>
      </c>
      <c r="AP24">
        <v>-1.5786613475524101</v>
      </c>
      <c r="AQ24">
        <v>-2.6064869708029601</v>
      </c>
      <c r="AR24">
        <v>-3.0388321838043102</v>
      </c>
      <c r="AS24">
        <v>2.9970058703506401</v>
      </c>
      <c r="AT24">
        <v>1.0069482809963799</v>
      </c>
      <c r="AU24">
        <v>-2.0946963514308101</v>
      </c>
      <c r="AV24">
        <v>0.90842657399858195</v>
      </c>
      <c r="AW24">
        <v>0.66683668340816304</v>
      </c>
      <c r="AX24">
        <v>2.3225671947444599</v>
      </c>
      <c r="AY24">
        <v>-0.47345391215075899</v>
      </c>
      <c r="AZ24">
        <v>-1.8143605938623999</v>
      </c>
      <c r="BA24">
        <v>1.0925089416736899</v>
      </c>
    </row>
    <row r="25" spans="1:53" x14ac:dyDescent="0.45">
      <c r="A25" t="s">
        <v>223</v>
      </c>
      <c r="B25" t="str">
        <f>VLOOKUP(A25,Setup!$C$3:$D$46,2,FALSE)</f>
        <v>AR</v>
      </c>
      <c r="C25" t="s">
        <v>585</v>
      </c>
      <c r="D25">
        <f t="shared" si="0"/>
        <v>2015</v>
      </c>
      <c r="E25">
        <v>-0.1</v>
      </c>
      <c r="F25">
        <f>VLOOKUP(B25,'GDP growth'!$C$1:$BR$267,MATCH(Total!D25,'GDP growth'!$D$1:$BR$1,0),FALSE)</f>
        <v>-2.5126153208139357</v>
      </c>
      <c r="G25">
        <f t="shared" si="1"/>
        <v>2.7879395658118198</v>
      </c>
      <c r="I25">
        <v>2014</v>
      </c>
      <c r="J25">
        <v>-0.36031869023105401</v>
      </c>
      <c r="K25">
        <v>-1.2569238389639901</v>
      </c>
      <c r="L25">
        <v>0.35354603072380503</v>
      </c>
      <c r="M25">
        <v>-0.29217084697789603</v>
      </c>
      <c r="N25">
        <v>4.8466393145489803</v>
      </c>
      <c r="O25">
        <v>1.31410406258748</v>
      </c>
      <c r="P25">
        <v>0.120581396323444</v>
      </c>
      <c r="Q25">
        <v>1.8024888980784199</v>
      </c>
      <c r="R25">
        <v>-1.05817830791809</v>
      </c>
      <c r="S25">
        <v>3.1103716156288002</v>
      </c>
      <c r="T25">
        <v>-3.7342643197558201</v>
      </c>
      <c r="U25">
        <v>-0.64797272732566502</v>
      </c>
      <c r="V25">
        <v>-1.56042522537768</v>
      </c>
      <c r="W25">
        <v>-3.5680692295813401</v>
      </c>
      <c r="X25">
        <v>-2.5221495645963601</v>
      </c>
      <c r="Y25">
        <v>-0.25711869033673901</v>
      </c>
      <c r="Z25">
        <v>0.352026639556967</v>
      </c>
      <c r="AA25">
        <v>-2.6683229478057999</v>
      </c>
      <c r="AB25">
        <v>0.22633237875440601</v>
      </c>
      <c r="AC25">
        <v>-1.7747074149729201</v>
      </c>
      <c r="AD25">
        <v>-0.33552810377494702</v>
      </c>
      <c r="AE25">
        <v>-11.713266884913599</v>
      </c>
      <c r="AF25">
        <v>0.32654279113067702</v>
      </c>
      <c r="AG25">
        <v>-2.8172004187811401</v>
      </c>
      <c r="AH25">
        <v>-1.9465261507359</v>
      </c>
      <c r="AI25">
        <v>-0.14859931982424199</v>
      </c>
      <c r="AJ25">
        <v>-6.0190421099520101E-2</v>
      </c>
      <c r="AK25">
        <v>-0.57691835803346603</v>
      </c>
      <c r="AL25">
        <v>0.39922790315630102</v>
      </c>
      <c r="AM25">
        <v>-0.18941458718583701</v>
      </c>
      <c r="AN25">
        <v>-1.76645062922742</v>
      </c>
      <c r="AO25">
        <v>0.176188483075264</v>
      </c>
      <c r="AP25">
        <v>-1.0307498315775601</v>
      </c>
      <c r="AQ25">
        <v>-2.50858283648693</v>
      </c>
      <c r="AR25">
        <v>-2.9557548054299398</v>
      </c>
      <c r="AS25">
        <v>2.4448416209472001</v>
      </c>
      <c r="AT25">
        <v>1.75186744862119</v>
      </c>
      <c r="AU25">
        <v>-1.9379593358871401</v>
      </c>
      <c r="AV25">
        <v>1.1168533463725501</v>
      </c>
      <c r="AW25">
        <v>-1.4501074052327501</v>
      </c>
      <c r="AX25">
        <v>1.22306914754852</v>
      </c>
      <c r="AY25">
        <v>-0.32874453645146601</v>
      </c>
      <c r="AZ25">
        <v>-1.56684806422279</v>
      </c>
      <c r="BA25">
        <v>1.24944878235221</v>
      </c>
    </row>
    <row r="26" spans="1:53" x14ac:dyDescent="0.45">
      <c r="A26" t="s">
        <v>223</v>
      </c>
      <c r="B26" t="str">
        <f>VLOOKUP(A26,Setup!$C$3:$D$46,2,FALSE)</f>
        <v>AR</v>
      </c>
      <c r="C26" t="s">
        <v>586</v>
      </c>
      <c r="D26">
        <f t="shared" si="0"/>
        <v>2016</v>
      </c>
      <c r="E26">
        <v>-0.2</v>
      </c>
      <c r="F26">
        <f>VLOOKUP(B26,'GDP growth'!$C$1:$BR$267,MATCH(Total!D26,'GDP growth'!$D$1:$BR$1,0),FALSE)</f>
        <v>2.7311598282894352</v>
      </c>
      <c r="G26">
        <f t="shared" si="1"/>
        <v>0.43154311975111098</v>
      </c>
      <c r="I26">
        <v>2015</v>
      </c>
      <c r="J26">
        <v>2.7879395658118198</v>
      </c>
      <c r="K26">
        <v>-1.18460170435039</v>
      </c>
      <c r="L26">
        <v>-2.7804695019312899E-2</v>
      </c>
      <c r="M26">
        <v>-9.8517199606689504E-2</v>
      </c>
      <c r="N26">
        <v>0.36191678054811399</v>
      </c>
      <c r="O26">
        <v>6.9847130648383804E-3</v>
      </c>
      <c r="P26">
        <v>-2.7390289503955501E-2</v>
      </c>
      <c r="Q26">
        <v>1.49471286642977</v>
      </c>
      <c r="R26">
        <v>-1.2398019140498999</v>
      </c>
      <c r="S26">
        <v>3.0595858335511501</v>
      </c>
      <c r="T26">
        <v>-1.00846881916024</v>
      </c>
      <c r="U26">
        <v>-0.38711914033905198</v>
      </c>
      <c r="V26">
        <v>-1.4124704456738999</v>
      </c>
      <c r="W26">
        <v>-0.80197043595747097</v>
      </c>
      <c r="X26">
        <v>-2.8577133525305198</v>
      </c>
      <c r="Y26">
        <v>-0.18595696394848399</v>
      </c>
      <c r="Z26">
        <v>1.00343473775043</v>
      </c>
      <c r="AA26">
        <v>-2.15432251267922</v>
      </c>
      <c r="AB26">
        <v>0.80963858611011097</v>
      </c>
      <c r="AC26">
        <v>-1.03648300383352</v>
      </c>
      <c r="AD26">
        <v>-0.32350128558269298</v>
      </c>
      <c r="AE26">
        <v>5.6439215091307897</v>
      </c>
      <c r="AF26">
        <v>-1.6128814433288701</v>
      </c>
      <c r="AG26">
        <v>-0.73503047278350597</v>
      </c>
      <c r="AH26">
        <v>-1.16695057856364</v>
      </c>
      <c r="AI26">
        <v>0.71894551979308097</v>
      </c>
      <c r="AJ26">
        <v>-6.1200262208231403E-2</v>
      </c>
      <c r="AK26">
        <v>-0.83160033651104404</v>
      </c>
      <c r="AL26">
        <v>1.7134505165310201</v>
      </c>
      <c r="AM26">
        <v>0.46263498072792603</v>
      </c>
      <c r="AN26">
        <v>-1.2865411655466299</v>
      </c>
      <c r="AO26">
        <v>0.47013691477010799</v>
      </c>
      <c r="AP26">
        <v>-0.372618815786808</v>
      </c>
      <c r="AQ26">
        <v>-1.8074501469149</v>
      </c>
      <c r="AR26">
        <v>-2.2628671898150499</v>
      </c>
      <c r="AS26">
        <v>-1.1883863945130799</v>
      </c>
      <c r="AT26">
        <v>3.8097938526806501</v>
      </c>
      <c r="AU26">
        <v>0.61563010982216304</v>
      </c>
      <c r="AV26">
        <v>0.29908192938893302</v>
      </c>
      <c r="AW26">
        <v>-0.84603150628898005</v>
      </c>
      <c r="AX26">
        <v>2.1394994562785898</v>
      </c>
      <c r="AY26">
        <v>0.325528499703793</v>
      </c>
      <c r="AZ26">
        <v>-0.64054181178929004</v>
      </c>
      <c r="BA26">
        <v>1.4549863516696599</v>
      </c>
    </row>
    <row r="27" spans="1:53" x14ac:dyDescent="0.45">
      <c r="A27" t="s">
        <v>223</v>
      </c>
      <c r="B27" t="str">
        <f>VLOOKUP(A27,Setup!$C$3:$D$46,2,FALSE)</f>
        <v>AR</v>
      </c>
      <c r="C27" t="s">
        <v>587</v>
      </c>
      <c r="D27">
        <f t="shared" si="0"/>
        <v>2016</v>
      </c>
      <c r="E27">
        <v>-0.5</v>
      </c>
      <c r="F27">
        <f>VLOOKUP(B27,'GDP growth'!$C$1:$BR$267,MATCH(Total!D27,'GDP growth'!$D$1:$BR$1,0),FALSE)</f>
        <v>2.7311598282894352</v>
      </c>
      <c r="G27">
        <f t="shared" si="1"/>
        <v>0.43154311975111098</v>
      </c>
      <c r="I27">
        <v>2016</v>
      </c>
      <c r="J27">
        <v>0.43154311975111098</v>
      </c>
      <c r="K27">
        <v>-0.248896075418443</v>
      </c>
      <c r="L27">
        <v>0.32720873105458198</v>
      </c>
      <c r="M27">
        <v>-0.244694622482896</v>
      </c>
      <c r="N27">
        <v>-3.6768637797991399</v>
      </c>
      <c r="O27">
        <v>-0.81545780206388896</v>
      </c>
      <c r="P27">
        <v>0.32433881457987401</v>
      </c>
      <c r="Q27">
        <v>0.87980912737046402</v>
      </c>
      <c r="R27">
        <v>-1.04706984608648</v>
      </c>
      <c r="S27">
        <v>2.1228046333055199</v>
      </c>
      <c r="T27">
        <v>-0.711294197575156</v>
      </c>
      <c r="U27">
        <v>0.695453284784875</v>
      </c>
      <c r="V27">
        <v>-0.27539037994186799</v>
      </c>
      <c r="W27">
        <v>0.88673652152210902</v>
      </c>
      <c r="X27">
        <v>-1.11800067677245</v>
      </c>
      <c r="Y27">
        <v>-0.325303898732272</v>
      </c>
      <c r="Z27">
        <v>1.4646544359784299</v>
      </c>
      <c r="AA27">
        <v>-1.8107076669233999</v>
      </c>
      <c r="AB27">
        <v>1.4370495553765801</v>
      </c>
      <c r="AC27">
        <v>-1.96054183856435</v>
      </c>
      <c r="AD27">
        <v>0.285068401400906</v>
      </c>
      <c r="AE27">
        <v>-4.0749710049514301</v>
      </c>
      <c r="AF27">
        <v>-1.0172257557442399</v>
      </c>
      <c r="AG27">
        <v>2.61515933594651</v>
      </c>
      <c r="AH27">
        <v>-0.159971937114747</v>
      </c>
      <c r="AI27">
        <v>0.81234568462775703</v>
      </c>
      <c r="AJ27">
        <v>0.23584110674688899</v>
      </c>
      <c r="AK27">
        <v>2.09413974158756</v>
      </c>
      <c r="AL27">
        <v>2.1652438141127801</v>
      </c>
      <c r="AM27">
        <v>0.67908844629815202</v>
      </c>
      <c r="AN27">
        <v>-0.55527152375071798</v>
      </c>
      <c r="AO27">
        <v>5.6852589052198199E-2</v>
      </c>
      <c r="AP27">
        <v>0.461175074294914</v>
      </c>
      <c r="AQ27">
        <v>-2.7302532110442499</v>
      </c>
      <c r="AR27">
        <v>-1.34833402801194</v>
      </c>
      <c r="AS27">
        <v>-2.29046071679663</v>
      </c>
      <c r="AT27">
        <v>2.78112950804057</v>
      </c>
      <c r="AU27">
        <v>0.95844488460013999</v>
      </c>
      <c r="AV27">
        <v>0.57728034566034103</v>
      </c>
      <c r="AW27">
        <v>0.41165972346155399</v>
      </c>
      <c r="AX27">
        <v>-0.613019894687028</v>
      </c>
      <c r="AY27">
        <v>-0.24921921941474001</v>
      </c>
      <c r="AZ27">
        <v>-5.5335722106775599E-2</v>
      </c>
      <c r="BA27">
        <v>1.0721287641269099</v>
      </c>
    </row>
    <row r="28" spans="1:53" x14ac:dyDescent="0.45">
      <c r="A28" t="s">
        <v>223</v>
      </c>
      <c r="B28" t="str">
        <f>VLOOKUP(A28,Setup!$C$3:$D$46,2,FALSE)</f>
        <v>AR</v>
      </c>
      <c r="C28" t="s">
        <v>588</v>
      </c>
      <c r="D28">
        <f t="shared" si="0"/>
        <v>2016</v>
      </c>
      <c r="E28">
        <v>-0.2</v>
      </c>
      <c r="F28">
        <f>VLOOKUP(B28,'GDP growth'!$C$1:$BR$267,MATCH(Total!D28,'GDP growth'!$D$1:$BR$1,0),FALSE)</f>
        <v>2.7311598282894352</v>
      </c>
      <c r="G28">
        <f t="shared" si="1"/>
        <v>0.43154311975111098</v>
      </c>
      <c r="I28">
        <v>2017</v>
      </c>
      <c r="J28">
        <v>3.8981909226643401</v>
      </c>
      <c r="K28">
        <v>0.89194574920821801</v>
      </c>
      <c r="L28">
        <v>0.20768515242320901</v>
      </c>
      <c r="M28">
        <v>-0.13093400128840901</v>
      </c>
      <c r="N28">
        <v>-2.6204801420150901</v>
      </c>
      <c r="O28">
        <v>0.71537610936024898</v>
      </c>
      <c r="P28">
        <v>-9.3461763882430604E-2</v>
      </c>
      <c r="Q28">
        <v>-8.7556876561308103E-2</v>
      </c>
      <c r="R28">
        <v>2.3119764603705999E-2</v>
      </c>
      <c r="S28">
        <v>0.37618785221047801</v>
      </c>
      <c r="T28">
        <v>2.6301386669097999</v>
      </c>
      <c r="U28">
        <v>2.41916532392765</v>
      </c>
      <c r="V28">
        <v>0.85290944932050605</v>
      </c>
      <c r="W28">
        <v>2.60327832522256</v>
      </c>
      <c r="X28">
        <v>1.39821244327258</v>
      </c>
      <c r="Y28">
        <v>0.87591422814492104</v>
      </c>
      <c r="Z28">
        <v>2.9261297133703801</v>
      </c>
      <c r="AA28">
        <v>-0.62050612195142196</v>
      </c>
      <c r="AB28">
        <v>4.4529407177543296</v>
      </c>
      <c r="AC28">
        <v>-0.56687555604385398</v>
      </c>
      <c r="AD28">
        <v>1.3846169625885201</v>
      </c>
      <c r="AE28">
        <v>-1.4768118804635999</v>
      </c>
      <c r="AF28">
        <v>-0.45713223187667001</v>
      </c>
      <c r="AG28">
        <v>4.6898246288059999</v>
      </c>
      <c r="AH28">
        <v>1.11316285533737</v>
      </c>
      <c r="AI28">
        <v>2.0287144183795598</v>
      </c>
      <c r="AJ28">
        <v>0.95592434860395703</v>
      </c>
      <c r="AK28">
        <v>0.88940405230667297</v>
      </c>
      <c r="AL28">
        <v>2.9527944894229798</v>
      </c>
      <c r="AM28">
        <v>3.30044623491264</v>
      </c>
      <c r="AN28">
        <v>0.52004506480919499</v>
      </c>
      <c r="AO28">
        <v>1.1180267670578199</v>
      </c>
      <c r="AP28">
        <v>1.05911827682813</v>
      </c>
      <c r="AQ28">
        <v>-1.0616752884763201</v>
      </c>
      <c r="AR28">
        <v>0.72422157597652803</v>
      </c>
      <c r="AS28">
        <v>-1.5426527945684201</v>
      </c>
      <c r="AT28">
        <v>0.66064127465901301</v>
      </c>
      <c r="AU28">
        <v>0.74486365687553702</v>
      </c>
      <c r="AV28">
        <v>2.50887673648384</v>
      </c>
      <c r="AW28">
        <v>2.9833843527444501</v>
      </c>
      <c r="AX28">
        <v>3.3593887108432301</v>
      </c>
      <c r="AY28">
        <v>-7.3175266571126898E-2</v>
      </c>
      <c r="AZ28">
        <v>1.3748617892161199</v>
      </c>
      <c r="BA28">
        <v>1.4094025288732099</v>
      </c>
    </row>
    <row r="29" spans="1:53" x14ac:dyDescent="0.45">
      <c r="A29" t="s">
        <v>223</v>
      </c>
      <c r="B29" t="str">
        <f>VLOOKUP(A29,Setup!$C$3:$D$46,2,FALSE)</f>
        <v>AR</v>
      </c>
      <c r="C29" t="s">
        <v>589</v>
      </c>
      <c r="D29">
        <f t="shared" si="0"/>
        <v>2016</v>
      </c>
      <c r="E29">
        <v>0.2</v>
      </c>
      <c r="F29">
        <f>VLOOKUP(B29,'GDP growth'!$C$1:$BR$267,MATCH(Total!D29,'GDP growth'!$D$1:$BR$1,0),FALSE)</f>
        <v>2.7311598282894352</v>
      </c>
      <c r="G29">
        <f t="shared" si="1"/>
        <v>0.43154311975111098</v>
      </c>
      <c r="I29">
        <v>2018</v>
      </c>
      <c r="J29">
        <v>1.0321787339046999</v>
      </c>
      <c r="K29">
        <v>2.3318514778393902</v>
      </c>
      <c r="L29">
        <v>0.89512952889236796</v>
      </c>
      <c r="M29">
        <v>0.38849954247714802</v>
      </c>
      <c r="N29">
        <v>-1.1611018310438601</v>
      </c>
      <c r="O29">
        <v>2.03937441897672</v>
      </c>
      <c r="P29">
        <v>1.2473236622966599</v>
      </c>
      <c r="Q29">
        <v>2.5429886099305699</v>
      </c>
      <c r="R29">
        <v>1.5321325740563001</v>
      </c>
      <c r="S29">
        <v>0.34587273458586698</v>
      </c>
      <c r="T29">
        <v>3.5360852183644602</v>
      </c>
      <c r="U29">
        <v>2.44156132268263</v>
      </c>
      <c r="V29">
        <v>0.63485470888018303</v>
      </c>
      <c r="W29">
        <v>3.8729700292581102</v>
      </c>
      <c r="X29">
        <v>1.70452802519939</v>
      </c>
      <c r="Y29">
        <v>1.64951978270035</v>
      </c>
      <c r="Z29">
        <v>3.1126264067526601</v>
      </c>
      <c r="AA29">
        <v>0.77442045570934603</v>
      </c>
      <c r="AB29">
        <v>6.7271417965371398</v>
      </c>
      <c r="AC29">
        <v>2.2710279090713001</v>
      </c>
      <c r="AD29">
        <v>3.12389819286863</v>
      </c>
      <c r="AE29">
        <v>-1.88183286480358</v>
      </c>
      <c r="AF29">
        <v>-9.3046401777115706E-2</v>
      </c>
      <c r="AG29">
        <v>7.0160226903145704</v>
      </c>
      <c r="AH29">
        <v>1.52589658364276</v>
      </c>
      <c r="AI29">
        <v>2.2210662525977201</v>
      </c>
      <c r="AJ29">
        <v>1.52371582501692</v>
      </c>
      <c r="AK29">
        <v>-0.39491233883579402</v>
      </c>
      <c r="AL29">
        <v>4.0780801111721399</v>
      </c>
      <c r="AM29">
        <v>5.0977919337359197</v>
      </c>
      <c r="AN29">
        <v>1.0072355866374001</v>
      </c>
      <c r="AO29">
        <v>0.397362039985722</v>
      </c>
      <c r="AP29">
        <v>1.97365611036897</v>
      </c>
      <c r="AQ29">
        <v>2.2503373153477302</v>
      </c>
      <c r="AR29">
        <v>2.3855481095370799</v>
      </c>
      <c r="AS29">
        <v>0.36197526936331298</v>
      </c>
      <c r="AT29">
        <v>1.9355565026289401</v>
      </c>
      <c r="AU29">
        <v>0.68603332761345803</v>
      </c>
      <c r="AV29">
        <v>3.30831599465307</v>
      </c>
      <c r="AW29">
        <v>6.0997976316211799</v>
      </c>
      <c r="AX29">
        <v>0.54112784238844802</v>
      </c>
      <c r="AY29">
        <v>0.74867092067371699</v>
      </c>
      <c r="AZ29">
        <v>1.9434794235223001</v>
      </c>
      <c r="BA29">
        <v>2.36313332754187</v>
      </c>
    </row>
    <row r="30" spans="1:53" x14ac:dyDescent="0.45">
      <c r="A30" t="s">
        <v>223</v>
      </c>
      <c r="B30" t="str">
        <f>VLOOKUP(A30,Setup!$C$3:$D$46,2,FALSE)</f>
        <v>AR</v>
      </c>
      <c r="C30" t="s">
        <v>590</v>
      </c>
      <c r="D30">
        <f t="shared" si="0"/>
        <v>2017</v>
      </c>
      <c r="E30">
        <v>0</v>
      </c>
      <c r="F30">
        <f>VLOOKUP(B30,'GDP growth'!$C$1:$BR$267,MATCH(Total!D30,'GDP growth'!$D$1:$BR$1,0),FALSE)</f>
        <v>-2.0803278437781074</v>
      </c>
      <c r="G30">
        <f t="shared" si="1"/>
        <v>3.8981909226643401</v>
      </c>
      <c r="I30">
        <v>2019</v>
      </c>
      <c r="J30">
        <v>-1.0419628667135099</v>
      </c>
      <c r="K30">
        <v>3.0165949657229101</v>
      </c>
      <c r="L30">
        <v>0.790559459552582</v>
      </c>
      <c r="M30">
        <v>1.5183468823608099</v>
      </c>
      <c r="N30">
        <v>-0.45098965152364201</v>
      </c>
      <c r="O30">
        <v>2.46017254153521</v>
      </c>
      <c r="P30">
        <v>0.61518855905362102</v>
      </c>
      <c r="Q30">
        <v>0.83208956212678198</v>
      </c>
      <c r="R30">
        <v>2.2953680284434701</v>
      </c>
      <c r="S30">
        <v>1.26734693843221</v>
      </c>
      <c r="T30">
        <v>5.5531220305481197</v>
      </c>
      <c r="U30">
        <v>2.4379273345270098</v>
      </c>
      <c r="V30">
        <v>0.20883006845824001</v>
      </c>
      <c r="W30">
        <v>4.7412315023465199</v>
      </c>
      <c r="X30">
        <v>2.2056667780066501</v>
      </c>
      <c r="Y30">
        <v>2.8918488602390302</v>
      </c>
      <c r="Z30">
        <v>3.6800762635931301</v>
      </c>
      <c r="AA30">
        <v>2.1397782219538399</v>
      </c>
      <c r="AB30">
        <v>3.33011941051728</v>
      </c>
      <c r="AC30">
        <v>4.8071857526253696</v>
      </c>
      <c r="AD30">
        <v>5.1330170431855304</v>
      </c>
      <c r="AE30">
        <v>-6.0876135121414698</v>
      </c>
      <c r="AF30">
        <v>-8.3939600588536195E-2</v>
      </c>
      <c r="AG30">
        <v>5.4171690545983804</v>
      </c>
      <c r="AH30">
        <v>1.44006720250766</v>
      </c>
      <c r="AI30">
        <v>1.325814764585</v>
      </c>
      <c r="AJ30">
        <v>1.35529590888896</v>
      </c>
      <c r="AK30">
        <v>0.45824161629573701</v>
      </c>
      <c r="AL30">
        <v>2.40151803499288</v>
      </c>
      <c r="AM30">
        <v>6.7333736397758903</v>
      </c>
      <c r="AN30">
        <v>1.5208769644323099</v>
      </c>
      <c r="AO30">
        <v>2.3123924099465398E-2</v>
      </c>
      <c r="AP30">
        <v>1.61805260673872</v>
      </c>
      <c r="AQ30">
        <v>3.6991317430642101</v>
      </c>
      <c r="AR30">
        <v>3.8123872281611502</v>
      </c>
      <c r="AS30">
        <v>1.6152680987992301</v>
      </c>
      <c r="AT30">
        <v>0.41937978516540397</v>
      </c>
      <c r="AU30">
        <v>1.5002703243532001</v>
      </c>
      <c r="AV30">
        <v>0.90624992786766201</v>
      </c>
      <c r="AW30">
        <v>6.7880881408875098</v>
      </c>
      <c r="AX30">
        <v>-6.09659590933631</v>
      </c>
      <c r="AY30">
        <v>1.1678695949548901</v>
      </c>
      <c r="AZ30">
        <v>2.381327675034</v>
      </c>
      <c r="BA30">
        <v>1.91883682978257</v>
      </c>
    </row>
    <row r="31" spans="1:53" x14ac:dyDescent="0.45">
      <c r="A31" t="s">
        <v>223</v>
      </c>
      <c r="B31" t="str">
        <f>VLOOKUP(A31,Setup!$C$3:$D$46,2,FALSE)</f>
        <v>AR</v>
      </c>
      <c r="C31" t="s">
        <v>591</v>
      </c>
      <c r="D31">
        <f t="shared" si="0"/>
        <v>2017</v>
      </c>
      <c r="E31">
        <v>1.1000000000000001</v>
      </c>
      <c r="F31">
        <f>VLOOKUP(B31,'GDP growth'!$C$1:$BR$267,MATCH(Total!D31,'GDP growth'!$D$1:$BR$1,0),FALSE)</f>
        <v>-2.0803278437781074</v>
      </c>
      <c r="G31">
        <f t="shared" si="1"/>
        <v>3.8981909226643401</v>
      </c>
      <c r="I31">
        <v>2020</v>
      </c>
      <c r="J31">
        <v>-12.1464360843128</v>
      </c>
      <c r="K31">
        <v>-5.7038601566288598</v>
      </c>
      <c r="L31">
        <v>-2.23202059362748</v>
      </c>
      <c r="M31">
        <v>-5.7892757229903502</v>
      </c>
      <c r="N31">
        <v>-5.0409941036142598</v>
      </c>
      <c r="O31">
        <v>-5.74765877921869</v>
      </c>
      <c r="P31">
        <v>-4.0037507925976001</v>
      </c>
      <c r="Q31">
        <v>-10.2461051731325</v>
      </c>
      <c r="R31">
        <v>-4.0171150728617704</v>
      </c>
      <c r="S31">
        <v>-12.6584730806211</v>
      </c>
      <c r="T31">
        <v>-3.5071810201239</v>
      </c>
      <c r="U31">
        <v>-3.6403412195069702</v>
      </c>
      <c r="V31">
        <v>-4.4046483480524996</v>
      </c>
      <c r="W31">
        <v>-8.7135950672960103</v>
      </c>
      <c r="X31">
        <v>-1.55441294822718</v>
      </c>
      <c r="Y31">
        <v>-6.7160778926189098</v>
      </c>
      <c r="Z31">
        <v>-10.168646637272101</v>
      </c>
      <c r="AA31">
        <v>-5.9551970365957398</v>
      </c>
      <c r="AB31">
        <v>-6.2503712916943197</v>
      </c>
      <c r="AC31">
        <v>-4.6746945723186197</v>
      </c>
      <c r="AD31">
        <v>-4.3728731601129303</v>
      </c>
      <c r="AE31">
        <v>-6.3709661586806803</v>
      </c>
      <c r="AF31">
        <v>-7.8597061079087496</v>
      </c>
      <c r="AG31">
        <v>-14.2389584771279</v>
      </c>
      <c r="AH31">
        <v>-8.2590650487507098</v>
      </c>
      <c r="AI31">
        <v>-3.73175919830229</v>
      </c>
      <c r="AJ31">
        <v>-2.8043995456503401</v>
      </c>
      <c r="AK31">
        <v>-3.4669944700152899</v>
      </c>
      <c r="AL31">
        <v>-9.2243539835684398</v>
      </c>
      <c r="AM31">
        <v>-7.8189698709066402</v>
      </c>
      <c r="AN31">
        <v>-5.17630832185373</v>
      </c>
      <c r="AO31">
        <v>-3.1440506796341001</v>
      </c>
      <c r="AP31">
        <v>-2.3331309566908902</v>
      </c>
      <c r="AQ31">
        <v>-4.1903830172332102</v>
      </c>
      <c r="AR31">
        <v>-6.6536243674898596</v>
      </c>
      <c r="AS31">
        <v>-3.01032704075784</v>
      </c>
      <c r="AT31">
        <v>-7.9016351101983204</v>
      </c>
      <c r="AU31">
        <v>-3.4073514655313701</v>
      </c>
      <c r="AV31">
        <v>-9.8910762978196907</v>
      </c>
      <c r="AW31">
        <v>-3.8704531158569102</v>
      </c>
      <c r="AX31">
        <v>-11.1082267401466</v>
      </c>
      <c r="AY31">
        <v>-4.3883303788474697</v>
      </c>
      <c r="AZ31">
        <v>-6.0086841764670096</v>
      </c>
      <c r="BA31">
        <v>-6.10256118742317</v>
      </c>
    </row>
    <row r="32" spans="1:53" x14ac:dyDescent="0.45">
      <c r="A32" t="s">
        <v>223</v>
      </c>
      <c r="B32" t="str">
        <f>VLOOKUP(A32,Setup!$C$3:$D$46,2,FALSE)</f>
        <v>AR</v>
      </c>
      <c r="C32" t="s">
        <v>592</v>
      </c>
      <c r="D32">
        <f t="shared" si="0"/>
        <v>2017</v>
      </c>
      <c r="E32">
        <v>2.4</v>
      </c>
      <c r="F32">
        <f>VLOOKUP(B32,'GDP growth'!$C$1:$BR$267,MATCH(Total!D32,'GDP growth'!$D$1:$BR$1,0),FALSE)</f>
        <v>-2.0803278437781074</v>
      </c>
      <c r="G32">
        <f t="shared" si="1"/>
        <v>3.8981909226643401</v>
      </c>
      <c r="I32">
        <v>2021</v>
      </c>
      <c r="J32">
        <v>-1.41658737877369</v>
      </c>
      <c r="K32">
        <v>-1.82945407794792</v>
      </c>
      <c r="L32">
        <v>-2.4142083814758402</v>
      </c>
      <c r="M32">
        <v>-0.73630700063897303</v>
      </c>
      <c r="N32">
        <v>-0.72387499948787504</v>
      </c>
      <c r="O32">
        <v>-1.42941424428327</v>
      </c>
      <c r="P32">
        <v>0.32896706282106403</v>
      </c>
      <c r="Q32">
        <v>1.8420429365928299</v>
      </c>
      <c r="R32">
        <v>3.0483247147096701</v>
      </c>
      <c r="S32">
        <v>-1.9703837868168199</v>
      </c>
      <c r="T32">
        <v>-0.85685369585190996</v>
      </c>
      <c r="U32">
        <v>-0.43349782362433498</v>
      </c>
      <c r="V32">
        <v>1.6260649934087701</v>
      </c>
      <c r="W32">
        <v>-3.4717041298047899</v>
      </c>
      <c r="X32">
        <v>0.46465097419885998</v>
      </c>
      <c r="Y32">
        <v>-0.50040617773403495</v>
      </c>
      <c r="Z32">
        <v>-2.20663328351913</v>
      </c>
      <c r="AA32">
        <v>-0.40955672084440597</v>
      </c>
      <c r="AB32">
        <v>0.94129917972281796</v>
      </c>
      <c r="AC32">
        <v>0.61913049764555605</v>
      </c>
      <c r="AD32">
        <v>-4.2288402226606596</v>
      </c>
      <c r="AE32">
        <v>11.659379467928</v>
      </c>
      <c r="AF32">
        <v>7.8015597007691895E-2</v>
      </c>
      <c r="AG32">
        <v>-5.7140615390045104</v>
      </c>
      <c r="AH32">
        <v>-0.72532906359938898</v>
      </c>
      <c r="AI32">
        <v>-1.3523934511929501</v>
      </c>
      <c r="AJ32">
        <v>-4.4040479314020303E-2</v>
      </c>
      <c r="AK32">
        <v>2.8519577696956402</v>
      </c>
      <c r="AL32">
        <v>-3.4221224508525898</v>
      </c>
      <c r="AM32">
        <v>-7.9173409613038297</v>
      </c>
      <c r="AN32">
        <v>-0.41280135230275</v>
      </c>
      <c r="AO32">
        <v>-0.37909700553289799</v>
      </c>
      <c r="AP32">
        <v>0.34159681898393002</v>
      </c>
      <c r="AQ32">
        <v>0.66513347561993896</v>
      </c>
      <c r="AR32">
        <v>-2.83366509881425</v>
      </c>
      <c r="AS32">
        <v>2.2545729762234799</v>
      </c>
      <c r="AT32">
        <v>-3.83318884032954</v>
      </c>
      <c r="AU32">
        <v>1.68546395084442</v>
      </c>
      <c r="AV32">
        <v>0.60197224944661798</v>
      </c>
      <c r="AW32">
        <v>-3.6779541406351299</v>
      </c>
      <c r="AX32">
        <v>0.88208858999513495</v>
      </c>
      <c r="AY32">
        <v>0.239956302685499</v>
      </c>
      <c r="AZ32">
        <v>-0.61624220554000397</v>
      </c>
      <c r="BA32">
        <v>-1.27027434420519</v>
      </c>
    </row>
    <row r="33" spans="1:53" x14ac:dyDescent="0.45">
      <c r="A33" t="s">
        <v>223</v>
      </c>
      <c r="B33" t="str">
        <f>VLOOKUP(A33,Setup!$C$3:$D$46,2,FALSE)</f>
        <v>AR</v>
      </c>
      <c r="C33" t="s">
        <v>593</v>
      </c>
      <c r="D33">
        <f t="shared" si="0"/>
        <v>2017</v>
      </c>
      <c r="E33">
        <v>4.7</v>
      </c>
      <c r="F33">
        <f>VLOOKUP(B33,'GDP growth'!$C$1:$BR$267,MATCH(Total!D33,'GDP growth'!$D$1:$BR$1,0),FALSE)</f>
        <v>-2.0803278437781074</v>
      </c>
      <c r="G33">
        <f t="shared" si="1"/>
        <v>3.8981909226643401</v>
      </c>
      <c r="I33">
        <v>2022</v>
      </c>
      <c r="J33">
        <v>4.4783651510778997</v>
      </c>
      <c r="K33">
        <v>2.81761144903765</v>
      </c>
      <c r="L33">
        <v>0.22897091079983001</v>
      </c>
      <c r="M33">
        <v>2.3609428674364699</v>
      </c>
      <c r="N33">
        <v>1.7139419944544501</v>
      </c>
      <c r="O33">
        <v>1.3546426212250799</v>
      </c>
      <c r="P33">
        <v>1.4560837632166499</v>
      </c>
      <c r="Q33">
        <v>2.16743772686285</v>
      </c>
      <c r="R33">
        <v>-1.1186167058776799</v>
      </c>
      <c r="S33">
        <v>4.9874522395486398</v>
      </c>
      <c r="T33">
        <v>0.53140916951272699</v>
      </c>
      <c r="U33">
        <v>0.17446900633694801</v>
      </c>
      <c r="V33">
        <v>0.93703472946779698</v>
      </c>
      <c r="W33">
        <v>1.6018386307088801</v>
      </c>
      <c r="X33">
        <v>1.1362183144850999</v>
      </c>
      <c r="Y33">
        <v>1.2778364198424299</v>
      </c>
      <c r="Z33">
        <v>2.0916740762008099</v>
      </c>
      <c r="AA33">
        <v>3.2419548102429099</v>
      </c>
      <c r="AB33">
        <v>-4.6363314347697102</v>
      </c>
      <c r="AC33">
        <v>3.2033108945776401</v>
      </c>
      <c r="AD33">
        <v>-1.1243747326504301</v>
      </c>
      <c r="AE33">
        <v>17.644807383209699</v>
      </c>
      <c r="AF33">
        <v>4.5843923323307898</v>
      </c>
      <c r="AG33">
        <v>-0.94831343879479801</v>
      </c>
      <c r="AH33">
        <v>3.1300914457878899</v>
      </c>
      <c r="AI33">
        <v>-0.68770262646823699</v>
      </c>
      <c r="AJ33">
        <v>0.54762459273692299</v>
      </c>
      <c r="AK33">
        <v>1.9876841715923399</v>
      </c>
      <c r="AL33">
        <v>-0.133360224460147</v>
      </c>
      <c r="AM33">
        <v>1.22486354687663</v>
      </c>
      <c r="AN33">
        <v>3.2275033527252601</v>
      </c>
      <c r="AO33">
        <v>1.4641370602635799</v>
      </c>
      <c r="AP33">
        <v>0.85171498886163</v>
      </c>
      <c r="AQ33">
        <v>3.6490098254733399</v>
      </c>
      <c r="AR33">
        <v>2.6917726635524502</v>
      </c>
      <c r="AS33">
        <v>-1.7605504001060599</v>
      </c>
      <c r="AT33">
        <v>4.1438567258387797</v>
      </c>
      <c r="AU33">
        <v>1.2935600284875399</v>
      </c>
      <c r="AV33">
        <v>2.5446748813474098</v>
      </c>
      <c r="AW33">
        <v>-2.1853492978117899</v>
      </c>
      <c r="AX33">
        <v>3.27850512272326</v>
      </c>
      <c r="AY33">
        <v>0.62705113851549699</v>
      </c>
      <c r="AZ33">
        <v>1.9387008965794399</v>
      </c>
      <c r="BA33">
        <v>0.26302966036556003</v>
      </c>
    </row>
    <row r="34" spans="1:53" x14ac:dyDescent="0.45">
      <c r="A34" t="s">
        <v>223</v>
      </c>
      <c r="B34" t="str">
        <f>VLOOKUP(A34,Setup!$C$3:$D$46,2,FALSE)</f>
        <v>AR</v>
      </c>
      <c r="C34" t="s">
        <v>594</v>
      </c>
      <c r="D34">
        <f t="shared" si="0"/>
        <v>2018</v>
      </c>
      <c r="E34">
        <v>5.0999999999999996</v>
      </c>
      <c r="F34">
        <f>VLOOKUP(B34,'GDP growth'!$C$1:$BR$267,MATCH(Total!D34,'GDP growth'!$D$1:$BR$1,0),FALSE)</f>
        <v>2.8185029777591808</v>
      </c>
      <c r="G34">
        <f t="shared" si="1"/>
        <v>1.0321787339046999</v>
      </c>
      <c r="I34">
        <v>2023</v>
      </c>
      <c r="J34">
        <v>2.4570121313436801</v>
      </c>
      <c r="K34">
        <v>0.24956369955573601</v>
      </c>
      <c r="L34">
        <v>1.9895017061512299</v>
      </c>
      <c r="M34">
        <v>1.9892887519839999</v>
      </c>
      <c r="N34">
        <v>4.0870541128088398</v>
      </c>
      <c r="O34">
        <v>0.976789866852527</v>
      </c>
      <c r="P34">
        <v>0.28751666430900902</v>
      </c>
      <c r="Q34">
        <v>-0.15980166858165001</v>
      </c>
      <c r="R34">
        <v>0.40694074100903699</v>
      </c>
      <c r="S34">
        <v>2.1105313339424701</v>
      </c>
      <c r="T34">
        <v>-1.7590844706503199</v>
      </c>
      <c r="U34">
        <v>-1.1859035080104601</v>
      </c>
      <c r="V34">
        <v>1.4774187633340401</v>
      </c>
      <c r="W34">
        <v>3.1165155125847899</v>
      </c>
      <c r="X34">
        <v>-1.1306590834967301</v>
      </c>
      <c r="Y34">
        <v>1.2121918699952201</v>
      </c>
      <c r="Z34">
        <v>1.0733988746693901</v>
      </c>
      <c r="AA34">
        <v>4.2292296192273096</v>
      </c>
      <c r="AB34">
        <v>-1.19231168819192</v>
      </c>
      <c r="AC34">
        <v>-1.6494212635182299</v>
      </c>
      <c r="AD34">
        <v>1.9751566974032</v>
      </c>
      <c r="AE34">
        <v>-9.1443364057773806</v>
      </c>
      <c r="AF34">
        <v>2.8207642760611402</v>
      </c>
      <c r="AG34">
        <v>7.1534077269054901</v>
      </c>
      <c r="AH34">
        <v>2.9679832527565599</v>
      </c>
      <c r="AI34">
        <v>0.78872529445168005</v>
      </c>
      <c r="AJ34">
        <v>-0.60781582422404701</v>
      </c>
      <c r="AK34">
        <v>-2.2364959817170398</v>
      </c>
      <c r="AL34">
        <v>2.6752452129431301</v>
      </c>
      <c r="AM34">
        <v>2.1380510508588202</v>
      </c>
      <c r="AN34">
        <v>0.98384540367885598</v>
      </c>
      <c r="AO34">
        <v>0.31155553277713399</v>
      </c>
      <c r="AP34">
        <v>-1.4297719974868801</v>
      </c>
      <c r="AQ34">
        <v>-1.11621332574108</v>
      </c>
      <c r="AR34">
        <v>3.6825392569209701</v>
      </c>
      <c r="AS34">
        <v>1.2369786565018701</v>
      </c>
      <c r="AT34">
        <v>-0.204304581176984</v>
      </c>
      <c r="AU34">
        <v>-1.4385201832004599</v>
      </c>
      <c r="AV34">
        <v>-0.15655697688967499</v>
      </c>
      <c r="AW34">
        <v>-1.39865291465554</v>
      </c>
      <c r="AX34">
        <v>5.3428884223153199</v>
      </c>
      <c r="AY34">
        <v>1.58692043319993</v>
      </c>
      <c r="AZ34">
        <v>0.88413472776622304</v>
      </c>
      <c r="BA34">
        <v>0.38829984761063902</v>
      </c>
    </row>
    <row r="35" spans="1:53" x14ac:dyDescent="0.45">
      <c r="A35" t="s">
        <v>223</v>
      </c>
      <c r="B35" t="str">
        <f>VLOOKUP(A35,Setup!$C$3:$D$46,2,FALSE)</f>
        <v>AR</v>
      </c>
      <c r="C35" t="s">
        <v>595</v>
      </c>
      <c r="D35">
        <f t="shared" si="0"/>
        <v>2018</v>
      </c>
      <c r="E35">
        <v>8.1999999999999993</v>
      </c>
      <c r="F35">
        <f>VLOOKUP(B35,'GDP growth'!$C$1:$BR$267,MATCH(Total!D35,'GDP growth'!$D$1:$BR$1,0),FALSE)</f>
        <v>2.8185029777591808</v>
      </c>
      <c r="G35">
        <f t="shared" si="1"/>
        <v>1.0321787339046999</v>
      </c>
    </row>
    <row r="36" spans="1:53" x14ac:dyDescent="0.45">
      <c r="A36" t="s">
        <v>223</v>
      </c>
      <c r="B36" t="str">
        <f>VLOOKUP(A36,Setup!$C$3:$D$46,2,FALSE)</f>
        <v>AR</v>
      </c>
      <c r="C36" t="s">
        <v>596</v>
      </c>
      <c r="D36">
        <f t="shared" si="0"/>
        <v>2018</v>
      </c>
      <c r="E36">
        <v>12.2</v>
      </c>
      <c r="F36">
        <f>VLOOKUP(B36,'GDP growth'!$C$1:$BR$267,MATCH(Total!D36,'GDP growth'!$D$1:$BR$1,0),FALSE)</f>
        <v>2.8185029777591808</v>
      </c>
      <c r="G36">
        <f t="shared" si="1"/>
        <v>1.0321787339046999</v>
      </c>
    </row>
    <row r="37" spans="1:53" x14ac:dyDescent="0.45">
      <c r="A37" t="s">
        <v>223</v>
      </c>
      <c r="B37" t="str">
        <f>VLOOKUP(A37,Setup!$C$3:$D$46,2,FALSE)</f>
        <v>AR</v>
      </c>
      <c r="C37" t="s">
        <v>597</v>
      </c>
      <c r="D37">
        <f t="shared" si="0"/>
        <v>2018</v>
      </c>
      <c r="E37">
        <v>7.7</v>
      </c>
      <c r="F37">
        <f>VLOOKUP(B37,'GDP growth'!$C$1:$BR$267,MATCH(Total!D37,'GDP growth'!$D$1:$BR$1,0),FALSE)</f>
        <v>2.8185029777591808</v>
      </c>
      <c r="G37">
        <f t="shared" si="1"/>
        <v>1.0321787339046999</v>
      </c>
    </row>
    <row r="38" spans="1:53" x14ac:dyDescent="0.45">
      <c r="A38" t="s">
        <v>223</v>
      </c>
      <c r="B38" t="str">
        <f>VLOOKUP(A38,Setup!$C$3:$D$46,2,FALSE)</f>
        <v>AR</v>
      </c>
      <c r="C38" t="s">
        <v>598</v>
      </c>
      <c r="D38">
        <f t="shared" si="0"/>
        <v>2019</v>
      </c>
      <c r="E38">
        <v>7.6</v>
      </c>
      <c r="F38">
        <f>VLOOKUP(B38,'GDP growth'!$C$1:$BR$267,MATCH(Total!D38,'GDP growth'!$D$1:$BR$1,0),FALSE)</f>
        <v>-2.6173964628203805</v>
      </c>
      <c r="G38">
        <f t="shared" si="1"/>
        <v>-1.0419628667135099</v>
      </c>
      <c r="I38" t="s">
        <v>714</v>
      </c>
      <c r="J38" t="s">
        <v>554</v>
      </c>
      <c r="K38" t="s">
        <v>621</v>
      </c>
      <c r="L38" t="s">
        <v>623</v>
      </c>
      <c r="M38" t="s">
        <v>625</v>
      </c>
      <c r="N38" t="s">
        <v>627</v>
      </c>
      <c r="O38" t="s">
        <v>629</v>
      </c>
      <c r="P38" t="s">
        <v>631</v>
      </c>
      <c r="Q38" t="s">
        <v>633</v>
      </c>
      <c r="R38" t="s">
        <v>635</v>
      </c>
      <c r="S38" t="s">
        <v>637</v>
      </c>
      <c r="T38" t="s">
        <v>639</v>
      </c>
      <c r="U38" t="s">
        <v>641</v>
      </c>
      <c r="V38" t="s">
        <v>643</v>
      </c>
      <c r="W38" t="s">
        <v>645</v>
      </c>
      <c r="X38" t="s">
        <v>647</v>
      </c>
      <c r="Y38" t="s">
        <v>649</v>
      </c>
      <c r="Z38" t="s">
        <v>651</v>
      </c>
      <c r="AA38" t="s">
        <v>653</v>
      </c>
      <c r="AB38" t="s">
        <v>655</v>
      </c>
      <c r="AC38" t="s">
        <v>658</v>
      </c>
      <c r="AD38" t="s">
        <v>660</v>
      </c>
      <c r="AE38" t="s">
        <v>662</v>
      </c>
      <c r="AF38" t="s">
        <v>664</v>
      </c>
      <c r="AG38" t="s">
        <v>666</v>
      </c>
      <c r="AH38" t="s">
        <v>668</v>
      </c>
      <c r="AI38" t="s">
        <v>670</v>
      </c>
      <c r="AJ38" t="s">
        <v>672</v>
      </c>
      <c r="AK38" t="s">
        <v>675</v>
      </c>
      <c r="AL38" t="s">
        <v>677</v>
      </c>
      <c r="AM38" t="s">
        <v>679</v>
      </c>
      <c r="AN38" t="s">
        <v>681</v>
      </c>
      <c r="AO38" t="s">
        <v>683</v>
      </c>
      <c r="AP38" t="s">
        <v>685</v>
      </c>
      <c r="AQ38" t="s">
        <v>687</v>
      </c>
      <c r="AR38" t="s">
        <v>689</v>
      </c>
      <c r="AS38" t="s">
        <v>691</v>
      </c>
      <c r="AT38" t="s">
        <v>694</v>
      </c>
      <c r="AU38" t="s">
        <v>696</v>
      </c>
      <c r="AV38" t="s">
        <v>698</v>
      </c>
      <c r="AW38" t="s">
        <v>700</v>
      </c>
      <c r="AX38" t="s">
        <v>702</v>
      </c>
      <c r="AY38" t="s">
        <v>704</v>
      </c>
      <c r="AZ38" t="s">
        <v>706</v>
      </c>
      <c r="BA38" t="s">
        <v>708</v>
      </c>
    </row>
    <row r="39" spans="1:53" x14ac:dyDescent="0.45">
      <c r="A39" t="s">
        <v>223</v>
      </c>
      <c r="B39" t="str">
        <f>VLOOKUP(A39,Setup!$C$3:$D$46,2,FALSE)</f>
        <v>AR</v>
      </c>
      <c r="C39" t="s">
        <v>599</v>
      </c>
      <c r="D39">
        <f t="shared" si="0"/>
        <v>2019</v>
      </c>
      <c r="E39">
        <v>5</v>
      </c>
      <c r="F39">
        <f>VLOOKUP(B39,'GDP growth'!$C$1:$BR$267,MATCH(Total!D39,'GDP growth'!$D$1:$BR$1,0),FALSE)</f>
        <v>-2.6173964628203805</v>
      </c>
      <c r="G39">
        <f t="shared" si="1"/>
        <v>-1.0419628667135099</v>
      </c>
      <c r="I39">
        <v>2010</v>
      </c>
      <c r="J39">
        <f>AVERAGEIFS($F$2:$F$2465,$D$2:$D$2465,$I39,$B$2:$B$2465,J$2)</f>
        <v>-5.9185250763494679</v>
      </c>
      <c r="K39">
        <f>AVERAGEIFS($F$2:$F$2465,$D$2:$D$2465,$I39,$B$2:$B$2465,K$2)</f>
        <v>-3.5862647793131259</v>
      </c>
      <c r="L39">
        <f>AVERAGEIFS($F$2:$F$2465,$D$2:$D$2465,$I39,$B$2:$B$2465,L$2)</f>
        <v>1.8925558192254925</v>
      </c>
      <c r="M39">
        <f>AVERAGEIFS($F$2:$F$2465,$D$2:$D$2465,$I39,$B$2:$B$2465,M$2)</f>
        <v>-1.9064408937582584</v>
      </c>
      <c r="N39">
        <f>AVERAGEIFS($F$2:$F$2465,$D$2:$D$2465,$I39,$B$2:$B$2465,N$2)</f>
        <v>-0.12581200216116883</v>
      </c>
      <c r="O39">
        <f>AVERAGEIFS($F$2:$F$2465,$D$2:$D$2465,$I39,$B$2:$B$2465,O$2)</f>
        <v>-2.9150862394973274</v>
      </c>
      <c r="P39">
        <f>AVERAGEIFS($F$2:$F$2465,$D$2:$D$2465,$I39,$B$2:$B$2465,P$2)</f>
        <v>-2.2973746307154528</v>
      </c>
      <c r="Q39">
        <f>AVERAGEIFS($F$2:$F$2465,$D$2:$D$2465,$I39,$B$2:$B$2465,Q$2)</f>
        <v>-1.1180372326977022</v>
      </c>
      <c r="R39">
        <f>AVERAGEIFS($F$2:$F$2465,$D$2:$D$2465,$I39,$B$2:$B$2465,R$2)</f>
        <v>9.3987256325967365</v>
      </c>
      <c r="S39">
        <f>AVERAGEIFS($F$2:$F$2465,$D$2:$D$2465,$I39,$B$2:$B$2465,S$2)</f>
        <v>1.1396486454806194</v>
      </c>
      <c r="T39">
        <f>AVERAGEIFS($F$2:$F$2465,$D$2:$D$2465,$I39,$B$2:$B$2465,T$2)</f>
        <v>-4.7983241683279374</v>
      </c>
      <c r="U39">
        <f>AVERAGEIFS($F$2:$F$2465,$D$2:$D$2465,$I39,$B$2:$B$2465,U$2)</f>
        <v>-5.5451645377170564</v>
      </c>
      <c r="V39">
        <f>AVERAGEIFS($F$2:$F$2465,$D$2:$D$2465,$I39,$B$2:$B$2465,V$2)</f>
        <v>-4.9744790747400032</v>
      </c>
      <c r="W39">
        <f>AVERAGEIFS($F$2:$F$2465,$D$2:$D$2465,$I39,$B$2:$B$2465,W$2)</f>
        <v>-3.7681330717978909</v>
      </c>
      <c r="X39">
        <f>AVERAGEIFS($F$2:$F$2465,$D$2:$D$2465,$I39,$B$2:$B$2465,X$2)</f>
        <v>-8.0760308988131442</v>
      </c>
      <c r="Y39">
        <f>AVERAGEIFS($F$2:$F$2465,$D$2:$D$2465,$I39,$B$2:$B$2465,Y$2)</f>
        <v>-2.8245515028896193</v>
      </c>
      <c r="Z39">
        <f>AVERAGEIFS($F$2:$F$2465,$D$2:$D$2465,$I39,$B$2:$B$2465,Z$2)</f>
        <v>-4.6205537195686048</v>
      </c>
      <c r="AA39">
        <f>AVERAGEIFS($F$2:$F$2465,$D$2:$D$2465,$I39,$B$2:$B$2465,AA$2)</f>
        <v>-4.1192759807662895</v>
      </c>
      <c r="AB39">
        <f>AVERAGEIFS($F$2:$F$2465,$D$2:$D$2465,$I39,$B$2:$B$2465,AB$2)</f>
        <v>-2.4591355685773379</v>
      </c>
      <c r="AC39">
        <f>AVERAGEIFS($F$2:$F$2465,$D$2:$D$2465,$I39,$B$2:$B$2465,AC$2)</f>
        <v>-6.5978672185016904</v>
      </c>
      <c r="AD39">
        <f>AVERAGEIFS($F$2:$F$2465,$D$2:$D$2465,$I39,$B$2:$B$2465,AD$2)</f>
        <v>4.6288711825615252</v>
      </c>
      <c r="AE39">
        <f>AVERAGEIFS($F$2:$F$2465,$D$2:$D$2465,$I39,$B$2:$B$2465,AE$2)</f>
        <v>-5.0957816938676785</v>
      </c>
      <c r="AF39">
        <f>AVERAGEIFS($F$2:$F$2465,$D$2:$D$2465,$I39,$B$2:$B$2465,AF$2)</f>
        <v>1.1082277604975559</v>
      </c>
      <c r="AG39">
        <f>AVERAGEIFS($F$2:$F$2465,$D$2:$D$2465,$I39,$B$2:$B$2465,AG$2)</f>
        <v>7.8618888328607426</v>
      </c>
      <c r="AH39">
        <f>AVERAGEIFS($F$2:$F$2465,$D$2:$D$2465,$I39,$B$2:$B$2465,AH$2)</f>
        <v>-5.3051540325109983</v>
      </c>
      <c r="AI39">
        <f>AVERAGEIFS($F$2:$F$2465,$D$2:$D$2465,$I39,$B$2:$B$2465,AI$2)</f>
        <v>-5.6932363588226593</v>
      </c>
      <c r="AJ39">
        <f>AVERAGEIFS($F$2:$F$2465,$D$2:$D$2465,$I39,$B$2:$B$2465,AJ$2)</f>
        <v>0.79269898951818618</v>
      </c>
      <c r="AK39">
        <f>AVERAGEIFS($F$2:$F$2465,$D$2:$D$2465,$I39,$B$2:$B$2465,AK$2)</f>
        <v>-3.2389540268318768</v>
      </c>
      <c r="AL39">
        <f>AVERAGEIFS($F$2:$F$2465,$D$2:$D$2465,$I39,$B$2:$B$2465,AL$2)</f>
        <v>-6.2952505578050193</v>
      </c>
      <c r="AM39">
        <f>AVERAGEIFS($F$2:$F$2465,$D$2:$D$2465,$I39,$B$2:$B$2465,AM$2)</f>
        <v>-1.5135287159871353</v>
      </c>
      <c r="AN39">
        <f>AVERAGEIFS($F$2:$F$2465,$D$2:$D$2465,$I39,$B$2:$B$2465,AN$2)</f>
        <v>-3.6652904450659491</v>
      </c>
      <c r="AO39">
        <f>AVERAGEIFS($F$2:$F$2465,$D$2:$D$2465,$I39,$B$2:$B$2465,AO$2)</f>
        <v>-1.940364695051116</v>
      </c>
      <c r="AP39">
        <f>AVERAGEIFS($F$2:$F$2465,$D$2:$D$2465,$I39,$B$2:$B$2465,AP$2)</f>
        <v>-5.1952422293283007E-2</v>
      </c>
      <c r="AQ39">
        <f>AVERAGEIFS($F$2:$F$2465,$D$2:$D$2465,$I39,$B$2:$B$2465,AQ$2)</f>
        <v>2.6151285929168324</v>
      </c>
      <c r="AR39">
        <f>AVERAGEIFS($F$2:$F$2465,$D$2:$D$2465,$I39,$B$2:$B$2465,AR$2)</f>
        <v>-3.1220781229054637</v>
      </c>
      <c r="AS39">
        <f>AVERAGEIFS($F$2:$F$2465,$D$2:$D$2465,$I39,$B$2:$B$2465,AS$2)</f>
        <v>-7.7999939127127504</v>
      </c>
      <c r="AT39">
        <f>AVERAGEIFS($F$2:$F$2465,$D$2:$D$2465,$I39,$B$2:$B$2465,AT$2)</f>
        <v>-1.0667099999425034</v>
      </c>
      <c r="AU39">
        <f>AVERAGEIFS($F$2:$F$2465,$D$2:$D$2465,$I39,$B$2:$B$2465,AU$2)</f>
        <v>-4.2555737427114479</v>
      </c>
      <c r="AV39">
        <f>AVERAGEIFS($F$2:$F$2465,$D$2:$D$2465,$I39,$B$2:$B$2465,AV$2)</f>
        <v>0.1279533827780881</v>
      </c>
      <c r="AW39">
        <f>AVERAGEIFS($F$2:$F$2465,$D$2:$D$2465,$I39,$B$2:$B$2465,AW$2)</f>
        <v>-0.69061823230057939</v>
      </c>
      <c r="AX39">
        <f>AVERAGEIFS($F$2:$F$2465,$D$2:$D$2465,$I39,$B$2:$B$2465,AX$2)</f>
        <v>-4.8231539530176946</v>
      </c>
      <c r="AY39">
        <f>AVERAGEIFS($F$2:$F$2465,$D$2:$D$2465,$I39,$B$2:$B$2465,AY$2)</f>
        <v>-2.5765002342699574</v>
      </c>
      <c r="AZ39">
        <f>AVERAGEIFS($F$2:$F$2465,$D$2:$D$2465,$I39,$B$2:$B$2465,AZ$2)</f>
        <v>-4.4828523797907422</v>
      </c>
      <c r="BA39">
        <f>AVERAGEIFS($F$2:$F$2465,$D$2:$D$2465,$I39,$B$2:$B$2465,BA$2)</f>
        <v>-1.5380891352558308</v>
      </c>
    </row>
    <row r="40" spans="1:53" x14ac:dyDescent="0.45">
      <c r="A40" t="s">
        <v>223</v>
      </c>
      <c r="B40" t="str">
        <f>VLOOKUP(A40,Setup!$C$3:$D$46,2,FALSE)</f>
        <v>AR</v>
      </c>
      <c r="C40" t="s">
        <v>600</v>
      </c>
      <c r="D40">
        <f t="shared" si="0"/>
        <v>2019</v>
      </c>
      <c r="E40">
        <v>8.3000000000000007</v>
      </c>
      <c r="F40">
        <f>VLOOKUP(B40,'GDP growth'!$C$1:$BR$267,MATCH(Total!D40,'GDP growth'!$D$1:$BR$1,0),FALSE)</f>
        <v>-2.6173964628203805</v>
      </c>
      <c r="G40">
        <f t="shared" si="1"/>
        <v>-1.0419628667135099</v>
      </c>
      <c r="I40">
        <v>2011</v>
      </c>
      <c r="J40">
        <f>AVERAGEIFS($F$2:$F$2465,$D$2:$D$2465,$I40,$B$2:$B$2465,J$2)</f>
        <v>10.125398156100232</v>
      </c>
      <c r="K40">
        <f>AVERAGEIFS($F$2:$F$2465,$D$2:$D$2465,$I40,$B$2:$B$2465,K$2)</f>
        <v>1.808982669608497</v>
      </c>
      <c r="L40">
        <f>AVERAGEIFS($F$2:$F$2465,$D$2:$D$2465,$I40,$B$2:$B$2465,L$2)</f>
        <v>2.2199802653654928</v>
      </c>
      <c r="M40">
        <f>AVERAGEIFS($F$2:$F$2465,$D$2:$D$2465,$I40,$B$2:$B$2465,M$2)</f>
        <v>2.7103114134645807</v>
      </c>
      <c r="N40">
        <f>AVERAGEIFS($F$2:$F$2465,$D$2:$D$2465,$I40,$B$2:$B$2465,N$2)</f>
        <v>7.5282258181536434</v>
      </c>
      <c r="O40">
        <f>AVERAGEIFS($F$2:$F$2465,$D$2:$D$2465,$I40,$B$2:$B$2465,O$2)</f>
        <v>3.0908063740360205</v>
      </c>
      <c r="P40">
        <f>AVERAGEIFS($F$2:$F$2465,$D$2:$D$2465,$I40,$B$2:$B$2465,P$2)</f>
        <v>3.2433973355017258</v>
      </c>
      <c r="Q40">
        <f>AVERAGEIFS($F$2:$F$2465,$D$2:$D$2465,$I40,$B$2:$B$2465,Q$2)</f>
        <v>5.8516510173094929</v>
      </c>
      <c r="R40">
        <f>AVERAGEIFS($F$2:$F$2465,$D$2:$D$2465,$I40,$B$2:$B$2465,R$2)</f>
        <v>10.635871064491312</v>
      </c>
      <c r="S40">
        <f>AVERAGEIFS($F$2:$F$2465,$D$2:$D$2465,$I40,$B$2:$B$2465,S$2)</f>
        <v>4.4946589707092244</v>
      </c>
      <c r="T40">
        <f>AVERAGEIFS($F$2:$F$2465,$D$2:$D$2465,$I40,$B$2:$B$2465,T$2)</f>
        <v>2.714665115018505</v>
      </c>
      <c r="U40">
        <f>AVERAGEIFS($F$2:$F$2465,$D$2:$D$2465,$I40,$B$2:$B$2465,U$2)</f>
        <v>4.1467675453243658</v>
      </c>
      <c r="V40">
        <f>AVERAGEIFS($F$2:$F$2465,$D$2:$D$2465,$I40,$B$2:$B$2465,V$2)</f>
        <v>1.5828970207819566</v>
      </c>
      <c r="W40">
        <f>AVERAGEIFS($F$2:$F$2465,$D$2:$D$2465,$I40,$B$2:$B$2465,W$2)</f>
        <v>9.4122316668261874E-2</v>
      </c>
      <c r="X40">
        <f>AVERAGEIFS($F$2:$F$2465,$D$2:$D$2465,$I40,$B$2:$B$2465,X$2)</f>
        <v>3.1682877232525755</v>
      </c>
      <c r="Y40">
        <f>AVERAGEIFS($F$2:$F$2465,$D$2:$D$2465,$I40,$B$2:$B$2465,Y$2)</f>
        <v>2.000324726999807</v>
      </c>
      <c r="Z40">
        <f>AVERAGEIFS($F$2:$F$2465,$D$2:$D$2465,$I40,$B$2:$B$2465,Z$2)</f>
        <v>2.2333151263107993</v>
      </c>
      <c r="AA40">
        <f>AVERAGEIFS($F$2:$F$2465,$D$2:$D$2465,$I40,$B$2:$B$2465,AA$2)</f>
        <v>-5.6937412027366463</v>
      </c>
      <c r="AB40">
        <f>AVERAGEIFS($F$2:$F$2465,$D$2:$D$2465,$I40,$B$2:$B$2465,AB$2)</f>
        <v>6.7676957023512898</v>
      </c>
      <c r="AC40">
        <f>AVERAGEIFS($F$2:$F$2465,$D$2:$D$2465,$I40,$B$2:$B$2465,AC$2)</f>
        <v>1.0762540427766965</v>
      </c>
      <c r="AD40">
        <f>AVERAGEIFS($F$2:$F$2465,$D$2:$D$2465,$I40,$B$2:$B$2465,AD$2)</f>
        <v>6.2238541806236611</v>
      </c>
      <c r="AE40">
        <f>AVERAGEIFS($F$2:$F$2465,$D$2:$D$2465,$I40,$B$2:$B$2465,AE$2)</f>
        <v>1.6829723505625793</v>
      </c>
      <c r="AF40">
        <f>AVERAGEIFS($F$2:$F$2465,$D$2:$D$2465,$I40,$B$2:$B$2465,AF$2)</f>
        <v>5.6331195643270178</v>
      </c>
      <c r="AG40">
        <f>AVERAGEIFS($F$2:$F$2465,$D$2:$D$2465,$I40,$B$2:$B$2465,AG$2)</f>
        <v>8.4975847022123503</v>
      </c>
      <c r="AH40">
        <f>AVERAGEIFS($F$2:$F$2465,$D$2:$D$2465,$I40,$B$2:$B$2465,AH$2)</f>
        <v>1.5291057572893294</v>
      </c>
      <c r="AI40">
        <f>AVERAGEIFS($F$2:$F$2465,$D$2:$D$2465,$I40,$B$2:$B$2465,AI$2)</f>
        <v>4.0979179193013664</v>
      </c>
      <c r="AJ40">
        <f>AVERAGEIFS($F$2:$F$2465,$D$2:$D$2465,$I40,$B$2:$B$2465,AJ$2)</f>
        <v>6.8048249178367115</v>
      </c>
      <c r="AK40">
        <f>AVERAGEIFS($F$2:$F$2465,$D$2:$D$2465,$I40,$B$2:$B$2465,AK$2)</f>
        <v>3.7604135925509468</v>
      </c>
      <c r="AL40">
        <f>AVERAGEIFS($F$2:$F$2465,$D$2:$D$2465,$I40,$B$2:$B$2465,AL$2)</f>
        <v>4.9713345832195017</v>
      </c>
      <c r="AM40">
        <f>AVERAGEIFS($F$2:$F$2465,$D$2:$D$2465,$I40,$B$2:$B$2465,AM$2)</f>
        <v>7.4248473832609676</v>
      </c>
      <c r="AN40">
        <f>AVERAGEIFS($F$2:$F$2465,$D$2:$D$2465,$I40,$B$2:$B$2465,AN$2)</f>
        <v>1.3193202329624398</v>
      </c>
      <c r="AO40">
        <f>AVERAGEIFS($F$2:$F$2465,$D$2:$D$2465,$I40,$B$2:$B$2465,AO$2)</f>
        <v>0.78705184549544072</v>
      </c>
      <c r="AP40">
        <f>AVERAGEIFS($F$2:$F$2465,$D$2:$D$2465,$I40,$B$2:$B$2465,AP$2)</f>
        <v>1.4446212841064892</v>
      </c>
      <c r="AQ40">
        <f>AVERAGEIFS($F$2:$F$2465,$D$2:$D$2465,$I40,$B$2:$B$2465,AQ$2)</f>
        <v>3.1689274825803579</v>
      </c>
      <c r="AR40">
        <f>AVERAGEIFS($F$2:$F$2465,$D$2:$D$2465,$I40,$B$2:$B$2465,AR$2)</f>
        <v>1.7376245104543671</v>
      </c>
      <c r="AS40">
        <f>AVERAGEIFS($F$2:$F$2465,$D$2:$D$2465,$I40,$B$2:$B$2465,AS$2)</f>
        <v>4.4999999992067217</v>
      </c>
      <c r="AT40">
        <f>AVERAGEIFS($F$2:$F$2465,$D$2:$D$2465,$I40,$B$2:$B$2465,AT$2)</f>
        <v>5.0394928426140524</v>
      </c>
      <c r="AU40">
        <f>AVERAGEIFS($F$2:$F$2465,$D$2:$D$2465,$I40,$B$2:$B$2465,AU$2)</f>
        <v>5.7507358432272468</v>
      </c>
      <c r="AV40">
        <f>AVERAGEIFS($F$2:$F$2465,$D$2:$D$2465,$I40,$B$2:$B$2465,AV$2)</f>
        <v>14.519749710899404</v>
      </c>
      <c r="AW40">
        <f>AVERAGEIFS($F$2:$F$2465,$D$2:$D$2465,$I40,$B$2:$B$2465,AW$2)</f>
        <v>7.513390532616242</v>
      </c>
      <c r="AX40">
        <f>AVERAGEIFS($F$2:$F$2465,$D$2:$D$2465,$I40,$B$2:$B$2465,AX$2)</f>
        <v>8.427104322761906</v>
      </c>
      <c r="AY40">
        <f>AVERAGEIFS($F$2:$F$2465,$D$2:$D$2465,$I40,$B$2:$B$2465,AY$2)</f>
        <v>2.6951925838263975</v>
      </c>
      <c r="AZ40">
        <f>AVERAGEIFS($F$2:$F$2465,$D$2:$D$2465,$I40,$B$2:$B$2465,AZ$2)</f>
        <v>2.1213407779350462</v>
      </c>
      <c r="BA40">
        <f>AVERAGEIFS($F$2:$F$2465,$D$2:$D$2465,$I40,$B$2:$B$2465,BA$2)</f>
        <v>3.0397328812795621</v>
      </c>
    </row>
    <row r="41" spans="1:53" x14ac:dyDescent="0.45">
      <c r="A41" t="s">
        <v>223</v>
      </c>
      <c r="B41" t="str">
        <f>VLOOKUP(A41,Setup!$C$3:$D$46,2,FALSE)</f>
        <v>AR</v>
      </c>
      <c r="C41" t="s">
        <v>601</v>
      </c>
      <c r="D41">
        <f t="shared" si="0"/>
        <v>2019</v>
      </c>
      <c r="E41">
        <v>6</v>
      </c>
      <c r="F41">
        <f>VLOOKUP(B41,'GDP growth'!$C$1:$BR$267,MATCH(Total!D41,'GDP growth'!$D$1:$BR$1,0),FALSE)</f>
        <v>-2.6173964628203805</v>
      </c>
      <c r="G41">
        <f t="shared" si="1"/>
        <v>-1.0419628667135099</v>
      </c>
      <c r="I41">
        <v>2012</v>
      </c>
      <c r="J41">
        <f>AVERAGEIFS($F$2:$F$2465,$D$2:$D$2465,$I41,$B$2:$B$2465,J$2)</f>
        <v>6.003951692805785</v>
      </c>
      <c r="K41">
        <f>AVERAGEIFS($F$2:$F$2465,$D$2:$D$2465,$I41,$B$2:$B$2465,K$2)</f>
        <v>2.9274679078969257</v>
      </c>
      <c r="L41">
        <f>AVERAGEIFS($F$2:$F$2465,$D$2:$D$2465,$I41,$B$2:$B$2465,L$2)</f>
        <v>2.4070801829198842</v>
      </c>
      <c r="M41">
        <f>AVERAGEIFS($F$2:$F$2465,$D$2:$D$2465,$I41,$B$2:$B$2465,M$2)</f>
        <v>1.9311549785905129</v>
      </c>
      <c r="N41">
        <f>AVERAGEIFS($F$2:$F$2465,$D$2:$D$2465,$I41,$B$2:$B$2465,N$2)</f>
        <v>3.9744230794470212</v>
      </c>
      <c r="O41">
        <f>AVERAGEIFS($F$2:$F$2465,$D$2:$D$2465,$I41,$B$2:$B$2465,O$2)</f>
        <v>3.1371943897366066</v>
      </c>
      <c r="P41">
        <f>AVERAGEIFS($F$2:$F$2465,$D$2:$D$2465,$I41,$B$2:$B$2465,P$2)</f>
        <v>1.8131081920369496</v>
      </c>
      <c r="Q41">
        <f>AVERAGEIFS($F$2:$F$2465,$D$2:$D$2465,$I41,$B$2:$B$2465,Q$2)</f>
        <v>6.2238967869385107</v>
      </c>
      <c r="R41">
        <f>AVERAGEIFS($F$2:$F$2465,$D$2:$D$2465,$I41,$B$2:$B$2465,R$2)</f>
        <v>9.5508321787756785</v>
      </c>
      <c r="S41">
        <f>AVERAGEIFS($F$2:$F$2465,$D$2:$D$2465,$I41,$B$2:$B$2465,S$2)</f>
        <v>6.9478919817355518</v>
      </c>
      <c r="T41">
        <f>AVERAGEIFS($F$2:$F$2465,$D$2:$D$2465,$I41,$B$2:$B$2465,T$2)</f>
        <v>1.7723808369102301</v>
      </c>
      <c r="U41">
        <f>AVERAGEIFS($F$2:$F$2465,$D$2:$D$2465,$I41,$B$2:$B$2465,U$2)</f>
        <v>3.7579688658634751</v>
      </c>
      <c r="V41">
        <f>AVERAGEIFS($F$2:$F$2465,$D$2:$D$2465,$I41,$B$2:$B$2465,V$2)</f>
        <v>1.3108037793961387</v>
      </c>
      <c r="W41">
        <f>AVERAGEIFS($F$2:$F$2465,$D$2:$D$2465,$I41,$B$2:$B$2465,W$2)</f>
        <v>-0.63992069128737228</v>
      </c>
      <c r="X41">
        <f>AVERAGEIFS($F$2:$F$2465,$D$2:$D$2465,$I41,$B$2:$B$2465,X$2)</f>
        <v>2.3903947262183607</v>
      </c>
      <c r="Y41">
        <f>AVERAGEIFS($F$2:$F$2465,$D$2:$D$2465,$I41,$B$2:$B$2465,Y$2)</f>
        <v>2.437576568770794</v>
      </c>
      <c r="Z41">
        <f>AVERAGEIFS($F$2:$F$2465,$D$2:$D$2465,$I41,$B$2:$B$2465,Z$2)</f>
        <v>1.1383623474489326</v>
      </c>
      <c r="AA41">
        <f>AVERAGEIFS($F$2:$F$2465,$D$2:$D$2465,$I41,$B$2:$B$2465,AA$2)</f>
        <v>-9.8767790387301488</v>
      </c>
      <c r="AB41">
        <f>AVERAGEIFS($F$2:$F$2465,$D$2:$D$2465,$I41,$B$2:$B$2465,AB$2)</f>
        <v>4.8147110860281828</v>
      </c>
      <c r="AC41">
        <f>AVERAGEIFS($F$2:$F$2465,$D$2:$D$2465,$I41,$B$2:$B$2465,AC$2)</f>
        <v>1.8668374754429777</v>
      </c>
      <c r="AD41">
        <f>AVERAGEIFS($F$2:$F$2465,$D$2:$D$2465,$I41,$B$2:$B$2465,AD$2)</f>
        <v>6.1697842077100802</v>
      </c>
      <c r="AE41">
        <f>AVERAGEIFS($F$2:$F$2465,$D$2:$D$2465,$I41,$B$2:$B$2465,AE$2)</f>
        <v>1.6487738997814887</v>
      </c>
      <c r="AF41">
        <f>AVERAGEIFS($F$2:$F$2465,$D$2:$D$2465,$I41,$B$2:$B$2465,AF$2)</f>
        <v>5.562822780508597</v>
      </c>
      <c r="AG41">
        <f>AVERAGEIFS($F$2:$F$2465,$D$2:$D$2465,$I41,$B$2:$B$2465,AG$2)</f>
        <v>5.2413161993769535</v>
      </c>
      <c r="AH41">
        <f>AVERAGEIFS($F$2:$F$2465,$D$2:$D$2465,$I41,$B$2:$B$2465,AH$2)</f>
        <v>0.69546312920785169</v>
      </c>
      <c r="AI41">
        <f>AVERAGEIFS($F$2:$F$2465,$D$2:$D$2465,$I41,$B$2:$B$2465,AI$2)</f>
        <v>2.38095237748297E-2</v>
      </c>
      <c r="AJ41">
        <f>AVERAGEIFS($F$2:$F$2465,$D$2:$D$2465,$I41,$B$2:$B$2465,AJ$2)</f>
        <v>3.6856677821252646</v>
      </c>
      <c r="AK41">
        <f>AVERAGEIFS($F$2:$F$2465,$D$2:$D$2465,$I41,$B$2:$B$2465,AK$2)</f>
        <v>1.0442986945573125</v>
      </c>
      <c r="AL41">
        <f>AVERAGEIFS($F$2:$F$2465,$D$2:$D$2465,$I41,$B$2:$B$2465,AL$2)</f>
        <v>3.4440450579441801</v>
      </c>
      <c r="AM41">
        <f>AVERAGEIFS($F$2:$F$2465,$D$2:$D$2465,$I41,$B$2:$B$2465,AM$2)</f>
        <v>5.2939128341400306</v>
      </c>
      <c r="AN41">
        <f>AVERAGEIFS($F$2:$F$2465,$D$2:$D$2465,$I41,$B$2:$B$2465,AN$2)</f>
        <v>1.7733452065724578</v>
      </c>
      <c r="AO41">
        <f>AVERAGEIFS($F$2:$F$2465,$D$2:$D$2465,$I41,$B$2:$B$2465,AO$2)</f>
        <v>1.1056560273372753</v>
      </c>
      <c r="AP41">
        <f>AVERAGEIFS($F$2:$F$2465,$D$2:$D$2465,$I41,$B$2:$B$2465,AP$2)</f>
        <v>2.2413422154251634</v>
      </c>
      <c r="AQ41">
        <f>AVERAGEIFS($F$2:$F$2465,$D$2:$D$2465,$I41,$B$2:$B$2465,AQ$2)</f>
        <v>5.2554625661279601</v>
      </c>
      <c r="AR41">
        <f>AVERAGEIFS($F$2:$F$2465,$D$2:$D$2465,$I41,$B$2:$B$2465,AR$2)</f>
        <v>-1.7135275032034514</v>
      </c>
      <c r="AS41">
        <f>AVERAGEIFS($F$2:$F$2465,$D$2:$D$2465,$I41,$B$2:$B$2465,AS$2)</f>
        <v>4.3000291856774879</v>
      </c>
      <c r="AT41">
        <f>AVERAGEIFS($F$2:$F$2465,$D$2:$D$2465,$I41,$B$2:$B$2465,AT$2)</f>
        <v>10.993761676487594</v>
      </c>
      <c r="AU41">
        <f>AVERAGEIFS($F$2:$F$2465,$D$2:$D$2465,$I41,$B$2:$B$2465,AU$2)</f>
        <v>3.1639104814520351</v>
      </c>
      <c r="AV41">
        <f>AVERAGEIFS($F$2:$F$2465,$D$2:$D$2465,$I41,$B$2:$B$2465,AV$2)</f>
        <v>6.2149341685898918</v>
      </c>
      <c r="AW41">
        <f>AVERAGEIFS($F$2:$F$2465,$D$2:$D$2465,$I41,$B$2:$B$2465,AW$2)</f>
        <v>0.84013208305333364</v>
      </c>
      <c r="AX41">
        <f>AVERAGEIFS($F$2:$F$2465,$D$2:$D$2465,$I41,$B$2:$B$2465,AX$2)</f>
        <v>11.200110583350352</v>
      </c>
      <c r="AY41">
        <f>AVERAGEIFS($F$2:$F$2465,$D$2:$D$2465,$I41,$B$2:$B$2465,AY$2)</f>
        <v>1.5644068543830087</v>
      </c>
      <c r="AZ41">
        <f>AVERAGEIFS($F$2:$F$2465,$D$2:$D$2465,$I41,$B$2:$B$2465,AZ$2)</f>
        <v>1.7782227443599226</v>
      </c>
      <c r="BA41">
        <f>AVERAGEIFS($F$2:$F$2465,$D$2:$D$2465,$I41,$B$2:$B$2465,BA$2)</f>
        <v>3.1685562785881842</v>
      </c>
    </row>
    <row r="42" spans="1:53" x14ac:dyDescent="0.45">
      <c r="A42" t="s">
        <v>223</v>
      </c>
      <c r="B42" t="str">
        <f>VLOOKUP(A42,Setup!$C$3:$D$46,2,FALSE)</f>
        <v>AR</v>
      </c>
      <c r="C42" t="s">
        <v>602</v>
      </c>
      <c r="D42">
        <f t="shared" si="0"/>
        <v>2020</v>
      </c>
      <c r="E42">
        <v>4.7</v>
      </c>
      <c r="F42">
        <f>VLOOKUP(B42,'GDP growth'!$C$1:$BR$267,MATCH(Total!D42,'GDP growth'!$D$1:$BR$1,0),FALSE)</f>
        <v>-2.000861002857846</v>
      </c>
      <c r="G42">
        <f t="shared" si="1"/>
        <v>-12.1464360843128</v>
      </c>
      <c r="I42">
        <v>2013</v>
      </c>
      <c r="J42">
        <f>AVERAGEIFS($F$2:$F$2465,$D$2:$D$2465,$I42,$B$2:$B$2465,J$2)</f>
        <v>-1.0264204544320989</v>
      </c>
      <c r="K42">
        <f>AVERAGEIFS($F$2:$F$2465,$D$2:$D$2465,$I42,$B$2:$B$2465,K$2)</f>
        <v>0.62824617941394933</v>
      </c>
      <c r="L42">
        <f>AVERAGEIFS($F$2:$F$2465,$D$2:$D$2465,$I42,$B$2:$B$2465,L$2)</f>
        <v>3.916709424540727</v>
      </c>
      <c r="M42">
        <f>AVERAGEIFS($F$2:$F$2465,$D$2:$D$2465,$I42,$B$2:$B$2465,M$2)</f>
        <v>0.21580367322044935</v>
      </c>
      <c r="N42">
        <f>AVERAGEIFS($F$2:$F$2465,$D$2:$D$2465,$I42,$B$2:$B$2465,N$2)</f>
        <v>1.9211759857653732</v>
      </c>
      <c r="O42">
        <f>AVERAGEIFS($F$2:$F$2465,$D$2:$D$2465,$I42,$B$2:$B$2465,O$2)</f>
        <v>1.7556613254060096</v>
      </c>
      <c r="P42">
        <f>AVERAGEIFS($F$2:$F$2465,$D$2:$D$2465,$I42,$B$2:$B$2465,P$2)</f>
        <v>1.1792538332510816</v>
      </c>
      <c r="Q42">
        <f>AVERAGEIFS($F$2:$F$2465,$D$2:$D$2465,$I42,$B$2:$B$2465,Q$2)</f>
        <v>6.1553400209645872</v>
      </c>
      <c r="R42">
        <f>AVERAGEIFS($F$2:$F$2465,$D$2:$D$2465,$I42,$B$2:$B$2465,R$2)</f>
        <v>7.8637364486211112</v>
      </c>
      <c r="S42">
        <f>AVERAGEIFS($F$2:$F$2465,$D$2:$D$2465,$I42,$B$2:$B$2465,S$2)</f>
        <v>3.9126357671611487</v>
      </c>
      <c r="T42">
        <f>AVERAGEIFS($F$2:$F$2465,$D$2:$D$2465,$I42,$B$2:$B$2465,T$2)</f>
        <v>-0.77066817649551922</v>
      </c>
      <c r="U42">
        <f>AVERAGEIFS($F$2:$F$2465,$D$2:$D$2465,$I42,$B$2:$B$2465,U$2)</f>
        <v>0.47429130585554446</v>
      </c>
      <c r="V42">
        <f>AVERAGEIFS($F$2:$F$2465,$D$2:$D$2465,$I42,$B$2:$B$2465,V$2)</f>
        <v>-5.4323186932663248E-3</v>
      </c>
      <c r="W42">
        <f>AVERAGEIFS($F$2:$F$2465,$D$2:$D$2465,$I42,$B$2:$B$2465,W$2)</f>
        <v>-2.8651136729106952</v>
      </c>
      <c r="X42">
        <f>AVERAGEIFS($F$2:$F$2465,$D$2:$D$2465,$I42,$B$2:$B$2465,X$2)</f>
        <v>-1.5228402849933218</v>
      </c>
      <c r="Y42">
        <f>AVERAGEIFS($F$2:$F$2465,$D$2:$D$2465,$I42,$B$2:$B$2465,Y$2)</f>
        <v>0.18383527101957498</v>
      </c>
      <c r="Z42">
        <f>AVERAGEIFS($F$2:$F$2465,$D$2:$D$2465,$I42,$B$2:$B$2465,Z$2)</f>
        <v>1.5089983744101403</v>
      </c>
      <c r="AA42">
        <f>AVERAGEIFS($F$2:$F$2465,$D$2:$D$2465,$I42,$B$2:$B$2465,AA$2)</f>
        <v>-8.3311339586698239</v>
      </c>
      <c r="AB42">
        <f>AVERAGEIFS($F$2:$F$2465,$D$2:$D$2465,$I42,$B$2:$B$2465,AB$2)</f>
        <v>1.7002889986760863</v>
      </c>
      <c r="AC42">
        <f>AVERAGEIFS($F$2:$F$2465,$D$2:$D$2465,$I42,$B$2:$B$2465,AC$2)</f>
        <v>-1.2502260234706313</v>
      </c>
      <c r="AD42">
        <f>AVERAGEIFS($F$2:$F$2465,$D$2:$D$2465,$I42,$B$2:$B$2465,AD$2)</f>
        <v>6.0300506530561506</v>
      </c>
      <c r="AE42">
        <f>AVERAGEIFS($F$2:$F$2465,$D$2:$D$2465,$I42,$B$2:$B$2465,AE$2)</f>
        <v>-0.39895996450545113</v>
      </c>
      <c r="AF42">
        <f>AVERAGEIFS($F$2:$F$2465,$D$2:$D$2465,$I42,$B$2:$B$2465,AF$2)</f>
        <v>2.5408045932655341</v>
      </c>
      <c r="AG42">
        <f>AVERAGEIFS($F$2:$F$2465,$D$2:$D$2465,$I42,$B$2:$B$2465,AG$2)</f>
        <v>5.4563875516658698</v>
      </c>
      <c r="AH42">
        <f>AVERAGEIFS($F$2:$F$2465,$D$2:$D$2465,$I42,$B$2:$B$2465,AH$2)</f>
        <v>-3.1252387954381646</v>
      </c>
      <c r="AI42">
        <f>AVERAGEIFS($F$2:$F$2465,$D$2:$D$2465,$I42,$B$2:$B$2465,AI$2)</f>
        <v>1.374750999208743</v>
      </c>
      <c r="AJ42">
        <f>AVERAGEIFS($F$2:$F$2465,$D$2:$D$2465,$I42,$B$2:$B$2465,AJ$2)</f>
        <v>2.4025309924618625</v>
      </c>
      <c r="AK42">
        <f>AVERAGEIFS($F$2:$F$2465,$D$2:$D$2465,$I42,$B$2:$B$2465,AK$2)</f>
        <v>1.6499020297865172</v>
      </c>
      <c r="AL42">
        <f>AVERAGEIFS($F$2:$F$2465,$D$2:$D$2465,$I42,$B$2:$B$2465,AL$2)</f>
        <v>3.5532107599352685</v>
      </c>
      <c r="AM42">
        <f>AVERAGEIFS($F$2:$F$2465,$D$2:$D$2465,$I42,$B$2:$B$2465,AM$2)</f>
        <v>5.4734541925385258</v>
      </c>
      <c r="AN42">
        <f>AVERAGEIFS($F$2:$F$2465,$D$2:$D$2465,$I42,$B$2:$B$2465,AN$2)</f>
        <v>-0.97787700851382908</v>
      </c>
      <c r="AO42">
        <f>AVERAGEIFS($F$2:$F$2465,$D$2:$D$2465,$I42,$B$2:$B$2465,AO$2)</f>
        <v>2.7179592667898191</v>
      </c>
      <c r="AP42">
        <f>AVERAGEIFS($F$2:$F$2465,$D$2:$D$2465,$I42,$B$2:$B$2465,AP$2)</f>
        <v>2.2894629674209028</v>
      </c>
      <c r="AQ42">
        <f>AVERAGEIFS($F$2:$F$2465,$D$2:$D$2465,$I42,$B$2:$B$2465,AQ$2)</f>
        <v>1.5117816764457501</v>
      </c>
      <c r="AR42">
        <f>AVERAGEIFS($F$2:$F$2465,$D$2:$D$2465,$I42,$B$2:$B$2465,AR$2)</f>
        <v>-4.0509026186835513</v>
      </c>
      <c r="AS42">
        <f>AVERAGEIFS($F$2:$F$2465,$D$2:$D$2465,$I42,$B$2:$B$2465,AS$2)</f>
        <v>4.0240861574692133</v>
      </c>
      <c r="AT42">
        <f>AVERAGEIFS($F$2:$F$2465,$D$2:$D$2465,$I42,$B$2:$B$2465,AT$2)</f>
        <v>5.4089160776141796</v>
      </c>
      <c r="AU42">
        <f>AVERAGEIFS($F$2:$F$2465,$D$2:$D$2465,$I42,$B$2:$B$2465,AU$2)</f>
        <v>-0.41446572107088286</v>
      </c>
      <c r="AV42">
        <f>AVERAGEIFS($F$2:$F$2465,$D$2:$D$2465,$I42,$B$2:$B$2465,AV$2)</f>
        <v>4.4354975937853709</v>
      </c>
      <c r="AW42">
        <f>AVERAGEIFS($F$2:$F$2465,$D$2:$D$2465,$I42,$B$2:$B$2465,AW$2)</f>
        <v>7.2427962024964216</v>
      </c>
      <c r="AX42">
        <f>AVERAGEIFS($F$2:$F$2465,$D$2:$D$2465,$I42,$B$2:$B$2465,AX$2)</f>
        <v>4.7884927110800817</v>
      </c>
      <c r="AY42">
        <f>AVERAGEIFS($F$2:$F$2465,$D$2:$D$2465,$I42,$B$2:$B$2465,AY$2)</f>
        <v>2.2891133876789667</v>
      </c>
      <c r="AZ42">
        <f>AVERAGEIFS($F$2:$F$2465,$D$2:$D$2465,$I42,$B$2:$B$2465,AZ$2)</f>
        <v>-0.91784301202292795</v>
      </c>
      <c r="BA42">
        <f>AVERAGEIFS($F$2:$F$2465,$D$2:$D$2465,$I42,$B$2:$B$2465,BA$2)</f>
        <v>2.396232384657452</v>
      </c>
    </row>
    <row r="43" spans="1:53" x14ac:dyDescent="0.45">
      <c r="A43" t="s">
        <v>223</v>
      </c>
      <c r="B43" t="str">
        <f>VLOOKUP(A43,Setup!$C$3:$D$46,2,FALSE)</f>
        <v>AR</v>
      </c>
      <c r="C43" t="s">
        <v>603</v>
      </c>
      <c r="D43">
        <f t="shared" si="0"/>
        <v>2020</v>
      </c>
      <c r="E43">
        <v>6.1</v>
      </c>
      <c r="F43">
        <f>VLOOKUP(B43,'GDP growth'!$C$1:$BR$267,MATCH(Total!D43,'GDP growth'!$D$1:$BR$1,0),FALSE)</f>
        <v>-2.000861002857846</v>
      </c>
      <c r="G43">
        <f t="shared" si="1"/>
        <v>-12.1464360843128</v>
      </c>
      <c r="I43">
        <v>2014</v>
      </c>
      <c r="J43">
        <f>AVERAGEIFS($F$2:$F$2465,$D$2:$D$2465,$I43,$B$2:$B$2465,J$2)</f>
        <v>2.4053237807943617</v>
      </c>
      <c r="K43">
        <f>AVERAGEIFS($F$2:$F$2465,$D$2:$D$2465,$I43,$B$2:$B$2465,K$2)</f>
        <v>-0.25072654592673871</v>
      </c>
      <c r="L43">
        <f>AVERAGEIFS($F$2:$F$2465,$D$2:$D$2465,$I43,$B$2:$B$2465,L$2)</f>
        <v>2.6021933943655853</v>
      </c>
      <c r="M43">
        <f>AVERAGEIFS($F$2:$F$2465,$D$2:$D$2465,$I43,$B$2:$B$2465,M$2)</f>
        <v>0.30549447856238032</v>
      </c>
      <c r="N43">
        <f>AVERAGEIFS($F$2:$F$2465,$D$2:$D$2465,$I43,$B$2:$B$2465,N$2)</f>
        <v>3.004822669444323</v>
      </c>
      <c r="O43">
        <f>AVERAGEIFS($F$2:$F$2465,$D$2:$D$2465,$I43,$B$2:$B$2465,O$2)</f>
        <v>2.3258135739347807</v>
      </c>
      <c r="P43">
        <f>AVERAGEIFS($F$2:$F$2465,$D$2:$D$2465,$I43,$B$2:$B$2465,P$2)</f>
        <v>1.7921440570748359</v>
      </c>
      <c r="Q43">
        <f>AVERAGEIFS($F$2:$F$2465,$D$2:$D$2465,$I43,$B$2:$B$2465,Q$2)</f>
        <v>3.3085082446911258</v>
      </c>
      <c r="R43">
        <f>AVERAGEIFS($F$2:$F$2465,$D$2:$D$2465,$I43,$B$2:$B$2465,R$2)</f>
        <v>7.7661500977300904</v>
      </c>
      <c r="S43">
        <f>AVERAGEIFS($F$2:$F$2465,$D$2:$D$2465,$I43,$B$2:$B$2465,S$2)</f>
        <v>5.1339935199567179</v>
      </c>
      <c r="T43">
        <f>AVERAGEIFS($F$2:$F$2465,$D$2:$D$2465,$I43,$B$2:$B$2465,T$2)</f>
        <v>-4.18124078092319E-2</v>
      </c>
      <c r="U43">
        <f>AVERAGEIFS($F$2:$F$2465,$D$2:$D$2465,$I43,$B$2:$B$2465,U$2)</f>
        <v>0.38622457610995298</v>
      </c>
      <c r="V43">
        <f>AVERAGEIFS($F$2:$F$2465,$D$2:$D$2465,$I43,$B$2:$B$2465,V$2)</f>
        <v>1.3926734701729515</v>
      </c>
      <c r="W43">
        <f>AVERAGEIFS($F$2:$F$2465,$D$2:$D$2465,$I43,$B$2:$B$2465,W$2)</f>
        <v>-1.4273221918188028</v>
      </c>
      <c r="X43">
        <f>AVERAGEIFS($F$2:$F$2465,$D$2:$D$2465,$I43,$B$2:$B$2465,X$2)</f>
        <v>-0.97974102806863073</v>
      </c>
      <c r="Y43">
        <f>AVERAGEIFS($F$2:$F$2465,$D$2:$D$2465,$I43,$B$2:$B$2465,Y$2)</f>
        <v>0.78175644591340188</v>
      </c>
      <c r="Z43">
        <f>AVERAGEIFS($F$2:$F$2465,$D$2:$D$2465,$I43,$B$2:$B$2465,Z$2)</f>
        <v>1.799921493626627</v>
      </c>
      <c r="AA43">
        <f>AVERAGEIFS($F$2:$F$2465,$D$2:$D$2465,$I43,$B$2:$B$2465,AA$2)</f>
        <v>-2.2721169221548649</v>
      </c>
      <c r="AB43">
        <f>AVERAGEIFS($F$2:$F$2465,$D$2:$D$2465,$I43,$B$2:$B$2465,AB$2)</f>
        <v>3.1015083474060816</v>
      </c>
      <c r="AC43">
        <f>AVERAGEIFS($F$2:$F$2465,$D$2:$D$2465,$I43,$B$2:$B$2465,AC$2)</f>
        <v>1.8025221008226566</v>
      </c>
      <c r="AD43">
        <f>AVERAGEIFS($F$2:$F$2465,$D$2:$D$2465,$I43,$B$2:$B$2465,AD$2)</f>
        <v>5.5572636889100977</v>
      </c>
      <c r="AE43">
        <f>AVERAGEIFS($F$2:$F$2465,$D$2:$D$2465,$I43,$B$2:$B$2465,AE$2)</f>
        <v>2.1921757436481784</v>
      </c>
      <c r="AF43">
        <f>AVERAGEIFS($F$2:$F$2465,$D$2:$D$2465,$I43,$B$2:$B$2465,AF$2)</f>
        <v>4.230599673891561</v>
      </c>
      <c r="AG43">
        <f>AVERAGEIFS($F$2:$F$2465,$D$2:$D$2465,$I43,$B$2:$B$2465,AG$2)</f>
        <v>6.3861064009482504</v>
      </c>
      <c r="AH43">
        <f>AVERAGEIFS($F$2:$F$2465,$D$2:$D$2465,$I43,$B$2:$B$2465,AH$2)</f>
        <v>-1.8180250610428317</v>
      </c>
      <c r="AI43">
        <f>AVERAGEIFS($F$2:$F$2465,$D$2:$D$2465,$I43,$B$2:$B$2465,AI$2)</f>
        <v>2.0051001767726007</v>
      </c>
      <c r="AJ43">
        <f>AVERAGEIFS($F$2:$F$2465,$D$2:$D$2465,$I43,$B$2:$B$2465,AJ$2)</f>
        <v>3.1647086364718433</v>
      </c>
      <c r="AK43">
        <f>AVERAGEIFS($F$2:$F$2465,$D$2:$D$2465,$I43,$B$2:$B$2465,AK$2)</f>
        <v>3.1717904991600534</v>
      </c>
      <c r="AL43">
        <f>AVERAGEIFS($F$2:$F$2465,$D$2:$D$2465,$I43,$B$2:$B$2465,AL$2)</f>
        <v>0.85210155941062737</v>
      </c>
      <c r="AM43">
        <f>AVERAGEIFS($F$2:$F$2465,$D$2:$D$2465,$I43,$B$2:$B$2465,AM$2)</f>
        <v>4.6937225255789343</v>
      </c>
      <c r="AN43">
        <f>AVERAGEIFS($F$2:$F$2465,$D$2:$D$2465,$I43,$B$2:$B$2465,AN$2)</f>
        <v>-3.0232451655294312E-2</v>
      </c>
      <c r="AO43">
        <f>AVERAGEIFS($F$2:$F$2465,$D$2:$D$2465,$I43,$B$2:$B$2465,AO$2)</f>
        <v>1.0161908240927175</v>
      </c>
      <c r="AP43">
        <f>AVERAGEIFS($F$2:$F$2465,$D$2:$D$2465,$I43,$B$2:$B$2465,AP$2)</f>
        <v>2.7601795895371595</v>
      </c>
      <c r="AQ43">
        <f>AVERAGEIFS($F$2:$F$2465,$D$2:$D$2465,$I43,$B$2:$B$2465,AQ$2)</f>
        <v>0.68424060705180523</v>
      </c>
      <c r="AR43">
        <f>AVERAGEIFS($F$2:$F$2465,$D$2:$D$2465,$I43,$B$2:$B$2465,AR$2)</f>
        <v>-0.98410675810353609</v>
      </c>
      <c r="AS43">
        <f>AVERAGEIFS($F$2:$F$2465,$D$2:$D$2465,$I43,$B$2:$B$2465,AS$2)</f>
        <v>1.75542214874298</v>
      </c>
      <c r="AT43">
        <f>AVERAGEIFS($F$2:$F$2465,$D$2:$D$2465,$I43,$B$2:$B$2465,AT$2)</f>
        <v>2.5347782713730282</v>
      </c>
      <c r="AU43">
        <f>AVERAGEIFS($F$2:$F$2465,$D$2:$D$2465,$I43,$B$2:$B$2465,AU$2)</f>
        <v>1.1377164979708567</v>
      </c>
      <c r="AV43">
        <f>AVERAGEIFS($F$2:$F$2465,$D$2:$D$2465,$I43,$B$2:$B$2465,AV$2)</f>
        <v>4.8176309912067552</v>
      </c>
      <c r="AW43">
        <f>AVERAGEIFS($F$2:$F$2465,$D$2:$D$2465,$I43,$B$2:$B$2465,AW$2)</f>
        <v>2.6874955632055588</v>
      </c>
      <c r="AX43">
        <f>AVERAGEIFS($F$2:$F$2465,$D$2:$D$2465,$I43,$B$2:$B$2465,AX$2)</f>
        <v>8.4858169965302608</v>
      </c>
      <c r="AY43">
        <f>AVERAGEIFS($F$2:$F$2465,$D$2:$D$2465,$I43,$B$2:$B$2465,AY$2)</f>
        <v>2.1178300991984855</v>
      </c>
      <c r="AZ43">
        <f>AVERAGEIFS($F$2:$F$2465,$D$2:$D$2465,$I43,$B$2:$B$2465,AZ$2)</f>
        <v>-0.16975203201387501</v>
      </c>
      <c r="BA43">
        <f>AVERAGEIFS($F$2:$F$2465,$D$2:$D$2465,$I43,$B$2:$B$2465,BA$2)</f>
        <v>2.4854680082658831</v>
      </c>
    </row>
    <row r="44" spans="1:53" x14ac:dyDescent="0.45">
      <c r="A44" t="s">
        <v>223</v>
      </c>
      <c r="B44" t="str">
        <f>VLOOKUP(A44,Setup!$C$3:$D$46,2,FALSE)</f>
        <v>AR</v>
      </c>
      <c r="C44" t="s">
        <v>604</v>
      </c>
      <c r="D44">
        <f t="shared" si="0"/>
        <v>2020</v>
      </c>
      <c r="E44">
        <v>6</v>
      </c>
      <c r="F44">
        <f>VLOOKUP(B44,'GDP growth'!$C$1:$BR$267,MATCH(Total!D44,'GDP growth'!$D$1:$BR$1,0),FALSE)</f>
        <v>-2.000861002857846</v>
      </c>
      <c r="G44">
        <f t="shared" si="1"/>
        <v>-12.1464360843128</v>
      </c>
      <c r="I44">
        <v>2015</v>
      </c>
      <c r="J44">
        <f>AVERAGEIFS($F$2:$F$2465,$D$2:$D$2465,$I44,$B$2:$B$2465,J$2)</f>
        <v>-2.5126153208139357</v>
      </c>
      <c r="K44">
        <f>AVERAGEIFS($F$2:$F$2465,$D$2:$D$2465,$I44,$B$2:$B$2465,K$2)</f>
        <v>0.75579907689279935</v>
      </c>
      <c r="L44">
        <f>AVERAGEIFS($F$2:$F$2465,$D$2:$D$2465,$I44,$B$2:$B$2465,L$2)</f>
        <v>2.5952841159404159</v>
      </c>
      <c r="M44">
        <f>AVERAGEIFS($F$2:$F$2465,$D$2:$D$2465,$I44,$B$2:$B$2465,M$2)</f>
        <v>1.7655403820308777</v>
      </c>
      <c r="N44">
        <f>AVERAGEIFS($F$2:$F$2465,$D$2:$D$2465,$I44,$B$2:$B$2465,N$2)</f>
        <v>0.50395574024224743</v>
      </c>
      <c r="O44">
        <f>AVERAGEIFS($F$2:$F$2465,$D$2:$D$2465,$I44,$B$2:$B$2465,O$2)</f>
        <v>2.873466771849948</v>
      </c>
      <c r="P44">
        <f>AVERAGEIFS($F$2:$F$2465,$D$2:$D$2465,$I44,$B$2:$B$2465,P$2)</f>
        <v>2.3498812750862612</v>
      </c>
      <c r="Q44">
        <f>AVERAGEIFS($F$2:$F$2465,$D$2:$D$2465,$I44,$B$2:$B$2465,Q$2)</f>
        <v>1.7926494736180558</v>
      </c>
      <c r="R44">
        <f>AVERAGEIFS($F$2:$F$2465,$D$2:$D$2465,$I44,$B$2:$B$2465,R$2)</f>
        <v>7.4257636563241221</v>
      </c>
      <c r="S44">
        <f>AVERAGEIFS($F$2:$F$2465,$D$2:$D$2465,$I44,$B$2:$B$2465,S$2)</f>
        <v>4.4990300011097162</v>
      </c>
      <c r="T44">
        <f>AVERAGEIFS($F$2:$F$2465,$D$2:$D$2465,$I44,$B$2:$B$2465,T$2)</f>
        <v>2.2452121860648759</v>
      </c>
      <c r="U44">
        <f>AVERAGEIFS($F$2:$F$2465,$D$2:$D$2465,$I44,$B$2:$B$2465,U$2)</f>
        <v>2.1694989287907873</v>
      </c>
      <c r="V44">
        <f>AVERAGEIFS($F$2:$F$2465,$D$2:$D$2465,$I44,$B$2:$B$2465,V$2)</f>
        <v>1.277999793806444</v>
      </c>
      <c r="W44">
        <f>AVERAGEIFS($F$2:$F$2465,$D$2:$D$2465,$I44,$B$2:$B$2465,W$2)</f>
        <v>1.5204859227981871</v>
      </c>
      <c r="X44">
        <f>AVERAGEIFS($F$2:$F$2465,$D$2:$D$2465,$I44,$B$2:$B$2465,X$2)</f>
        <v>-0.47806831857901955</v>
      </c>
      <c r="Y44">
        <f>AVERAGEIFS($F$2:$F$2465,$D$2:$D$2465,$I44,$B$2:$B$2465,Y$2)</f>
        <v>0.99783293799866613</v>
      </c>
      <c r="Z44">
        <f>AVERAGEIFS($F$2:$F$2465,$D$2:$D$2465,$I44,$B$2:$B$2465,Z$2)</f>
        <v>3.1946373128021008</v>
      </c>
      <c r="AA44">
        <f>AVERAGEIFS($F$2:$F$2465,$D$2:$D$2465,$I44,$B$2:$B$2465,AA$2)</f>
        <v>0.79222503835359248</v>
      </c>
      <c r="AB44">
        <f>AVERAGEIFS($F$2:$F$2465,$D$2:$D$2465,$I44,$B$2:$B$2465,AB$2)</f>
        <v>2.7624228575651841</v>
      </c>
      <c r="AC44">
        <f>AVERAGEIFS($F$2:$F$2465,$D$2:$D$2465,$I44,$B$2:$B$2465,AC$2)</f>
        <v>4.2322098061426914</v>
      </c>
      <c r="AD44">
        <f>AVERAGEIFS($F$2:$F$2465,$D$2:$D$2465,$I44,$B$2:$B$2465,AD$2)</f>
        <v>5.0066684257549952</v>
      </c>
      <c r="AE44">
        <f>AVERAGEIFS($F$2:$F$2465,$D$2:$D$2465,$I44,$B$2:$B$2465,AE$2)</f>
        <v>9.3360337286862318</v>
      </c>
      <c r="AF44">
        <f>AVERAGEIFS($F$2:$F$2465,$D$2:$D$2465,$I44,$B$2:$B$2465,AF$2)</f>
        <v>3.8853242385340963</v>
      </c>
      <c r="AG44">
        <f>AVERAGEIFS($F$2:$F$2465,$D$2:$D$2465,$I44,$B$2:$B$2465,AG$2)</f>
        <v>7.4102276050885365</v>
      </c>
      <c r="AH44">
        <f>AVERAGEIFS($F$2:$F$2465,$D$2:$D$2465,$I44,$B$2:$B$2465,AH$2)</f>
        <v>-1.3876397649283945E-3</v>
      </c>
      <c r="AI44">
        <f>AVERAGEIFS($F$2:$F$2465,$D$2:$D$2465,$I44,$B$2:$B$2465,AI$2)</f>
        <v>0.29620551414262764</v>
      </c>
      <c r="AJ44">
        <f>AVERAGEIFS($F$2:$F$2465,$D$2:$D$2465,$I44,$B$2:$B$2465,AJ$2)</f>
        <v>3.2024537945736</v>
      </c>
      <c r="AK44">
        <f>AVERAGEIFS($F$2:$F$2465,$D$2:$D$2465,$I44,$B$2:$B$2465,AK$2)</f>
        <v>2.6230860157719178</v>
      </c>
      <c r="AL44">
        <f>AVERAGEIFS($F$2:$F$2465,$D$2:$D$2465,$I44,$B$2:$B$2465,AL$2)</f>
        <v>2.5037635028866418</v>
      </c>
      <c r="AM44">
        <f>AVERAGEIFS($F$2:$F$2465,$D$2:$D$2465,$I44,$B$2:$B$2465,AM$2)</f>
        <v>6.0067219455820293</v>
      </c>
      <c r="AN44">
        <f>AVERAGEIFS($F$2:$F$2465,$D$2:$D$2465,$I44,$B$2:$B$2465,AN$2)</f>
        <v>1.6126100744912293</v>
      </c>
      <c r="AO44">
        <f>AVERAGEIFS($F$2:$F$2465,$D$2:$D$2465,$I44,$B$2:$B$2465,AO$2)</f>
        <v>2.0481319985508435</v>
      </c>
      <c r="AP44">
        <f>AVERAGEIFS($F$2:$F$2465,$D$2:$D$2465,$I44,$B$2:$B$2465,AP$2)</f>
        <v>3.7543194150939456</v>
      </c>
      <c r="AQ44">
        <f>AVERAGEIFS($F$2:$F$2465,$D$2:$D$2465,$I44,$B$2:$B$2465,AQ$2)</f>
        <v>3.920508623900318</v>
      </c>
      <c r="AR44">
        <f>AVERAGEIFS($F$2:$F$2465,$D$2:$D$2465,$I44,$B$2:$B$2465,AR$2)</f>
        <v>0.74139147058367882</v>
      </c>
      <c r="AS44">
        <f>AVERAGEIFS($F$2:$F$2465,$D$2:$D$2465,$I44,$B$2:$B$2465,AS$2)</f>
        <v>0.73626722176567228</v>
      </c>
      <c r="AT44">
        <f>AVERAGEIFS($F$2:$F$2465,$D$2:$D$2465,$I44,$B$2:$B$2465,AT$2)</f>
        <v>3.8114227914269918</v>
      </c>
      <c r="AU44">
        <f>AVERAGEIFS($F$2:$F$2465,$D$2:$D$2465,$I44,$B$2:$B$2465,AU$2)</f>
        <v>2.2957638087283954</v>
      </c>
      <c r="AV44">
        <f>AVERAGEIFS($F$2:$F$2465,$D$2:$D$2465,$I44,$B$2:$B$2465,AV$2)</f>
        <v>3.9355402770900696</v>
      </c>
      <c r="AW44">
        <f>AVERAGEIFS($F$2:$F$2465,$D$2:$D$2465,$I44,$B$2:$B$2465,AW$2)</f>
        <v>0.98446886361942632</v>
      </c>
      <c r="AX44">
        <f>AVERAGEIFS($F$2:$F$2465,$D$2:$D$2465,$I44,$B$2:$B$2465,AX$2)</f>
        <v>4.9397151613657968</v>
      </c>
      <c r="AY44">
        <f>AVERAGEIFS($F$2:$F$2465,$D$2:$D$2465,$I44,$B$2:$B$2465,AY$2)</f>
        <v>2.5238198144198236</v>
      </c>
      <c r="AZ44">
        <f>AVERAGEIFS($F$2:$F$2465,$D$2:$D$2465,$I44,$B$2:$B$2465,AZ$2)</f>
        <v>1.4520010194920303</v>
      </c>
      <c r="BA44">
        <f>AVERAGEIFS($F$2:$F$2465,$D$2:$D$2465,$I44,$B$2:$B$2465,BA$2)</f>
        <v>1.4138264522379274</v>
      </c>
    </row>
    <row r="45" spans="1:53" x14ac:dyDescent="0.45">
      <c r="A45" t="s">
        <v>223</v>
      </c>
      <c r="B45" t="str">
        <f>VLOOKUP(A45,Setup!$C$3:$D$46,2,FALSE)</f>
        <v>AR</v>
      </c>
      <c r="C45" t="s">
        <v>605</v>
      </c>
      <c r="D45">
        <f t="shared" si="0"/>
        <v>2020</v>
      </c>
      <c r="E45">
        <v>6.6</v>
      </c>
      <c r="F45">
        <f>VLOOKUP(B45,'GDP growth'!$C$1:$BR$267,MATCH(Total!D45,'GDP growth'!$D$1:$BR$1,0),FALSE)</f>
        <v>-2.000861002857846</v>
      </c>
      <c r="G45">
        <f t="shared" si="1"/>
        <v>-12.1464360843128</v>
      </c>
      <c r="I45">
        <v>2016</v>
      </c>
      <c r="J45">
        <f>AVERAGEIFS($F$2:$F$2465,$D$2:$D$2465,$I45,$B$2:$B$2465,J$2)</f>
        <v>2.7311598282894352</v>
      </c>
      <c r="K45">
        <f>AVERAGEIFS($F$2:$F$2465,$D$2:$D$2465,$I45,$B$2:$B$2465,K$2)</f>
        <v>1.3035230979888865</v>
      </c>
      <c r="L45">
        <f>AVERAGEIFS($F$2:$F$2465,$D$2:$D$2465,$I45,$B$2:$B$2465,L$2)</f>
        <v>2.1901692869522122</v>
      </c>
      <c r="M45">
        <f>AVERAGEIFS($F$2:$F$2465,$D$2:$D$2465,$I45,$B$2:$B$2465,M$2)</f>
        <v>1.4741643858801297</v>
      </c>
      <c r="N45">
        <f>AVERAGEIFS($F$2:$F$2465,$D$2:$D$2465,$I45,$B$2:$B$2465,N$2)</f>
        <v>-3.5457633926942549</v>
      </c>
      <c r="O45">
        <f>AVERAGEIFS($F$2:$F$2465,$D$2:$D$2465,$I45,$B$2:$B$2465,O$2)</f>
        <v>0.64997099370913247</v>
      </c>
      <c r="P45">
        <f>AVERAGEIFS($F$2:$F$2465,$D$2:$D$2465,$I45,$B$2:$B$2465,P$2)</f>
        <v>1.6446276869928482</v>
      </c>
      <c r="Q45">
        <f>AVERAGEIFS($F$2:$F$2465,$D$2:$D$2465,$I45,$B$2:$B$2465,Q$2)</f>
        <v>2.1519424985363429</v>
      </c>
      <c r="R45">
        <f>AVERAGEIFS($F$2:$F$2465,$D$2:$D$2465,$I45,$B$2:$B$2465,R$2)</f>
        <v>7.0413288787365644</v>
      </c>
      <c r="S45">
        <f>AVERAGEIFS($F$2:$F$2465,$D$2:$D$2465,$I45,$B$2:$B$2465,S$2)</f>
        <v>2.9559013752752321</v>
      </c>
      <c r="T45">
        <f>AVERAGEIFS($F$2:$F$2465,$D$2:$D$2465,$I45,$B$2:$B$2465,T$2)</f>
        <v>4.9587584903178197</v>
      </c>
      <c r="U45">
        <f>AVERAGEIFS($F$2:$F$2465,$D$2:$D$2465,$I45,$B$2:$B$2465,U$2)</f>
        <v>1.6527197717462769</v>
      </c>
      <c r="V45">
        <f>AVERAGEIFS($F$2:$F$2465,$D$2:$D$2465,$I45,$B$2:$B$2465,V$2)</f>
        <v>2.1044145871258735</v>
      </c>
      <c r="W45">
        <f>AVERAGEIFS($F$2:$F$2465,$D$2:$D$2465,$I45,$B$2:$B$2465,W$2)</f>
        <v>4.0608666971856877</v>
      </c>
      <c r="X45">
        <f>AVERAGEIFS($F$2:$F$2465,$D$2:$D$2465,$I45,$B$2:$B$2465,X$2)</f>
        <v>0.46650351789539002</v>
      </c>
      <c r="Y45">
        <f>AVERAGEIFS($F$2:$F$2465,$D$2:$D$2465,$I45,$B$2:$B$2465,Y$2)</f>
        <v>1.0667547348890878</v>
      </c>
      <c r="Z45">
        <f>AVERAGEIFS($F$2:$F$2465,$D$2:$D$2465,$I45,$B$2:$B$2465,Z$2)</f>
        <v>2.2228884490843654</v>
      </c>
      <c r="AA45">
        <f>AVERAGEIFS($F$2:$F$2465,$D$2:$D$2465,$I45,$B$2:$B$2465,AA$2)</f>
        <v>-0.22830195902689354</v>
      </c>
      <c r="AB45">
        <f>AVERAGEIFS($F$2:$F$2465,$D$2:$D$2465,$I45,$B$2:$B$2465,AB$2)</f>
        <v>2.3877771343078251</v>
      </c>
      <c r="AC45">
        <f>AVERAGEIFS($F$2:$F$2465,$D$2:$D$2465,$I45,$B$2:$B$2465,AC$2)</f>
        <v>3.7073159793626047</v>
      </c>
      <c r="AD45">
        <f>AVERAGEIFS($F$2:$F$2465,$D$2:$D$2465,$I45,$B$2:$B$2465,AD$2)</f>
        <v>4.8763223002212328</v>
      </c>
      <c r="AE45">
        <f>AVERAGEIFS($F$2:$F$2465,$D$2:$D$2465,$I45,$B$2:$B$2465,AE$2)</f>
        <v>24.615569976625579</v>
      </c>
      <c r="AF45">
        <f>AVERAGEIFS($F$2:$F$2465,$D$2:$D$2465,$I45,$B$2:$B$2465,AF$2)</f>
        <v>2.3135107353872115</v>
      </c>
      <c r="AG45">
        <f>AVERAGEIFS($F$2:$F$2465,$D$2:$D$2465,$I45,$B$2:$B$2465,AG$2)</f>
        <v>7.996253785714714</v>
      </c>
      <c r="AH45">
        <f>AVERAGEIFS($F$2:$F$2465,$D$2:$D$2465,$I45,$B$2:$B$2465,AH$2)</f>
        <v>0.88566763804678317</v>
      </c>
      <c r="AI45">
        <f>AVERAGEIFS($F$2:$F$2465,$D$2:$D$2465,$I45,$B$2:$B$2465,AI$2)</f>
        <v>1.5606266967490399</v>
      </c>
      <c r="AJ45">
        <f>AVERAGEIFS($F$2:$F$2465,$D$2:$D$2465,$I45,$B$2:$B$2465,AJ$2)</f>
        <v>2.8091032682413299</v>
      </c>
      <c r="AK45">
        <f>AVERAGEIFS($F$2:$F$2465,$D$2:$D$2465,$I45,$B$2:$B$2465,AK$2)</f>
        <v>2.2697844841956538</v>
      </c>
      <c r="AL45">
        <f>AVERAGEIFS($F$2:$F$2465,$D$2:$D$2465,$I45,$B$2:$B$2465,AL$2)</f>
        <v>2.7023234255064636</v>
      </c>
      <c r="AM45">
        <f>AVERAGEIFS($F$2:$F$2465,$D$2:$D$2465,$I45,$B$2:$B$2465,AM$2)</f>
        <v>5.091532421550113</v>
      </c>
      <c r="AN45">
        <f>AVERAGEIFS($F$2:$F$2465,$D$2:$D$2465,$I45,$B$2:$B$2465,AN$2)</f>
        <v>2.1206052242171722</v>
      </c>
      <c r="AO45">
        <f>AVERAGEIFS($F$2:$F$2465,$D$2:$D$2465,$I45,$B$2:$B$2465,AO$2)</f>
        <v>1.8573397264330254</v>
      </c>
      <c r="AP45">
        <f>AVERAGEIFS($F$2:$F$2465,$D$2:$D$2465,$I45,$B$2:$B$2465,AP$2)</f>
        <v>3.7340357729115397</v>
      </c>
      <c r="AQ45">
        <f>AVERAGEIFS($F$2:$F$2465,$D$2:$D$2465,$I45,$B$2:$B$2465,AQ$2)</f>
        <v>4.4317670026447757</v>
      </c>
      <c r="AR45">
        <f>AVERAGEIFS($F$2:$F$2465,$D$2:$D$2465,$I45,$B$2:$B$2465,AR$2)</f>
        <v>1.5897982889385531</v>
      </c>
      <c r="AS45">
        <f>AVERAGEIFS($F$2:$F$2465,$D$2:$D$2465,$I45,$B$2:$B$2465,AS$2)</f>
        <v>-1.9727192258040844</v>
      </c>
      <c r="AT45">
        <f>AVERAGEIFS($F$2:$F$2465,$D$2:$D$2465,$I45,$B$2:$B$2465,AT$2)</f>
        <v>4.5090590631756982</v>
      </c>
      <c r="AU45">
        <f>AVERAGEIFS($F$2:$F$2465,$D$2:$D$2465,$I45,$B$2:$B$2465,AU$2)</f>
        <v>4.4101406757934143</v>
      </c>
      <c r="AV45">
        <f>AVERAGEIFS($F$2:$F$2465,$D$2:$D$2465,$I45,$B$2:$B$2465,AV$2)</f>
        <v>2.9767993163480639</v>
      </c>
      <c r="AW45">
        <f>AVERAGEIFS($F$2:$F$2465,$D$2:$D$2465,$I45,$B$2:$B$2465,AW$2)</f>
        <v>3.1340472491163496</v>
      </c>
      <c r="AX45">
        <f>AVERAGEIFS($F$2:$F$2465,$D$2:$D$2465,$I45,$B$2:$B$2465,AX$2)</f>
        <v>6.0844869044366305</v>
      </c>
      <c r="AY45">
        <f>AVERAGEIFS($F$2:$F$2465,$D$2:$D$2465,$I45,$B$2:$B$2465,AY$2)</f>
        <v>2.9455504545523326</v>
      </c>
      <c r="AZ45">
        <f>AVERAGEIFS($F$2:$F$2465,$D$2:$D$2465,$I45,$B$2:$B$2465,AZ$2)</f>
        <v>2.1410319595869538</v>
      </c>
      <c r="BA45">
        <f>AVERAGEIFS($F$2:$F$2465,$D$2:$D$2465,$I45,$B$2:$B$2465,BA$2)</f>
        <v>1.3218622367822945</v>
      </c>
    </row>
    <row r="46" spans="1:53" x14ac:dyDescent="0.45">
      <c r="A46" t="s">
        <v>223</v>
      </c>
      <c r="B46" t="str">
        <f>VLOOKUP(A46,Setup!$C$3:$D$46,2,FALSE)</f>
        <v>AR</v>
      </c>
      <c r="C46" t="s">
        <v>606</v>
      </c>
      <c r="D46">
        <f t="shared" si="0"/>
        <v>2021</v>
      </c>
      <c r="E46">
        <v>5.0999999999999996</v>
      </c>
      <c r="F46">
        <f>VLOOKUP(B46,'GDP growth'!$C$1:$BR$267,MATCH(Total!D46,'GDP growth'!$D$1:$BR$1,0),FALSE)</f>
        <v>-9.9004848136464005</v>
      </c>
      <c r="G46">
        <f t="shared" si="1"/>
        <v>-1.41658737877369</v>
      </c>
      <c r="I46">
        <v>2017</v>
      </c>
      <c r="J46">
        <f>AVERAGEIFS($F$2:$F$2465,$D$2:$D$2465,$I46,$B$2:$B$2465,J$2)</f>
        <v>-2.0803278437781074</v>
      </c>
      <c r="K46">
        <f>AVERAGEIFS($F$2:$F$2465,$D$2:$D$2465,$I46,$B$2:$B$2465,K$2)</f>
        <v>2.1172196709610773</v>
      </c>
      <c r="L46">
        <f>AVERAGEIFS($F$2:$F$2465,$D$2:$D$2465,$I46,$B$2:$B$2465,L$2)</f>
        <v>2.759385972383896</v>
      </c>
      <c r="M46">
        <f>AVERAGEIFS($F$2:$F$2465,$D$2:$D$2465,$I46,$B$2:$B$2465,M$2)</f>
        <v>1.1935026399511059</v>
      </c>
      <c r="N46">
        <f>AVERAGEIFS($F$2:$F$2465,$D$2:$D$2465,$I46,$B$2:$B$2465,N$2)</f>
        <v>-3.275916907821923</v>
      </c>
      <c r="O46">
        <f>AVERAGEIFS($F$2:$F$2465,$D$2:$D$2465,$I46,$B$2:$B$2465,O$2)</f>
        <v>1.0385509349179785</v>
      </c>
      <c r="P46">
        <f>AVERAGEIFS($F$2:$F$2465,$D$2:$D$2465,$I46,$B$2:$B$2465,P$2)</f>
        <v>2.0686896670996049</v>
      </c>
      <c r="Q46">
        <f>AVERAGEIFS($F$2:$F$2465,$D$2:$D$2465,$I46,$B$2:$B$2465,Q$2)</f>
        <v>1.7530387455330469</v>
      </c>
      <c r="R46">
        <f>AVERAGEIFS($F$2:$F$2465,$D$2:$D$2465,$I46,$B$2:$B$2465,R$2)</f>
        <v>6.8487622049576089</v>
      </c>
      <c r="S46">
        <f>AVERAGEIFS($F$2:$F$2465,$D$2:$D$2465,$I46,$B$2:$B$2465,S$2)</f>
        <v>2.0873825016279426</v>
      </c>
      <c r="T46">
        <f>AVERAGEIFS($F$2:$F$2465,$D$2:$D$2465,$I46,$B$2:$B$2465,T$2)</f>
        <v>2.5808701467578317</v>
      </c>
      <c r="U46">
        <f>AVERAGEIFS($F$2:$F$2465,$D$2:$D$2465,$I46,$B$2:$B$2465,U$2)</f>
        <v>2.2947106768428114</v>
      </c>
      <c r="V46">
        <f>AVERAGEIFS($F$2:$F$2465,$D$2:$D$2465,$I46,$B$2:$B$2465,V$2)</f>
        <v>3.0730454747985476</v>
      </c>
      <c r="W46">
        <f>AVERAGEIFS($F$2:$F$2465,$D$2:$D$2465,$I46,$B$2:$B$2465,W$2)</f>
        <v>2.9151560280817392</v>
      </c>
      <c r="X46">
        <f>AVERAGEIFS($F$2:$F$2465,$D$2:$D$2465,$I46,$B$2:$B$2465,X$2)</f>
        <v>2.5719342315597231</v>
      </c>
      <c r="Y46">
        <f>AVERAGEIFS($F$2:$F$2465,$D$2:$D$2465,$I46,$B$2:$B$2465,Y$2)</f>
        <v>0.86003108201610701</v>
      </c>
      <c r="Z46">
        <f>AVERAGEIFS($F$2:$F$2465,$D$2:$D$2465,$I46,$B$2:$B$2465,Z$2)</f>
        <v>1.9217100776383091</v>
      </c>
      <c r="AA46">
        <f>AVERAGEIFS($F$2:$F$2465,$D$2:$D$2465,$I46,$B$2:$B$2465,AA$2)</f>
        <v>-3.1795212667532269E-2</v>
      </c>
      <c r="AB46">
        <f>AVERAGEIFS($F$2:$F$2465,$D$2:$D$2465,$I46,$B$2:$B$2465,AB$2)</f>
        <v>2.1754313563436369</v>
      </c>
      <c r="AC46">
        <f>AVERAGEIFS($F$2:$F$2465,$D$2:$D$2465,$I46,$B$2:$B$2465,AC$2)</f>
        <v>2.2010018929385637</v>
      </c>
      <c r="AD46">
        <f>AVERAGEIFS($F$2:$F$2465,$D$2:$D$2465,$I46,$B$2:$B$2465,AD$2)</f>
        <v>5.0330691828017677</v>
      </c>
      <c r="AE46">
        <f>AVERAGEIFS($F$2:$F$2465,$D$2:$D$2465,$I46,$B$2:$B$2465,AE$2)</f>
        <v>1.2226386099642923</v>
      </c>
      <c r="AF46">
        <f>AVERAGEIFS($F$2:$F$2465,$D$2:$D$2465,$I46,$B$2:$B$2465,AF$2)</f>
        <v>4.3672836416034784</v>
      </c>
      <c r="AG46">
        <f>AVERAGEIFS($F$2:$F$2465,$D$2:$D$2465,$I46,$B$2:$B$2465,AG$2)</f>
        <v>8.2563055017908624</v>
      </c>
      <c r="AH46">
        <f>AVERAGEIFS($F$2:$F$2465,$D$2:$D$2465,$I46,$B$2:$B$2465,AH$2)</f>
        <v>1.2362211072750995</v>
      </c>
      <c r="AI46">
        <f>AVERAGEIFS($F$2:$F$2465,$D$2:$D$2465,$I46,$B$2:$B$2465,AI$2)</f>
        <v>0.75382674590353815</v>
      </c>
      <c r="AJ46">
        <f>AVERAGEIFS($F$2:$F$2465,$D$2:$D$2465,$I46,$B$2:$B$2465,AJ$2)</f>
        <v>2.9468817150862634</v>
      </c>
      <c r="AK46">
        <f>AVERAGEIFS($F$2:$F$2465,$D$2:$D$2465,$I46,$B$2:$B$2465,AK$2)</f>
        <v>4.9781904368162913</v>
      </c>
      <c r="AL46">
        <f>AVERAGEIFS($F$2:$F$2465,$D$2:$D$2465,$I46,$B$2:$B$2465,AL$2)</f>
        <v>1.7724932384539898</v>
      </c>
      <c r="AM46">
        <f>AVERAGEIFS($F$2:$F$2465,$D$2:$D$2465,$I46,$B$2:$B$2465,AM$2)</f>
        <v>4.4497813976154106</v>
      </c>
      <c r="AN46">
        <f>AVERAGEIFS($F$2:$F$2465,$D$2:$D$2465,$I46,$B$2:$B$2465,AN$2)</f>
        <v>2.424285765366335</v>
      </c>
      <c r="AO46">
        <f>AVERAGEIFS($F$2:$F$2465,$D$2:$D$2465,$I46,$B$2:$B$2465,AO$2)</f>
        <v>1.1647242349728515</v>
      </c>
      <c r="AP46">
        <f>AVERAGEIFS($F$2:$F$2465,$D$2:$D$2465,$I46,$B$2:$B$2465,AP$2)</f>
        <v>3.748311452366309</v>
      </c>
      <c r="AQ46">
        <f>AVERAGEIFS($F$2:$F$2465,$D$2:$D$2465,$I46,$B$2:$B$2465,AQ$2)</f>
        <v>3.0311776759484701</v>
      </c>
      <c r="AR46">
        <f>AVERAGEIFS($F$2:$F$2465,$D$2:$D$2465,$I46,$B$2:$B$2465,AR$2)</f>
        <v>2.004141093604872</v>
      </c>
      <c r="AS46">
        <f>AVERAGEIFS($F$2:$F$2465,$D$2:$D$2465,$I46,$B$2:$B$2465,AS$2)</f>
        <v>0.19369007126053361</v>
      </c>
      <c r="AT46">
        <f>AVERAGEIFS($F$2:$F$2465,$D$2:$D$2465,$I46,$B$2:$B$2465,AT$2)</f>
        <v>1.8844927356773695</v>
      </c>
      <c r="AU46">
        <f>AVERAGEIFS($F$2:$F$2465,$D$2:$D$2465,$I46,$B$2:$B$2465,AU$2)</f>
        <v>2.3497408043253927</v>
      </c>
      <c r="AV46">
        <f>AVERAGEIFS($F$2:$F$2465,$D$2:$D$2465,$I46,$B$2:$B$2465,AV$2)</f>
        <v>3.5886436958266756</v>
      </c>
      <c r="AW46">
        <f>AVERAGEIFS($F$2:$F$2465,$D$2:$D$2465,$I46,$B$2:$B$2465,AW$2)</f>
        <v>3.4351577169218217</v>
      </c>
      <c r="AX46">
        <f>AVERAGEIFS($F$2:$F$2465,$D$2:$D$2465,$I46,$B$2:$B$2465,AX$2)</f>
        <v>3.323084208457459</v>
      </c>
      <c r="AY46">
        <f>AVERAGEIFS($F$2:$F$2465,$D$2:$D$2465,$I46,$B$2:$B$2465,AY$2)</f>
        <v>1.8194514747429338</v>
      </c>
      <c r="AZ46">
        <f>AVERAGEIFS($F$2:$F$2465,$D$2:$D$2465,$I46,$B$2:$B$2465,AZ$2)</f>
        <v>1.8224685589315328</v>
      </c>
      <c r="BA46">
        <f>AVERAGEIFS($F$2:$F$2465,$D$2:$D$2465,$I46,$B$2:$B$2465,BA$2)</f>
        <v>0.66455230785811636</v>
      </c>
    </row>
    <row r="47" spans="1:53" x14ac:dyDescent="0.45">
      <c r="A47" t="s">
        <v>223</v>
      </c>
      <c r="B47" t="str">
        <f>VLOOKUP(A47,Setup!$C$3:$D$46,2,FALSE)</f>
        <v>AR</v>
      </c>
      <c r="C47" t="s">
        <v>607</v>
      </c>
      <c r="D47">
        <f t="shared" si="0"/>
        <v>2021</v>
      </c>
      <c r="E47">
        <v>2.2999999999999998</v>
      </c>
      <c r="F47">
        <f>VLOOKUP(B47,'GDP growth'!$C$1:$BR$267,MATCH(Total!D47,'GDP growth'!$D$1:$BR$1,0),FALSE)</f>
        <v>-9.9004848136464005</v>
      </c>
      <c r="G47">
        <f t="shared" si="1"/>
        <v>-1.41658737877369</v>
      </c>
      <c r="I47">
        <v>2018</v>
      </c>
      <c r="J47">
        <f>AVERAGEIFS($F$2:$F$2465,$D$2:$D$2465,$I47,$B$2:$B$2465,J$2)</f>
        <v>2.8185029777591808</v>
      </c>
      <c r="K47">
        <f>AVERAGEIFS($F$2:$F$2465,$D$2:$D$2465,$I47,$B$2:$B$2465,K$2)</f>
        <v>2.2722501203745935</v>
      </c>
      <c r="L47">
        <f>AVERAGEIFS($F$2:$F$2465,$D$2:$D$2465,$I47,$B$2:$B$2465,L$2)</f>
        <v>2.2795917982034268</v>
      </c>
      <c r="M47">
        <f>AVERAGEIFS($F$2:$F$2465,$D$2:$D$2465,$I47,$B$2:$B$2465,M$2)</f>
        <v>1.4744676565309192</v>
      </c>
      <c r="N47">
        <f>AVERAGEIFS($F$2:$F$2465,$D$2:$D$2465,$I47,$B$2:$B$2465,N$2)</f>
        <v>1.3228690540439914</v>
      </c>
      <c r="O47">
        <f>AVERAGEIFS($F$2:$F$2465,$D$2:$D$2465,$I47,$B$2:$B$2465,O$2)</f>
        <v>3.033834902607893</v>
      </c>
      <c r="P47">
        <f>AVERAGEIFS($F$2:$F$2465,$D$2:$D$2465,$I47,$B$2:$B$2465,P$2)</f>
        <v>1.3627995571141582</v>
      </c>
      <c r="Q47">
        <f>AVERAGEIFS($F$2:$F$2465,$D$2:$D$2465,$I47,$B$2:$B$2465,Q$2)</f>
        <v>1.3576953779721066</v>
      </c>
      <c r="R47">
        <f>AVERAGEIFS($F$2:$F$2465,$D$2:$D$2465,$I47,$B$2:$B$2465,R$2)</f>
        <v>6.9472007933168527</v>
      </c>
      <c r="S47">
        <f>AVERAGEIFS($F$2:$F$2465,$D$2:$D$2465,$I47,$B$2:$B$2465,S$2)</f>
        <v>1.3593608678874602</v>
      </c>
      <c r="T47">
        <f>AVERAGEIFS($F$2:$F$2465,$D$2:$D$2465,$I47,$B$2:$B$2465,T$2)</f>
        <v>5.1735652880501704</v>
      </c>
      <c r="U47">
        <f>AVERAGEIFS($F$2:$F$2465,$D$2:$D$2465,$I47,$B$2:$B$2465,U$2)</f>
        <v>2.7160245193159227</v>
      </c>
      <c r="V47">
        <f>AVERAGEIFS($F$2:$F$2465,$D$2:$D$2465,$I47,$B$2:$B$2465,V$2)</f>
        <v>3.0564772439351628</v>
      </c>
      <c r="W47">
        <f>AVERAGEIFS($F$2:$F$2465,$D$2:$D$2465,$I47,$B$2:$B$2465,W$2)</f>
        <v>2.8960420808163008</v>
      </c>
      <c r="X47">
        <f>AVERAGEIFS($F$2:$F$2465,$D$2:$D$2465,$I47,$B$2:$B$2465,X$2)</f>
        <v>3.3033701611332162</v>
      </c>
      <c r="Y47">
        <f>AVERAGEIFS($F$2:$F$2465,$D$2:$D$2465,$I47,$B$2:$B$2465,Y$2)</f>
        <v>2.0836148506207621</v>
      </c>
      <c r="Z47">
        <f>AVERAGEIFS($F$2:$F$2465,$D$2:$D$2465,$I47,$B$2:$B$2465,Z$2)</f>
        <v>2.6565048930997222</v>
      </c>
      <c r="AA47">
        <f>AVERAGEIFS($F$2:$F$2465,$D$2:$D$2465,$I47,$B$2:$B$2465,AA$2)</f>
        <v>1.473124985036975</v>
      </c>
      <c r="AB47">
        <f>AVERAGEIFS($F$2:$F$2465,$D$2:$D$2465,$I47,$B$2:$B$2465,AB$2)</f>
        <v>3.7961040663029024</v>
      </c>
      <c r="AC47">
        <f>AVERAGEIFS($F$2:$F$2465,$D$2:$D$2465,$I47,$B$2:$B$2465,AC$2)</f>
        <v>4.2719760162069491</v>
      </c>
      <c r="AD47">
        <f>AVERAGEIFS($F$2:$F$2465,$D$2:$D$2465,$I47,$B$2:$B$2465,AD$2)</f>
        <v>5.0697859013491637</v>
      </c>
      <c r="AE47">
        <f>AVERAGEIFS($F$2:$F$2465,$D$2:$D$2465,$I47,$B$2:$B$2465,AE$2)</f>
        <v>10.049628539461366</v>
      </c>
      <c r="AF47">
        <f>AVERAGEIFS($F$2:$F$2465,$D$2:$D$2465,$I47,$B$2:$B$2465,AF$2)</f>
        <v>4.2734217878218459</v>
      </c>
      <c r="AG47">
        <f>AVERAGEIFS($F$2:$F$2465,$D$2:$D$2465,$I47,$B$2:$B$2465,AG$2)</f>
        <v>6.7953834189791138</v>
      </c>
      <c r="AH47">
        <f>AVERAGEIFS($F$2:$F$2465,$D$2:$D$2465,$I47,$B$2:$B$2465,AH$2)</f>
        <v>1.6036999464836157</v>
      </c>
      <c r="AI47">
        <f>AVERAGEIFS($F$2:$F$2465,$D$2:$D$2465,$I47,$B$2:$B$2465,AI$2)</f>
        <v>1.675331751665027</v>
      </c>
      <c r="AJ47">
        <f>AVERAGEIFS($F$2:$F$2465,$D$2:$D$2465,$I47,$B$2:$B$2465,AJ$2)</f>
        <v>3.1596357401277686</v>
      </c>
      <c r="AK47">
        <f>AVERAGEIFS($F$2:$F$2465,$D$2:$D$2465,$I47,$B$2:$B$2465,AK$2)</f>
        <v>1.3171876629367745</v>
      </c>
      <c r="AL47">
        <f>AVERAGEIFS($F$2:$F$2465,$D$2:$D$2465,$I47,$B$2:$B$2465,AL$2)</f>
        <v>1.8717285332719342</v>
      </c>
      <c r="AM47">
        <f>AVERAGEIFS($F$2:$F$2465,$D$2:$D$2465,$I47,$B$2:$B$2465,AM$2)</f>
        <v>5.8127224098332846</v>
      </c>
      <c r="AN47">
        <f>AVERAGEIFS($F$2:$F$2465,$D$2:$D$2465,$I47,$B$2:$B$2465,AN$2)</f>
        <v>2.7815460987956016</v>
      </c>
      <c r="AO47">
        <f>AVERAGEIFS($F$2:$F$2465,$D$2:$D$2465,$I47,$B$2:$B$2465,AO$2)</f>
        <v>2.4637462851014647</v>
      </c>
      <c r="AP47">
        <f>AVERAGEIFS($F$2:$F$2465,$D$2:$D$2465,$I47,$B$2:$B$2465,AP$2)</f>
        <v>3.3972825044488673</v>
      </c>
      <c r="AQ47">
        <f>AVERAGEIFS($F$2:$F$2465,$D$2:$D$2465,$I47,$B$2:$B$2465,AQ$2)</f>
        <v>5.1524577332590695</v>
      </c>
      <c r="AR47">
        <f>AVERAGEIFS($F$2:$F$2465,$D$2:$D$2465,$I47,$B$2:$B$2465,AR$2)</f>
        <v>3.3147207823341631</v>
      </c>
      <c r="AS47">
        <f>AVERAGEIFS($F$2:$F$2465,$D$2:$D$2465,$I47,$B$2:$B$2465,AS$2)</f>
        <v>1.8257900640183351</v>
      </c>
      <c r="AT47">
        <f>AVERAGEIFS($F$2:$F$2465,$D$2:$D$2465,$I47,$B$2:$B$2465,AT$2)</f>
        <v>0.9110486555802737</v>
      </c>
      <c r="AU47">
        <f>AVERAGEIFS($F$2:$F$2465,$D$2:$D$2465,$I47,$B$2:$B$2465,AU$2)</f>
        <v>1.8251560149471686</v>
      </c>
      <c r="AV47">
        <f>AVERAGEIFS($F$2:$F$2465,$D$2:$D$2465,$I47,$B$2:$B$2465,AV$2)</f>
        <v>4.5129263177092724</v>
      </c>
      <c r="AW47">
        <f>AVERAGEIFS($F$2:$F$2465,$D$2:$D$2465,$I47,$B$2:$B$2465,AW$2)</f>
        <v>4.1776810321000966</v>
      </c>
      <c r="AX47">
        <f>AVERAGEIFS($F$2:$F$2465,$D$2:$D$2465,$I47,$B$2:$B$2465,AX$2)</f>
        <v>7.5019974891749115</v>
      </c>
      <c r="AY47">
        <f>AVERAGEIFS($F$2:$F$2465,$D$2:$D$2465,$I47,$B$2:$B$2465,AY$2)</f>
        <v>2.4576223032221094</v>
      </c>
      <c r="AZ47">
        <f>AVERAGEIFS($F$2:$F$2465,$D$2:$D$2465,$I47,$B$2:$B$2465,AZ$2)</f>
        <v>2.5974949475362337</v>
      </c>
      <c r="BA47">
        <f>AVERAGEIFS($F$2:$F$2465,$D$2:$D$2465,$I47,$B$2:$B$2465,BA$2)</f>
        <v>1.1579469518173511</v>
      </c>
    </row>
    <row r="48" spans="1:53" x14ac:dyDescent="0.45">
      <c r="A48" t="s">
        <v>223</v>
      </c>
      <c r="B48" t="str">
        <f>VLOOKUP(A48,Setup!$C$3:$D$46,2,FALSE)</f>
        <v>AR</v>
      </c>
      <c r="C48" t="s">
        <v>608</v>
      </c>
      <c r="D48">
        <f t="shared" si="0"/>
        <v>2021</v>
      </c>
      <c r="E48">
        <v>0.5</v>
      </c>
      <c r="F48">
        <f>VLOOKUP(B48,'GDP growth'!$C$1:$BR$267,MATCH(Total!D48,'GDP growth'!$D$1:$BR$1,0),FALSE)</f>
        <v>-9.9004848136464005</v>
      </c>
      <c r="G48">
        <f t="shared" si="1"/>
        <v>-1.41658737877369</v>
      </c>
      <c r="I48">
        <v>2019</v>
      </c>
      <c r="J48">
        <f>AVERAGEIFS($F$2:$F$2465,$D$2:$D$2465,$I48,$B$2:$B$2465,J$2)</f>
        <v>-2.6173964628203805</v>
      </c>
      <c r="K48">
        <f>AVERAGEIFS($F$2:$F$2465,$D$2:$D$2465,$I48,$B$2:$B$2465,K$2)</f>
        <v>2.4842208668992782</v>
      </c>
      <c r="L48">
        <f>AVERAGEIFS($F$2:$F$2465,$D$2:$D$2465,$I48,$B$2:$B$2465,L$2)</f>
        <v>2.878469714678829</v>
      </c>
      <c r="M48">
        <f>AVERAGEIFS($F$2:$F$2465,$D$2:$D$2465,$I48,$B$2:$B$2465,M$2)</f>
        <v>1.8779685721940211</v>
      </c>
      <c r="N48">
        <f>AVERAGEIFS($F$2:$F$2465,$D$2:$D$2465,$I48,$B$2:$B$2465,N$2)</f>
        <v>1.7836667616339952</v>
      </c>
      <c r="O48">
        <f>AVERAGEIFS($F$2:$F$2465,$D$2:$D$2465,$I48,$B$2:$B$2465,O$2)</f>
        <v>2.7429634311255455</v>
      </c>
      <c r="P48">
        <f>AVERAGEIFS($F$2:$F$2465,$D$2:$D$2465,$I48,$B$2:$B$2465,P$2)</f>
        <v>2.8604457946163251</v>
      </c>
      <c r="Q48">
        <f>AVERAGEIFS($F$2:$F$2465,$D$2:$D$2465,$I48,$B$2:$B$2465,Q$2)</f>
        <v>3.9900294752167582</v>
      </c>
      <c r="R48">
        <f>AVERAGEIFS($F$2:$F$2465,$D$2:$D$2465,$I48,$B$2:$B$2465,R$2)</f>
        <v>6.7497738324959045</v>
      </c>
      <c r="S48">
        <f>AVERAGEIFS($F$2:$F$2465,$D$2:$D$2465,$I48,$B$2:$B$2465,S$2)</f>
        <v>2.5643242827770365</v>
      </c>
      <c r="T48">
        <f>AVERAGEIFS($F$2:$F$2465,$D$2:$D$2465,$I48,$B$2:$B$2465,T$2)</f>
        <v>2.8303058941211248</v>
      </c>
      <c r="U48">
        <f>AVERAGEIFS($F$2:$F$2465,$D$2:$D$2465,$I48,$B$2:$B$2465,U$2)</f>
        <v>1.1164431092622493</v>
      </c>
      <c r="V48">
        <f>AVERAGEIFS($F$2:$F$2465,$D$2:$D$2465,$I48,$B$2:$B$2465,V$2)</f>
        <v>1.8600074888522613</v>
      </c>
      <c r="W48">
        <f>AVERAGEIFS($F$2:$F$2465,$D$2:$D$2465,$I48,$B$2:$B$2465,W$2)</f>
        <v>2.3954112036424675</v>
      </c>
      <c r="X48">
        <f>AVERAGEIFS($F$2:$F$2465,$D$2:$D$2465,$I48,$B$2:$B$2465,X$2)</f>
        <v>1.1929777298850439</v>
      </c>
      <c r="Y48">
        <f>AVERAGEIFS($F$2:$F$2465,$D$2:$D$2465,$I48,$B$2:$B$2465,Y$2)</f>
        <v>1.6459087293270898</v>
      </c>
      <c r="Z48">
        <f>AVERAGEIFS($F$2:$F$2465,$D$2:$D$2465,$I48,$B$2:$B$2465,Z$2)</f>
        <v>1.4051902660927311</v>
      </c>
      <c r="AA48">
        <f>AVERAGEIFS($F$2:$F$2465,$D$2:$D$2465,$I48,$B$2:$B$2465,AA$2)</f>
        <v>2.0646725333835434</v>
      </c>
      <c r="AB48">
        <f>AVERAGEIFS($F$2:$F$2465,$D$2:$D$2465,$I48,$B$2:$B$2465,AB$2)</f>
        <v>2.8469277011591743</v>
      </c>
      <c r="AC48">
        <f>AVERAGEIFS($F$2:$F$2465,$D$2:$D$2465,$I48,$B$2:$B$2465,AC$2)</f>
        <v>5.3623483617622298</v>
      </c>
      <c r="AD48">
        <f>AVERAGEIFS($F$2:$F$2465,$D$2:$D$2465,$I48,$B$2:$B$2465,AD$2)</f>
        <v>5.1742915395502393</v>
      </c>
      <c r="AE48">
        <f>AVERAGEIFS($F$2:$F$2465,$D$2:$D$2465,$I48,$B$2:$B$2465,AE$2)</f>
        <v>7.5443419076003124</v>
      </c>
      <c r="AF48">
        <f>AVERAGEIFS($F$2:$F$2465,$D$2:$D$2465,$I48,$B$2:$B$2465,AF$2)</f>
        <v>4.0744760057126257</v>
      </c>
      <c r="AG48">
        <f>AVERAGEIFS($F$2:$F$2465,$D$2:$D$2465,$I48,$B$2:$B$2465,AG$2)</f>
        <v>6.4538513449776929</v>
      </c>
      <c r="AH48">
        <f>AVERAGEIFS($F$2:$F$2465,$D$2:$D$2465,$I48,$B$2:$B$2465,AH$2)</f>
        <v>0.82664669736369945</v>
      </c>
      <c r="AI48">
        <f>AVERAGEIFS($F$2:$F$2465,$D$2:$D$2465,$I48,$B$2:$B$2465,AI$2)</f>
        <v>0.64339102346033883</v>
      </c>
      <c r="AJ48">
        <f>AVERAGEIFS($F$2:$F$2465,$D$2:$D$2465,$I48,$B$2:$B$2465,AJ$2)</f>
        <v>2.9074037737713496</v>
      </c>
      <c r="AK48">
        <f>AVERAGEIFS($F$2:$F$2465,$D$2:$D$2465,$I48,$B$2:$B$2465,AK$2)</f>
        <v>1.219321918563594</v>
      </c>
      <c r="AL48">
        <f>AVERAGEIFS($F$2:$F$2465,$D$2:$D$2465,$I48,$B$2:$B$2465,AL$2)</f>
        <v>1.9720821024919388</v>
      </c>
      <c r="AM48">
        <f>AVERAGEIFS($F$2:$F$2465,$D$2:$D$2465,$I48,$B$2:$B$2465,AM$2)</f>
        <v>4.8430869763488147</v>
      </c>
      <c r="AN48">
        <f>AVERAGEIFS($F$2:$F$2465,$D$2:$D$2465,$I48,$B$2:$B$2465,AN$2)</f>
        <v>2.2587403962495216</v>
      </c>
      <c r="AO48">
        <f>AVERAGEIFS($F$2:$F$2465,$D$2:$D$2465,$I48,$B$2:$B$2465,AO$2)</f>
        <v>0.828900664137592</v>
      </c>
      <c r="AP48">
        <f>AVERAGEIFS($F$2:$F$2465,$D$2:$D$2465,$I48,$B$2:$B$2465,AP$2)</f>
        <v>3.4994970304559274</v>
      </c>
      <c r="AQ48">
        <f>AVERAGEIFS($F$2:$F$2465,$D$2:$D$2465,$I48,$B$2:$B$2465,AQ$2)</f>
        <v>6.2458584723942039</v>
      </c>
      <c r="AR48">
        <f>AVERAGEIFS($F$2:$F$2465,$D$2:$D$2465,$I48,$B$2:$B$2465,AR$2)</f>
        <v>2.9462824162085326</v>
      </c>
      <c r="AS48">
        <f>AVERAGEIFS($F$2:$F$2465,$D$2:$D$2465,$I48,$B$2:$B$2465,AS$2)</f>
        <v>2.8072454105960105</v>
      </c>
      <c r="AT48">
        <f>AVERAGEIFS($F$2:$F$2465,$D$2:$D$2465,$I48,$B$2:$B$2465,AT$2)</f>
        <v>3.1992267802800853</v>
      </c>
      <c r="AU48">
        <f>AVERAGEIFS($F$2:$F$2465,$D$2:$D$2465,$I48,$B$2:$B$2465,AU$2)</f>
        <v>1.9029645884077269</v>
      </c>
      <c r="AV48">
        <f>AVERAGEIFS($F$2:$F$2465,$D$2:$D$2465,$I48,$B$2:$B$2465,AV$2)</f>
        <v>3.5171141850925522</v>
      </c>
      <c r="AW48">
        <f>AVERAGEIFS($F$2:$F$2465,$D$2:$D$2465,$I48,$B$2:$B$2465,AW$2)</f>
        <v>4.222870287460708</v>
      </c>
      <c r="AX48">
        <f>AVERAGEIFS($F$2:$F$2465,$D$2:$D$2465,$I48,$B$2:$B$2465,AX$2)</f>
        <v>3.0131703931214986</v>
      </c>
      <c r="AY48">
        <f>AVERAGEIFS($F$2:$F$2465,$D$2:$D$2465,$I48,$B$2:$B$2465,AY$2)</f>
        <v>2.9665050691663311</v>
      </c>
      <c r="AZ48">
        <f>AVERAGEIFS($F$2:$F$2465,$D$2:$D$2465,$I48,$B$2:$B$2465,AZ$2)</f>
        <v>1.7684858432596968</v>
      </c>
      <c r="BA48">
        <f>AVERAGEIFS($F$2:$F$2465,$D$2:$D$2465,$I48,$B$2:$B$2465,BA$2)</f>
        <v>1.5567838472167637</v>
      </c>
    </row>
    <row r="49" spans="1:53" x14ac:dyDescent="0.45">
      <c r="A49" t="s">
        <v>223</v>
      </c>
      <c r="B49" t="str">
        <f>VLOOKUP(A49,Setup!$C$3:$D$46,2,FALSE)</f>
        <v>AR</v>
      </c>
      <c r="C49" t="s">
        <v>609</v>
      </c>
      <c r="D49">
        <f t="shared" si="0"/>
        <v>2021</v>
      </c>
      <c r="E49">
        <v>-0.5</v>
      </c>
      <c r="F49">
        <f>VLOOKUP(B49,'GDP growth'!$C$1:$BR$267,MATCH(Total!D49,'GDP growth'!$D$1:$BR$1,0),FALSE)</f>
        <v>-9.9004848136464005</v>
      </c>
      <c r="G49">
        <f t="shared" si="1"/>
        <v>-1.41658737877369</v>
      </c>
      <c r="I49">
        <v>2020</v>
      </c>
      <c r="J49">
        <f>AVERAGEIFS($F$2:$F$2465,$D$2:$D$2465,$I49,$B$2:$B$2465,J$2)</f>
        <v>-2.000861002857846</v>
      </c>
      <c r="K49">
        <f>AVERAGEIFS($F$2:$F$2465,$D$2:$D$2465,$I49,$B$2:$B$2465,K$2)</f>
        <v>1.7549764558532956</v>
      </c>
      <c r="L49">
        <f>AVERAGEIFS($F$2:$F$2465,$D$2:$D$2465,$I49,$B$2:$B$2465,L$2)</f>
        <v>2.171545057371759</v>
      </c>
      <c r="M49">
        <f>AVERAGEIFS($F$2:$F$2465,$D$2:$D$2465,$I49,$B$2:$B$2465,M$2)</f>
        <v>2.4428900664860862</v>
      </c>
      <c r="N49">
        <f>AVERAGEIFS($F$2:$F$2465,$D$2:$D$2465,$I49,$B$2:$B$2465,N$2)</f>
        <v>1.2207778236084152</v>
      </c>
      <c r="O49">
        <f>AVERAGEIFS($F$2:$F$2465,$D$2:$D$2465,$I49,$B$2:$B$2465,O$2)</f>
        <v>1.9084319253882995</v>
      </c>
      <c r="P49">
        <f>AVERAGEIFS($F$2:$F$2465,$D$2:$D$2465,$I49,$B$2:$B$2465,P$2)</f>
        <v>1.1419823250527656</v>
      </c>
      <c r="Q49">
        <f>AVERAGEIFS($F$2:$F$2465,$D$2:$D$2465,$I49,$B$2:$B$2465,Q$2)</f>
        <v>0.63436753382843847</v>
      </c>
      <c r="R49">
        <f>AVERAGEIFS($F$2:$F$2465,$D$2:$D$2465,$I49,$B$2:$B$2465,R$2)</f>
        <v>5.9505007536741346</v>
      </c>
      <c r="S49">
        <f>AVERAGEIFS($F$2:$F$2465,$D$2:$D$2465,$I49,$B$2:$B$2465,S$2)</f>
        <v>3.1868553924553282</v>
      </c>
      <c r="T49">
        <f>AVERAGEIFS($F$2:$F$2465,$D$2:$D$2465,$I49,$B$2:$B$2465,T$2)</f>
        <v>3.5657765720484349</v>
      </c>
      <c r="U49">
        <f>AVERAGEIFS($F$2:$F$2465,$D$2:$D$2465,$I49,$B$2:$B$2465,U$2)</f>
        <v>0.98789334916757809</v>
      </c>
      <c r="V49">
        <f>AVERAGEIFS($F$2:$F$2465,$D$2:$D$2465,$I49,$B$2:$B$2465,V$2)</f>
        <v>1.7114009439059004</v>
      </c>
      <c r="W49">
        <f>AVERAGEIFS($F$2:$F$2465,$D$2:$D$2465,$I49,$B$2:$B$2465,W$2)</f>
        <v>1.9611785315134966</v>
      </c>
      <c r="X49">
        <f>AVERAGEIFS($F$2:$F$2465,$D$2:$D$2465,$I49,$B$2:$B$2465,X$2)</f>
        <v>1.3497384382612267</v>
      </c>
      <c r="Y49">
        <f>AVERAGEIFS($F$2:$F$2465,$D$2:$D$2465,$I49,$B$2:$B$2465,Y$2)</f>
        <v>2.0274464763963493</v>
      </c>
      <c r="Z49">
        <f>AVERAGEIFS($F$2:$F$2465,$D$2:$D$2465,$I49,$B$2:$B$2465,Z$2)</f>
        <v>1.6244751594753239</v>
      </c>
      <c r="AA49">
        <f>AVERAGEIFS($F$2:$F$2465,$D$2:$D$2465,$I49,$B$2:$B$2465,AA$2)</f>
        <v>2.2771806364456921</v>
      </c>
      <c r="AB49">
        <f>AVERAGEIFS($F$2:$F$2465,$D$2:$D$2465,$I49,$B$2:$B$2465,AB$2)</f>
        <v>-1.6723912387213602</v>
      </c>
      <c r="AC49">
        <f>AVERAGEIFS($F$2:$F$2465,$D$2:$D$2465,$I49,$B$2:$B$2465,AC$2)</f>
        <v>4.8642257351189073</v>
      </c>
      <c r="AD49">
        <f>AVERAGEIFS($F$2:$F$2465,$D$2:$D$2465,$I49,$B$2:$B$2465,AD$2)</f>
        <v>5.0192876804628241</v>
      </c>
      <c r="AE49">
        <f>AVERAGEIFS($F$2:$F$2465,$D$2:$D$2465,$I49,$B$2:$B$2465,AE$2)</f>
        <v>5.0405502880179966</v>
      </c>
      <c r="AF49">
        <f>AVERAGEIFS($F$2:$F$2465,$D$2:$D$2465,$I49,$B$2:$B$2465,AF$2)</f>
        <v>3.785141452246549</v>
      </c>
      <c r="AG49">
        <f>AVERAGEIFS($F$2:$F$2465,$D$2:$D$2465,$I49,$B$2:$B$2465,AG$2)</f>
        <v>3.8714369407035605</v>
      </c>
      <c r="AH49">
        <f>AVERAGEIFS($F$2:$F$2465,$D$2:$D$2465,$I49,$B$2:$B$2465,AH$2)</f>
        <v>0.42916253437191187</v>
      </c>
      <c r="AI49">
        <f>AVERAGEIFS($F$2:$F$2465,$D$2:$D$2465,$I49,$B$2:$B$2465,AI$2)</f>
        <v>-0.402169200910933</v>
      </c>
      <c r="AJ49">
        <f>AVERAGEIFS($F$2:$F$2465,$D$2:$D$2465,$I49,$B$2:$B$2465,AJ$2)</f>
        <v>2.243977860110121</v>
      </c>
      <c r="AK49">
        <f>AVERAGEIFS($F$2:$F$2465,$D$2:$D$2465,$I49,$B$2:$B$2465,AK$2)</f>
        <v>2.9158479150004979</v>
      </c>
      <c r="AL49">
        <f>AVERAGEIFS($F$2:$F$2465,$D$2:$D$2465,$I49,$B$2:$B$2465,AL$2)</f>
        <v>-0.3926905215792118</v>
      </c>
      <c r="AM49">
        <f>AVERAGEIFS($F$2:$F$2465,$D$2:$D$2465,$I49,$B$2:$B$2465,AM$2)</f>
        <v>4.4131874212958593</v>
      </c>
      <c r="AN49">
        <f>AVERAGEIFS($F$2:$F$2465,$D$2:$D$2465,$I49,$B$2:$B$2465,AN$2)</f>
        <v>2.300091594761966</v>
      </c>
      <c r="AO49">
        <f>AVERAGEIFS($F$2:$F$2465,$D$2:$D$2465,$I49,$B$2:$B$2465,AO$2)</f>
        <v>1.1237778743679741</v>
      </c>
      <c r="AP49">
        <f>AVERAGEIFS($F$2:$F$2465,$D$2:$D$2465,$I49,$B$2:$B$2465,AP$2)</f>
        <v>2.3619621778560429</v>
      </c>
      <c r="AQ49">
        <f>AVERAGEIFS($F$2:$F$2465,$D$2:$D$2465,$I49,$B$2:$B$2465,AQ$2)</f>
        <v>4.5804581725619897</v>
      </c>
      <c r="AR49">
        <f>AVERAGEIFS($F$2:$F$2465,$D$2:$D$2465,$I49,$B$2:$B$2465,AR$2)</f>
        <v>2.7456847161955409</v>
      </c>
      <c r="AS49">
        <f>AVERAGEIFS($F$2:$F$2465,$D$2:$D$2465,$I49,$B$2:$B$2465,AS$2)</f>
        <v>2.198075713350093</v>
      </c>
      <c r="AT49">
        <f>AVERAGEIFS($F$2:$F$2465,$D$2:$D$2465,$I49,$B$2:$B$2465,AT$2)</f>
        <v>1.0977337495409216</v>
      </c>
      <c r="AU49">
        <f>AVERAGEIFS($F$2:$F$2465,$D$2:$D$2465,$I49,$B$2:$B$2465,AU$2)</f>
        <v>2.5496478525304838</v>
      </c>
      <c r="AV49">
        <f>AVERAGEIFS($F$2:$F$2465,$D$2:$D$2465,$I49,$B$2:$B$2465,AV$2)</f>
        <v>1.3450587408272838</v>
      </c>
      <c r="AW49">
        <f>AVERAGEIFS($F$2:$F$2465,$D$2:$D$2465,$I49,$B$2:$B$2465,AW$2)</f>
        <v>2.1145577962827815</v>
      </c>
      <c r="AX49">
        <f>AVERAGEIFS($F$2:$F$2465,$D$2:$D$2465,$I49,$B$2:$B$2465,AX$2)</f>
        <v>0.81851452672667335</v>
      </c>
      <c r="AY49">
        <f>AVERAGEIFS($F$2:$F$2465,$D$2:$D$2465,$I49,$B$2:$B$2465,AY$2)</f>
        <v>2.5838253301885459</v>
      </c>
      <c r="AZ49">
        <f>AVERAGEIFS($F$2:$F$2465,$D$2:$D$2465,$I49,$B$2:$B$2465,AZ$2)</f>
        <v>1.6283946524626742</v>
      </c>
      <c r="BA49">
        <f>AVERAGEIFS($F$2:$F$2465,$D$2:$D$2465,$I49,$B$2:$B$2465,BA$2)</f>
        <v>0.25993557687633029</v>
      </c>
    </row>
    <row r="50" spans="1:53" x14ac:dyDescent="0.45">
      <c r="A50" t="s">
        <v>223</v>
      </c>
      <c r="B50" t="str">
        <f>VLOOKUP(A50,Setup!$C$3:$D$46,2,FALSE)</f>
        <v>AR</v>
      </c>
      <c r="C50" t="s">
        <v>610</v>
      </c>
      <c r="D50">
        <f t="shared" si="0"/>
        <v>2022</v>
      </c>
      <c r="E50">
        <v>-2</v>
      </c>
      <c r="F50">
        <f>VLOOKUP(B50,'GDP growth'!$C$1:$BR$267,MATCH(Total!D50,'GDP growth'!$D$1:$BR$1,0),FALSE)</f>
        <v>10.441811988250564</v>
      </c>
      <c r="G50">
        <f t="shared" si="1"/>
        <v>4.4783651510778997</v>
      </c>
      <c r="I50">
        <v>2021</v>
      </c>
      <c r="J50">
        <f>AVERAGEIFS($F$2:$F$2465,$D$2:$D$2465,$I50,$B$2:$B$2465,J$2)</f>
        <v>-9.9004848136464005</v>
      </c>
      <c r="K50">
        <f>AVERAGEIFS($F$2:$F$2465,$D$2:$D$2465,$I50,$B$2:$B$2465,K$2)</f>
        <v>-6.3182552867020831</v>
      </c>
      <c r="L50">
        <f>AVERAGEIFS($F$2:$F$2465,$D$2:$D$2465,$I50,$B$2:$B$2465,L$2)</f>
        <v>-0.11959073582997348</v>
      </c>
      <c r="M50">
        <f>AVERAGEIFS($F$2:$F$2465,$D$2:$D$2465,$I50,$B$2:$B$2465,M$2)</f>
        <v>-4.7929838972626442</v>
      </c>
      <c r="N50">
        <f>AVERAGEIFS($F$2:$F$2465,$D$2:$D$2465,$I50,$B$2:$B$2465,N$2)</f>
        <v>-3.2767587964736009</v>
      </c>
      <c r="O50">
        <f>AVERAGEIFS($F$2:$F$2465,$D$2:$D$2465,$I50,$B$2:$B$2465,O$2)</f>
        <v>-5.0382334412835093</v>
      </c>
      <c r="P50">
        <f>AVERAGEIFS($F$2:$F$2465,$D$2:$D$2465,$I50,$B$2:$B$2465,P$2)</f>
        <v>-2.1417372065005367</v>
      </c>
      <c r="Q50">
        <f>AVERAGEIFS($F$2:$F$2465,$D$2:$D$2465,$I50,$B$2:$B$2465,Q$2)</f>
        <v>-6.143474792240923</v>
      </c>
      <c r="R50">
        <f>AVERAGEIFS($F$2:$F$2465,$D$2:$D$2465,$I50,$B$2:$B$2465,R$2)</f>
        <v>2.2386383563463852</v>
      </c>
      <c r="S50">
        <f>AVERAGEIFS($F$2:$F$2465,$D$2:$D$2465,$I50,$B$2:$B$2465,S$2)</f>
        <v>-7.1859141376085915</v>
      </c>
      <c r="T50">
        <f>AVERAGEIFS($F$2:$F$2465,$D$2:$D$2465,$I50,$B$2:$B$2465,T$2)</f>
        <v>-5.3048795455127902</v>
      </c>
      <c r="U50">
        <f>AVERAGEIFS($F$2:$F$2465,$D$2:$D$2465,$I50,$B$2:$B$2465,U$2)</f>
        <v>-4.0951374906468914</v>
      </c>
      <c r="V50">
        <f>AVERAGEIFS($F$2:$F$2465,$D$2:$D$2465,$I50,$B$2:$B$2465,V$2)</f>
        <v>-1.7801059882174997</v>
      </c>
      <c r="W50">
        <f>AVERAGEIFS($F$2:$F$2465,$D$2:$D$2465,$I50,$B$2:$B$2465,W$2)</f>
        <v>-10.940070659186645</v>
      </c>
      <c r="X50">
        <f>AVERAGEIFS($F$2:$F$2465,$D$2:$D$2465,$I50,$B$2:$B$2465,X$2)</f>
        <v>-2.491036209772389</v>
      </c>
      <c r="Y50">
        <f>AVERAGEIFS($F$2:$F$2465,$D$2:$D$2465,$I50,$B$2:$B$2465,Y$2)</f>
        <v>-7.4406459304414199</v>
      </c>
      <c r="Z50">
        <f>AVERAGEIFS($F$2:$F$2465,$D$2:$D$2465,$I50,$B$2:$B$2465,Z$2)</f>
        <v>-10.296918873756695</v>
      </c>
      <c r="AA50">
        <f>AVERAGEIFS($F$2:$F$2465,$D$2:$D$2465,$I50,$B$2:$B$2465,AA$2)</f>
        <v>-9.1962314708258788</v>
      </c>
      <c r="AB50">
        <f>AVERAGEIFS($F$2:$F$2465,$D$2:$D$2465,$I50,$B$2:$B$2465,AB$2)</f>
        <v>-6.5447675733538659</v>
      </c>
      <c r="AC50">
        <f>AVERAGEIFS($F$2:$F$2465,$D$2:$D$2465,$I50,$B$2:$B$2465,AC$2)</f>
        <v>-4.4870460476530809</v>
      </c>
      <c r="AD50">
        <f>AVERAGEIFS($F$2:$F$2465,$D$2:$D$2465,$I50,$B$2:$B$2465,AD$2)</f>
        <v>-2.065511829341645</v>
      </c>
      <c r="AE50">
        <f>AVERAGEIFS($F$2:$F$2465,$D$2:$D$2465,$I50,$B$2:$B$2465,AE$2)</f>
        <v>7.1578988305720941</v>
      </c>
      <c r="AF50">
        <f>AVERAGEIFS($F$2:$F$2465,$D$2:$D$2465,$I50,$B$2:$B$2465,AF$2)</f>
        <v>-1.4646056425381175</v>
      </c>
      <c r="AG50">
        <f>AVERAGEIFS($F$2:$F$2465,$D$2:$D$2465,$I50,$B$2:$B$2465,AG$2)</f>
        <v>-5.777724706868014</v>
      </c>
      <c r="AH50">
        <f>AVERAGEIFS($F$2:$F$2465,$D$2:$D$2465,$I50,$B$2:$B$2465,AH$2)</f>
        <v>-8.8682212104638722</v>
      </c>
      <c r="AI50">
        <f>AVERAGEIFS($F$2:$F$2465,$D$2:$D$2465,$I50,$B$2:$B$2465,AI$2)</f>
        <v>-4.1471188994769221</v>
      </c>
      <c r="AJ50">
        <f>AVERAGEIFS($F$2:$F$2465,$D$2:$D$2465,$I50,$B$2:$B$2465,AJ$2)</f>
        <v>-0.7094153593976813</v>
      </c>
      <c r="AK50">
        <f>AVERAGEIFS($F$2:$F$2465,$D$2:$D$2465,$I50,$B$2:$B$2465,AK$2)</f>
        <v>-0.90982979888671878</v>
      </c>
      <c r="AL50">
        <f>AVERAGEIFS($F$2:$F$2465,$D$2:$D$2465,$I50,$B$2:$B$2465,AL$2)</f>
        <v>-8.3540345574586041</v>
      </c>
      <c r="AM50">
        <f>AVERAGEIFS($F$2:$F$2465,$D$2:$D$2465,$I50,$B$2:$B$2465,AM$2)</f>
        <v>-5.4568465842670122</v>
      </c>
      <c r="AN50">
        <f>AVERAGEIFS($F$2:$F$2465,$D$2:$D$2465,$I50,$B$2:$B$2465,AN$2)</f>
        <v>-3.8679533932342309</v>
      </c>
      <c r="AO50">
        <f>AVERAGEIFS($F$2:$F$2465,$D$2:$D$2465,$I50,$B$2:$B$2465,AO$2)</f>
        <v>-1.2781717845225984</v>
      </c>
      <c r="AP50">
        <f>AVERAGEIFS($F$2:$F$2465,$D$2:$D$2465,$I50,$B$2:$B$2465,AP$2)</f>
        <v>-0.4249064575731154</v>
      </c>
      <c r="AQ50">
        <f>AVERAGEIFS($F$2:$F$2465,$D$2:$D$2465,$I50,$B$2:$B$2465,AQ$2)</f>
        <v>-2.0355688239997676</v>
      </c>
      <c r="AR50">
        <f>AVERAGEIFS($F$2:$F$2465,$D$2:$D$2465,$I50,$B$2:$B$2465,AR$2)</f>
        <v>-8.2046320625547793</v>
      </c>
      <c r="AS50">
        <f>AVERAGEIFS($F$2:$F$2465,$D$2:$D$2465,$I50,$B$2:$B$2465,AS$2)</f>
        <v>-2.6536545010277308</v>
      </c>
      <c r="AT50">
        <f>AVERAGEIFS($F$2:$F$2465,$D$2:$D$2465,$I50,$B$2:$B$2465,AT$2)</f>
        <v>-3.5815348630766266</v>
      </c>
      <c r="AU50">
        <f>AVERAGEIFS($F$2:$F$2465,$D$2:$D$2465,$I50,$B$2:$B$2465,AU$2)</f>
        <v>-2.005337503537632</v>
      </c>
      <c r="AV50">
        <f>AVERAGEIFS($F$2:$F$2465,$D$2:$D$2465,$I50,$B$2:$B$2465,AV$2)</f>
        <v>-3.8697989343004338</v>
      </c>
      <c r="AW50">
        <f>AVERAGEIFS($F$2:$F$2465,$D$2:$D$2465,$I50,$B$2:$B$2465,AW$2)</f>
        <v>-6.0500384685162203</v>
      </c>
      <c r="AX50">
        <f>AVERAGEIFS($F$2:$F$2465,$D$2:$D$2465,$I50,$B$2:$B$2465,AX$2)</f>
        <v>1.8598730397646221</v>
      </c>
      <c r="AY50">
        <f>AVERAGEIFS($F$2:$F$2465,$D$2:$D$2465,$I50,$B$2:$B$2465,AY$2)</f>
        <v>-2.1630291386651379</v>
      </c>
      <c r="AZ50">
        <f>AVERAGEIFS($F$2:$F$2465,$D$2:$D$2465,$I50,$B$2:$B$2465,AZ$2)</f>
        <v>-6.0486733543205702</v>
      </c>
      <c r="BA50">
        <f>AVERAGEIFS($F$2:$F$2465,$D$2:$D$2465,$I50,$B$2:$B$2465,BA$2)</f>
        <v>-6.1689177146757004</v>
      </c>
    </row>
    <row r="51" spans="1:53" x14ac:dyDescent="0.45">
      <c r="A51" t="s">
        <v>223</v>
      </c>
      <c r="B51" t="str">
        <f>VLOOKUP(A51,Setup!$C$3:$D$46,2,FALSE)</f>
        <v>AR</v>
      </c>
      <c r="C51" t="s">
        <v>611</v>
      </c>
      <c r="D51">
        <f t="shared" si="0"/>
        <v>2022</v>
      </c>
      <c r="E51">
        <v>-0.7</v>
      </c>
      <c r="F51">
        <f>VLOOKUP(B51,'GDP growth'!$C$1:$BR$267,MATCH(Total!D51,'GDP growth'!$D$1:$BR$1,0),FALSE)</f>
        <v>10.441811988250564</v>
      </c>
      <c r="G51">
        <f t="shared" si="1"/>
        <v>4.4783651510778997</v>
      </c>
      <c r="I51">
        <v>2022</v>
      </c>
      <c r="J51">
        <f>AVERAGEIFS($F$2:$F$2465,$D$2:$D$2465,$I51,$B$2:$B$2465,J$2)</f>
        <v>10.441811988250564</v>
      </c>
      <c r="K51">
        <f>AVERAGEIFS($F$2:$F$2465,$D$2:$D$2465,$I51,$B$2:$B$2465,K$2)</f>
        <v>4.7953291055145826</v>
      </c>
      <c r="L51">
        <f>AVERAGEIFS($F$2:$F$2465,$D$2:$D$2465,$I51,$B$2:$B$2465,L$2)</f>
        <v>2.111168147687863</v>
      </c>
      <c r="M51">
        <f>AVERAGEIFS($F$2:$F$2465,$D$2:$D$2465,$I51,$B$2:$B$2465,M$2)</f>
        <v>6.2025540158608123</v>
      </c>
      <c r="N51">
        <f>AVERAGEIFS($F$2:$F$2465,$D$2:$D$2465,$I51,$B$2:$B$2465,N$2)</f>
        <v>4.7626043790860848</v>
      </c>
      <c r="O51">
        <f>AVERAGEIFS($F$2:$F$2465,$D$2:$D$2465,$I51,$B$2:$B$2465,O$2)</f>
        <v>5.2869568910588924</v>
      </c>
      <c r="P51">
        <f>AVERAGEIFS($F$2:$F$2465,$D$2:$D$2465,$I51,$B$2:$B$2465,P$2)</f>
        <v>5.391888041414731</v>
      </c>
      <c r="Q51">
        <f>AVERAGEIFS($F$2:$F$2465,$D$2:$D$2465,$I51,$B$2:$B$2465,Q$2)</f>
        <v>11.333957069191115</v>
      </c>
      <c r="R51">
        <f>AVERAGEIFS($F$2:$F$2465,$D$2:$D$2465,$I51,$B$2:$B$2465,R$2)</f>
        <v>8.4484694168727685</v>
      </c>
      <c r="S51">
        <f>AVERAGEIFS($F$2:$F$2465,$D$2:$D$2465,$I51,$B$2:$B$2465,S$2)</f>
        <v>10.801198190487838</v>
      </c>
      <c r="T51">
        <f>AVERAGEIFS($F$2:$F$2465,$D$2:$D$2465,$I51,$B$2:$B$2465,T$2)</f>
        <v>4.0290183063385427</v>
      </c>
      <c r="U51">
        <f>AVERAGEIFS($F$2:$F$2465,$D$2:$D$2465,$I51,$B$2:$B$2465,U$2)</f>
        <v>3.6699998615673479</v>
      </c>
      <c r="V51">
        <f>AVERAGEIFS($F$2:$F$2465,$D$2:$D$2465,$I51,$B$2:$B$2465,V$2)</f>
        <v>7.3820662897755511</v>
      </c>
      <c r="W51">
        <f>AVERAGEIFS($F$2:$F$2465,$D$2:$D$2465,$I51,$B$2:$B$2465,W$2)</f>
        <v>6.6831441850028028</v>
      </c>
      <c r="X51">
        <f>AVERAGEIFS($F$2:$F$2465,$D$2:$D$2465,$I51,$B$2:$B$2465,X$2)</f>
        <v>2.7347134858954263</v>
      </c>
      <c r="Y51">
        <f>AVERAGEIFS($F$2:$F$2465,$D$2:$D$2465,$I51,$B$2:$B$2465,Y$2)</f>
        <v>6.8823378659035512</v>
      </c>
      <c r="Z51">
        <f>AVERAGEIFS($F$2:$F$2465,$D$2:$D$2465,$I51,$B$2:$B$2465,Z$2)</f>
        <v>8.5759509048564979</v>
      </c>
      <c r="AA51">
        <f>AVERAGEIFS($F$2:$F$2465,$D$2:$D$2465,$I51,$B$2:$B$2465,AA$2)</f>
        <v>8.6544978531143784</v>
      </c>
      <c r="AB51">
        <f>AVERAGEIFS($F$2:$F$2465,$D$2:$D$2465,$I51,$B$2:$B$2465,AB$2)</f>
        <v>6.4544082406641934</v>
      </c>
      <c r="AC51">
        <f>AVERAGEIFS($F$2:$F$2465,$D$2:$D$2465,$I51,$B$2:$B$2465,AC$2)</f>
        <v>7.0612206097291192</v>
      </c>
      <c r="AD51">
        <f>AVERAGEIFS($F$2:$F$2465,$D$2:$D$2465,$I51,$B$2:$B$2465,AD$2)</f>
        <v>3.7028856282775138</v>
      </c>
      <c r="AE51">
        <f>AVERAGEIFS($F$2:$F$2465,$D$2:$D$2465,$I51,$B$2:$B$2465,AE$2)</f>
        <v>16.255613244600212</v>
      </c>
      <c r="AF51">
        <f>AVERAGEIFS($F$2:$F$2465,$D$2:$D$2465,$I51,$B$2:$B$2465,AF$2)</f>
        <v>9.3439077459684654</v>
      </c>
      <c r="AG51">
        <f>AVERAGEIFS($F$2:$F$2465,$D$2:$D$2465,$I51,$B$2:$B$2465,AG$2)</f>
        <v>9.6895924919287495</v>
      </c>
      <c r="AH51">
        <f>AVERAGEIFS($F$2:$F$2465,$D$2:$D$2465,$I51,$B$2:$B$2465,AH$2)</f>
        <v>8.9310620660077973</v>
      </c>
      <c r="AI51">
        <f>AVERAGEIFS($F$2:$F$2465,$D$2:$D$2465,$I51,$B$2:$B$2465,AI$2)</f>
        <v>2.55932023865617</v>
      </c>
      <c r="AJ51">
        <f>AVERAGEIFS($F$2:$F$2465,$D$2:$D$2465,$I51,$B$2:$B$2465,AJ$2)</f>
        <v>4.3047348190696937</v>
      </c>
      <c r="AK51">
        <f>AVERAGEIFS($F$2:$F$2465,$D$2:$D$2465,$I51,$B$2:$B$2465,AK$2)</f>
        <v>7.1684019869774858</v>
      </c>
      <c r="AL51">
        <f>AVERAGEIFS($F$2:$F$2465,$D$2:$D$2465,$I51,$B$2:$B$2465,AL$2)</f>
        <v>6.0484834429050522</v>
      </c>
      <c r="AM51">
        <f>AVERAGEIFS($F$2:$F$2465,$D$2:$D$2465,$I51,$B$2:$B$2465,AM$2)</f>
        <v>3.3153495439916583</v>
      </c>
      <c r="AN51">
        <f>AVERAGEIFS($F$2:$F$2465,$D$2:$D$2465,$I51,$B$2:$B$2465,AN$2)</f>
        <v>6.2768307323052568</v>
      </c>
      <c r="AO51">
        <f>AVERAGEIFS($F$2:$F$2465,$D$2:$D$2465,$I51,$B$2:$B$2465,AO$2)</f>
        <v>3.9086867768941715</v>
      </c>
      <c r="AP51">
        <f>AVERAGEIFS($F$2:$F$2465,$D$2:$D$2465,$I51,$B$2:$B$2465,AP$2)</f>
        <v>4.5462476385287829</v>
      </c>
      <c r="AQ51">
        <f>AVERAGEIFS($F$2:$F$2465,$D$2:$D$2465,$I51,$B$2:$B$2465,AQ$2)</f>
        <v>6.9271826605250055</v>
      </c>
      <c r="AR51">
        <f>AVERAGEIFS($F$2:$F$2465,$D$2:$D$2465,$I51,$B$2:$B$2465,AR$2)</f>
        <v>5.5587575230543536</v>
      </c>
      <c r="AS51">
        <f>AVERAGEIFS($F$2:$F$2465,$D$2:$D$2465,$I51,$B$2:$B$2465,AS$2)</f>
        <v>5.6142903757834546</v>
      </c>
      <c r="AT51">
        <f>AVERAGEIFS($F$2:$F$2465,$D$2:$D$2465,$I51,$B$2:$B$2465,AT$2)</f>
        <v>5.0751103498797931</v>
      </c>
      <c r="AU51">
        <f>AVERAGEIFS($F$2:$F$2465,$D$2:$D$2465,$I51,$B$2:$B$2465,AU$2)</f>
        <v>5.9375085730743962</v>
      </c>
      <c r="AV51">
        <f>AVERAGEIFS($F$2:$F$2465,$D$2:$D$2465,$I51,$B$2:$B$2465,AV$2)</f>
        <v>9.6907668708206387</v>
      </c>
      <c r="AW51">
        <f>AVERAGEIFS($F$2:$F$2465,$D$2:$D$2465,$I51,$B$2:$B$2465,AW$2)</f>
        <v>1.5681817650118575</v>
      </c>
      <c r="AX51">
        <f>AVERAGEIFS($F$2:$F$2465,$D$2:$D$2465,$I51,$B$2:$B$2465,AX$2)</f>
        <v>11.439395692656575</v>
      </c>
      <c r="AY51">
        <f>AVERAGEIFS($F$2:$F$2465,$D$2:$D$2465,$I51,$B$2:$B$2465,AY$2)</f>
        <v>6.0550529330457579</v>
      </c>
      <c r="AZ51">
        <f>AVERAGEIFS($F$2:$F$2465,$D$2:$D$2465,$I51,$B$2:$B$2465,AZ$2)</f>
        <v>6.3611555647170093</v>
      </c>
      <c r="BA51">
        <f>AVERAGEIFS($F$2:$F$2465,$D$2:$D$2465,$I51,$B$2:$B$2465,BA$2)</f>
        <v>4.9550325944075553</v>
      </c>
    </row>
    <row r="52" spans="1:53" x14ac:dyDescent="0.45">
      <c r="A52" t="s">
        <v>223</v>
      </c>
      <c r="B52" t="str">
        <f>VLOOKUP(A52,Setup!$C$3:$D$46,2,FALSE)</f>
        <v>AR</v>
      </c>
      <c r="C52" t="s">
        <v>612</v>
      </c>
      <c r="D52">
        <f t="shared" si="0"/>
        <v>2022</v>
      </c>
      <c r="E52">
        <v>-1.1000000000000001</v>
      </c>
      <c r="F52">
        <f>VLOOKUP(B52,'GDP growth'!$C$1:$BR$267,MATCH(Total!D52,'GDP growth'!$D$1:$BR$1,0),FALSE)</f>
        <v>10.441811988250564</v>
      </c>
      <c r="G52">
        <f t="shared" si="1"/>
        <v>4.4783651510778997</v>
      </c>
      <c r="I52">
        <v>2023</v>
      </c>
      <c r="J52">
        <f>AVERAGEIFS($F$2:$F$2465,$D$2:$D$2465,$I52,$B$2:$B$2465,J$2)</f>
        <v>5.2698796738407196</v>
      </c>
      <c r="K52">
        <f>AVERAGEIFS($F$2:$F$2465,$D$2:$D$2465,$I52,$B$2:$B$2465,K$2)</f>
        <v>5.2778942120371539</v>
      </c>
      <c r="L52">
        <f>AVERAGEIFS($F$2:$F$2465,$D$2:$D$2465,$I52,$B$2:$B$2465,L$2)</f>
        <v>4.2423855533613875</v>
      </c>
      <c r="M52">
        <f>AVERAGEIFS($F$2:$F$2465,$D$2:$D$2465,$I52,$B$2:$B$2465,M$2)</f>
        <v>4.2334318336916965</v>
      </c>
      <c r="N52">
        <f>AVERAGEIFS($F$2:$F$2465,$D$2:$D$2465,$I52,$B$2:$B$2465,N$2)</f>
        <v>3.0166943539301485</v>
      </c>
      <c r="O52">
        <f>AVERAGEIFS($F$2:$F$2465,$D$2:$D$2465,$I52,$B$2:$B$2465,O$2)</f>
        <v>3.8198663391339664</v>
      </c>
      <c r="P52">
        <f>AVERAGEIFS($F$2:$F$2465,$D$2:$D$2465,$I52,$B$2:$B$2465,P$2)</f>
        <v>2.5683281783406926</v>
      </c>
      <c r="Q52">
        <f>AVERAGEIFS($F$2:$F$2465,$D$2:$D$2465,$I52,$B$2:$B$2465,Q$2)</f>
        <v>2.0587400809533278</v>
      </c>
      <c r="R52">
        <f>AVERAGEIFS($F$2:$F$2465,$D$2:$D$2465,$I52,$B$2:$B$2465,R$2)</f>
        <v>2.9506699295926779</v>
      </c>
      <c r="S52">
        <f>AVERAGEIFS($F$2:$F$2465,$D$2:$D$2465,$I52,$B$2:$B$2465,S$2)</f>
        <v>7.2888838865514032</v>
      </c>
      <c r="T52">
        <f>AVERAGEIFS($F$2:$F$2465,$D$2:$D$2465,$I52,$B$2:$B$2465,T$2)</f>
        <v>2.847170657171489</v>
      </c>
      <c r="U52">
        <f>AVERAGEIFS($F$2:$F$2465,$D$2:$D$2465,$I52,$B$2:$B$2465,U$2)</f>
        <v>1.3697310553658468</v>
      </c>
      <c r="V52">
        <f>AVERAGEIFS($F$2:$F$2465,$D$2:$D$2465,$I52,$B$2:$B$2465,V$2)</f>
        <v>1.5401731070956686</v>
      </c>
      <c r="W52">
        <f>AVERAGEIFS($F$2:$F$2465,$D$2:$D$2465,$I52,$B$2:$B$2465,W$2)</f>
        <v>6.1793122257296318</v>
      </c>
      <c r="X52">
        <f>AVERAGEIFS($F$2:$F$2465,$D$2:$D$2465,$I52,$B$2:$B$2465,X$2)</f>
        <v>1.4500480727209037</v>
      </c>
      <c r="Y52">
        <f>AVERAGEIFS($F$2:$F$2465,$D$2:$D$2465,$I52,$B$2:$B$2465,Y$2)</f>
        <v>2.5708404744396915</v>
      </c>
      <c r="Z52">
        <f>AVERAGEIFS($F$2:$F$2465,$D$2:$D$2465,$I52,$B$2:$B$2465,Z$2)</f>
        <v>4.8390851471440328</v>
      </c>
      <c r="AA52">
        <f>AVERAGEIFS($F$2:$F$2465,$D$2:$D$2465,$I52,$B$2:$B$2465,AA$2)</f>
        <v>5.7436491895895898</v>
      </c>
      <c r="AB52">
        <f>AVERAGEIFS($F$2:$F$2465,$D$2:$D$2465,$I52,$B$2:$B$2465,AB$2)</f>
        <v>-3.6835711314839585</v>
      </c>
      <c r="AC52">
        <f>AVERAGEIFS($F$2:$F$2465,$D$2:$D$2465,$I52,$B$2:$B$2465,AC$2)</f>
        <v>4.5834076729506847</v>
      </c>
      <c r="AD52">
        <f>AVERAGEIFS($F$2:$F$2465,$D$2:$D$2465,$I52,$B$2:$B$2465,AD$2)</f>
        <v>5.3074193477576443</v>
      </c>
      <c r="AE52">
        <f>AVERAGEIFS($F$2:$F$2465,$D$2:$D$2465,$I52,$B$2:$B$2465,AE$2)</f>
        <v>8.6195035519149172</v>
      </c>
      <c r="AF52">
        <f>AVERAGEIFS($F$2:$F$2465,$D$2:$D$2465,$I52,$B$2:$B$2465,AF$2)</f>
        <v>6.470371502324852</v>
      </c>
      <c r="AG52">
        <f>AVERAGEIFS($F$2:$F$2465,$D$2:$D$2465,$I52,$B$2:$B$2465,AG$2)</f>
        <v>6.9870393257555037</v>
      </c>
      <c r="AH52">
        <f>AVERAGEIFS($F$2:$F$2465,$D$2:$D$2465,$I52,$B$2:$B$2465,AH$2)</f>
        <v>4.6617626511369537</v>
      </c>
      <c r="AI52">
        <f>AVERAGEIFS($F$2:$F$2465,$D$2:$D$2465,$I52,$B$2:$B$2465,AI$2)</f>
        <v>0.95473693778139079</v>
      </c>
      <c r="AJ52">
        <f>AVERAGEIFS($F$2:$F$2465,$D$2:$D$2465,$I52,$B$2:$B$2465,AJ$2)</f>
        <v>2.6126721918722637</v>
      </c>
      <c r="AK52">
        <f>AVERAGEIFS($F$2:$F$2465,$D$2:$D$2465,$I52,$B$2:$B$2465,AK$2)</f>
        <v>1.3801858908320668</v>
      </c>
      <c r="AL52">
        <f>AVERAGEIFS($F$2:$F$2465,$D$2:$D$2465,$I52,$B$2:$B$2465,AL$2)</f>
        <v>3.6891110934802498</v>
      </c>
      <c r="AM52">
        <f>AVERAGEIFS($F$2:$F$2465,$D$2:$D$2465,$I52,$B$2:$B$2465,AM$2)</f>
        <v>8.8618218757804641</v>
      </c>
      <c r="AN52">
        <f>AVERAGEIFS($F$2:$F$2465,$D$2:$D$2465,$I52,$B$2:$B$2465,AN$2)</f>
        <v>5.0072345904503663</v>
      </c>
      <c r="AO52">
        <f>AVERAGEIFS($F$2:$F$2465,$D$2:$D$2465,$I52,$B$2:$B$2465,AO$2)</f>
        <v>3.0056351607629779</v>
      </c>
      <c r="AP52">
        <f>AVERAGEIFS($F$2:$F$2465,$D$2:$D$2465,$I52,$B$2:$B$2465,AP$2)</f>
        <v>2.774842648421199</v>
      </c>
      <c r="AQ52">
        <f>AVERAGEIFS($F$2:$F$2465,$D$2:$D$2465,$I52,$B$2:$B$2465,AQ$2)</f>
        <v>5.2554569738603618</v>
      </c>
      <c r="AR52">
        <f>AVERAGEIFS($F$2:$F$2465,$D$2:$D$2465,$I52,$B$2:$B$2465,AR$2)</f>
        <v>6.9858419382788099</v>
      </c>
      <c r="AS52">
        <f>AVERAGEIFS($F$2:$F$2465,$D$2:$D$2465,$I52,$B$2:$B$2465,AS$2)</f>
        <v>-2.0697115252773131</v>
      </c>
      <c r="AT52">
        <f>AVERAGEIFS($F$2:$F$2465,$D$2:$D$2465,$I52,$B$2:$B$2465,AT$2)</f>
        <v>7.4859842913413672</v>
      </c>
      <c r="AU52">
        <f>AVERAGEIFS($F$2:$F$2465,$D$2:$D$2465,$I52,$B$2:$B$2465,AU$2)</f>
        <v>1.459288507572694</v>
      </c>
      <c r="AV52">
        <f>AVERAGEIFS($F$2:$F$2465,$D$2:$D$2465,$I52,$B$2:$B$2465,AV$2)</f>
        <v>3.8380767851980693</v>
      </c>
      <c r="AW52">
        <f>AVERAGEIFS($F$2:$F$2465,$D$2:$D$2465,$I52,$B$2:$B$2465,AW$2)</f>
        <v>2.4627693405035558</v>
      </c>
      <c r="AX52">
        <f>AVERAGEIFS($F$2:$F$2465,$D$2:$D$2465,$I52,$B$2:$B$2465,AX$2)</f>
        <v>5.5334278749278099</v>
      </c>
      <c r="AY52">
        <f>AVERAGEIFS($F$2:$F$2465,$D$2:$D$2465,$I52,$B$2:$B$2465,AY$2)</f>
        <v>2.5123753198330832</v>
      </c>
      <c r="AZ52">
        <f>AVERAGEIFS($F$2:$F$2465,$D$2:$D$2465,$I52,$B$2:$B$2465,AZ$2)</f>
        <v>3.5460434690593985</v>
      </c>
      <c r="BA52">
        <f>AVERAGEIFS($F$2:$F$2465,$D$2:$D$2465,$I52,$B$2:$B$2465,BA$2)</f>
        <v>1.9114799603350434</v>
      </c>
    </row>
    <row r="53" spans="1:53" x14ac:dyDescent="0.45">
      <c r="A53" t="s">
        <v>223</v>
      </c>
      <c r="B53" t="str">
        <f>VLOOKUP(A53,Setup!$C$3:$D$46,2,FALSE)</f>
        <v>AR</v>
      </c>
      <c r="C53" t="s">
        <v>613</v>
      </c>
      <c r="D53">
        <f t="shared" si="0"/>
        <v>2022</v>
      </c>
      <c r="E53">
        <v>-0.8</v>
      </c>
      <c r="F53">
        <f>VLOOKUP(B53,'GDP growth'!$C$1:$BR$267,MATCH(Total!D53,'GDP growth'!$D$1:$BR$1,0),FALSE)</f>
        <v>10.441811988250564</v>
      </c>
      <c r="G53">
        <f t="shared" si="1"/>
        <v>4.4783651510778997</v>
      </c>
    </row>
    <row r="54" spans="1:53" x14ac:dyDescent="0.45">
      <c r="A54" t="s">
        <v>223</v>
      </c>
      <c r="B54" t="str">
        <f>VLOOKUP(A54,Setup!$C$3:$D$46,2,FALSE)</f>
        <v>AR</v>
      </c>
      <c r="C54" t="s">
        <v>614</v>
      </c>
      <c r="D54">
        <f t="shared" si="0"/>
        <v>2023</v>
      </c>
      <c r="E54">
        <v>-0.8</v>
      </c>
      <c r="F54">
        <f>VLOOKUP(B54,'GDP growth'!$C$1:$BR$267,MATCH(Total!D54,'GDP growth'!$D$1:$BR$1,0),FALSE)</f>
        <v>5.2698796738407196</v>
      </c>
      <c r="G54">
        <f t="shared" si="1"/>
        <v>2.4570121313436801</v>
      </c>
    </row>
    <row r="55" spans="1:53" x14ac:dyDescent="0.45">
      <c r="A55" t="s">
        <v>223</v>
      </c>
      <c r="B55" t="str">
        <f>VLOOKUP(A55,Setup!$C$3:$D$46,2,FALSE)</f>
        <v>AR</v>
      </c>
      <c r="C55" t="s">
        <v>615</v>
      </c>
      <c r="D55">
        <f t="shared" si="0"/>
        <v>2023</v>
      </c>
      <c r="E55">
        <v>0.2</v>
      </c>
      <c r="F55">
        <f>VLOOKUP(B55,'GDP growth'!$C$1:$BR$267,MATCH(Total!D55,'GDP growth'!$D$1:$BR$1,0),FALSE)</f>
        <v>5.2698796738407196</v>
      </c>
      <c r="G55">
        <f t="shared" si="1"/>
        <v>2.4570121313436801</v>
      </c>
    </row>
    <row r="56" spans="1:53" x14ac:dyDescent="0.45">
      <c r="A56" t="s">
        <v>223</v>
      </c>
      <c r="B56" t="str">
        <f>VLOOKUP(A56,Setup!$C$3:$D$46,2,FALSE)</f>
        <v>AR</v>
      </c>
      <c r="C56" t="s">
        <v>616</v>
      </c>
      <c r="D56">
        <f t="shared" si="0"/>
        <v>2023</v>
      </c>
      <c r="E56">
        <v>1.3</v>
      </c>
      <c r="F56">
        <f>VLOOKUP(B56,'GDP growth'!$C$1:$BR$267,MATCH(Total!D56,'GDP growth'!$D$1:$BR$1,0),FALSE)</f>
        <v>5.2698796738407196</v>
      </c>
      <c r="G56">
        <f t="shared" si="1"/>
        <v>2.4570121313436801</v>
      </c>
    </row>
    <row r="57" spans="1:53" x14ac:dyDescent="0.45">
      <c r="A57" t="s">
        <v>223</v>
      </c>
      <c r="B57" t="str">
        <f>VLOOKUP(A57,Setup!$C$3:$D$46,2,FALSE)</f>
        <v>AR</v>
      </c>
      <c r="C57" t="s">
        <v>617</v>
      </c>
      <c r="D57">
        <f t="shared" si="0"/>
        <v>2023</v>
      </c>
      <c r="E57">
        <v>11.7</v>
      </c>
      <c r="F57">
        <f>VLOOKUP(B57,'GDP growth'!$C$1:$BR$267,MATCH(Total!D57,'GDP growth'!$D$1:$BR$1,0),FALSE)</f>
        <v>5.2698796738407196</v>
      </c>
      <c r="G57">
        <f t="shared" si="1"/>
        <v>2.4570121313436801</v>
      </c>
    </row>
    <row r="58" spans="1:53" x14ac:dyDescent="0.45">
      <c r="A58" t="s">
        <v>42</v>
      </c>
      <c r="B58" t="str">
        <f>VLOOKUP(A58,Setup!$C$3:$D$46,2,FALSE)</f>
        <v>AT</v>
      </c>
      <c r="C58" t="s">
        <v>560</v>
      </c>
      <c r="D58">
        <f t="shared" si="0"/>
        <v>2010</v>
      </c>
      <c r="E58">
        <v>-0.2</v>
      </c>
      <c r="F58">
        <f>VLOOKUP(B58,'GDP growth'!$C$1:$BR$267,MATCH(Total!D58,'GDP growth'!$D$1:$BR$1,0),FALSE)</f>
        <v>-3.5862647793131259</v>
      </c>
      <c r="G58">
        <f t="shared" si="1"/>
        <v>-0.39075772097521599</v>
      </c>
    </row>
    <row r="59" spans="1:53" x14ac:dyDescent="0.45">
      <c r="A59" t="s">
        <v>42</v>
      </c>
      <c r="B59" t="str">
        <f>VLOOKUP(A59,Setup!$C$3:$D$46,2,FALSE)</f>
        <v>AT</v>
      </c>
      <c r="C59" t="s">
        <v>563</v>
      </c>
      <c r="D59">
        <f t="shared" si="0"/>
        <v>2010</v>
      </c>
      <c r="E59">
        <v>0.6</v>
      </c>
      <c r="F59">
        <f>VLOOKUP(B59,'GDP growth'!$C$1:$BR$267,MATCH(Total!D59,'GDP growth'!$D$1:$BR$1,0),FALSE)</f>
        <v>-3.5862647793131259</v>
      </c>
      <c r="G59">
        <f t="shared" si="1"/>
        <v>-0.39075772097521599</v>
      </c>
    </row>
    <row r="60" spans="1:53" x14ac:dyDescent="0.45">
      <c r="A60" t="s">
        <v>42</v>
      </c>
      <c r="B60" t="str">
        <f>VLOOKUP(A60,Setup!$C$3:$D$46,2,FALSE)</f>
        <v>AT</v>
      </c>
      <c r="C60" t="s">
        <v>564</v>
      </c>
      <c r="D60">
        <f t="shared" si="0"/>
        <v>2010</v>
      </c>
      <c r="E60">
        <v>-0.2</v>
      </c>
      <c r="F60">
        <f>VLOOKUP(B60,'GDP growth'!$C$1:$BR$267,MATCH(Total!D60,'GDP growth'!$D$1:$BR$1,0),FALSE)</f>
        <v>-3.5862647793131259</v>
      </c>
      <c r="G60">
        <f t="shared" si="1"/>
        <v>-0.39075772097521599</v>
      </c>
    </row>
    <row r="61" spans="1:53" x14ac:dyDescent="0.45">
      <c r="A61" t="s">
        <v>42</v>
      </c>
      <c r="B61" t="str">
        <f>VLOOKUP(A61,Setup!$C$3:$D$46,2,FALSE)</f>
        <v>AT</v>
      </c>
      <c r="C61" t="s">
        <v>565</v>
      </c>
      <c r="D61">
        <f t="shared" si="0"/>
        <v>2010</v>
      </c>
      <c r="E61">
        <v>-0.5</v>
      </c>
      <c r="F61">
        <f>VLOOKUP(B61,'GDP growth'!$C$1:$BR$267,MATCH(Total!D61,'GDP growth'!$D$1:$BR$1,0),FALSE)</f>
        <v>-3.5862647793131259</v>
      </c>
      <c r="G61">
        <f t="shared" si="1"/>
        <v>-0.39075772097521599</v>
      </c>
    </row>
    <row r="62" spans="1:53" x14ac:dyDescent="0.45">
      <c r="A62" t="s">
        <v>42</v>
      </c>
      <c r="B62" t="str">
        <f>VLOOKUP(A62,Setup!$C$3:$D$46,2,FALSE)</f>
        <v>AT</v>
      </c>
      <c r="C62" t="s">
        <v>566</v>
      </c>
      <c r="D62">
        <f t="shared" si="0"/>
        <v>2011</v>
      </c>
      <c r="E62">
        <v>-3.5</v>
      </c>
      <c r="F62">
        <f>VLOOKUP(B62,'GDP growth'!$C$1:$BR$267,MATCH(Total!D62,'GDP growth'!$D$1:$BR$1,0),FALSE)</f>
        <v>1.808982669608497</v>
      </c>
      <c r="G62">
        <f t="shared" si="1"/>
        <v>1.3362446827808201</v>
      </c>
    </row>
    <row r="63" spans="1:53" x14ac:dyDescent="0.45">
      <c r="A63" t="s">
        <v>42</v>
      </c>
      <c r="B63" t="str">
        <f>VLOOKUP(A63,Setup!$C$3:$D$46,2,FALSE)</f>
        <v>AT</v>
      </c>
      <c r="C63" t="s">
        <v>567</v>
      </c>
      <c r="D63">
        <f t="shared" si="0"/>
        <v>2011</v>
      </c>
      <c r="E63">
        <v>-3.7</v>
      </c>
      <c r="F63">
        <f>VLOOKUP(B63,'GDP growth'!$C$1:$BR$267,MATCH(Total!D63,'GDP growth'!$D$1:$BR$1,0),FALSE)</f>
        <v>1.808982669608497</v>
      </c>
      <c r="G63">
        <f t="shared" si="1"/>
        <v>1.3362446827808201</v>
      </c>
    </row>
    <row r="64" spans="1:53" x14ac:dyDescent="0.45">
      <c r="A64" t="s">
        <v>42</v>
      </c>
      <c r="B64" t="str">
        <f>VLOOKUP(A64,Setup!$C$3:$D$46,2,FALSE)</f>
        <v>AT</v>
      </c>
      <c r="C64" t="s">
        <v>568</v>
      </c>
      <c r="D64">
        <f t="shared" si="0"/>
        <v>2011</v>
      </c>
      <c r="E64">
        <v>-4.5999999999999996</v>
      </c>
      <c r="F64">
        <f>VLOOKUP(B64,'GDP growth'!$C$1:$BR$267,MATCH(Total!D64,'GDP growth'!$D$1:$BR$1,0),FALSE)</f>
        <v>1.808982669608497</v>
      </c>
      <c r="G64">
        <f t="shared" si="1"/>
        <v>1.3362446827808201</v>
      </c>
    </row>
    <row r="65" spans="1:7" x14ac:dyDescent="0.45">
      <c r="A65" t="s">
        <v>42</v>
      </c>
      <c r="B65" t="str">
        <f>VLOOKUP(A65,Setup!$C$3:$D$46,2,FALSE)</f>
        <v>AT</v>
      </c>
      <c r="C65" t="s">
        <v>569</v>
      </c>
      <c r="D65">
        <f t="shared" ref="D65:D126" si="2">VALUE(MID(C65,1,4))</f>
        <v>2011</v>
      </c>
      <c r="E65">
        <v>-4.5999999999999996</v>
      </c>
      <c r="F65">
        <f>VLOOKUP(B65,'GDP growth'!$C$1:$BR$267,MATCH(Total!D65,'GDP growth'!$D$1:$BR$1,0),FALSE)</f>
        <v>1.808982669608497</v>
      </c>
      <c r="G65">
        <f t="shared" ref="G65:G126" si="3">VLOOKUP(D65,$I$21:$BA$34,MATCH(B65,$I$20:$BA$20,0),FALSE)</f>
        <v>1.3362446827808201</v>
      </c>
    </row>
    <row r="66" spans="1:7" x14ac:dyDescent="0.45">
      <c r="A66" t="s">
        <v>42</v>
      </c>
      <c r="B66" t="str">
        <f>VLOOKUP(A66,Setup!$C$3:$D$46,2,FALSE)</f>
        <v>AT</v>
      </c>
      <c r="C66" t="s">
        <v>570</v>
      </c>
      <c r="D66">
        <f t="shared" si="2"/>
        <v>2012</v>
      </c>
      <c r="E66">
        <v>-5.2</v>
      </c>
      <c r="F66">
        <f>VLOOKUP(B66,'GDP growth'!$C$1:$BR$267,MATCH(Total!D66,'GDP growth'!$D$1:$BR$1,0),FALSE)</f>
        <v>2.9274679078969257</v>
      </c>
      <c r="G66">
        <f t="shared" si="3"/>
        <v>0.74506482070569202</v>
      </c>
    </row>
    <row r="67" spans="1:7" x14ac:dyDescent="0.45">
      <c r="A67" t="s">
        <v>42</v>
      </c>
      <c r="B67" t="str">
        <f>VLOOKUP(A67,Setup!$C$3:$D$46,2,FALSE)</f>
        <v>AT</v>
      </c>
      <c r="C67" t="s">
        <v>571</v>
      </c>
      <c r="D67">
        <f t="shared" si="2"/>
        <v>2012</v>
      </c>
      <c r="E67">
        <v>-4.7</v>
      </c>
      <c r="F67">
        <f>VLOOKUP(B67,'GDP growth'!$C$1:$BR$267,MATCH(Total!D67,'GDP growth'!$D$1:$BR$1,0),FALSE)</f>
        <v>2.9274679078969257</v>
      </c>
      <c r="G67">
        <f t="shared" si="3"/>
        <v>0.74506482070569202</v>
      </c>
    </row>
    <row r="68" spans="1:7" x14ac:dyDescent="0.45">
      <c r="A68" t="s">
        <v>42</v>
      </c>
      <c r="B68" t="str">
        <f>VLOOKUP(A68,Setup!$C$3:$D$46,2,FALSE)</f>
        <v>AT</v>
      </c>
      <c r="C68" t="s">
        <v>572</v>
      </c>
      <c r="D68">
        <f t="shared" si="2"/>
        <v>2012</v>
      </c>
      <c r="E68">
        <v>-5.4</v>
      </c>
      <c r="F68">
        <f>VLOOKUP(B68,'GDP growth'!$C$1:$BR$267,MATCH(Total!D68,'GDP growth'!$D$1:$BR$1,0),FALSE)</f>
        <v>2.9274679078969257</v>
      </c>
      <c r="G68">
        <f t="shared" si="3"/>
        <v>0.74506482070569202</v>
      </c>
    </row>
    <row r="69" spans="1:7" x14ac:dyDescent="0.45">
      <c r="A69" t="s">
        <v>42</v>
      </c>
      <c r="B69" t="str">
        <f>VLOOKUP(A69,Setup!$C$3:$D$46,2,FALSE)</f>
        <v>AT</v>
      </c>
      <c r="C69" t="s">
        <v>573</v>
      </c>
      <c r="D69">
        <f t="shared" si="2"/>
        <v>2012</v>
      </c>
      <c r="E69">
        <v>-7.5</v>
      </c>
      <c r="F69">
        <f>VLOOKUP(B69,'GDP growth'!$C$1:$BR$267,MATCH(Total!D69,'GDP growth'!$D$1:$BR$1,0),FALSE)</f>
        <v>2.9274679078969257</v>
      </c>
      <c r="G69">
        <f t="shared" si="3"/>
        <v>0.74506482070569202</v>
      </c>
    </row>
    <row r="70" spans="1:7" x14ac:dyDescent="0.45">
      <c r="A70" t="s">
        <v>42</v>
      </c>
      <c r="B70" t="str">
        <f>VLOOKUP(A70,Setup!$C$3:$D$46,2,FALSE)</f>
        <v>AT</v>
      </c>
      <c r="C70" t="s">
        <v>574</v>
      </c>
      <c r="D70">
        <f t="shared" si="2"/>
        <v>2013</v>
      </c>
      <c r="E70">
        <v>-7.1</v>
      </c>
      <c r="F70">
        <f>VLOOKUP(B70,'GDP growth'!$C$1:$BR$267,MATCH(Total!D70,'GDP growth'!$D$1:$BR$1,0),FALSE)</f>
        <v>0.62824617941394933</v>
      </c>
      <c r="G70">
        <f t="shared" si="3"/>
        <v>-0.77438327057204503</v>
      </c>
    </row>
    <row r="71" spans="1:7" x14ac:dyDescent="0.45">
      <c r="A71" t="s">
        <v>42</v>
      </c>
      <c r="B71" t="str">
        <f>VLOOKUP(A71,Setup!$C$3:$D$46,2,FALSE)</f>
        <v>AT</v>
      </c>
      <c r="C71" t="s">
        <v>575</v>
      </c>
      <c r="D71">
        <f t="shared" si="2"/>
        <v>2013</v>
      </c>
      <c r="E71">
        <v>-7.7</v>
      </c>
      <c r="F71">
        <f>VLOOKUP(B71,'GDP growth'!$C$1:$BR$267,MATCH(Total!D71,'GDP growth'!$D$1:$BR$1,0),FALSE)</f>
        <v>0.62824617941394933</v>
      </c>
      <c r="G71">
        <f t="shared" si="3"/>
        <v>-0.77438327057204503</v>
      </c>
    </row>
    <row r="72" spans="1:7" x14ac:dyDescent="0.45">
      <c r="A72" t="s">
        <v>42</v>
      </c>
      <c r="B72" t="str">
        <f>VLOOKUP(A72,Setup!$C$3:$D$46,2,FALSE)</f>
        <v>AT</v>
      </c>
      <c r="C72" t="s">
        <v>576</v>
      </c>
      <c r="D72">
        <f t="shared" si="2"/>
        <v>2013</v>
      </c>
      <c r="E72">
        <v>-8.1</v>
      </c>
      <c r="F72">
        <f>VLOOKUP(B72,'GDP growth'!$C$1:$BR$267,MATCH(Total!D72,'GDP growth'!$D$1:$BR$1,0),FALSE)</f>
        <v>0.62824617941394933</v>
      </c>
      <c r="G72">
        <f t="shared" si="3"/>
        <v>-0.77438327057204503</v>
      </c>
    </row>
    <row r="73" spans="1:7" x14ac:dyDescent="0.45">
      <c r="A73" t="s">
        <v>42</v>
      </c>
      <c r="B73" t="str">
        <f>VLOOKUP(A73,Setup!$C$3:$D$46,2,FALSE)</f>
        <v>AT</v>
      </c>
      <c r="C73" t="s">
        <v>577</v>
      </c>
      <c r="D73">
        <f t="shared" si="2"/>
        <v>2013</v>
      </c>
      <c r="E73">
        <v>-3.9</v>
      </c>
      <c r="F73">
        <f>VLOOKUP(B73,'GDP growth'!$C$1:$BR$267,MATCH(Total!D73,'GDP growth'!$D$1:$BR$1,0),FALSE)</f>
        <v>0.62824617941394933</v>
      </c>
      <c r="G73">
        <f t="shared" si="3"/>
        <v>-0.77438327057204503</v>
      </c>
    </row>
    <row r="74" spans="1:7" x14ac:dyDescent="0.45">
      <c r="A74" t="s">
        <v>42</v>
      </c>
      <c r="B74" t="str">
        <f>VLOOKUP(A74,Setup!$C$3:$D$46,2,FALSE)</f>
        <v>AT</v>
      </c>
      <c r="C74" t="s">
        <v>578</v>
      </c>
      <c r="D74">
        <f t="shared" si="2"/>
        <v>2014</v>
      </c>
      <c r="E74">
        <v>-5.5</v>
      </c>
      <c r="F74">
        <f>VLOOKUP(B74,'GDP growth'!$C$1:$BR$267,MATCH(Total!D74,'GDP growth'!$D$1:$BR$1,0),FALSE)</f>
        <v>-0.25072654592673871</v>
      </c>
      <c r="G74">
        <f t="shared" si="3"/>
        <v>-1.2569238389639901</v>
      </c>
    </row>
    <row r="75" spans="1:7" x14ac:dyDescent="0.45">
      <c r="A75" t="s">
        <v>42</v>
      </c>
      <c r="B75" t="str">
        <f>VLOOKUP(A75,Setup!$C$3:$D$46,2,FALSE)</f>
        <v>AT</v>
      </c>
      <c r="C75" t="s">
        <v>579</v>
      </c>
      <c r="D75">
        <f t="shared" si="2"/>
        <v>2014</v>
      </c>
      <c r="E75">
        <v>-5.4</v>
      </c>
      <c r="F75">
        <f>VLOOKUP(B75,'GDP growth'!$C$1:$BR$267,MATCH(Total!D75,'GDP growth'!$D$1:$BR$1,0),FALSE)</f>
        <v>-0.25072654592673871</v>
      </c>
      <c r="G75">
        <f t="shared" si="3"/>
        <v>-1.2569238389639901</v>
      </c>
    </row>
    <row r="76" spans="1:7" x14ac:dyDescent="0.45">
      <c r="A76" t="s">
        <v>42</v>
      </c>
      <c r="B76" t="str">
        <f>VLOOKUP(A76,Setup!$C$3:$D$46,2,FALSE)</f>
        <v>AT</v>
      </c>
      <c r="C76" t="s">
        <v>580</v>
      </c>
      <c r="D76">
        <f t="shared" si="2"/>
        <v>2014</v>
      </c>
      <c r="E76">
        <v>-5.6</v>
      </c>
      <c r="F76">
        <f>VLOOKUP(B76,'GDP growth'!$C$1:$BR$267,MATCH(Total!D76,'GDP growth'!$D$1:$BR$1,0),FALSE)</f>
        <v>-0.25072654592673871</v>
      </c>
      <c r="G76">
        <f t="shared" si="3"/>
        <v>-1.2569238389639901</v>
      </c>
    </row>
    <row r="77" spans="1:7" x14ac:dyDescent="0.45">
      <c r="A77" t="s">
        <v>42</v>
      </c>
      <c r="B77" t="str">
        <f>VLOOKUP(A77,Setup!$C$3:$D$46,2,FALSE)</f>
        <v>AT</v>
      </c>
      <c r="C77" t="s">
        <v>581</v>
      </c>
      <c r="D77">
        <f t="shared" si="2"/>
        <v>2014</v>
      </c>
      <c r="E77">
        <v>-9.1</v>
      </c>
      <c r="F77">
        <f>VLOOKUP(B77,'GDP growth'!$C$1:$BR$267,MATCH(Total!D77,'GDP growth'!$D$1:$BR$1,0),FALSE)</f>
        <v>-0.25072654592673871</v>
      </c>
      <c r="G77">
        <f t="shared" si="3"/>
        <v>-1.2569238389639901</v>
      </c>
    </row>
    <row r="78" spans="1:7" x14ac:dyDescent="0.45">
      <c r="A78" t="s">
        <v>42</v>
      </c>
      <c r="B78" t="str">
        <f>VLOOKUP(A78,Setup!$C$3:$D$46,2,FALSE)</f>
        <v>AT</v>
      </c>
      <c r="C78" t="s">
        <v>582</v>
      </c>
      <c r="D78">
        <f t="shared" si="2"/>
        <v>2015</v>
      </c>
      <c r="E78">
        <v>-7.4</v>
      </c>
      <c r="F78">
        <f>VLOOKUP(B78,'GDP growth'!$C$1:$BR$267,MATCH(Total!D78,'GDP growth'!$D$1:$BR$1,0),FALSE)</f>
        <v>0.75579907689279935</v>
      </c>
      <c r="G78">
        <f t="shared" si="3"/>
        <v>-1.18460170435039</v>
      </c>
    </row>
    <row r="79" spans="1:7" x14ac:dyDescent="0.45">
      <c r="A79" t="s">
        <v>42</v>
      </c>
      <c r="B79" t="str">
        <f>VLOOKUP(A79,Setup!$C$3:$D$46,2,FALSE)</f>
        <v>AT</v>
      </c>
      <c r="C79" t="s">
        <v>583</v>
      </c>
      <c r="D79">
        <f t="shared" si="2"/>
        <v>2015</v>
      </c>
      <c r="E79">
        <v>-9.3000000000000007</v>
      </c>
      <c r="F79">
        <f>VLOOKUP(B79,'GDP growth'!$C$1:$BR$267,MATCH(Total!D79,'GDP growth'!$D$1:$BR$1,0),FALSE)</f>
        <v>0.75579907689279935</v>
      </c>
      <c r="G79">
        <f t="shared" si="3"/>
        <v>-1.18460170435039</v>
      </c>
    </row>
    <row r="80" spans="1:7" x14ac:dyDescent="0.45">
      <c r="A80" t="s">
        <v>42</v>
      </c>
      <c r="B80" t="str">
        <f>VLOOKUP(A80,Setup!$C$3:$D$46,2,FALSE)</f>
        <v>AT</v>
      </c>
      <c r="C80" t="s">
        <v>584</v>
      </c>
      <c r="D80">
        <f t="shared" si="2"/>
        <v>2015</v>
      </c>
      <c r="E80">
        <v>-9.3000000000000007</v>
      </c>
      <c r="F80">
        <f>VLOOKUP(B80,'GDP growth'!$C$1:$BR$267,MATCH(Total!D80,'GDP growth'!$D$1:$BR$1,0),FALSE)</f>
        <v>0.75579907689279935</v>
      </c>
      <c r="G80">
        <f t="shared" si="3"/>
        <v>-1.18460170435039</v>
      </c>
    </row>
    <row r="81" spans="1:7" x14ac:dyDescent="0.45">
      <c r="A81" t="s">
        <v>42</v>
      </c>
      <c r="B81" t="str">
        <f>VLOOKUP(A81,Setup!$C$3:$D$46,2,FALSE)</f>
        <v>AT</v>
      </c>
      <c r="C81" t="s">
        <v>585</v>
      </c>
      <c r="D81">
        <f t="shared" si="2"/>
        <v>2015</v>
      </c>
      <c r="E81">
        <v>-9.6</v>
      </c>
      <c r="F81">
        <f>VLOOKUP(B81,'GDP growth'!$C$1:$BR$267,MATCH(Total!D81,'GDP growth'!$D$1:$BR$1,0),FALSE)</f>
        <v>0.75579907689279935</v>
      </c>
      <c r="G81">
        <f t="shared" si="3"/>
        <v>-1.18460170435039</v>
      </c>
    </row>
    <row r="82" spans="1:7" x14ac:dyDescent="0.45">
      <c r="A82" t="s">
        <v>42</v>
      </c>
      <c r="B82" t="str">
        <f>VLOOKUP(A82,Setup!$C$3:$D$46,2,FALSE)</f>
        <v>AT</v>
      </c>
      <c r="C82" t="s">
        <v>586</v>
      </c>
      <c r="D82">
        <f t="shared" si="2"/>
        <v>2016</v>
      </c>
      <c r="E82">
        <v>-10.6</v>
      </c>
      <c r="F82">
        <f>VLOOKUP(B82,'GDP growth'!$C$1:$BR$267,MATCH(Total!D82,'GDP growth'!$D$1:$BR$1,0),FALSE)</f>
        <v>1.3035230979888865</v>
      </c>
      <c r="G82">
        <f t="shared" si="3"/>
        <v>-0.248896075418443</v>
      </c>
    </row>
    <row r="83" spans="1:7" x14ac:dyDescent="0.45">
      <c r="A83" t="s">
        <v>42</v>
      </c>
      <c r="B83" t="str">
        <f>VLOOKUP(A83,Setup!$C$3:$D$46,2,FALSE)</f>
        <v>AT</v>
      </c>
      <c r="C83" t="s">
        <v>587</v>
      </c>
      <c r="D83">
        <f t="shared" si="2"/>
        <v>2016</v>
      </c>
      <c r="E83">
        <v>-10.9</v>
      </c>
      <c r="F83">
        <f>VLOOKUP(B83,'GDP growth'!$C$1:$BR$267,MATCH(Total!D83,'GDP growth'!$D$1:$BR$1,0),FALSE)</f>
        <v>1.3035230979888865</v>
      </c>
      <c r="G83">
        <f t="shared" si="3"/>
        <v>-0.248896075418443</v>
      </c>
    </row>
    <row r="84" spans="1:7" x14ac:dyDescent="0.45">
      <c r="A84" t="s">
        <v>42</v>
      </c>
      <c r="B84" t="str">
        <f>VLOOKUP(A84,Setup!$C$3:$D$46,2,FALSE)</f>
        <v>AT</v>
      </c>
      <c r="C84" t="s">
        <v>588</v>
      </c>
      <c r="D84">
        <f t="shared" si="2"/>
        <v>2016</v>
      </c>
      <c r="E84">
        <v>-9.8000000000000007</v>
      </c>
      <c r="F84">
        <f>VLOOKUP(B84,'GDP growth'!$C$1:$BR$267,MATCH(Total!D84,'GDP growth'!$D$1:$BR$1,0),FALSE)</f>
        <v>1.3035230979888865</v>
      </c>
      <c r="G84">
        <f t="shared" si="3"/>
        <v>-0.248896075418443</v>
      </c>
    </row>
    <row r="85" spans="1:7" x14ac:dyDescent="0.45">
      <c r="A85" t="s">
        <v>42</v>
      </c>
      <c r="B85" t="str">
        <f>VLOOKUP(A85,Setup!$C$3:$D$46,2,FALSE)</f>
        <v>AT</v>
      </c>
      <c r="C85" t="s">
        <v>589</v>
      </c>
      <c r="D85">
        <f t="shared" si="2"/>
        <v>2016</v>
      </c>
      <c r="E85">
        <v>-9.5</v>
      </c>
      <c r="F85">
        <f>VLOOKUP(B85,'GDP growth'!$C$1:$BR$267,MATCH(Total!D85,'GDP growth'!$D$1:$BR$1,0),FALSE)</f>
        <v>1.3035230979888865</v>
      </c>
      <c r="G85">
        <f t="shared" si="3"/>
        <v>-0.248896075418443</v>
      </c>
    </row>
    <row r="86" spans="1:7" x14ac:dyDescent="0.45">
      <c r="A86" t="s">
        <v>42</v>
      </c>
      <c r="B86" t="str">
        <f>VLOOKUP(A86,Setup!$C$3:$D$46,2,FALSE)</f>
        <v>AT</v>
      </c>
      <c r="C86" t="s">
        <v>590</v>
      </c>
      <c r="D86">
        <f t="shared" si="2"/>
        <v>2017</v>
      </c>
      <c r="E86">
        <v>-8.9</v>
      </c>
      <c r="F86">
        <f>VLOOKUP(B86,'GDP growth'!$C$1:$BR$267,MATCH(Total!D86,'GDP growth'!$D$1:$BR$1,0),FALSE)</f>
        <v>2.1172196709610773</v>
      </c>
      <c r="G86">
        <f t="shared" si="3"/>
        <v>0.89194574920821801</v>
      </c>
    </row>
    <row r="87" spans="1:7" x14ac:dyDescent="0.45">
      <c r="A87" t="s">
        <v>42</v>
      </c>
      <c r="B87" t="str">
        <f>VLOOKUP(A87,Setup!$C$3:$D$46,2,FALSE)</f>
        <v>AT</v>
      </c>
      <c r="C87" t="s">
        <v>591</v>
      </c>
      <c r="D87">
        <f t="shared" si="2"/>
        <v>2017</v>
      </c>
      <c r="E87">
        <v>-9.9</v>
      </c>
      <c r="F87">
        <f>VLOOKUP(B87,'GDP growth'!$C$1:$BR$267,MATCH(Total!D87,'GDP growth'!$D$1:$BR$1,0),FALSE)</f>
        <v>2.1172196709610773</v>
      </c>
      <c r="G87">
        <f t="shared" si="3"/>
        <v>0.89194574920821801</v>
      </c>
    </row>
    <row r="88" spans="1:7" x14ac:dyDescent="0.45">
      <c r="A88" t="s">
        <v>42</v>
      </c>
      <c r="B88" t="str">
        <f>VLOOKUP(A88,Setup!$C$3:$D$46,2,FALSE)</f>
        <v>AT</v>
      </c>
      <c r="C88" t="s">
        <v>592</v>
      </c>
      <c r="D88">
        <f t="shared" si="2"/>
        <v>2017</v>
      </c>
      <c r="E88">
        <v>-9.9</v>
      </c>
      <c r="F88">
        <f>VLOOKUP(B88,'GDP growth'!$C$1:$BR$267,MATCH(Total!D88,'GDP growth'!$D$1:$BR$1,0),FALSE)</f>
        <v>2.1172196709610773</v>
      </c>
      <c r="G88">
        <f t="shared" si="3"/>
        <v>0.89194574920821801</v>
      </c>
    </row>
    <row r="89" spans="1:7" x14ac:dyDescent="0.45">
      <c r="A89" t="s">
        <v>42</v>
      </c>
      <c r="B89" t="str">
        <f>VLOOKUP(A89,Setup!$C$3:$D$46,2,FALSE)</f>
        <v>AT</v>
      </c>
      <c r="C89" t="s">
        <v>593</v>
      </c>
      <c r="D89">
        <f t="shared" si="2"/>
        <v>2017</v>
      </c>
      <c r="E89">
        <v>-9.9</v>
      </c>
      <c r="F89">
        <f>VLOOKUP(B89,'GDP growth'!$C$1:$BR$267,MATCH(Total!D89,'GDP growth'!$D$1:$BR$1,0),FALSE)</f>
        <v>2.1172196709610773</v>
      </c>
      <c r="G89">
        <f t="shared" si="3"/>
        <v>0.89194574920821801</v>
      </c>
    </row>
    <row r="90" spans="1:7" x14ac:dyDescent="0.45">
      <c r="A90" t="s">
        <v>42</v>
      </c>
      <c r="B90" t="str">
        <f>VLOOKUP(A90,Setup!$C$3:$D$46,2,FALSE)</f>
        <v>AT</v>
      </c>
      <c r="C90" t="s">
        <v>594</v>
      </c>
      <c r="D90">
        <f t="shared" si="2"/>
        <v>2018</v>
      </c>
      <c r="E90">
        <v>-9</v>
      </c>
      <c r="F90">
        <f>VLOOKUP(B90,'GDP growth'!$C$1:$BR$267,MATCH(Total!D90,'GDP growth'!$D$1:$BR$1,0),FALSE)</f>
        <v>2.2722501203745935</v>
      </c>
      <c r="G90">
        <f t="shared" si="3"/>
        <v>2.3318514778393902</v>
      </c>
    </row>
    <row r="91" spans="1:7" x14ac:dyDescent="0.45">
      <c r="A91" t="s">
        <v>42</v>
      </c>
      <c r="B91" t="str">
        <f>VLOOKUP(A91,Setup!$C$3:$D$46,2,FALSE)</f>
        <v>AT</v>
      </c>
      <c r="C91" t="s">
        <v>595</v>
      </c>
      <c r="D91">
        <f t="shared" si="2"/>
        <v>2018</v>
      </c>
      <c r="E91">
        <v>-9.4</v>
      </c>
      <c r="F91">
        <f>VLOOKUP(B91,'GDP growth'!$C$1:$BR$267,MATCH(Total!D91,'GDP growth'!$D$1:$BR$1,0),FALSE)</f>
        <v>2.2722501203745935</v>
      </c>
      <c r="G91">
        <f t="shared" si="3"/>
        <v>2.3318514778393902</v>
      </c>
    </row>
    <row r="92" spans="1:7" x14ac:dyDescent="0.45">
      <c r="A92" t="s">
        <v>42</v>
      </c>
      <c r="B92" t="str">
        <f>VLOOKUP(A92,Setup!$C$3:$D$46,2,FALSE)</f>
        <v>AT</v>
      </c>
      <c r="C92" t="s">
        <v>596</v>
      </c>
      <c r="D92">
        <f t="shared" si="2"/>
        <v>2018</v>
      </c>
      <c r="E92">
        <v>-9</v>
      </c>
      <c r="F92">
        <f>VLOOKUP(B92,'GDP growth'!$C$1:$BR$267,MATCH(Total!D92,'GDP growth'!$D$1:$BR$1,0),FALSE)</f>
        <v>2.2722501203745935</v>
      </c>
      <c r="G92">
        <f t="shared" si="3"/>
        <v>2.3318514778393902</v>
      </c>
    </row>
    <row r="93" spans="1:7" x14ac:dyDescent="0.45">
      <c r="A93" t="s">
        <v>42</v>
      </c>
      <c r="B93" t="str">
        <f>VLOOKUP(A93,Setup!$C$3:$D$46,2,FALSE)</f>
        <v>AT</v>
      </c>
      <c r="C93" t="s">
        <v>597</v>
      </c>
      <c r="D93">
        <f t="shared" si="2"/>
        <v>2018</v>
      </c>
      <c r="E93">
        <v>-8.8000000000000007</v>
      </c>
      <c r="F93">
        <f>VLOOKUP(B93,'GDP growth'!$C$1:$BR$267,MATCH(Total!D93,'GDP growth'!$D$1:$BR$1,0),FALSE)</f>
        <v>2.2722501203745935</v>
      </c>
      <c r="G93">
        <f t="shared" si="3"/>
        <v>2.3318514778393902</v>
      </c>
    </row>
    <row r="94" spans="1:7" x14ac:dyDescent="0.45">
      <c r="A94" t="s">
        <v>42</v>
      </c>
      <c r="B94" t="str">
        <f>VLOOKUP(A94,Setup!$C$3:$D$46,2,FALSE)</f>
        <v>AT</v>
      </c>
      <c r="C94" t="s">
        <v>598</v>
      </c>
      <c r="D94">
        <f t="shared" si="2"/>
        <v>2019</v>
      </c>
      <c r="E94">
        <v>-7.9</v>
      </c>
      <c r="F94">
        <f>VLOOKUP(B94,'GDP growth'!$C$1:$BR$267,MATCH(Total!D94,'GDP growth'!$D$1:$BR$1,0),FALSE)</f>
        <v>2.4842208668992782</v>
      </c>
      <c r="G94">
        <f t="shared" si="3"/>
        <v>3.0165949657229101</v>
      </c>
    </row>
    <row r="95" spans="1:7" x14ac:dyDescent="0.45">
      <c r="A95" t="s">
        <v>42</v>
      </c>
      <c r="B95" t="str">
        <f>VLOOKUP(A95,Setup!$C$3:$D$46,2,FALSE)</f>
        <v>AT</v>
      </c>
      <c r="C95" t="s">
        <v>599</v>
      </c>
      <c r="D95">
        <f t="shared" si="2"/>
        <v>2019</v>
      </c>
      <c r="E95">
        <v>-6.8</v>
      </c>
      <c r="F95">
        <f>VLOOKUP(B95,'GDP growth'!$C$1:$BR$267,MATCH(Total!D95,'GDP growth'!$D$1:$BR$1,0),FALSE)</f>
        <v>2.4842208668992782</v>
      </c>
      <c r="G95">
        <f t="shared" si="3"/>
        <v>3.0165949657229101</v>
      </c>
    </row>
    <row r="96" spans="1:7" x14ac:dyDescent="0.45">
      <c r="A96" t="s">
        <v>42</v>
      </c>
      <c r="B96" t="str">
        <f>VLOOKUP(A96,Setup!$C$3:$D$46,2,FALSE)</f>
        <v>AT</v>
      </c>
      <c r="C96" t="s">
        <v>600</v>
      </c>
      <c r="D96">
        <f t="shared" si="2"/>
        <v>2019</v>
      </c>
      <c r="E96">
        <v>-8.5</v>
      </c>
      <c r="F96">
        <f>VLOOKUP(B96,'GDP growth'!$C$1:$BR$267,MATCH(Total!D96,'GDP growth'!$D$1:$BR$1,0),FALSE)</f>
        <v>2.4842208668992782</v>
      </c>
      <c r="G96">
        <f t="shared" si="3"/>
        <v>3.0165949657229101</v>
      </c>
    </row>
    <row r="97" spans="1:7" x14ac:dyDescent="0.45">
      <c r="A97" t="s">
        <v>42</v>
      </c>
      <c r="B97" t="str">
        <f>VLOOKUP(A97,Setup!$C$3:$D$46,2,FALSE)</f>
        <v>AT</v>
      </c>
      <c r="C97" t="s">
        <v>601</v>
      </c>
      <c r="D97">
        <f t="shared" si="2"/>
        <v>2019</v>
      </c>
      <c r="E97">
        <v>-8.4</v>
      </c>
      <c r="F97">
        <f>VLOOKUP(B97,'GDP growth'!$C$1:$BR$267,MATCH(Total!D97,'GDP growth'!$D$1:$BR$1,0),FALSE)</f>
        <v>2.4842208668992782</v>
      </c>
      <c r="G97">
        <f t="shared" si="3"/>
        <v>3.0165949657229101</v>
      </c>
    </row>
    <row r="98" spans="1:7" x14ac:dyDescent="0.45">
      <c r="A98" t="s">
        <v>42</v>
      </c>
      <c r="B98" t="str">
        <f>VLOOKUP(A98,Setup!$C$3:$D$46,2,FALSE)</f>
        <v>AT</v>
      </c>
      <c r="C98" t="s">
        <v>602</v>
      </c>
      <c r="D98">
        <f t="shared" si="2"/>
        <v>2020</v>
      </c>
      <c r="E98">
        <v>-6.5</v>
      </c>
      <c r="F98">
        <f>VLOOKUP(B98,'GDP growth'!$C$1:$BR$267,MATCH(Total!D98,'GDP growth'!$D$1:$BR$1,0),FALSE)</f>
        <v>1.7549764558532956</v>
      </c>
      <c r="G98">
        <f t="shared" si="3"/>
        <v>-5.7038601566288598</v>
      </c>
    </row>
    <row r="99" spans="1:7" x14ac:dyDescent="0.45">
      <c r="A99" t="s">
        <v>42</v>
      </c>
      <c r="B99" t="str">
        <f>VLOOKUP(A99,Setup!$C$3:$D$46,2,FALSE)</f>
        <v>AT</v>
      </c>
      <c r="C99" t="s">
        <v>603</v>
      </c>
      <c r="D99">
        <f t="shared" si="2"/>
        <v>2020</v>
      </c>
      <c r="E99">
        <v>-0.8</v>
      </c>
      <c r="F99">
        <f>VLOOKUP(B99,'GDP growth'!$C$1:$BR$267,MATCH(Total!D99,'GDP growth'!$D$1:$BR$1,0),FALSE)</f>
        <v>1.7549764558532956</v>
      </c>
      <c r="G99">
        <f t="shared" si="3"/>
        <v>-5.7038601566288598</v>
      </c>
    </row>
    <row r="100" spans="1:7" x14ac:dyDescent="0.45">
      <c r="A100" t="s">
        <v>42</v>
      </c>
      <c r="B100" t="str">
        <f>VLOOKUP(A100,Setup!$C$3:$D$46,2,FALSE)</f>
        <v>AT</v>
      </c>
      <c r="C100" t="s">
        <v>604</v>
      </c>
      <c r="D100">
        <f t="shared" si="2"/>
        <v>2020</v>
      </c>
      <c r="E100">
        <v>0.9</v>
      </c>
      <c r="F100">
        <f>VLOOKUP(B100,'GDP growth'!$C$1:$BR$267,MATCH(Total!D100,'GDP growth'!$D$1:$BR$1,0),FALSE)</f>
        <v>1.7549764558532956</v>
      </c>
      <c r="G100">
        <f t="shared" si="3"/>
        <v>-5.7038601566288598</v>
      </c>
    </row>
    <row r="101" spans="1:7" x14ac:dyDescent="0.45">
      <c r="A101" t="s">
        <v>42</v>
      </c>
      <c r="B101" t="str">
        <f>VLOOKUP(A101,Setup!$C$3:$D$46,2,FALSE)</f>
        <v>AT</v>
      </c>
      <c r="C101" t="s">
        <v>605</v>
      </c>
      <c r="D101">
        <f t="shared" si="2"/>
        <v>2020</v>
      </c>
      <c r="E101">
        <v>1.7</v>
      </c>
      <c r="F101">
        <f>VLOOKUP(B101,'GDP growth'!$C$1:$BR$267,MATCH(Total!D101,'GDP growth'!$D$1:$BR$1,0),FALSE)</f>
        <v>1.7549764558532956</v>
      </c>
      <c r="G101">
        <f t="shared" si="3"/>
        <v>-5.7038601566288598</v>
      </c>
    </row>
    <row r="102" spans="1:7" x14ac:dyDescent="0.45">
      <c r="A102" t="s">
        <v>42</v>
      </c>
      <c r="B102" t="str">
        <f>VLOOKUP(A102,Setup!$C$3:$D$46,2,FALSE)</f>
        <v>AT</v>
      </c>
      <c r="C102" t="s">
        <v>606</v>
      </c>
      <c r="D102">
        <f t="shared" si="2"/>
        <v>2021</v>
      </c>
      <c r="E102">
        <v>5.7</v>
      </c>
      <c r="F102">
        <f>VLOOKUP(B102,'GDP growth'!$C$1:$BR$267,MATCH(Total!D102,'GDP growth'!$D$1:$BR$1,0),FALSE)</f>
        <v>-6.3182552867020831</v>
      </c>
      <c r="G102">
        <f t="shared" si="3"/>
        <v>-1.82945407794792</v>
      </c>
    </row>
    <row r="103" spans="1:7" x14ac:dyDescent="0.45">
      <c r="A103" t="s">
        <v>42</v>
      </c>
      <c r="B103" t="str">
        <f>VLOOKUP(A103,Setup!$C$3:$D$46,2,FALSE)</f>
        <v>AT</v>
      </c>
      <c r="C103" t="s">
        <v>607</v>
      </c>
      <c r="D103">
        <f t="shared" si="2"/>
        <v>2021</v>
      </c>
      <c r="E103">
        <v>1.3</v>
      </c>
      <c r="F103">
        <f>VLOOKUP(B103,'GDP growth'!$C$1:$BR$267,MATCH(Total!D103,'GDP growth'!$D$1:$BR$1,0),FALSE)</f>
        <v>-6.3182552867020831</v>
      </c>
      <c r="G103">
        <f t="shared" si="3"/>
        <v>-1.82945407794792</v>
      </c>
    </row>
    <row r="104" spans="1:7" x14ac:dyDescent="0.45">
      <c r="A104" t="s">
        <v>42</v>
      </c>
      <c r="B104" t="str">
        <f>VLOOKUP(A104,Setup!$C$3:$D$46,2,FALSE)</f>
        <v>AT</v>
      </c>
      <c r="C104" t="s">
        <v>608</v>
      </c>
      <c r="D104">
        <f t="shared" si="2"/>
        <v>2021</v>
      </c>
      <c r="E104">
        <v>0.8</v>
      </c>
      <c r="F104">
        <f>VLOOKUP(B104,'GDP growth'!$C$1:$BR$267,MATCH(Total!D104,'GDP growth'!$D$1:$BR$1,0),FALSE)</f>
        <v>-6.3182552867020831</v>
      </c>
      <c r="G104">
        <f t="shared" si="3"/>
        <v>-1.82945407794792</v>
      </c>
    </row>
    <row r="105" spans="1:7" x14ac:dyDescent="0.45">
      <c r="A105" t="s">
        <v>42</v>
      </c>
      <c r="B105" t="str">
        <f>VLOOKUP(A105,Setup!$C$3:$D$46,2,FALSE)</f>
        <v>AT</v>
      </c>
      <c r="C105" t="s">
        <v>609</v>
      </c>
      <c r="D105">
        <f t="shared" si="2"/>
        <v>2021</v>
      </c>
      <c r="E105">
        <v>0.2</v>
      </c>
      <c r="F105">
        <f>VLOOKUP(B105,'GDP growth'!$C$1:$BR$267,MATCH(Total!D105,'GDP growth'!$D$1:$BR$1,0),FALSE)</f>
        <v>-6.3182552867020831</v>
      </c>
      <c r="G105">
        <f t="shared" si="3"/>
        <v>-1.82945407794792</v>
      </c>
    </row>
    <row r="106" spans="1:7" x14ac:dyDescent="0.45">
      <c r="A106" t="s">
        <v>42</v>
      </c>
      <c r="B106" t="str">
        <f>VLOOKUP(A106,Setup!$C$3:$D$46,2,FALSE)</f>
        <v>AT</v>
      </c>
      <c r="C106" t="s">
        <v>610</v>
      </c>
      <c r="D106">
        <f t="shared" si="2"/>
        <v>2022</v>
      </c>
      <c r="E106">
        <v>-3.3</v>
      </c>
      <c r="F106">
        <f>VLOOKUP(B106,'GDP growth'!$C$1:$BR$267,MATCH(Total!D106,'GDP growth'!$D$1:$BR$1,0),FALSE)</f>
        <v>4.7953291055145826</v>
      </c>
      <c r="G106">
        <f t="shared" si="3"/>
        <v>2.81761144903765</v>
      </c>
    </row>
    <row r="107" spans="1:7" x14ac:dyDescent="0.45">
      <c r="A107" t="s">
        <v>42</v>
      </c>
      <c r="B107" t="str">
        <f>VLOOKUP(A107,Setup!$C$3:$D$46,2,FALSE)</f>
        <v>AT</v>
      </c>
      <c r="C107" t="s">
        <v>611</v>
      </c>
      <c r="D107">
        <f t="shared" si="2"/>
        <v>2022</v>
      </c>
      <c r="E107">
        <v>-5.9</v>
      </c>
      <c r="F107">
        <f>VLOOKUP(B107,'GDP growth'!$C$1:$BR$267,MATCH(Total!D107,'GDP growth'!$D$1:$BR$1,0),FALSE)</f>
        <v>4.7953291055145826</v>
      </c>
      <c r="G107">
        <f t="shared" si="3"/>
        <v>2.81761144903765</v>
      </c>
    </row>
    <row r="108" spans="1:7" x14ac:dyDescent="0.45">
      <c r="A108" t="s">
        <v>42</v>
      </c>
      <c r="B108" t="str">
        <f>VLOOKUP(A108,Setup!$C$3:$D$46,2,FALSE)</f>
        <v>AT</v>
      </c>
      <c r="C108" t="s">
        <v>612</v>
      </c>
      <c r="D108">
        <f t="shared" si="2"/>
        <v>2022</v>
      </c>
      <c r="E108">
        <v>-8.1</v>
      </c>
      <c r="F108">
        <f>VLOOKUP(B108,'GDP growth'!$C$1:$BR$267,MATCH(Total!D108,'GDP growth'!$D$1:$BR$1,0),FALSE)</f>
        <v>4.7953291055145826</v>
      </c>
      <c r="G108">
        <f t="shared" si="3"/>
        <v>2.81761144903765</v>
      </c>
    </row>
    <row r="109" spans="1:7" x14ac:dyDescent="0.45">
      <c r="A109" t="s">
        <v>42</v>
      </c>
      <c r="B109" t="str">
        <f>VLOOKUP(A109,Setup!$C$3:$D$46,2,FALSE)</f>
        <v>AT</v>
      </c>
      <c r="C109" t="s">
        <v>613</v>
      </c>
      <c r="D109">
        <f t="shared" si="2"/>
        <v>2022</v>
      </c>
      <c r="E109">
        <v>-10.7</v>
      </c>
      <c r="F109">
        <f>VLOOKUP(B109,'GDP growth'!$C$1:$BR$267,MATCH(Total!D109,'GDP growth'!$D$1:$BR$1,0),FALSE)</f>
        <v>4.7953291055145826</v>
      </c>
      <c r="G109">
        <f t="shared" si="3"/>
        <v>2.81761144903765</v>
      </c>
    </row>
    <row r="110" spans="1:7" x14ac:dyDescent="0.45">
      <c r="A110" t="s">
        <v>42</v>
      </c>
      <c r="B110" t="str">
        <f>VLOOKUP(A110,Setup!$C$3:$D$46,2,FALSE)</f>
        <v>AT</v>
      </c>
      <c r="C110" t="s">
        <v>614</v>
      </c>
      <c r="D110">
        <f t="shared" si="2"/>
        <v>2023</v>
      </c>
      <c r="E110">
        <v>-13.7</v>
      </c>
      <c r="F110">
        <f>VLOOKUP(B110,'GDP growth'!$C$1:$BR$267,MATCH(Total!D110,'GDP growth'!$D$1:$BR$1,0),FALSE)</f>
        <v>5.2778942120371539</v>
      </c>
      <c r="G110">
        <f t="shared" si="3"/>
        <v>0.24956369955573601</v>
      </c>
    </row>
    <row r="111" spans="1:7" x14ac:dyDescent="0.45">
      <c r="A111" t="s">
        <v>42</v>
      </c>
      <c r="B111" t="str">
        <f>VLOOKUP(A111,Setup!$C$3:$D$46,2,FALSE)</f>
        <v>AT</v>
      </c>
      <c r="C111" t="s">
        <v>615</v>
      </c>
      <c r="D111">
        <f t="shared" si="2"/>
        <v>2023</v>
      </c>
      <c r="E111">
        <v>-15</v>
      </c>
      <c r="F111">
        <f>VLOOKUP(B111,'GDP growth'!$C$1:$BR$267,MATCH(Total!D111,'GDP growth'!$D$1:$BR$1,0),FALSE)</f>
        <v>5.2778942120371539</v>
      </c>
      <c r="G111">
        <f t="shared" si="3"/>
        <v>0.24956369955573601</v>
      </c>
    </row>
    <row r="112" spans="1:7" x14ac:dyDescent="0.45">
      <c r="A112" t="s">
        <v>42</v>
      </c>
      <c r="B112" t="str">
        <f>VLOOKUP(A112,Setup!$C$3:$D$46,2,FALSE)</f>
        <v>AT</v>
      </c>
      <c r="C112" t="s">
        <v>616</v>
      </c>
      <c r="D112">
        <f t="shared" si="2"/>
        <v>2023</v>
      </c>
      <c r="E112">
        <v>-14.6</v>
      </c>
      <c r="F112">
        <f>VLOOKUP(B112,'GDP growth'!$C$1:$BR$267,MATCH(Total!D112,'GDP growth'!$D$1:$BR$1,0),FALSE)</f>
        <v>5.2778942120371539</v>
      </c>
      <c r="G112">
        <f t="shared" si="3"/>
        <v>0.24956369955573601</v>
      </c>
    </row>
    <row r="113" spans="1:7" x14ac:dyDescent="0.45">
      <c r="A113" t="s">
        <v>42</v>
      </c>
      <c r="B113" t="str">
        <f>VLOOKUP(A113,Setup!$C$3:$D$46,2,FALSE)</f>
        <v>AT</v>
      </c>
      <c r="C113" t="s">
        <v>617</v>
      </c>
      <c r="D113">
        <f t="shared" si="2"/>
        <v>2023</v>
      </c>
      <c r="E113">
        <v>-15.4</v>
      </c>
      <c r="F113">
        <f>VLOOKUP(B113,'GDP growth'!$C$1:$BR$267,MATCH(Total!D113,'GDP growth'!$D$1:$BR$1,0),FALSE)</f>
        <v>5.2778942120371539</v>
      </c>
      <c r="G113">
        <f t="shared" si="3"/>
        <v>0.24956369955573601</v>
      </c>
    </row>
    <row r="114" spans="1:7" x14ac:dyDescent="0.45">
      <c r="A114" t="s">
        <v>308</v>
      </c>
      <c r="B114" t="str">
        <f>VLOOKUP(A114,Setup!$C$3:$D$46,2,FALSE)</f>
        <v>AU</v>
      </c>
      <c r="C114" t="s">
        <v>560</v>
      </c>
      <c r="D114">
        <f t="shared" si="2"/>
        <v>2010</v>
      </c>
      <c r="E114">
        <v>2</v>
      </c>
      <c r="F114">
        <f>VLOOKUP(B114,'GDP growth'!$C$1:$BR$267,MATCH(Total!D114,'GDP growth'!$D$1:$BR$1,0),FALSE)</f>
        <v>1.8925558192254925</v>
      </c>
      <c r="G114">
        <f t="shared" si="3"/>
        <v>-0.231093049806048</v>
      </c>
    </row>
    <row r="115" spans="1:7" x14ac:dyDescent="0.45">
      <c r="A115" t="s">
        <v>308</v>
      </c>
      <c r="B115" t="str">
        <f>VLOOKUP(A115,Setup!$C$3:$D$46,2,FALSE)</f>
        <v>AU</v>
      </c>
      <c r="C115" t="s">
        <v>563</v>
      </c>
      <c r="D115">
        <f t="shared" si="2"/>
        <v>2010</v>
      </c>
      <c r="E115">
        <v>-0.7</v>
      </c>
      <c r="F115">
        <f>VLOOKUP(B115,'GDP growth'!$C$1:$BR$267,MATCH(Total!D115,'GDP growth'!$D$1:$BR$1,0),FALSE)</f>
        <v>1.8925558192254925</v>
      </c>
      <c r="G115">
        <f t="shared" si="3"/>
        <v>-0.231093049806048</v>
      </c>
    </row>
    <row r="116" spans="1:7" x14ac:dyDescent="0.45">
      <c r="A116" t="s">
        <v>308</v>
      </c>
      <c r="B116" t="str">
        <f>VLOOKUP(A116,Setup!$C$3:$D$46,2,FALSE)</f>
        <v>AU</v>
      </c>
      <c r="C116" t="s">
        <v>564</v>
      </c>
      <c r="D116">
        <f t="shared" si="2"/>
        <v>2010</v>
      </c>
      <c r="E116">
        <v>-4.4000000000000004</v>
      </c>
      <c r="F116">
        <f>VLOOKUP(B116,'GDP growth'!$C$1:$BR$267,MATCH(Total!D116,'GDP growth'!$D$1:$BR$1,0),FALSE)</f>
        <v>1.8925558192254925</v>
      </c>
      <c r="G116">
        <f t="shared" si="3"/>
        <v>-0.231093049806048</v>
      </c>
    </row>
    <row r="117" spans="1:7" x14ac:dyDescent="0.45">
      <c r="A117" t="s">
        <v>308</v>
      </c>
      <c r="B117" t="str">
        <f>VLOOKUP(A117,Setup!$C$3:$D$46,2,FALSE)</f>
        <v>AU</v>
      </c>
      <c r="C117" t="s">
        <v>565</v>
      </c>
      <c r="D117">
        <f t="shared" si="2"/>
        <v>2010</v>
      </c>
      <c r="E117">
        <v>-8.6999999999999993</v>
      </c>
      <c r="F117">
        <f>VLOOKUP(B117,'GDP growth'!$C$1:$BR$267,MATCH(Total!D117,'GDP growth'!$D$1:$BR$1,0),FALSE)</f>
        <v>1.8925558192254925</v>
      </c>
      <c r="G117">
        <f t="shared" si="3"/>
        <v>-0.231093049806048</v>
      </c>
    </row>
    <row r="118" spans="1:7" x14ac:dyDescent="0.45">
      <c r="A118" t="s">
        <v>308</v>
      </c>
      <c r="B118" t="str">
        <f>VLOOKUP(A118,Setup!$C$3:$D$46,2,FALSE)</f>
        <v>AU</v>
      </c>
      <c r="C118" t="s">
        <v>566</v>
      </c>
      <c r="D118">
        <f t="shared" si="2"/>
        <v>2011</v>
      </c>
      <c r="E118">
        <v>-10.6</v>
      </c>
      <c r="F118">
        <f>VLOOKUP(B118,'GDP growth'!$C$1:$BR$267,MATCH(Total!D118,'GDP growth'!$D$1:$BR$1,0),FALSE)</f>
        <v>2.2199802653654928</v>
      </c>
      <c r="G118">
        <f t="shared" si="3"/>
        <v>-0.70809673595029199</v>
      </c>
    </row>
    <row r="119" spans="1:7" x14ac:dyDescent="0.45">
      <c r="A119" t="s">
        <v>308</v>
      </c>
      <c r="B119" t="str">
        <f>VLOOKUP(A119,Setup!$C$3:$D$46,2,FALSE)</f>
        <v>AU</v>
      </c>
      <c r="C119" t="s">
        <v>567</v>
      </c>
      <c r="D119">
        <f t="shared" si="2"/>
        <v>2011</v>
      </c>
      <c r="E119">
        <v>-12.9</v>
      </c>
      <c r="F119">
        <f>VLOOKUP(B119,'GDP growth'!$C$1:$BR$267,MATCH(Total!D119,'GDP growth'!$D$1:$BR$1,0),FALSE)</f>
        <v>2.2199802653654928</v>
      </c>
      <c r="G119">
        <f t="shared" si="3"/>
        <v>-0.70809673595029199</v>
      </c>
    </row>
    <row r="120" spans="1:7" x14ac:dyDescent="0.45">
      <c r="A120" t="s">
        <v>308</v>
      </c>
      <c r="B120" t="str">
        <f>VLOOKUP(A120,Setup!$C$3:$D$46,2,FALSE)</f>
        <v>AU</v>
      </c>
      <c r="C120" t="s">
        <v>568</v>
      </c>
      <c r="D120">
        <f t="shared" si="2"/>
        <v>2011</v>
      </c>
      <c r="E120">
        <v>-13.2</v>
      </c>
      <c r="F120">
        <f>VLOOKUP(B120,'GDP growth'!$C$1:$BR$267,MATCH(Total!D120,'GDP growth'!$D$1:$BR$1,0),FALSE)</f>
        <v>2.2199802653654928</v>
      </c>
      <c r="G120">
        <f t="shared" si="3"/>
        <v>-0.70809673595029199</v>
      </c>
    </row>
    <row r="121" spans="1:7" x14ac:dyDescent="0.45">
      <c r="A121" t="s">
        <v>308</v>
      </c>
      <c r="B121" t="str">
        <f>VLOOKUP(A121,Setup!$C$3:$D$46,2,FALSE)</f>
        <v>AU</v>
      </c>
      <c r="C121" t="s">
        <v>569</v>
      </c>
      <c r="D121">
        <f t="shared" si="2"/>
        <v>2011</v>
      </c>
      <c r="E121">
        <v>-14.7</v>
      </c>
      <c r="F121">
        <f>VLOOKUP(B121,'GDP growth'!$C$1:$BR$267,MATCH(Total!D121,'GDP growth'!$D$1:$BR$1,0),FALSE)</f>
        <v>2.2199802653654928</v>
      </c>
      <c r="G121">
        <f t="shared" si="3"/>
        <v>-0.70809673595029199</v>
      </c>
    </row>
    <row r="122" spans="1:7" x14ac:dyDescent="0.45">
      <c r="A122" t="s">
        <v>308</v>
      </c>
      <c r="B122" t="str">
        <f>VLOOKUP(A122,Setup!$C$3:$D$46,2,FALSE)</f>
        <v>AU</v>
      </c>
      <c r="C122" t="s">
        <v>570</v>
      </c>
      <c r="D122">
        <f t="shared" si="2"/>
        <v>2012</v>
      </c>
      <c r="E122">
        <v>-14.9</v>
      </c>
      <c r="F122">
        <f>VLOOKUP(B122,'GDP growth'!$C$1:$BR$267,MATCH(Total!D122,'GDP growth'!$D$1:$BR$1,0),FALSE)</f>
        <v>2.4070801829198842</v>
      </c>
      <c r="G122">
        <f t="shared" si="3"/>
        <v>0.456724518111357</v>
      </c>
    </row>
    <row r="123" spans="1:7" x14ac:dyDescent="0.45">
      <c r="A123" t="s">
        <v>308</v>
      </c>
      <c r="B123" t="str">
        <f>VLOOKUP(A123,Setup!$C$3:$D$46,2,FALSE)</f>
        <v>AU</v>
      </c>
      <c r="C123" t="s">
        <v>571</v>
      </c>
      <c r="D123">
        <f t="shared" si="2"/>
        <v>2012</v>
      </c>
      <c r="E123">
        <v>-14.1</v>
      </c>
      <c r="F123">
        <f>VLOOKUP(B123,'GDP growth'!$C$1:$BR$267,MATCH(Total!D123,'GDP growth'!$D$1:$BR$1,0),FALSE)</f>
        <v>2.4070801829198842</v>
      </c>
      <c r="G123">
        <f t="shared" si="3"/>
        <v>0.456724518111357</v>
      </c>
    </row>
    <row r="124" spans="1:7" x14ac:dyDescent="0.45">
      <c r="A124" t="s">
        <v>308</v>
      </c>
      <c r="B124" t="str">
        <f>VLOOKUP(A124,Setup!$C$3:$D$46,2,FALSE)</f>
        <v>AU</v>
      </c>
      <c r="C124" t="s">
        <v>572</v>
      </c>
      <c r="D124">
        <f t="shared" si="2"/>
        <v>2012</v>
      </c>
      <c r="E124">
        <v>-13.9</v>
      </c>
      <c r="F124">
        <f>VLOOKUP(B124,'GDP growth'!$C$1:$BR$267,MATCH(Total!D124,'GDP growth'!$D$1:$BR$1,0),FALSE)</f>
        <v>2.4070801829198842</v>
      </c>
      <c r="G124">
        <f t="shared" si="3"/>
        <v>0.456724518111357</v>
      </c>
    </row>
    <row r="125" spans="1:7" x14ac:dyDescent="0.45">
      <c r="A125" t="s">
        <v>308</v>
      </c>
      <c r="B125" t="str">
        <f>VLOOKUP(A125,Setup!$C$3:$D$46,2,FALSE)</f>
        <v>AU</v>
      </c>
      <c r="C125" t="s">
        <v>573</v>
      </c>
      <c r="D125">
        <f t="shared" si="2"/>
        <v>2012</v>
      </c>
      <c r="E125">
        <v>-13.4</v>
      </c>
      <c r="F125">
        <f>VLOOKUP(B125,'GDP growth'!$C$1:$BR$267,MATCH(Total!D125,'GDP growth'!$D$1:$BR$1,0),FALSE)</f>
        <v>2.4070801829198842</v>
      </c>
      <c r="G125">
        <f t="shared" si="3"/>
        <v>0.456724518111357</v>
      </c>
    </row>
    <row r="126" spans="1:7" x14ac:dyDescent="0.45">
      <c r="A126" t="s">
        <v>308</v>
      </c>
      <c r="B126" t="str">
        <f>VLOOKUP(A126,Setup!$C$3:$D$46,2,FALSE)</f>
        <v>AU</v>
      </c>
      <c r="C126" t="s">
        <v>574</v>
      </c>
      <c r="D126">
        <f t="shared" si="2"/>
        <v>2013</v>
      </c>
      <c r="E126">
        <v>-13.3</v>
      </c>
      <c r="F126">
        <f>VLOOKUP(B126,'GDP growth'!$C$1:$BR$267,MATCH(Total!D126,'GDP growth'!$D$1:$BR$1,0),FALSE)</f>
        <v>3.916709424540727</v>
      </c>
      <c r="G126">
        <f t="shared" si="3"/>
        <v>0.36389741816711302</v>
      </c>
    </row>
    <row r="127" spans="1:7" x14ac:dyDescent="0.45">
      <c r="A127" t="s">
        <v>308</v>
      </c>
      <c r="B127" t="str">
        <f>VLOOKUP(A127,Setup!$C$3:$D$46,2,FALSE)</f>
        <v>AU</v>
      </c>
      <c r="C127" t="s">
        <v>575</v>
      </c>
      <c r="D127">
        <f t="shared" ref="D127:D188" si="4">VALUE(MID(C127,1,4))</f>
        <v>2013</v>
      </c>
      <c r="E127">
        <v>-10.199999999999999</v>
      </c>
      <c r="F127">
        <f>VLOOKUP(B127,'GDP growth'!$C$1:$BR$267,MATCH(Total!D127,'GDP growth'!$D$1:$BR$1,0),FALSE)</f>
        <v>3.916709424540727</v>
      </c>
      <c r="G127">
        <f t="shared" ref="G127:G188" si="5">VLOOKUP(D127,$I$21:$BA$34,MATCH(B127,$I$20:$BA$20,0),FALSE)</f>
        <v>0.36389741816711302</v>
      </c>
    </row>
    <row r="128" spans="1:7" x14ac:dyDescent="0.45">
      <c r="A128" t="s">
        <v>308</v>
      </c>
      <c r="B128" t="str">
        <f>VLOOKUP(A128,Setup!$C$3:$D$46,2,FALSE)</f>
        <v>AU</v>
      </c>
      <c r="C128" t="s">
        <v>576</v>
      </c>
      <c r="D128">
        <f t="shared" si="4"/>
        <v>2013</v>
      </c>
      <c r="E128">
        <v>-10.7</v>
      </c>
      <c r="F128">
        <f>VLOOKUP(B128,'GDP growth'!$C$1:$BR$267,MATCH(Total!D128,'GDP growth'!$D$1:$BR$1,0),FALSE)</f>
        <v>3.916709424540727</v>
      </c>
      <c r="G128">
        <f t="shared" si="5"/>
        <v>0.36389741816711302</v>
      </c>
    </row>
    <row r="129" spans="1:7" x14ac:dyDescent="0.45">
      <c r="A129" t="s">
        <v>308</v>
      </c>
      <c r="B129" t="str">
        <f>VLOOKUP(A129,Setup!$C$3:$D$46,2,FALSE)</f>
        <v>AU</v>
      </c>
      <c r="C129" t="s">
        <v>577</v>
      </c>
      <c r="D129">
        <f t="shared" si="4"/>
        <v>2013</v>
      </c>
      <c r="E129">
        <v>-8.6999999999999993</v>
      </c>
      <c r="F129">
        <f>VLOOKUP(B129,'GDP growth'!$C$1:$BR$267,MATCH(Total!D129,'GDP growth'!$D$1:$BR$1,0),FALSE)</f>
        <v>3.916709424540727</v>
      </c>
      <c r="G129">
        <f t="shared" si="5"/>
        <v>0.36389741816711302</v>
      </c>
    </row>
    <row r="130" spans="1:7" x14ac:dyDescent="0.45">
      <c r="A130" t="s">
        <v>308</v>
      </c>
      <c r="B130" t="str">
        <f>VLOOKUP(A130,Setup!$C$3:$D$46,2,FALSE)</f>
        <v>AU</v>
      </c>
      <c r="C130" t="s">
        <v>578</v>
      </c>
      <c r="D130">
        <f t="shared" si="4"/>
        <v>2014</v>
      </c>
      <c r="E130">
        <v>-10.1</v>
      </c>
      <c r="F130">
        <f>VLOOKUP(B130,'GDP growth'!$C$1:$BR$267,MATCH(Total!D130,'GDP growth'!$D$1:$BR$1,0),FALSE)</f>
        <v>2.6021933943655853</v>
      </c>
      <c r="G130">
        <f t="shared" si="5"/>
        <v>0.35354603072380503</v>
      </c>
    </row>
    <row r="131" spans="1:7" x14ac:dyDescent="0.45">
      <c r="A131" t="s">
        <v>308</v>
      </c>
      <c r="B131" t="str">
        <f>VLOOKUP(A131,Setup!$C$3:$D$46,2,FALSE)</f>
        <v>AU</v>
      </c>
      <c r="C131" t="s">
        <v>579</v>
      </c>
      <c r="D131">
        <f t="shared" si="4"/>
        <v>2014</v>
      </c>
      <c r="E131">
        <v>-8.5</v>
      </c>
      <c r="F131">
        <f>VLOOKUP(B131,'GDP growth'!$C$1:$BR$267,MATCH(Total!D131,'GDP growth'!$D$1:$BR$1,0),FALSE)</f>
        <v>2.6021933943655853</v>
      </c>
      <c r="G131">
        <f t="shared" si="5"/>
        <v>0.35354603072380503</v>
      </c>
    </row>
    <row r="132" spans="1:7" x14ac:dyDescent="0.45">
      <c r="A132" t="s">
        <v>308</v>
      </c>
      <c r="B132" t="str">
        <f>VLOOKUP(A132,Setup!$C$3:$D$46,2,FALSE)</f>
        <v>AU</v>
      </c>
      <c r="C132" t="s">
        <v>580</v>
      </c>
      <c r="D132">
        <f t="shared" si="4"/>
        <v>2014</v>
      </c>
      <c r="E132">
        <v>-7</v>
      </c>
      <c r="F132">
        <f>VLOOKUP(B132,'GDP growth'!$C$1:$BR$267,MATCH(Total!D132,'GDP growth'!$D$1:$BR$1,0),FALSE)</f>
        <v>2.6021933943655853</v>
      </c>
      <c r="G132">
        <f t="shared" si="5"/>
        <v>0.35354603072380503</v>
      </c>
    </row>
    <row r="133" spans="1:7" x14ac:dyDescent="0.45">
      <c r="A133" t="s">
        <v>308</v>
      </c>
      <c r="B133" t="str">
        <f>VLOOKUP(A133,Setup!$C$3:$D$46,2,FALSE)</f>
        <v>AU</v>
      </c>
      <c r="C133" t="s">
        <v>581</v>
      </c>
      <c r="D133">
        <f t="shared" si="4"/>
        <v>2014</v>
      </c>
      <c r="E133">
        <v>-5</v>
      </c>
      <c r="F133">
        <f>VLOOKUP(B133,'GDP growth'!$C$1:$BR$267,MATCH(Total!D133,'GDP growth'!$D$1:$BR$1,0),FALSE)</f>
        <v>2.6021933943655853</v>
      </c>
      <c r="G133">
        <f t="shared" si="5"/>
        <v>0.35354603072380503</v>
      </c>
    </row>
    <row r="134" spans="1:7" x14ac:dyDescent="0.45">
      <c r="A134" t="s">
        <v>308</v>
      </c>
      <c r="B134" t="str">
        <f>VLOOKUP(A134,Setup!$C$3:$D$46,2,FALSE)</f>
        <v>AU</v>
      </c>
      <c r="C134" t="s">
        <v>582</v>
      </c>
      <c r="D134">
        <f t="shared" si="4"/>
        <v>2015</v>
      </c>
      <c r="E134">
        <v>-1.6</v>
      </c>
      <c r="F134">
        <f>VLOOKUP(B134,'GDP growth'!$C$1:$BR$267,MATCH(Total!D134,'GDP growth'!$D$1:$BR$1,0),FALSE)</f>
        <v>2.5952841159404159</v>
      </c>
      <c r="G134">
        <f t="shared" si="5"/>
        <v>-2.7804695019312899E-2</v>
      </c>
    </row>
    <row r="135" spans="1:7" x14ac:dyDescent="0.45">
      <c r="A135" t="s">
        <v>308</v>
      </c>
      <c r="B135" t="str">
        <f>VLOOKUP(A135,Setup!$C$3:$D$46,2,FALSE)</f>
        <v>AU</v>
      </c>
      <c r="C135" t="s">
        <v>583</v>
      </c>
      <c r="D135">
        <f t="shared" si="4"/>
        <v>2015</v>
      </c>
      <c r="E135">
        <v>0.2</v>
      </c>
      <c r="F135">
        <f>VLOOKUP(B135,'GDP growth'!$C$1:$BR$267,MATCH(Total!D135,'GDP growth'!$D$1:$BR$1,0),FALSE)</f>
        <v>2.5952841159404159</v>
      </c>
      <c r="G135">
        <f t="shared" si="5"/>
        <v>-2.7804695019312899E-2</v>
      </c>
    </row>
    <row r="136" spans="1:7" x14ac:dyDescent="0.45">
      <c r="A136" t="s">
        <v>308</v>
      </c>
      <c r="B136" t="str">
        <f>VLOOKUP(A136,Setup!$C$3:$D$46,2,FALSE)</f>
        <v>AU</v>
      </c>
      <c r="C136" t="s">
        <v>584</v>
      </c>
      <c r="D136">
        <f t="shared" si="4"/>
        <v>2015</v>
      </c>
      <c r="E136">
        <v>1.7</v>
      </c>
      <c r="F136">
        <f>VLOOKUP(B136,'GDP growth'!$C$1:$BR$267,MATCH(Total!D136,'GDP growth'!$D$1:$BR$1,0),FALSE)</f>
        <v>2.5952841159404159</v>
      </c>
      <c r="G136">
        <f t="shared" si="5"/>
        <v>-2.7804695019312899E-2</v>
      </c>
    </row>
    <row r="137" spans="1:7" x14ac:dyDescent="0.45">
      <c r="A137" t="s">
        <v>308</v>
      </c>
      <c r="B137" t="str">
        <f>VLOOKUP(A137,Setup!$C$3:$D$46,2,FALSE)</f>
        <v>AU</v>
      </c>
      <c r="C137" t="s">
        <v>585</v>
      </c>
      <c r="D137">
        <f t="shared" si="4"/>
        <v>2015</v>
      </c>
      <c r="E137">
        <v>1.8</v>
      </c>
      <c r="F137">
        <f>VLOOKUP(B137,'GDP growth'!$C$1:$BR$267,MATCH(Total!D137,'GDP growth'!$D$1:$BR$1,0),FALSE)</f>
        <v>2.5952841159404159</v>
      </c>
      <c r="G137">
        <f t="shared" si="5"/>
        <v>-2.7804695019312899E-2</v>
      </c>
    </row>
    <row r="138" spans="1:7" x14ac:dyDescent="0.45">
      <c r="A138" t="s">
        <v>308</v>
      </c>
      <c r="B138" t="str">
        <f>VLOOKUP(A138,Setup!$C$3:$D$46,2,FALSE)</f>
        <v>AU</v>
      </c>
      <c r="C138" t="s">
        <v>586</v>
      </c>
      <c r="D138">
        <f t="shared" si="4"/>
        <v>2016</v>
      </c>
      <c r="E138">
        <v>2.4</v>
      </c>
      <c r="F138">
        <f>VLOOKUP(B138,'GDP growth'!$C$1:$BR$267,MATCH(Total!D138,'GDP growth'!$D$1:$BR$1,0),FALSE)</f>
        <v>2.1901692869522122</v>
      </c>
      <c r="G138">
        <f t="shared" si="5"/>
        <v>0.32720873105458198</v>
      </c>
    </row>
    <row r="139" spans="1:7" x14ac:dyDescent="0.45">
      <c r="A139" t="s">
        <v>308</v>
      </c>
      <c r="B139" t="str">
        <f>VLOOKUP(A139,Setup!$C$3:$D$46,2,FALSE)</f>
        <v>AU</v>
      </c>
      <c r="C139" t="s">
        <v>587</v>
      </c>
      <c r="D139">
        <f t="shared" si="4"/>
        <v>2016</v>
      </c>
      <c r="E139">
        <v>2.7</v>
      </c>
      <c r="F139">
        <f>VLOOKUP(B139,'GDP growth'!$C$1:$BR$267,MATCH(Total!D139,'GDP growth'!$D$1:$BR$1,0),FALSE)</f>
        <v>2.1901692869522122</v>
      </c>
      <c r="G139">
        <f t="shared" si="5"/>
        <v>0.32720873105458198</v>
      </c>
    </row>
    <row r="140" spans="1:7" x14ac:dyDescent="0.45">
      <c r="A140" t="s">
        <v>308</v>
      </c>
      <c r="B140" t="str">
        <f>VLOOKUP(A140,Setup!$C$3:$D$46,2,FALSE)</f>
        <v>AU</v>
      </c>
      <c r="C140" t="s">
        <v>588</v>
      </c>
      <c r="D140">
        <f t="shared" si="4"/>
        <v>2016</v>
      </c>
      <c r="E140">
        <v>1.8</v>
      </c>
      <c r="F140">
        <f>VLOOKUP(B140,'GDP growth'!$C$1:$BR$267,MATCH(Total!D140,'GDP growth'!$D$1:$BR$1,0),FALSE)</f>
        <v>2.1901692869522122</v>
      </c>
      <c r="G140">
        <f t="shared" si="5"/>
        <v>0.32720873105458198</v>
      </c>
    </row>
    <row r="141" spans="1:7" x14ac:dyDescent="0.45">
      <c r="A141" t="s">
        <v>308</v>
      </c>
      <c r="B141" t="str">
        <f>VLOOKUP(A141,Setup!$C$3:$D$46,2,FALSE)</f>
        <v>AU</v>
      </c>
      <c r="C141" t="s">
        <v>589</v>
      </c>
      <c r="D141">
        <f t="shared" si="4"/>
        <v>2016</v>
      </c>
      <c r="E141">
        <v>-0.3</v>
      </c>
      <c r="F141">
        <f>VLOOKUP(B141,'GDP growth'!$C$1:$BR$267,MATCH(Total!D141,'GDP growth'!$D$1:$BR$1,0),FALSE)</f>
        <v>2.1901692869522122</v>
      </c>
      <c r="G141">
        <f t="shared" si="5"/>
        <v>0.32720873105458198</v>
      </c>
    </row>
    <row r="142" spans="1:7" x14ac:dyDescent="0.45">
      <c r="A142" t="s">
        <v>308</v>
      </c>
      <c r="B142" t="str">
        <f>VLOOKUP(A142,Setup!$C$3:$D$46,2,FALSE)</f>
        <v>AU</v>
      </c>
      <c r="C142" t="s">
        <v>590</v>
      </c>
      <c r="D142">
        <f t="shared" si="4"/>
        <v>2017</v>
      </c>
      <c r="E142">
        <v>-4.3</v>
      </c>
      <c r="F142">
        <f>VLOOKUP(B142,'GDP growth'!$C$1:$BR$267,MATCH(Total!D142,'GDP growth'!$D$1:$BR$1,0),FALSE)</f>
        <v>2.759385972383896</v>
      </c>
      <c r="G142">
        <f t="shared" si="5"/>
        <v>0.20768515242320901</v>
      </c>
    </row>
    <row r="143" spans="1:7" x14ac:dyDescent="0.45">
      <c r="A143" t="s">
        <v>308</v>
      </c>
      <c r="B143" t="str">
        <f>VLOOKUP(A143,Setup!$C$3:$D$46,2,FALSE)</f>
        <v>AU</v>
      </c>
      <c r="C143" t="s">
        <v>591</v>
      </c>
      <c r="D143">
        <f t="shared" si="4"/>
        <v>2017</v>
      </c>
      <c r="E143">
        <v>-5.0999999999999996</v>
      </c>
      <c r="F143">
        <f>VLOOKUP(B143,'GDP growth'!$C$1:$BR$267,MATCH(Total!D143,'GDP growth'!$D$1:$BR$1,0),FALSE)</f>
        <v>2.759385972383896</v>
      </c>
      <c r="G143">
        <f t="shared" si="5"/>
        <v>0.20768515242320901</v>
      </c>
    </row>
    <row r="144" spans="1:7" x14ac:dyDescent="0.45">
      <c r="A144" t="s">
        <v>308</v>
      </c>
      <c r="B144" t="str">
        <f>VLOOKUP(A144,Setup!$C$3:$D$46,2,FALSE)</f>
        <v>AU</v>
      </c>
      <c r="C144" t="s">
        <v>592</v>
      </c>
      <c r="D144">
        <f t="shared" si="4"/>
        <v>2017</v>
      </c>
      <c r="E144">
        <v>-7.2</v>
      </c>
      <c r="F144">
        <f>VLOOKUP(B144,'GDP growth'!$C$1:$BR$267,MATCH(Total!D144,'GDP growth'!$D$1:$BR$1,0),FALSE)</f>
        <v>2.759385972383896</v>
      </c>
      <c r="G144">
        <f t="shared" si="5"/>
        <v>0.20768515242320901</v>
      </c>
    </row>
    <row r="145" spans="1:7" x14ac:dyDescent="0.45">
      <c r="A145" t="s">
        <v>308</v>
      </c>
      <c r="B145" t="str">
        <f>VLOOKUP(A145,Setup!$C$3:$D$46,2,FALSE)</f>
        <v>AU</v>
      </c>
      <c r="C145" t="s">
        <v>593</v>
      </c>
      <c r="D145">
        <f t="shared" si="4"/>
        <v>2017</v>
      </c>
      <c r="E145">
        <v>-7.1</v>
      </c>
      <c r="F145">
        <f>VLOOKUP(B145,'GDP growth'!$C$1:$BR$267,MATCH(Total!D145,'GDP growth'!$D$1:$BR$1,0),FALSE)</f>
        <v>2.759385972383896</v>
      </c>
      <c r="G145">
        <f t="shared" si="5"/>
        <v>0.20768515242320901</v>
      </c>
    </row>
    <row r="146" spans="1:7" x14ac:dyDescent="0.45">
      <c r="A146" t="s">
        <v>308</v>
      </c>
      <c r="B146" t="str">
        <f>VLOOKUP(A146,Setup!$C$3:$D$46,2,FALSE)</f>
        <v>AU</v>
      </c>
      <c r="C146" t="s">
        <v>594</v>
      </c>
      <c r="D146">
        <f t="shared" si="4"/>
        <v>2018</v>
      </c>
      <c r="E146">
        <v>-6.8</v>
      </c>
      <c r="F146">
        <f>VLOOKUP(B146,'GDP growth'!$C$1:$BR$267,MATCH(Total!D146,'GDP growth'!$D$1:$BR$1,0),FALSE)</f>
        <v>2.2795917982034268</v>
      </c>
      <c r="G146">
        <f t="shared" si="5"/>
        <v>0.89512952889236796</v>
      </c>
    </row>
    <row r="147" spans="1:7" x14ac:dyDescent="0.45">
      <c r="A147" t="s">
        <v>308</v>
      </c>
      <c r="B147" t="str">
        <f>VLOOKUP(A147,Setup!$C$3:$D$46,2,FALSE)</f>
        <v>AU</v>
      </c>
      <c r="C147" t="s">
        <v>595</v>
      </c>
      <c r="D147">
        <f t="shared" si="4"/>
        <v>2018</v>
      </c>
      <c r="E147">
        <v>-7.9</v>
      </c>
      <c r="F147">
        <f>VLOOKUP(B147,'GDP growth'!$C$1:$BR$267,MATCH(Total!D147,'GDP growth'!$D$1:$BR$1,0),FALSE)</f>
        <v>2.2795917982034268</v>
      </c>
      <c r="G147">
        <f t="shared" si="5"/>
        <v>0.89512952889236796</v>
      </c>
    </row>
    <row r="148" spans="1:7" x14ac:dyDescent="0.45">
      <c r="A148" t="s">
        <v>308</v>
      </c>
      <c r="B148" t="str">
        <f>VLOOKUP(A148,Setup!$C$3:$D$46,2,FALSE)</f>
        <v>AU</v>
      </c>
      <c r="C148" t="s">
        <v>596</v>
      </c>
      <c r="D148">
        <f t="shared" si="4"/>
        <v>2018</v>
      </c>
      <c r="E148">
        <v>-8.1</v>
      </c>
      <c r="F148">
        <f>VLOOKUP(B148,'GDP growth'!$C$1:$BR$267,MATCH(Total!D148,'GDP growth'!$D$1:$BR$1,0),FALSE)</f>
        <v>2.2795917982034268</v>
      </c>
      <c r="G148">
        <f t="shared" si="5"/>
        <v>0.89512952889236796</v>
      </c>
    </row>
    <row r="149" spans="1:7" x14ac:dyDescent="0.45">
      <c r="A149" t="s">
        <v>308</v>
      </c>
      <c r="B149" t="str">
        <f>VLOOKUP(A149,Setup!$C$3:$D$46,2,FALSE)</f>
        <v>AU</v>
      </c>
      <c r="C149" t="s">
        <v>597</v>
      </c>
      <c r="D149">
        <f t="shared" si="4"/>
        <v>2018</v>
      </c>
      <c r="E149">
        <v>-8.9</v>
      </c>
      <c r="F149">
        <f>VLOOKUP(B149,'GDP growth'!$C$1:$BR$267,MATCH(Total!D149,'GDP growth'!$D$1:$BR$1,0),FALSE)</f>
        <v>2.2795917982034268</v>
      </c>
      <c r="G149">
        <f t="shared" si="5"/>
        <v>0.89512952889236796</v>
      </c>
    </row>
    <row r="150" spans="1:7" x14ac:dyDescent="0.45">
      <c r="A150" t="s">
        <v>308</v>
      </c>
      <c r="B150" t="str">
        <f>VLOOKUP(A150,Setup!$C$3:$D$46,2,FALSE)</f>
        <v>AU</v>
      </c>
      <c r="C150" t="s">
        <v>598</v>
      </c>
      <c r="D150">
        <f t="shared" si="4"/>
        <v>2019</v>
      </c>
      <c r="E150">
        <v>-9.6999999999999993</v>
      </c>
      <c r="F150">
        <f>VLOOKUP(B150,'GDP growth'!$C$1:$BR$267,MATCH(Total!D150,'GDP growth'!$D$1:$BR$1,0),FALSE)</f>
        <v>2.878469714678829</v>
      </c>
      <c r="G150">
        <f t="shared" si="5"/>
        <v>0.790559459552582</v>
      </c>
    </row>
    <row r="151" spans="1:7" x14ac:dyDescent="0.45">
      <c r="A151" t="s">
        <v>308</v>
      </c>
      <c r="B151" t="str">
        <f>VLOOKUP(A151,Setup!$C$3:$D$46,2,FALSE)</f>
        <v>AU</v>
      </c>
      <c r="C151" t="s">
        <v>599</v>
      </c>
      <c r="D151">
        <f t="shared" si="4"/>
        <v>2019</v>
      </c>
      <c r="E151">
        <v>-10.9</v>
      </c>
      <c r="F151">
        <f>VLOOKUP(B151,'GDP growth'!$C$1:$BR$267,MATCH(Total!D151,'GDP growth'!$D$1:$BR$1,0),FALSE)</f>
        <v>2.878469714678829</v>
      </c>
      <c r="G151">
        <f t="shared" si="5"/>
        <v>0.790559459552582</v>
      </c>
    </row>
    <row r="152" spans="1:7" x14ac:dyDescent="0.45">
      <c r="A152" t="s">
        <v>308</v>
      </c>
      <c r="B152" t="str">
        <f>VLOOKUP(A152,Setup!$C$3:$D$46,2,FALSE)</f>
        <v>AU</v>
      </c>
      <c r="C152" t="s">
        <v>600</v>
      </c>
      <c r="D152">
        <f t="shared" si="4"/>
        <v>2019</v>
      </c>
      <c r="E152">
        <v>-12.2</v>
      </c>
      <c r="F152">
        <f>VLOOKUP(B152,'GDP growth'!$C$1:$BR$267,MATCH(Total!D152,'GDP growth'!$D$1:$BR$1,0),FALSE)</f>
        <v>2.878469714678829</v>
      </c>
      <c r="G152">
        <f t="shared" si="5"/>
        <v>0.790559459552582</v>
      </c>
    </row>
    <row r="153" spans="1:7" x14ac:dyDescent="0.45">
      <c r="A153" t="s">
        <v>308</v>
      </c>
      <c r="B153" t="str">
        <f>VLOOKUP(A153,Setup!$C$3:$D$46,2,FALSE)</f>
        <v>AU</v>
      </c>
      <c r="C153" t="s">
        <v>601</v>
      </c>
      <c r="D153">
        <f t="shared" si="4"/>
        <v>2019</v>
      </c>
      <c r="E153">
        <v>-13.4</v>
      </c>
      <c r="F153">
        <f>VLOOKUP(B153,'GDP growth'!$C$1:$BR$267,MATCH(Total!D153,'GDP growth'!$D$1:$BR$1,0),FALSE)</f>
        <v>2.878469714678829</v>
      </c>
      <c r="G153">
        <f t="shared" si="5"/>
        <v>0.790559459552582</v>
      </c>
    </row>
    <row r="154" spans="1:7" x14ac:dyDescent="0.45">
      <c r="A154" t="s">
        <v>308</v>
      </c>
      <c r="B154" t="str">
        <f>VLOOKUP(A154,Setup!$C$3:$D$46,2,FALSE)</f>
        <v>AU</v>
      </c>
      <c r="C154" t="s">
        <v>602</v>
      </c>
      <c r="D154">
        <f t="shared" si="4"/>
        <v>2020</v>
      </c>
      <c r="E154">
        <v>-10.4</v>
      </c>
      <c r="F154">
        <f>VLOOKUP(B154,'GDP growth'!$C$1:$BR$267,MATCH(Total!D154,'GDP growth'!$D$1:$BR$1,0),FALSE)</f>
        <v>2.171545057371759</v>
      </c>
      <c r="G154">
        <f t="shared" si="5"/>
        <v>-2.23202059362748</v>
      </c>
    </row>
    <row r="155" spans="1:7" x14ac:dyDescent="0.45">
      <c r="A155" t="s">
        <v>308</v>
      </c>
      <c r="B155" t="str">
        <f>VLOOKUP(A155,Setup!$C$3:$D$46,2,FALSE)</f>
        <v>AU</v>
      </c>
      <c r="C155" t="s">
        <v>603</v>
      </c>
      <c r="D155">
        <f t="shared" si="4"/>
        <v>2020</v>
      </c>
      <c r="E155">
        <v>-10.199999999999999</v>
      </c>
      <c r="F155">
        <f>VLOOKUP(B155,'GDP growth'!$C$1:$BR$267,MATCH(Total!D155,'GDP growth'!$D$1:$BR$1,0),FALSE)</f>
        <v>2.171545057371759</v>
      </c>
      <c r="G155">
        <f t="shared" si="5"/>
        <v>-2.23202059362748</v>
      </c>
    </row>
    <row r="156" spans="1:7" x14ac:dyDescent="0.45">
      <c r="A156" t="s">
        <v>308</v>
      </c>
      <c r="B156" t="str">
        <f>VLOOKUP(A156,Setup!$C$3:$D$46,2,FALSE)</f>
        <v>AU</v>
      </c>
      <c r="C156" t="s">
        <v>604</v>
      </c>
      <c r="D156">
        <f t="shared" si="4"/>
        <v>2020</v>
      </c>
      <c r="E156">
        <v>-9.9</v>
      </c>
      <c r="F156">
        <f>VLOOKUP(B156,'GDP growth'!$C$1:$BR$267,MATCH(Total!D156,'GDP growth'!$D$1:$BR$1,0),FALSE)</f>
        <v>2.171545057371759</v>
      </c>
      <c r="G156">
        <f t="shared" si="5"/>
        <v>-2.23202059362748</v>
      </c>
    </row>
    <row r="157" spans="1:7" x14ac:dyDescent="0.45">
      <c r="A157" t="s">
        <v>308</v>
      </c>
      <c r="B157" t="str">
        <f>VLOOKUP(A157,Setup!$C$3:$D$46,2,FALSE)</f>
        <v>AU</v>
      </c>
      <c r="C157" t="s">
        <v>605</v>
      </c>
      <c r="D157">
        <f t="shared" si="4"/>
        <v>2020</v>
      </c>
      <c r="E157">
        <v>-11.5</v>
      </c>
      <c r="F157">
        <f>VLOOKUP(B157,'GDP growth'!$C$1:$BR$267,MATCH(Total!D157,'GDP growth'!$D$1:$BR$1,0),FALSE)</f>
        <v>2.171545057371759</v>
      </c>
      <c r="G157">
        <f t="shared" si="5"/>
        <v>-2.23202059362748</v>
      </c>
    </row>
    <row r="158" spans="1:7" x14ac:dyDescent="0.45">
      <c r="A158" t="s">
        <v>308</v>
      </c>
      <c r="B158" t="str">
        <f>VLOOKUP(A158,Setup!$C$3:$D$46,2,FALSE)</f>
        <v>AU</v>
      </c>
      <c r="C158" t="s">
        <v>606</v>
      </c>
      <c r="D158">
        <f t="shared" si="4"/>
        <v>2021</v>
      </c>
      <c r="E158">
        <v>-12.2</v>
      </c>
      <c r="F158">
        <f>VLOOKUP(B158,'GDP growth'!$C$1:$BR$267,MATCH(Total!D158,'GDP growth'!$D$1:$BR$1,0),FALSE)</f>
        <v>-0.11959073582997348</v>
      </c>
      <c r="G158">
        <f t="shared" si="5"/>
        <v>-2.4142083814758402</v>
      </c>
    </row>
    <row r="159" spans="1:7" x14ac:dyDescent="0.45">
      <c r="A159" t="s">
        <v>308</v>
      </c>
      <c r="B159" t="str">
        <f>VLOOKUP(A159,Setup!$C$3:$D$46,2,FALSE)</f>
        <v>AU</v>
      </c>
      <c r="C159" t="s">
        <v>607</v>
      </c>
      <c r="D159">
        <f t="shared" si="4"/>
        <v>2021</v>
      </c>
      <c r="E159">
        <v>-16.600000000000001</v>
      </c>
      <c r="F159">
        <f>VLOOKUP(B159,'GDP growth'!$C$1:$BR$267,MATCH(Total!D159,'GDP growth'!$D$1:$BR$1,0),FALSE)</f>
        <v>-0.11959073582997348</v>
      </c>
      <c r="G159">
        <f t="shared" si="5"/>
        <v>-2.4142083814758402</v>
      </c>
    </row>
    <row r="160" spans="1:7" x14ac:dyDescent="0.45">
      <c r="A160" t="s">
        <v>308</v>
      </c>
      <c r="B160" t="str">
        <f>VLOOKUP(A160,Setup!$C$3:$D$46,2,FALSE)</f>
        <v>AU</v>
      </c>
      <c r="C160" t="s">
        <v>608</v>
      </c>
      <c r="D160">
        <f t="shared" si="4"/>
        <v>2021</v>
      </c>
      <c r="E160">
        <v>-18.5</v>
      </c>
      <c r="F160">
        <f>VLOOKUP(B160,'GDP growth'!$C$1:$BR$267,MATCH(Total!D160,'GDP growth'!$D$1:$BR$1,0),FALSE)</f>
        <v>-0.11959073582997348</v>
      </c>
      <c r="G160">
        <f t="shared" si="5"/>
        <v>-2.4142083814758402</v>
      </c>
    </row>
    <row r="161" spans="1:7" x14ac:dyDescent="0.45">
      <c r="A161" t="s">
        <v>308</v>
      </c>
      <c r="B161" t="str">
        <f>VLOOKUP(A161,Setup!$C$3:$D$46,2,FALSE)</f>
        <v>AU</v>
      </c>
      <c r="C161" t="s">
        <v>609</v>
      </c>
      <c r="D161">
        <f t="shared" si="4"/>
        <v>2021</v>
      </c>
      <c r="E161">
        <v>-20.2</v>
      </c>
      <c r="F161">
        <f>VLOOKUP(B161,'GDP growth'!$C$1:$BR$267,MATCH(Total!D161,'GDP growth'!$D$1:$BR$1,0),FALSE)</f>
        <v>-0.11959073582997348</v>
      </c>
      <c r="G161">
        <f t="shared" si="5"/>
        <v>-2.4142083814758402</v>
      </c>
    </row>
    <row r="162" spans="1:7" x14ac:dyDescent="0.45">
      <c r="A162" t="s">
        <v>308</v>
      </c>
      <c r="B162" t="str">
        <f>VLOOKUP(A162,Setup!$C$3:$D$46,2,FALSE)</f>
        <v>AU</v>
      </c>
      <c r="C162" t="s">
        <v>610</v>
      </c>
      <c r="D162">
        <f t="shared" si="4"/>
        <v>2022</v>
      </c>
      <c r="E162">
        <v>-22.3</v>
      </c>
      <c r="F162">
        <f>VLOOKUP(B162,'GDP growth'!$C$1:$BR$267,MATCH(Total!D162,'GDP growth'!$D$1:$BR$1,0),FALSE)</f>
        <v>2.111168147687863</v>
      </c>
      <c r="G162">
        <f t="shared" si="5"/>
        <v>0.22897091079983001</v>
      </c>
    </row>
    <row r="163" spans="1:7" x14ac:dyDescent="0.45">
      <c r="A163" t="s">
        <v>308</v>
      </c>
      <c r="B163" t="str">
        <f>VLOOKUP(A163,Setup!$C$3:$D$46,2,FALSE)</f>
        <v>AU</v>
      </c>
      <c r="C163" t="s">
        <v>611</v>
      </c>
      <c r="D163">
        <f t="shared" si="4"/>
        <v>2022</v>
      </c>
      <c r="E163">
        <v>-22.6</v>
      </c>
      <c r="F163">
        <f>VLOOKUP(B163,'GDP growth'!$C$1:$BR$267,MATCH(Total!D163,'GDP growth'!$D$1:$BR$1,0),FALSE)</f>
        <v>2.111168147687863</v>
      </c>
      <c r="G163">
        <f t="shared" si="5"/>
        <v>0.22897091079983001</v>
      </c>
    </row>
    <row r="164" spans="1:7" x14ac:dyDescent="0.45">
      <c r="A164" t="s">
        <v>308</v>
      </c>
      <c r="B164" t="str">
        <f>VLOOKUP(A164,Setup!$C$3:$D$46,2,FALSE)</f>
        <v>AU</v>
      </c>
      <c r="C164" t="s">
        <v>612</v>
      </c>
      <c r="D164">
        <f t="shared" si="4"/>
        <v>2022</v>
      </c>
      <c r="E164">
        <v>-24.2</v>
      </c>
      <c r="F164">
        <f>VLOOKUP(B164,'GDP growth'!$C$1:$BR$267,MATCH(Total!D164,'GDP growth'!$D$1:$BR$1,0),FALSE)</f>
        <v>2.111168147687863</v>
      </c>
      <c r="G164">
        <f t="shared" si="5"/>
        <v>0.22897091079983001</v>
      </c>
    </row>
    <row r="165" spans="1:7" x14ac:dyDescent="0.45">
      <c r="A165" t="s">
        <v>308</v>
      </c>
      <c r="B165" t="str">
        <f>VLOOKUP(A165,Setup!$C$3:$D$46,2,FALSE)</f>
        <v>AU</v>
      </c>
      <c r="C165" t="s">
        <v>613</v>
      </c>
      <c r="D165">
        <f t="shared" si="4"/>
        <v>2022</v>
      </c>
      <c r="E165">
        <v>-26.7</v>
      </c>
      <c r="F165">
        <f>VLOOKUP(B165,'GDP growth'!$C$1:$BR$267,MATCH(Total!D165,'GDP growth'!$D$1:$BR$1,0),FALSE)</f>
        <v>2.111168147687863</v>
      </c>
      <c r="G165">
        <f t="shared" si="5"/>
        <v>0.22897091079983001</v>
      </c>
    </row>
    <row r="166" spans="1:7" x14ac:dyDescent="0.45">
      <c r="A166" t="s">
        <v>308</v>
      </c>
      <c r="B166" t="str">
        <f>VLOOKUP(A166,Setup!$C$3:$D$46,2,FALSE)</f>
        <v>AU</v>
      </c>
      <c r="C166" t="s">
        <v>614</v>
      </c>
      <c r="D166">
        <f t="shared" si="4"/>
        <v>2023</v>
      </c>
      <c r="E166">
        <v>-27.1</v>
      </c>
      <c r="F166">
        <f>VLOOKUP(B166,'GDP growth'!$C$1:$BR$267,MATCH(Total!D166,'GDP growth'!$D$1:$BR$1,0),FALSE)</f>
        <v>4.2423855533613875</v>
      </c>
      <c r="G166">
        <f t="shared" si="5"/>
        <v>1.9895017061512299</v>
      </c>
    </row>
    <row r="167" spans="1:7" x14ac:dyDescent="0.45">
      <c r="A167" t="s">
        <v>308</v>
      </c>
      <c r="B167" t="str">
        <f>VLOOKUP(A167,Setup!$C$3:$D$46,2,FALSE)</f>
        <v>AU</v>
      </c>
      <c r="C167" t="s">
        <v>615</v>
      </c>
      <c r="D167">
        <f t="shared" si="4"/>
        <v>2023</v>
      </c>
      <c r="E167">
        <v>-25.6</v>
      </c>
      <c r="F167">
        <f>VLOOKUP(B167,'GDP growth'!$C$1:$BR$267,MATCH(Total!D167,'GDP growth'!$D$1:$BR$1,0),FALSE)</f>
        <v>4.2423855533613875</v>
      </c>
      <c r="G167">
        <f t="shared" si="5"/>
        <v>1.9895017061512299</v>
      </c>
    </row>
    <row r="168" spans="1:7" x14ac:dyDescent="0.45">
      <c r="A168" t="s">
        <v>308</v>
      </c>
      <c r="B168" t="str">
        <f>VLOOKUP(A168,Setup!$C$3:$D$46,2,FALSE)</f>
        <v>AU</v>
      </c>
      <c r="C168" t="s">
        <v>616</v>
      </c>
      <c r="D168">
        <f t="shared" si="4"/>
        <v>2023</v>
      </c>
      <c r="E168">
        <v>-24.6</v>
      </c>
      <c r="F168">
        <f>VLOOKUP(B168,'GDP growth'!$C$1:$BR$267,MATCH(Total!D168,'GDP growth'!$D$1:$BR$1,0),FALSE)</f>
        <v>4.2423855533613875</v>
      </c>
      <c r="G168">
        <f t="shared" si="5"/>
        <v>1.9895017061512299</v>
      </c>
    </row>
    <row r="169" spans="1:7" x14ac:dyDescent="0.45">
      <c r="A169" t="s">
        <v>308</v>
      </c>
      <c r="B169" t="str">
        <f>VLOOKUP(A169,Setup!$C$3:$D$46,2,FALSE)</f>
        <v>AU</v>
      </c>
      <c r="C169" t="s">
        <v>617</v>
      </c>
      <c r="D169">
        <f t="shared" si="4"/>
        <v>2023</v>
      </c>
      <c r="E169">
        <v>-23.6</v>
      </c>
      <c r="F169">
        <f>VLOOKUP(B169,'GDP growth'!$C$1:$BR$267,MATCH(Total!D169,'GDP growth'!$D$1:$BR$1,0),FALSE)</f>
        <v>4.2423855533613875</v>
      </c>
      <c r="G169">
        <f t="shared" si="5"/>
        <v>1.9895017061512299</v>
      </c>
    </row>
    <row r="170" spans="1:7" x14ac:dyDescent="0.45">
      <c r="A170" t="s">
        <v>466</v>
      </c>
      <c r="B170" t="str">
        <f>VLOOKUP(A170,Setup!$C$3:$D$46,2,FALSE)</f>
        <v>BE</v>
      </c>
      <c r="C170" t="s">
        <v>560</v>
      </c>
      <c r="D170">
        <f t="shared" si="4"/>
        <v>2010</v>
      </c>
      <c r="E170">
        <v>14.2</v>
      </c>
      <c r="F170">
        <f>VLOOKUP(B170,'GDP growth'!$C$1:$BR$267,MATCH(Total!D170,'GDP growth'!$D$1:$BR$1,0),FALSE)</f>
        <v>-1.9064408937582584</v>
      </c>
      <c r="G170">
        <f t="shared" si="5"/>
        <v>0.488320679975913</v>
      </c>
    </row>
    <row r="171" spans="1:7" x14ac:dyDescent="0.45">
      <c r="A171" t="s">
        <v>466</v>
      </c>
      <c r="B171" t="str">
        <f>VLOOKUP(A171,Setup!$C$3:$D$46,2,FALSE)</f>
        <v>BE</v>
      </c>
      <c r="C171" t="s">
        <v>563</v>
      </c>
      <c r="D171">
        <f t="shared" si="4"/>
        <v>2010</v>
      </c>
      <c r="E171">
        <v>11.1</v>
      </c>
      <c r="F171">
        <f>VLOOKUP(B171,'GDP growth'!$C$1:$BR$267,MATCH(Total!D171,'GDP growth'!$D$1:$BR$1,0),FALSE)</f>
        <v>-1.9064408937582584</v>
      </c>
      <c r="G171">
        <f t="shared" si="5"/>
        <v>0.488320679975913</v>
      </c>
    </row>
    <row r="172" spans="1:7" x14ac:dyDescent="0.45">
      <c r="A172" t="s">
        <v>466</v>
      </c>
      <c r="B172" t="str">
        <f>VLOOKUP(A172,Setup!$C$3:$D$46,2,FALSE)</f>
        <v>BE</v>
      </c>
      <c r="C172" t="s">
        <v>564</v>
      </c>
      <c r="D172">
        <f t="shared" si="4"/>
        <v>2010</v>
      </c>
      <c r="E172">
        <v>4.4000000000000004</v>
      </c>
      <c r="F172">
        <f>VLOOKUP(B172,'GDP growth'!$C$1:$BR$267,MATCH(Total!D172,'GDP growth'!$D$1:$BR$1,0),FALSE)</f>
        <v>-1.9064408937582584</v>
      </c>
      <c r="G172">
        <f t="shared" si="5"/>
        <v>0.488320679975913</v>
      </c>
    </row>
    <row r="173" spans="1:7" x14ac:dyDescent="0.45">
      <c r="A173" t="s">
        <v>466</v>
      </c>
      <c r="B173" t="str">
        <f>VLOOKUP(A173,Setup!$C$3:$D$46,2,FALSE)</f>
        <v>BE</v>
      </c>
      <c r="C173" t="s">
        <v>565</v>
      </c>
      <c r="D173">
        <f t="shared" si="4"/>
        <v>2010</v>
      </c>
      <c r="E173">
        <v>0</v>
      </c>
      <c r="F173">
        <f>VLOOKUP(B173,'GDP growth'!$C$1:$BR$267,MATCH(Total!D173,'GDP growth'!$D$1:$BR$1,0),FALSE)</f>
        <v>-1.9064408937582584</v>
      </c>
      <c r="G173">
        <f t="shared" si="5"/>
        <v>0.488320679975913</v>
      </c>
    </row>
    <row r="174" spans="1:7" x14ac:dyDescent="0.45">
      <c r="A174" t="s">
        <v>466</v>
      </c>
      <c r="B174" t="str">
        <f>VLOOKUP(A174,Setup!$C$3:$D$46,2,FALSE)</f>
        <v>BE</v>
      </c>
      <c r="C174" t="s">
        <v>566</v>
      </c>
      <c r="D174">
        <f t="shared" si="4"/>
        <v>2011</v>
      </c>
      <c r="E174">
        <v>0.2</v>
      </c>
      <c r="F174">
        <f>VLOOKUP(B174,'GDP growth'!$C$1:$BR$267,MATCH(Total!D174,'GDP growth'!$D$1:$BR$1,0),FALSE)</f>
        <v>2.7103114134645807</v>
      </c>
      <c r="G174">
        <f t="shared" si="5"/>
        <v>1.2043363018100299</v>
      </c>
    </row>
    <row r="175" spans="1:7" x14ac:dyDescent="0.45">
      <c r="A175" t="s">
        <v>466</v>
      </c>
      <c r="B175" t="str">
        <f>VLOOKUP(A175,Setup!$C$3:$D$46,2,FALSE)</f>
        <v>BE</v>
      </c>
      <c r="C175" t="s">
        <v>567</v>
      </c>
      <c r="D175">
        <f t="shared" si="4"/>
        <v>2011</v>
      </c>
      <c r="E175">
        <v>2.4</v>
      </c>
      <c r="F175">
        <f>VLOOKUP(B175,'GDP growth'!$C$1:$BR$267,MATCH(Total!D175,'GDP growth'!$D$1:$BR$1,0),FALSE)</f>
        <v>2.7103114134645807</v>
      </c>
      <c r="G175">
        <f t="shared" si="5"/>
        <v>1.2043363018100299</v>
      </c>
    </row>
    <row r="176" spans="1:7" x14ac:dyDescent="0.45">
      <c r="A176" t="s">
        <v>466</v>
      </c>
      <c r="B176" t="str">
        <f>VLOOKUP(A176,Setup!$C$3:$D$46,2,FALSE)</f>
        <v>BE</v>
      </c>
      <c r="C176" t="s">
        <v>568</v>
      </c>
      <c r="D176">
        <f t="shared" si="4"/>
        <v>2011</v>
      </c>
      <c r="E176">
        <v>2.6</v>
      </c>
      <c r="F176">
        <f>VLOOKUP(B176,'GDP growth'!$C$1:$BR$267,MATCH(Total!D176,'GDP growth'!$D$1:$BR$1,0),FALSE)</f>
        <v>2.7103114134645807</v>
      </c>
      <c r="G176">
        <f t="shared" si="5"/>
        <v>1.2043363018100299</v>
      </c>
    </row>
    <row r="177" spans="1:7" x14ac:dyDescent="0.45">
      <c r="A177" t="s">
        <v>466</v>
      </c>
      <c r="B177" t="str">
        <f>VLOOKUP(A177,Setup!$C$3:$D$46,2,FALSE)</f>
        <v>BE</v>
      </c>
      <c r="C177" t="s">
        <v>569</v>
      </c>
      <c r="D177">
        <f t="shared" si="4"/>
        <v>2011</v>
      </c>
      <c r="E177">
        <v>4.3</v>
      </c>
      <c r="F177">
        <f>VLOOKUP(B177,'GDP growth'!$C$1:$BR$267,MATCH(Total!D177,'GDP growth'!$D$1:$BR$1,0),FALSE)</f>
        <v>2.7103114134645807</v>
      </c>
      <c r="G177">
        <f t="shared" si="5"/>
        <v>1.2043363018100299</v>
      </c>
    </row>
    <row r="178" spans="1:7" x14ac:dyDescent="0.45">
      <c r="A178" t="s">
        <v>466</v>
      </c>
      <c r="B178" t="str">
        <f>VLOOKUP(A178,Setup!$C$3:$D$46,2,FALSE)</f>
        <v>BE</v>
      </c>
      <c r="C178" t="s">
        <v>570</v>
      </c>
      <c r="D178">
        <f t="shared" si="4"/>
        <v>2012</v>
      </c>
      <c r="E178">
        <v>6.4</v>
      </c>
      <c r="F178">
        <f>VLOOKUP(B178,'GDP growth'!$C$1:$BR$267,MATCH(Total!D178,'GDP growth'!$D$1:$BR$1,0),FALSE)</f>
        <v>1.9311549785905129</v>
      </c>
      <c r="G178">
        <f t="shared" si="5"/>
        <v>0.15790650496299399</v>
      </c>
    </row>
    <row r="179" spans="1:7" x14ac:dyDescent="0.45">
      <c r="A179" t="s">
        <v>466</v>
      </c>
      <c r="B179" t="str">
        <f>VLOOKUP(A179,Setup!$C$3:$D$46,2,FALSE)</f>
        <v>BE</v>
      </c>
      <c r="C179" t="s">
        <v>571</v>
      </c>
      <c r="D179">
        <f t="shared" si="4"/>
        <v>2012</v>
      </c>
      <c r="E179">
        <v>8</v>
      </c>
      <c r="F179">
        <f>VLOOKUP(B179,'GDP growth'!$C$1:$BR$267,MATCH(Total!D179,'GDP growth'!$D$1:$BR$1,0),FALSE)</f>
        <v>1.9311549785905129</v>
      </c>
      <c r="G179">
        <f t="shared" si="5"/>
        <v>0.15790650496299399</v>
      </c>
    </row>
    <row r="180" spans="1:7" x14ac:dyDescent="0.45">
      <c r="A180" t="s">
        <v>466</v>
      </c>
      <c r="B180" t="str">
        <f>VLOOKUP(A180,Setup!$C$3:$D$46,2,FALSE)</f>
        <v>BE</v>
      </c>
      <c r="C180" t="s">
        <v>572</v>
      </c>
      <c r="D180">
        <f t="shared" si="4"/>
        <v>2012</v>
      </c>
      <c r="E180">
        <v>5.8</v>
      </c>
      <c r="F180">
        <f>VLOOKUP(B180,'GDP growth'!$C$1:$BR$267,MATCH(Total!D180,'GDP growth'!$D$1:$BR$1,0),FALSE)</f>
        <v>1.9311549785905129</v>
      </c>
      <c r="G180">
        <f t="shared" si="5"/>
        <v>0.15790650496299399</v>
      </c>
    </row>
    <row r="181" spans="1:7" x14ac:dyDescent="0.45">
      <c r="A181" t="s">
        <v>466</v>
      </c>
      <c r="B181" t="str">
        <f>VLOOKUP(A181,Setup!$C$3:$D$46,2,FALSE)</f>
        <v>BE</v>
      </c>
      <c r="C181" t="s">
        <v>573</v>
      </c>
      <c r="D181">
        <f t="shared" si="4"/>
        <v>2012</v>
      </c>
      <c r="E181">
        <v>2</v>
      </c>
      <c r="F181">
        <f>VLOOKUP(B181,'GDP growth'!$C$1:$BR$267,MATCH(Total!D181,'GDP growth'!$D$1:$BR$1,0),FALSE)</f>
        <v>1.9311549785905129</v>
      </c>
      <c r="G181">
        <f t="shared" si="5"/>
        <v>0.15790650496299399</v>
      </c>
    </row>
    <row r="182" spans="1:7" x14ac:dyDescent="0.45">
      <c r="A182" t="s">
        <v>466</v>
      </c>
      <c r="B182" t="str">
        <f>VLOOKUP(A182,Setup!$C$3:$D$46,2,FALSE)</f>
        <v>BE</v>
      </c>
      <c r="C182" t="s">
        <v>574</v>
      </c>
      <c r="D182">
        <f t="shared" si="4"/>
        <v>2013</v>
      </c>
      <c r="E182">
        <v>3.6</v>
      </c>
      <c r="F182">
        <f>VLOOKUP(B182,'GDP growth'!$C$1:$BR$267,MATCH(Total!D182,'GDP growth'!$D$1:$BR$1,0),FALSE)</f>
        <v>0.21580367322044935</v>
      </c>
      <c r="G182">
        <f t="shared" si="5"/>
        <v>-0.81574213703785803</v>
      </c>
    </row>
    <row r="183" spans="1:7" x14ac:dyDescent="0.45">
      <c r="A183" t="s">
        <v>466</v>
      </c>
      <c r="B183" t="str">
        <f>VLOOKUP(A183,Setup!$C$3:$D$46,2,FALSE)</f>
        <v>BE</v>
      </c>
      <c r="C183" t="s">
        <v>575</v>
      </c>
      <c r="D183">
        <f t="shared" si="4"/>
        <v>2013</v>
      </c>
      <c r="E183">
        <v>5.7</v>
      </c>
      <c r="F183">
        <f>VLOOKUP(B183,'GDP growth'!$C$1:$BR$267,MATCH(Total!D183,'GDP growth'!$D$1:$BR$1,0),FALSE)</f>
        <v>0.21580367322044935</v>
      </c>
      <c r="G183">
        <f t="shared" si="5"/>
        <v>-0.81574213703785803</v>
      </c>
    </row>
    <row r="184" spans="1:7" x14ac:dyDescent="0.45">
      <c r="A184" t="s">
        <v>466</v>
      </c>
      <c r="B184" t="str">
        <f>VLOOKUP(A184,Setup!$C$3:$D$46,2,FALSE)</f>
        <v>BE</v>
      </c>
      <c r="C184" t="s">
        <v>576</v>
      </c>
      <c r="D184">
        <f t="shared" si="4"/>
        <v>2013</v>
      </c>
      <c r="E184">
        <v>-0.2</v>
      </c>
      <c r="F184">
        <f>VLOOKUP(B184,'GDP growth'!$C$1:$BR$267,MATCH(Total!D184,'GDP growth'!$D$1:$BR$1,0),FALSE)</f>
        <v>0.21580367322044935</v>
      </c>
      <c r="G184">
        <f t="shared" si="5"/>
        <v>-0.81574213703785803</v>
      </c>
    </row>
    <row r="185" spans="1:7" x14ac:dyDescent="0.45">
      <c r="A185" t="s">
        <v>466</v>
      </c>
      <c r="B185" t="str">
        <f>VLOOKUP(A185,Setup!$C$3:$D$46,2,FALSE)</f>
        <v>BE</v>
      </c>
      <c r="C185" t="s">
        <v>577</v>
      </c>
      <c r="D185">
        <f t="shared" si="4"/>
        <v>2013</v>
      </c>
      <c r="E185">
        <v>-3.1</v>
      </c>
      <c r="F185">
        <f>VLOOKUP(B185,'GDP growth'!$C$1:$BR$267,MATCH(Total!D185,'GDP growth'!$D$1:$BR$1,0),FALSE)</f>
        <v>0.21580367322044935</v>
      </c>
      <c r="G185">
        <f t="shared" si="5"/>
        <v>-0.81574213703785803</v>
      </c>
    </row>
    <row r="186" spans="1:7" x14ac:dyDescent="0.45">
      <c r="A186" t="s">
        <v>466</v>
      </c>
      <c r="B186" t="str">
        <f>VLOOKUP(A186,Setup!$C$3:$D$46,2,FALSE)</f>
        <v>BE</v>
      </c>
      <c r="C186" t="s">
        <v>578</v>
      </c>
      <c r="D186">
        <f t="shared" si="4"/>
        <v>2014</v>
      </c>
      <c r="E186">
        <v>-9.4</v>
      </c>
      <c r="F186">
        <f>VLOOKUP(B186,'GDP growth'!$C$1:$BR$267,MATCH(Total!D186,'GDP growth'!$D$1:$BR$1,0),FALSE)</f>
        <v>0.30549447856238032</v>
      </c>
      <c r="G186">
        <f t="shared" si="5"/>
        <v>-0.29217084697789603</v>
      </c>
    </row>
    <row r="187" spans="1:7" x14ac:dyDescent="0.45">
      <c r="A187" t="s">
        <v>466</v>
      </c>
      <c r="B187" t="str">
        <f>VLOOKUP(A187,Setup!$C$3:$D$46,2,FALSE)</f>
        <v>BE</v>
      </c>
      <c r="C187" t="s">
        <v>579</v>
      </c>
      <c r="D187">
        <f t="shared" si="4"/>
        <v>2014</v>
      </c>
      <c r="E187">
        <v>-9.6999999999999993</v>
      </c>
      <c r="F187">
        <f>VLOOKUP(B187,'GDP growth'!$C$1:$BR$267,MATCH(Total!D187,'GDP growth'!$D$1:$BR$1,0),FALSE)</f>
        <v>0.30549447856238032</v>
      </c>
      <c r="G187">
        <f t="shared" si="5"/>
        <v>-0.29217084697789603</v>
      </c>
    </row>
    <row r="188" spans="1:7" x14ac:dyDescent="0.45">
      <c r="A188" t="s">
        <v>466</v>
      </c>
      <c r="B188" t="str">
        <f>VLOOKUP(A188,Setup!$C$3:$D$46,2,FALSE)</f>
        <v>BE</v>
      </c>
      <c r="C188" t="s">
        <v>580</v>
      </c>
      <c r="D188">
        <f t="shared" si="4"/>
        <v>2014</v>
      </c>
      <c r="E188">
        <v>-9</v>
      </c>
      <c r="F188">
        <f>VLOOKUP(B188,'GDP growth'!$C$1:$BR$267,MATCH(Total!D188,'GDP growth'!$D$1:$BR$1,0),FALSE)</f>
        <v>0.30549447856238032</v>
      </c>
      <c r="G188">
        <f t="shared" si="5"/>
        <v>-0.29217084697789603</v>
      </c>
    </row>
    <row r="189" spans="1:7" x14ac:dyDescent="0.45">
      <c r="A189" t="s">
        <v>466</v>
      </c>
      <c r="B189" t="str">
        <f>VLOOKUP(A189,Setup!$C$3:$D$46,2,FALSE)</f>
        <v>BE</v>
      </c>
      <c r="C189" t="s">
        <v>581</v>
      </c>
      <c r="D189">
        <f t="shared" ref="D189:D250" si="6">VALUE(MID(C189,1,4))</f>
        <v>2014</v>
      </c>
      <c r="E189">
        <v>-6.2</v>
      </c>
      <c r="F189">
        <f>VLOOKUP(B189,'GDP growth'!$C$1:$BR$267,MATCH(Total!D189,'GDP growth'!$D$1:$BR$1,0),FALSE)</f>
        <v>0.30549447856238032</v>
      </c>
      <c r="G189">
        <f t="shared" ref="G189:G250" si="7">VLOOKUP(D189,$I$21:$BA$34,MATCH(B189,$I$20:$BA$20,0),FALSE)</f>
        <v>-0.29217084697789603</v>
      </c>
    </row>
    <row r="190" spans="1:7" x14ac:dyDescent="0.45">
      <c r="A190" t="s">
        <v>466</v>
      </c>
      <c r="B190" t="str">
        <f>VLOOKUP(A190,Setup!$C$3:$D$46,2,FALSE)</f>
        <v>BE</v>
      </c>
      <c r="C190" t="s">
        <v>582</v>
      </c>
      <c r="D190">
        <f t="shared" si="6"/>
        <v>2015</v>
      </c>
      <c r="E190">
        <v>1.3</v>
      </c>
      <c r="F190">
        <f>VLOOKUP(B190,'GDP growth'!$C$1:$BR$267,MATCH(Total!D190,'GDP growth'!$D$1:$BR$1,0),FALSE)</f>
        <v>1.7655403820308777</v>
      </c>
      <c r="G190">
        <f t="shared" si="7"/>
        <v>-9.8517199606689504E-2</v>
      </c>
    </row>
    <row r="191" spans="1:7" x14ac:dyDescent="0.45">
      <c r="A191" t="s">
        <v>466</v>
      </c>
      <c r="B191" t="str">
        <f>VLOOKUP(A191,Setup!$C$3:$D$46,2,FALSE)</f>
        <v>BE</v>
      </c>
      <c r="C191" t="s">
        <v>583</v>
      </c>
      <c r="D191">
        <f t="shared" si="6"/>
        <v>2015</v>
      </c>
      <c r="E191">
        <v>-8.6</v>
      </c>
      <c r="F191">
        <f>VLOOKUP(B191,'GDP growth'!$C$1:$BR$267,MATCH(Total!D191,'GDP growth'!$D$1:$BR$1,0),FALSE)</f>
        <v>1.7655403820308777</v>
      </c>
      <c r="G191">
        <f t="shared" si="7"/>
        <v>-9.8517199606689504E-2</v>
      </c>
    </row>
    <row r="192" spans="1:7" x14ac:dyDescent="0.45">
      <c r="A192" t="s">
        <v>466</v>
      </c>
      <c r="B192" t="str">
        <f>VLOOKUP(A192,Setup!$C$3:$D$46,2,FALSE)</f>
        <v>BE</v>
      </c>
      <c r="C192" t="s">
        <v>584</v>
      </c>
      <c r="D192">
        <f t="shared" si="6"/>
        <v>2015</v>
      </c>
      <c r="E192">
        <v>-3.6</v>
      </c>
      <c r="F192">
        <f>VLOOKUP(B192,'GDP growth'!$C$1:$BR$267,MATCH(Total!D192,'GDP growth'!$D$1:$BR$1,0),FALSE)</f>
        <v>1.7655403820308777</v>
      </c>
      <c r="G192">
        <f t="shared" si="7"/>
        <v>-9.8517199606689504E-2</v>
      </c>
    </row>
    <row r="193" spans="1:7" x14ac:dyDescent="0.45">
      <c r="A193" t="s">
        <v>466</v>
      </c>
      <c r="B193" t="str">
        <f>VLOOKUP(A193,Setup!$C$3:$D$46,2,FALSE)</f>
        <v>BE</v>
      </c>
      <c r="C193" t="s">
        <v>585</v>
      </c>
      <c r="D193">
        <f t="shared" si="6"/>
        <v>2015</v>
      </c>
      <c r="E193">
        <v>-8.6999999999999993</v>
      </c>
      <c r="F193">
        <f>VLOOKUP(B193,'GDP growth'!$C$1:$BR$267,MATCH(Total!D193,'GDP growth'!$D$1:$BR$1,0),FALSE)</f>
        <v>1.7655403820308777</v>
      </c>
      <c r="G193">
        <f t="shared" si="7"/>
        <v>-9.8517199606689504E-2</v>
      </c>
    </row>
    <row r="194" spans="1:7" x14ac:dyDescent="0.45">
      <c r="A194" t="s">
        <v>466</v>
      </c>
      <c r="B194" t="str">
        <f>VLOOKUP(A194,Setup!$C$3:$D$46,2,FALSE)</f>
        <v>BE</v>
      </c>
      <c r="C194" t="s">
        <v>586</v>
      </c>
      <c r="D194">
        <f t="shared" si="6"/>
        <v>2016</v>
      </c>
      <c r="E194">
        <v>6.4</v>
      </c>
      <c r="F194">
        <f>VLOOKUP(B194,'GDP growth'!$C$1:$BR$267,MATCH(Total!D194,'GDP growth'!$D$1:$BR$1,0),FALSE)</f>
        <v>1.4741643858801297</v>
      </c>
      <c r="G194">
        <f t="shared" si="7"/>
        <v>-0.244694622482896</v>
      </c>
    </row>
    <row r="195" spans="1:7" x14ac:dyDescent="0.45">
      <c r="A195" t="s">
        <v>466</v>
      </c>
      <c r="B195" t="str">
        <f>VLOOKUP(A195,Setup!$C$3:$D$46,2,FALSE)</f>
        <v>BE</v>
      </c>
      <c r="C195" t="s">
        <v>587</v>
      </c>
      <c r="D195">
        <f t="shared" si="6"/>
        <v>2016</v>
      </c>
      <c r="E195">
        <v>9.1999999999999993</v>
      </c>
      <c r="F195">
        <f>VLOOKUP(B195,'GDP growth'!$C$1:$BR$267,MATCH(Total!D195,'GDP growth'!$D$1:$BR$1,0),FALSE)</f>
        <v>1.4741643858801297</v>
      </c>
      <c r="G195">
        <f t="shared" si="7"/>
        <v>-0.244694622482896</v>
      </c>
    </row>
    <row r="196" spans="1:7" x14ac:dyDescent="0.45">
      <c r="A196" t="s">
        <v>466</v>
      </c>
      <c r="B196" t="str">
        <f>VLOOKUP(A196,Setup!$C$3:$D$46,2,FALSE)</f>
        <v>BE</v>
      </c>
      <c r="C196" t="s">
        <v>588</v>
      </c>
      <c r="D196">
        <f t="shared" si="6"/>
        <v>2016</v>
      </c>
      <c r="E196">
        <v>6.4</v>
      </c>
      <c r="F196">
        <f>VLOOKUP(B196,'GDP growth'!$C$1:$BR$267,MATCH(Total!D196,'GDP growth'!$D$1:$BR$1,0),FALSE)</f>
        <v>1.4741643858801297</v>
      </c>
      <c r="G196">
        <f t="shared" si="7"/>
        <v>-0.244694622482896</v>
      </c>
    </row>
    <row r="197" spans="1:7" x14ac:dyDescent="0.45">
      <c r="A197" t="s">
        <v>466</v>
      </c>
      <c r="B197" t="str">
        <f>VLOOKUP(A197,Setup!$C$3:$D$46,2,FALSE)</f>
        <v>BE</v>
      </c>
      <c r="C197" t="s">
        <v>589</v>
      </c>
      <c r="D197">
        <f t="shared" si="6"/>
        <v>2016</v>
      </c>
      <c r="E197">
        <v>5.0999999999999996</v>
      </c>
      <c r="F197">
        <f>VLOOKUP(B197,'GDP growth'!$C$1:$BR$267,MATCH(Total!D197,'GDP growth'!$D$1:$BR$1,0),FALSE)</f>
        <v>1.4741643858801297</v>
      </c>
      <c r="G197">
        <f t="shared" si="7"/>
        <v>-0.244694622482896</v>
      </c>
    </row>
    <row r="198" spans="1:7" x14ac:dyDescent="0.45">
      <c r="A198" t="s">
        <v>466</v>
      </c>
      <c r="B198" t="str">
        <f>VLOOKUP(A198,Setup!$C$3:$D$46,2,FALSE)</f>
        <v>BE</v>
      </c>
      <c r="C198" t="s">
        <v>590</v>
      </c>
      <c r="D198">
        <f t="shared" si="6"/>
        <v>2017</v>
      </c>
      <c r="E198">
        <v>-1.5</v>
      </c>
      <c r="F198">
        <f>VLOOKUP(B198,'GDP growth'!$C$1:$BR$267,MATCH(Total!D198,'GDP growth'!$D$1:$BR$1,0),FALSE)</f>
        <v>1.1935026399511059</v>
      </c>
      <c r="G198">
        <f t="shared" si="7"/>
        <v>-0.13093400128840901</v>
      </c>
    </row>
    <row r="199" spans="1:7" x14ac:dyDescent="0.45">
      <c r="A199" t="s">
        <v>466</v>
      </c>
      <c r="B199" t="str">
        <f>VLOOKUP(A199,Setup!$C$3:$D$46,2,FALSE)</f>
        <v>BE</v>
      </c>
      <c r="C199" t="s">
        <v>591</v>
      </c>
      <c r="D199">
        <f t="shared" si="6"/>
        <v>2017</v>
      </c>
      <c r="E199">
        <v>-5.5</v>
      </c>
      <c r="F199">
        <f>VLOOKUP(B199,'GDP growth'!$C$1:$BR$267,MATCH(Total!D199,'GDP growth'!$D$1:$BR$1,0),FALSE)</f>
        <v>1.1935026399511059</v>
      </c>
      <c r="G199">
        <f t="shared" si="7"/>
        <v>-0.13093400128840901</v>
      </c>
    </row>
    <row r="200" spans="1:7" x14ac:dyDescent="0.45">
      <c r="A200" t="s">
        <v>466</v>
      </c>
      <c r="B200" t="str">
        <f>VLOOKUP(A200,Setup!$C$3:$D$46,2,FALSE)</f>
        <v>BE</v>
      </c>
      <c r="C200" t="s">
        <v>592</v>
      </c>
      <c r="D200">
        <f t="shared" si="6"/>
        <v>2017</v>
      </c>
      <c r="E200">
        <v>-10.7</v>
      </c>
      <c r="F200">
        <f>VLOOKUP(B200,'GDP growth'!$C$1:$BR$267,MATCH(Total!D200,'GDP growth'!$D$1:$BR$1,0),FALSE)</f>
        <v>1.1935026399511059</v>
      </c>
      <c r="G200">
        <f t="shared" si="7"/>
        <v>-0.13093400128840901</v>
      </c>
    </row>
    <row r="201" spans="1:7" x14ac:dyDescent="0.45">
      <c r="A201" t="s">
        <v>466</v>
      </c>
      <c r="B201" t="str">
        <f>VLOOKUP(A201,Setup!$C$3:$D$46,2,FALSE)</f>
        <v>BE</v>
      </c>
      <c r="C201" t="s">
        <v>593</v>
      </c>
      <c r="D201">
        <f t="shared" si="6"/>
        <v>2017</v>
      </c>
      <c r="E201">
        <v>-10.8</v>
      </c>
      <c r="F201">
        <f>VLOOKUP(B201,'GDP growth'!$C$1:$BR$267,MATCH(Total!D201,'GDP growth'!$D$1:$BR$1,0),FALSE)</f>
        <v>1.1935026399511059</v>
      </c>
      <c r="G201">
        <f t="shared" si="7"/>
        <v>-0.13093400128840901</v>
      </c>
    </row>
    <row r="202" spans="1:7" x14ac:dyDescent="0.45">
      <c r="A202" t="s">
        <v>466</v>
      </c>
      <c r="B202" t="str">
        <f>VLOOKUP(A202,Setup!$C$3:$D$46,2,FALSE)</f>
        <v>BE</v>
      </c>
      <c r="C202" t="s">
        <v>594</v>
      </c>
      <c r="D202">
        <f t="shared" si="6"/>
        <v>2018</v>
      </c>
      <c r="E202">
        <v>-14.7</v>
      </c>
      <c r="F202">
        <f>VLOOKUP(B202,'GDP growth'!$C$1:$BR$267,MATCH(Total!D202,'GDP growth'!$D$1:$BR$1,0),FALSE)</f>
        <v>1.4744676565309192</v>
      </c>
      <c r="G202">
        <f t="shared" si="7"/>
        <v>0.38849954247714802</v>
      </c>
    </row>
    <row r="203" spans="1:7" x14ac:dyDescent="0.45">
      <c r="A203" t="s">
        <v>466</v>
      </c>
      <c r="B203" t="str">
        <f>VLOOKUP(A203,Setup!$C$3:$D$46,2,FALSE)</f>
        <v>BE</v>
      </c>
      <c r="C203" t="s">
        <v>595</v>
      </c>
      <c r="D203">
        <f t="shared" si="6"/>
        <v>2018</v>
      </c>
      <c r="E203">
        <v>-14.5</v>
      </c>
      <c r="F203">
        <f>VLOOKUP(B203,'GDP growth'!$C$1:$BR$267,MATCH(Total!D203,'GDP growth'!$D$1:$BR$1,0),FALSE)</f>
        <v>1.4744676565309192</v>
      </c>
      <c r="G203">
        <f t="shared" si="7"/>
        <v>0.38849954247714802</v>
      </c>
    </row>
    <row r="204" spans="1:7" x14ac:dyDescent="0.45">
      <c r="A204" t="s">
        <v>466</v>
      </c>
      <c r="B204" t="str">
        <f>VLOOKUP(A204,Setup!$C$3:$D$46,2,FALSE)</f>
        <v>BE</v>
      </c>
      <c r="C204" t="s">
        <v>596</v>
      </c>
      <c r="D204">
        <f t="shared" si="6"/>
        <v>2018</v>
      </c>
      <c r="E204">
        <v>-18.2</v>
      </c>
      <c r="F204">
        <f>VLOOKUP(B204,'GDP growth'!$C$1:$BR$267,MATCH(Total!D204,'GDP growth'!$D$1:$BR$1,0),FALSE)</f>
        <v>1.4744676565309192</v>
      </c>
      <c r="G204">
        <f t="shared" si="7"/>
        <v>0.38849954247714802</v>
      </c>
    </row>
    <row r="205" spans="1:7" x14ac:dyDescent="0.45">
      <c r="A205" t="s">
        <v>466</v>
      </c>
      <c r="B205" t="str">
        <f>VLOOKUP(A205,Setup!$C$3:$D$46,2,FALSE)</f>
        <v>BE</v>
      </c>
      <c r="C205" t="s">
        <v>597</v>
      </c>
      <c r="D205">
        <f t="shared" si="6"/>
        <v>2018</v>
      </c>
      <c r="E205">
        <v>-17.100000000000001</v>
      </c>
      <c r="F205">
        <f>VLOOKUP(B205,'GDP growth'!$C$1:$BR$267,MATCH(Total!D205,'GDP growth'!$D$1:$BR$1,0),FALSE)</f>
        <v>1.4744676565309192</v>
      </c>
      <c r="G205">
        <f t="shared" si="7"/>
        <v>0.38849954247714802</v>
      </c>
    </row>
    <row r="206" spans="1:7" x14ac:dyDescent="0.45">
      <c r="A206" t="s">
        <v>466</v>
      </c>
      <c r="B206" t="str">
        <f>VLOOKUP(A206,Setup!$C$3:$D$46,2,FALSE)</f>
        <v>BE</v>
      </c>
      <c r="C206" t="s">
        <v>598</v>
      </c>
      <c r="D206">
        <f t="shared" si="6"/>
        <v>2019</v>
      </c>
      <c r="E206">
        <v>-15.4</v>
      </c>
      <c r="F206">
        <f>VLOOKUP(B206,'GDP growth'!$C$1:$BR$267,MATCH(Total!D206,'GDP growth'!$D$1:$BR$1,0),FALSE)</f>
        <v>1.8779685721940211</v>
      </c>
      <c r="G206">
        <f t="shared" si="7"/>
        <v>1.5183468823608099</v>
      </c>
    </row>
    <row r="207" spans="1:7" x14ac:dyDescent="0.45">
      <c r="A207" t="s">
        <v>466</v>
      </c>
      <c r="B207" t="str">
        <f>VLOOKUP(A207,Setup!$C$3:$D$46,2,FALSE)</f>
        <v>BE</v>
      </c>
      <c r="C207" t="s">
        <v>599</v>
      </c>
      <c r="D207">
        <f t="shared" si="6"/>
        <v>2019</v>
      </c>
      <c r="E207">
        <v>-17.2</v>
      </c>
      <c r="F207">
        <f>VLOOKUP(B207,'GDP growth'!$C$1:$BR$267,MATCH(Total!D207,'GDP growth'!$D$1:$BR$1,0),FALSE)</f>
        <v>1.8779685721940211</v>
      </c>
      <c r="G207">
        <f t="shared" si="7"/>
        <v>1.5183468823608099</v>
      </c>
    </row>
    <row r="208" spans="1:7" x14ac:dyDescent="0.45">
      <c r="A208" t="s">
        <v>466</v>
      </c>
      <c r="B208" t="str">
        <f>VLOOKUP(A208,Setup!$C$3:$D$46,2,FALSE)</f>
        <v>BE</v>
      </c>
      <c r="C208" t="s">
        <v>600</v>
      </c>
      <c r="D208">
        <f t="shared" si="6"/>
        <v>2019</v>
      </c>
      <c r="E208">
        <v>-13.4</v>
      </c>
      <c r="F208">
        <f>VLOOKUP(B208,'GDP growth'!$C$1:$BR$267,MATCH(Total!D208,'GDP growth'!$D$1:$BR$1,0),FALSE)</f>
        <v>1.8779685721940211</v>
      </c>
      <c r="G208">
        <f t="shared" si="7"/>
        <v>1.5183468823608099</v>
      </c>
    </row>
    <row r="209" spans="1:7" x14ac:dyDescent="0.45">
      <c r="A209" t="s">
        <v>466</v>
      </c>
      <c r="B209" t="str">
        <f>VLOOKUP(A209,Setup!$C$3:$D$46,2,FALSE)</f>
        <v>BE</v>
      </c>
      <c r="C209" t="s">
        <v>601</v>
      </c>
      <c r="D209">
        <f t="shared" si="6"/>
        <v>2019</v>
      </c>
      <c r="E209">
        <v>-17</v>
      </c>
      <c r="F209">
        <f>VLOOKUP(B209,'GDP growth'!$C$1:$BR$267,MATCH(Total!D209,'GDP growth'!$D$1:$BR$1,0),FALSE)</f>
        <v>1.8779685721940211</v>
      </c>
      <c r="G209">
        <f t="shared" si="7"/>
        <v>1.5183468823608099</v>
      </c>
    </row>
    <row r="210" spans="1:7" x14ac:dyDescent="0.45">
      <c r="A210" t="s">
        <v>466</v>
      </c>
      <c r="B210" t="str">
        <f>VLOOKUP(A210,Setup!$C$3:$D$46,2,FALSE)</f>
        <v>BE</v>
      </c>
      <c r="C210" t="s">
        <v>602</v>
      </c>
      <c r="D210">
        <f t="shared" si="6"/>
        <v>2020</v>
      </c>
      <c r="E210">
        <v>-18.899999999999999</v>
      </c>
      <c r="F210">
        <f>VLOOKUP(B210,'GDP growth'!$C$1:$BR$267,MATCH(Total!D210,'GDP growth'!$D$1:$BR$1,0),FALSE)</f>
        <v>2.4428900664860862</v>
      </c>
      <c r="G210">
        <f t="shared" si="7"/>
        <v>-5.7892757229903502</v>
      </c>
    </row>
    <row r="211" spans="1:7" x14ac:dyDescent="0.45">
      <c r="A211" t="s">
        <v>466</v>
      </c>
      <c r="B211" t="str">
        <f>VLOOKUP(A211,Setup!$C$3:$D$46,2,FALSE)</f>
        <v>BE</v>
      </c>
      <c r="C211" t="s">
        <v>603</v>
      </c>
      <c r="D211">
        <f t="shared" si="6"/>
        <v>2020</v>
      </c>
      <c r="E211">
        <v>-14.4</v>
      </c>
      <c r="F211">
        <f>VLOOKUP(B211,'GDP growth'!$C$1:$BR$267,MATCH(Total!D211,'GDP growth'!$D$1:$BR$1,0),FALSE)</f>
        <v>2.4428900664860862</v>
      </c>
      <c r="G211">
        <f t="shared" si="7"/>
        <v>-5.7892757229903502</v>
      </c>
    </row>
    <row r="212" spans="1:7" x14ac:dyDescent="0.45">
      <c r="A212" t="s">
        <v>466</v>
      </c>
      <c r="B212" t="str">
        <f>VLOOKUP(A212,Setup!$C$3:$D$46,2,FALSE)</f>
        <v>BE</v>
      </c>
      <c r="C212" t="s">
        <v>604</v>
      </c>
      <c r="D212">
        <f t="shared" si="6"/>
        <v>2020</v>
      </c>
      <c r="E212">
        <v>-14.5</v>
      </c>
      <c r="F212">
        <f>VLOOKUP(B212,'GDP growth'!$C$1:$BR$267,MATCH(Total!D212,'GDP growth'!$D$1:$BR$1,0),FALSE)</f>
        <v>2.4428900664860862</v>
      </c>
      <c r="G212">
        <f t="shared" si="7"/>
        <v>-5.7892757229903502</v>
      </c>
    </row>
    <row r="213" spans="1:7" x14ac:dyDescent="0.45">
      <c r="A213" t="s">
        <v>466</v>
      </c>
      <c r="B213" t="str">
        <f>VLOOKUP(A213,Setup!$C$3:$D$46,2,FALSE)</f>
        <v>BE</v>
      </c>
      <c r="C213" t="s">
        <v>605</v>
      </c>
      <c r="D213">
        <f t="shared" si="6"/>
        <v>2020</v>
      </c>
      <c r="E213">
        <v>-7.5</v>
      </c>
      <c r="F213">
        <f>VLOOKUP(B213,'GDP growth'!$C$1:$BR$267,MATCH(Total!D213,'GDP growth'!$D$1:$BR$1,0),FALSE)</f>
        <v>2.4428900664860862</v>
      </c>
      <c r="G213">
        <f t="shared" si="7"/>
        <v>-5.7892757229903502</v>
      </c>
    </row>
    <row r="214" spans="1:7" x14ac:dyDescent="0.45">
      <c r="A214" t="s">
        <v>466</v>
      </c>
      <c r="B214" t="str">
        <f>VLOOKUP(A214,Setup!$C$3:$D$46,2,FALSE)</f>
        <v>BE</v>
      </c>
      <c r="C214" t="s">
        <v>606</v>
      </c>
      <c r="D214">
        <f t="shared" si="6"/>
        <v>2021</v>
      </c>
      <c r="E214">
        <v>-7.2</v>
      </c>
      <c r="F214">
        <f>VLOOKUP(B214,'GDP growth'!$C$1:$BR$267,MATCH(Total!D214,'GDP growth'!$D$1:$BR$1,0),FALSE)</f>
        <v>-4.7929838972626442</v>
      </c>
      <c r="G214">
        <f t="shared" si="7"/>
        <v>-0.73630700063897303</v>
      </c>
    </row>
    <row r="215" spans="1:7" x14ac:dyDescent="0.45">
      <c r="A215" t="s">
        <v>466</v>
      </c>
      <c r="B215" t="str">
        <f>VLOOKUP(A215,Setup!$C$3:$D$46,2,FALSE)</f>
        <v>BE</v>
      </c>
      <c r="C215" t="s">
        <v>607</v>
      </c>
      <c r="D215">
        <f t="shared" si="6"/>
        <v>2021</v>
      </c>
      <c r="E215">
        <v>-17.899999999999999</v>
      </c>
      <c r="F215">
        <f>VLOOKUP(B215,'GDP growth'!$C$1:$BR$267,MATCH(Total!D215,'GDP growth'!$D$1:$BR$1,0),FALSE)</f>
        <v>-4.7929838972626442</v>
      </c>
      <c r="G215">
        <f t="shared" si="7"/>
        <v>-0.73630700063897303</v>
      </c>
    </row>
    <row r="216" spans="1:7" x14ac:dyDescent="0.45">
      <c r="A216" t="s">
        <v>466</v>
      </c>
      <c r="B216" t="str">
        <f>VLOOKUP(A216,Setup!$C$3:$D$46,2,FALSE)</f>
        <v>BE</v>
      </c>
      <c r="C216" t="s">
        <v>608</v>
      </c>
      <c r="D216">
        <f t="shared" si="6"/>
        <v>2021</v>
      </c>
      <c r="E216">
        <v>-19.3</v>
      </c>
      <c r="F216">
        <f>VLOOKUP(B216,'GDP growth'!$C$1:$BR$267,MATCH(Total!D216,'GDP growth'!$D$1:$BR$1,0),FALSE)</f>
        <v>-4.7929838972626442</v>
      </c>
      <c r="G216">
        <f t="shared" si="7"/>
        <v>-0.73630700063897303</v>
      </c>
    </row>
    <row r="217" spans="1:7" x14ac:dyDescent="0.45">
      <c r="A217" t="s">
        <v>466</v>
      </c>
      <c r="B217" t="str">
        <f>VLOOKUP(A217,Setup!$C$3:$D$46,2,FALSE)</f>
        <v>BE</v>
      </c>
      <c r="C217" t="s">
        <v>609</v>
      </c>
      <c r="D217">
        <f t="shared" si="6"/>
        <v>2021</v>
      </c>
      <c r="E217">
        <v>-23.8</v>
      </c>
      <c r="F217">
        <f>VLOOKUP(B217,'GDP growth'!$C$1:$BR$267,MATCH(Total!D217,'GDP growth'!$D$1:$BR$1,0),FALSE)</f>
        <v>-4.7929838972626442</v>
      </c>
      <c r="G217">
        <f t="shared" si="7"/>
        <v>-0.73630700063897303</v>
      </c>
    </row>
    <row r="218" spans="1:7" x14ac:dyDescent="0.45">
      <c r="A218" t="s">
        <v>466</v>
      </c>
      <c r="B218" t="str">
        <f>VLOOKUP(A218,Setup!$C$3:$D$46,2,FALSE)</f>
        <v>BE</v>
      </c>
      <c r="C218" t="s">
        <v>610</v>
      </c>
      <c r="D218">
        <f t="shared" si="6"/>
        <v>2022</v>
      </c>
      <c r="E218">
        <v>-29</v>
      </c>
      <c r="F218">
        <f>VLOOKUP(B218,'GDP growth'!$C$1:$BR$267,MATCH(Total!D218,'GDP growth'!$D$1:$BR$1,0),FALSE)</f>
        <v>6.2025540158608123</v>
      </c>
      <c r="G218">
        <f t="shared" si="7"/>
        <v>2.3609428674364699</v>
      </c>
    </row>
    <row r="219" spans="1:7" x14ac:dyDescent="0.45">
      <c r="A219" t="s">
        <v>466</v>
      </c>
      <c r="B219" t="str">
        <f>VLOOKUP(A219,Setup!$C$3:$D$46,2,FALSE)</f>
        <v>BE</v>
      </c>
      <c r="C219" t="s">
        <v>611</v>
      </c>
      <c r="D219">
        <f t="shared" si="6"/>
        <v>2022</v>
      </c>
      <c r="E219">
        <v>-30</v>
      </c>
      <c r="F219">
        <f>VLOOKUP(B219,'GDP growth'!$C$1:$BR$267,MATCH(Total!D219,'GDP growth'!$D$1:$BR$1,0),FALSE)</f>
        <v>6.2025540158608123</v>
      </c>
      <c r="G219">
        <f t="shared" si="7"/>
        <v>2.3609428674364699</v>
      </c>
    </row>
    <row r="220" spans="1:7" x14ac:dyDescent="0.45">
      <c r="A220" t="s">
        <v>466</v>
      </c>
      <c r="B220" t="str">
        <f>VLOOKUP(A220,Setup!$C$3:$D$46,2,FALSE)</f>
        <v>BE</v>
      </c>
      <c r="C220" t="s">
        <v>612</v>
      </c>
      <c r="D220">
        <f t="shared" si="6"/>
        <v>2022</v>
      </c>
      <c r="E220">
        <v>-30.2</v>
      </c>
      <c r="F220">
        <f>VLOOKUP(B220,'GDP growth'!$C$1:$BR$267,MATCH(Total!D220,'GDP growth'!$D$1:$BR$1,0),FALSE)</f>
        <v>6.2025540158608123</v>
      </c>
      <c r="G220">
        <f t="shared" si="7"/>
        <v>2.3609428674364699</v>
      </c>
    </row>
    <row r="221" spans="1:7" x14ac:dyDescent="0.45">
      <c r="A221" t="s">
        <v>466</v>
      </c>
      <c r="B221" t="str">
        <f>VLOOKUP(A221,Setup!$C$3:$D$46,2,FALSE)</f>
        <v>BE</v>
      </c>
      <c r="C221" t="s">
        <v>613</v>
      </c>
      <c r="D221">
        <f t="shared" si="6"/>
        <v>2022</v>
      </c>
      <c r="E221">
        <v>-32.1</v>
      </c>
      <c r="F221">
        <f>VLOOKUP(B221,'GDP growth'!$C$1:$BR$267,MATCH(Total!D221,'GDP growth'!$D$1:$BR$1,0),FALSE)</f>
        <v>6.2025540158608123</v>
      </c>
      <c r="G221">
        <f t="shared" si="7"/>
        <v>2.3609428674364699</v>
      </c>
    </row>
    <row r="222" spans="1:7" x14ac:dyDescent="0.45">
      <c r="A222" t="s">
        <v>466</v>
      </c>
      <c r="B222" t="str">
        <f>VLOOKUP(A222,Setup!$C$3:$D$46,2,FALSE)</f>
        <v>BE</v>
      </c>
      <c r="C222" t="s">
        <v>614</v>
      </c>
      <c r="D222">
        <f t="shared" si="6"/>
        <v>2023</v>
      </c>
      <c r="E222">
        <v>-32.9</v>
      </c>
      <c r="F222">
        <f>VLOOKUP(B222,'GDP growth'!$C$1:$BR$267,MATCH(Total!D222,'GDP growth'!$D$1:$BR$1,0),FALSE)</f>
        <v>4.2334318336916965</v>
      </c>
      <c r="G222">
        <f t="shared" si="7"/>
        <v>1.9892887519839999</v>
      </c>
    </row>
    <row r="223" spans="1:7" x14ac:dyDescent="0.45">
      <c r="A223" t="s">
        <v>466</v>
      </c>
      <c r="B223" t="str">
        <f>VLOOKUP(A223,Setup!$C$3:$D$46,2,FALSE)</f>
        <v>BE</v>
      </c>
      <c r="C223" t="s">
        <v>615</v>
      </c>
      <c r="D223">
        <f t="shared" si="6"/>
        <v>2023</v>
      </c>
      <c r="E223">
        <v>-33.700000000000003</v>
      </c>
      <c r="F223">
        <f>VLOOKUP(B223,'GDP growth'!$C$1:$BR$267,MATCH(Total!D223,'GDP growth'!$D$1:$BR$1,0),FALSE)</f>
        <v>4.2334318336916965</v>
      </c>
      <c r="G223">
        <f t="shared" si="7"/>
        <v>1.9892887519839999</v>
      </c>
    </row>
    <row r="224" spans="1:7" x14ac:dyDescent="0.45">
      <c r="A224" t="s">
        <v>466</v>
      </c>
      <c r="B224" t="str">
        <f>VLOOKUP(A224,Setup!$C$3:$D$46,2,FALSE)</f>
        <v>BE</v>
      </c>
      <c r="C224" t="s">
        <v>616</v>
      </c>
      <c r="D224">
        <f t="shared" si="6"/>
        <v>2023</v>
      </c>
      <c r="E224">
        <v>-34.700000000000003</v>
      </c>
      <c r="F224">
        <f>VLOOKUP(B224,'GDP growth'!$C$1:$BR$267,MATCH(Total!D224,'GDP growth'!$D$1:$BR$1,0),FALSE)</f>
        <v>4.2334318336916965</v>
      </c>
      <c r="G224">
        <f t="shared" si="7"/>
        <v>1.9892887519839999</v>
      </c>
    </row>
    <row r="225" spans="1:7" x14ac:dyDescent="0.45">
      <c r="A225" t="s">
        <v>466</v>
      </c>
      <c r="B225" t="str">
        <f>VLOOKUP(A225,Setup!$C$3:$D$46,2,FALSE)</f>
        <v>BE</v>
      </c>
      <c r="C225" t="s">
        <v>617</v>
      </c>
      <c r="D225">
        <f t="shared" si="6"/>
        <v>2023</v>
      </c>
      <c r="E225">
        <v>-34.200000000000003</v>
      </c>
      <c r="F225">
        <f>VLOOKUP(B225,'GDP growth'!$C$1:$BR$267,MATCH(Total!D225,'GDP growth'!$D$1:$BR$1,0),FALSE)</f>
        <v>4.2334318336916965</v>
      </c>
      <c r="G225">
        <f t="shared" si="7"/>
        <v>1.9892887519839999</v>
      </c>
    </row>
    <row r="226" spans="1:7" x14ac:dyDescent="0.45">
      <c r="A226" t="s">
        <v>434</v>
      </c>
      <c r="B226" t="str">
        <f>VLOOKUP(A226,Setup!$C$3:$D$46,2,FALSE)</f>
        <v>BR</v>
      </c>
      <c r="C226" t="s">
        <v>560</v>
      </c>
      <c r="D226">
        <f t="shared" si="6"/>
        <v>2010</v>
      </c>
      <c r="E226">
        <v>4.5999999999999996</v>
      </c>
      <c r="F226">
        <f>VLOOKUP(B226,'GDP growth'!$C$1:$BR$267,MATCH(Total!D226,'GDP growth'!$D$1:$BR$1,0),FALSE)</f>
        <v>-0.12581200216116883</v>
      </c>
      <c r="G226">
        <f t="shared" si="7"/>
        <v>-3.6605410712265698</v>
      </c>
    </row>
    <row r="227" spans="1:7" x14ac:dyDescent="0.45">
      <c r="A227" t="s">
        <v>434</v>
      </c>
      <c r="B227" t="str">
        <f>VLOOKUP(A227,Setup!$C$3:$D$46,2,FALSE)</f>
        <v>BR</v>
      </c>
      <c r="C227" t="s">
        <v>563</v>
      </c>
      <c r="D227">
        <f t="shared" si="6"/>
        <v>2010</v>
      </c>
      <c r="E227">
        <v>3.6</v>
      </c>
      <c r="F227">
        <f>VLOOKUP(B227,'GDP growth'!$C$1:$BR$267,MATCH(Total!D227,'GDP growth'!$D$1:$BR$1,0),FALSE)</f>
        <v>-0.12581200216116883</v>
      </c>
      <c r="G227">
        <f t="shared" si="7"/>
        <v>-3.6605410712265698</v>
      </c>
    </row>
    <row r="228" spans="1:7" x14ac:dyDescent="0.45">
      <c r="A228" t="s">
        <v>434</v>
      </c>
      <c r="B228" t="str">
        <f>VLOOKUP(A228,Setup!$C$3:$D$46,2,FALSE)</f>
        <v>BR</v>
      </c>
      <c r="C228" t="s">
        <v>564</v>
      </c>
      <c r="D228">
        <f t="shared" si="6"/>
        <v>2010</v>
      </c>
      <c r="E228">
        <v>5.0999999999999996</v>
      </c>
      <c r="F228">
        <f>VLOOKUP(B228,'GDP growth'!$C$1:$BR$267,MATCH(Total!D228,'GDP growth'!$D$1:$BR$1,0),FALSE)</f>
        <v>-0.12581200216116883</v>
      </c>
      <c r="G228">
        <f t="shared" si="7"/>
        <v>-3.6605410712265698</v>
      </c>
    </row>
    <row r="229" spans="1:7" x14ac:dyDescent="0.45">
      <c r="A229" t="s">
        <v>434</v>
      </c>
      <c r="B229" t="str">
        <f>VLOOKUP(A229,Setup!$C$3:$D$46,2,FALSE)</f>
        <v>BR</v>
      </c>
      <c r="C229" t="s">
        <v>565</v>
      </c>
      <c r="D229">
        <f t="shared" si="6"/>
        <v>2010</v>
      </c>
      <c r="E229">
        <v>6</v>
      </c>
      <c r="F229">
        <f>VLOOKUP(B229,'GDP growth'!$C$1:$BR$267,MATCH(Total!D229,'GDP growth'!$D$1:$BR$1,0),FALSE)</f>
        <v>-0.12581200216116883</v>
      </c>
      <c r="G229">
        <f t="shared" si="7"/>
        <v>-3.6605410712265698</v>
      </c>
    </row>
    <row r="230" spans="1:7" x14ac:dyDescent="0.45">
      <c r="A230" t="s">
        <v>434</v>
      </c>
      <c r="B230" t="str">
        <f>VLOOKUP(A230,Setup!$C$3:$D$46,2,FALSE)</f>
        <v>BR</v>
      </c>
      <c r="C230" t="s">
        <v>566</v>
      </c>
      <c r="D230">
        <f t="shared" si="6"/>
        <v>2011</v>
      </c>
      <c r="E230">
        <v>5.4</v>
      </c>
      <c r="F230">
        <f>VLOOKUP(B230,'GDP growth'!$C$1:$BR$267,MATCH(Total!D230,'GDP growth'!$D$1:$BR$1,0),FALSE)</f>
        <v>7.5282258181536434</v>
      </c>
      <c r="G230">
        <f t="shared" si="7"/>
        <v>4.3691818902544803E-2</v>
      </c>
    </row>
    <row r="231" spans="1:7" x14ac:dyDescent="0.45">
      <c r="A231" t="s">
        <v>434</v>
      </c>
      <c r="B231" t="str">
        <f>VLOOKUP(A231,Setup!$C$3:$D$46,2,FALSE)</f>
        <v>BR</v>
      </c>
      <c r="C231" t="s">
        <v>567</v>
      </c>
      <c r="D231">
        <f t="shared" si="6"/>
        <v>2011</v>
      </c>
      <c r="E231">
        <v>5.3</v>
      </c>
      <c r="F231">
        <f>VLOOKUP(B231,'GDP growth'!$C$1:$BR$267,MATCH(Total!D231,'GDP growth'!$D$1:$BR$1,0),FALSE)</f>
        <v>7.5282258181536434</v>
      </c>
      <c r="G231">
        <f t="shared" si="7"/>
        <v>4.3691818902544803E-2</v>
      </c>
    </row>
    <row r="232" spans="1:7" x14ac:dyDescent="0.45">
      <c r="A232" t="s">
        <v>434</v>
      </c>
      <c r="B232" t="str">
        <f>VLOOKUP(A232,Setup!$C$3:$D$46,2,FALSE)</f>
        <v>BR</v>
      </c>
      <c r="C232" t="s">
        <v>568</v>
      </c>
      <c r="D232">
        <f t="shared" si="6"/>
        <v>2011</v>
      </c>
      <c r="E232">
        <v>5.4</v>
      </c>
      <c r="F232">
        <f>VLOOKUP(B232,'GDP growth'!$C$1:$BR$267,MATCH(Total!D232,'GDP growth'!$D$1:$BR$1,0),FALSE)</f>
        <v>7.5282258181536434</v>
      </c>
      <c r="G232">
        <f t="shared" si="7"/>
        <v>4.3691818902544803E-2</v>
      </c>
    </row>
    <row r="233" spans="1:7" x14ac:dyDescent="0.45">
      <c r="A233" t="s">
        <v>434</v>
      </c>
      <c r="B233" t="str">
        <f>VLOOKUP(A233,Setup!$C$3:$D$46,2,FALSE)</f>
        <v>BR</v>
      </c>
      <c r="C233" t="s">
        <v>569</v>
      </c>
      <c r="D233">
        <f t="shared" si="6"/>
        <v>2011</v>
      </c>
      <c r="E233">
        <v>7</v>
      </c>
      <c r="F233">
        <f>VLOOKUP(B233,'GDP growth'!$C$1:$BR$267,MATCH(Total!D233,'GDP growth'!$D$1:$BR$1,0),FALSE)</f>
        <v>7.5282258181536434</v>
      </c>
      <c r="G233">
        <f t="shared" si="7"/>
        <v>4.3691818902544803E-2</v>
      </c>
    </row>
    <row r="234" spans="1:7" x14ac:dyDescent="0.45">
      <c r="A234" t="s">
        <v>434</v>
      </c>
      <c r="B234" t="str">
        <f>VLOOKUP(A234,Setup!$C$3:$D$46,2,FALSE)</f>
        <v>BR</v>
      </c>
      <c r="C234" t="s">
        <v>570</v>
      </c>
      <c r="D234">
        <f t="shared" si="6"/>
        <v>2012</v>
      </c>
      <c r="E234">
        <v>6.6</v>
      </c>
      <c r="F234">
        <f>VLOOKUP(B234,'GDP growth'!$C$1:$BR$267,MATCH(Total!D234,'GDP growth'!$D$1:$BR$1,0),FALSE)</f>
        <v>3.9744230794470212</v>
      </c>
      <c r="G234">
        <f t="shared" si="7"/>
        <v>1.65881383666366</v>
      </c>
    </row>
    <row r="235" spans="1:7" x14ac:dyDescent="0.45">
      <c r="A235" t="s">
        <v>434</v>
      </c>
      <c r="B235" t="str">
        <f>VLOOKUP(A235,Setup!$C$3:$D$46,2,FALSE)</f>
        <v>BR</v>
      </c>
      <c r="C235" t="s">
        <v>571</v>
      </c>
      <c r="D235">
        <f t="shared" si="6"/>
        <v>2012</v>
      </c>
      <c r="E235">
        <v>7.7</v>
      </c>
      <c r="F235">
        <f>VLOOKUP(B235,'GDP growth'!$C$1:$BR$267,MATCH(Total!D235,'GDP growth'!$D$1:$BR$1,0),FALSE)</f>
        <v>3.9744230794470212</v>
      </c>
      <c r="G235">
        <f t="shared" si="7"/>
        <v>1.65881383666366</v>
      </c>
    </row>
    <row r="236" spans="1:7" x14ac:dyDescent="0.45">
      <c r="A236" t="s">
        <v>434</v>
      </c>
      <c r="B236" t="str">
        <f>VLOOKUP(A236,Setup!$C$3:$D$46,2,FALSE)</f>
        <v>BR</v>
      </c>
      <c r="C236" t="s">
        <v>572</v>
      </c>
      <c r="D236">
        <f t="shared" si="6"/>
        <v>2012</v>
      </c>
      <c r="E236">
        <v>7.4</v>
      </c>
      <c r="F236">
        <f>VLOOKUP(B236,'GDP growth'!$C$1:$BR$267,MATCH(Total!D236,'GDP growth'!$D$1:$BR$1,0),FALSE)</f>
        <v>3.9744230794470212</v>
      </c>
      <c r="G236">
        <f t="shared" si="7"/>
        <v>1.65881383666366</v>
      </c>
    </row>
    <row r="237" spans="1:7" x14ac:dyDescent="0.45">
      <c r="A237" t="s">
        <v>434</v>
      </c>
      <c r="B237" t="str">
        <f>VLOOKUP(A237,Setup!$C$3:$D$46,2,FALSE)</f>
        <v>BR</v>
      </c>
      <c r="C237" t="s">
        <v>573</v>
      </c>
      <c r="D237">
        <f t="shared" si="6"/>
        <v>2012</v>
      </c>
      <c r="E237">
        <v>8.5</v>
      </c>
      <c r="F237">
        <f>VLOOKUP(B237,'GDP growth'!$C$1:$BR$267,MATCH(Total!D237,'GDP growth'!$D$1:$BR$1,0),FALSE)</f>
        <v>3.9744230794470212</v>
      </c>
      <c r="G237">
        <f t="shared" si="7"/>
        <v>1.65881383666366</v>
      </c>
    </row>
    <row r="238" spans="1:7" x14ac:dyDescent="0.45">
      <c r="A238" t="s">
        <v>434</v>
      </c>
      <c r="B238" t="str">
        <f>VLOOKUP(A238,Setup!$C$3:$D$46,2,FALSE)</f>
        <v>BR</v>
      </c>
      <c r="C238" t="s">
        <v>574</v>
      </c>
      <c r="D238">
        <f t="shared" si="6"/>
        <v>2013</v>
      </c>
      <c r="E238">
        <v>7.7</v>
      </c>
      <c r="F238">
        <f>VLOOKUP(B238,'GDP growth'!$C$1:$BR$267,MATCH(Total!D238,'GDP growth'!$D$1:$BR$1,0),FALSE)</f>
        <v>1.9211759857653732</v>
      </c>
      <c r="G238">
        <f t="shared" si="7"/>
        <v>4.6227877207779304</v>
      </c>
    </row>
    <row r="239" spans="1:7" x14ac:dyDescent="0.45">
      <c r="A239" t="s">
        <v>434</v>
      </c>
      <c r="B239" t="str">
        <f>VLOOKUP(A239,Setup!$C$3:$D$46,2,FALSE)</f>
        <v>BR</v>
      </c>
      <c r="C239" t="s">
        <v>575</v>
      </c>
      <c r="D239">
        <f t="shared" si="6"/>
        <v>2013</v>
      </c>
      <c r="E239">
        <v>9.4</v>
      </c>
      <c r="F239">
        <f>VLOOKUP(B239,'GDP growth'!$C$1:$BR$267,MATCH(Total!D239,'GDP growth'!$D$1:$BR$1,0),FALSE)</f>
        <v>1.9211759857653732</v>
      </c>
      <c r="G239">
        <f t="shared" si="7"/>
        <v>4.6227877207779304</v>
      </c>
    </row>
    <row r="240" spans="1:7" x14ac:dyDescent="0.45">
      <c r="A240" t="s">
        <v>434</v>
      </c>
      <c r="B240" t="str">
        <f>VLOOKUP(A240,Setup!$C$3:$D$46,2,FALSE)</f>
        <v>BR</v>
      </c>
      <c r="C240" t="s">
        <v>576</v>
      </c>
      <c r="D240">
        <f t="shared" si="6"/>
        <v>2013</v>
      </c>
      <c r="E240">
        <v>8.4</v>
      </c>
      <c r="F240">
        <f>VLOOKUP(B240,'GDP growth'!$C$1:$BR$267,MATCH(Total!D240,'GDP growth'!$D$1:$BR$1,0),FALSE)</f>
        <v>1.9211759857653732</v>
      </c>
      <c r="G240">
        <f t="shared" si="7"/>
        <v>4.6227877207779304</v>
      </c>
    </row>
    <row r="241" spans="1:7" x14ac:dyDescent="0.45">
      <c r="A241" t="s">
        <v>434</v>
      </c>
      <c r="B241" t="str">
        <f>VLOOKUP(A241,Setup!$C$3:$D$46,2,FALSE)</f>
        <v>BR</v>
      </c>
      <c r="C241" t="s">
        <v>577</v>
      </c>
      <c r="D241">
        <f t="shared" si="6"/>
        <v>2013</v>
      </c>
      <c r="E241">
        <v>9.1999999999999993</v>
      </c>
      <c r="F241">
        <f>VLOOKUP(B241,'GDP growth'!$C$1:$BR$267,MATCH(Total!D241,'GDP growth'!$D$1:$BR$1,0),FALSE)</f>
        <v>1.9211759857653732</v>
      </c>
      <c r="G241">
        <f t="shared" si="7"/>
        <v>4.6227877207779304</v>
      </c>
    </row>
    <row r="242" spans="1:7" x14ac:dyDescent="0.45">
      <c r="A242" t="s">
        <v>434</v>
      </c>
      <c r="B242" t="str">
        <f>VLOOKUP(A242,Setup!$C$3:$D$46,2,FALSE)</f>
        <v>BR</v>
      </c>
      <c r="C242" t="s">
        <v>578</v>
      </c>
      <c r="D242">
        <f t="shared" si="6"/>
        <v>2014</v>
      </c>
      <c r="E242">
        <v>7.5</v>
      </c>
      <c r="F242">
        <f>VLOOKUP(B242,'GDP growth'!$C$1:$BR$267,MATCH(Total!D242,'GDP growth'!$D$1:$BR$1,0),FALSE)</f>
        <v>3.004822669444323</v>
      </c>
      <c r="G242">
        <f t="shared" si="7"/>
        <v>4.8466393145489803</v>
      </c>
    </row>
    <row r="243" spans="1:7" x14ac:dyDescent="0.45">
      <c r="A243" t="s">
        <v>434</v>
      </c>
      <c r="B243" t="str">
        <f>VLOOKUP(A243,Setup!$C$3:$D$46,2,FALSE)</f>
        <v>BR</v>
      </c>
      <c r="C243" t="s">
        <v>579</v>
      </c>
      <c r="D243">
        <f t="shared" si="6"/>
        <v>2014</v>
      </c>
      <c r="E243">
        <v>7</v>
      </c>
      <c r="F243">
        <f>VLOOKUP(B243,'GDP growth'!$C$1:$BR$267,MATCH(Total!D243,'GDP growth'!$D$1:$BR$1,0),FALSE)</f>
        <v>3.004822669444323</v>
      </c>
      <c r="G243">
        <f t="shared" si="7"/>
        <v>4.8466393145489803</v>
      </c>
    </row>
    <row r="244" spans="1:7" x14ac:dyDescent="0.45">
      <c r="A244" t="s">
        <v>434</v>
      </c>
      <c r="B244" t="str">
        <f>VLOOKUP(A244,Setup!$C$3:$D$46,2,FALSE)</f>
        <v>BR</v>
      </c>
      <c r="C244" t="s">
        <v>580</v>
      </c>
      <c r="D244">
        <f t="shared" si="6"/>
        <v>2014</v>
      </c>
      <c r="E244">
        <v>7.8</v>
      </c>
      <c r="F244">
        <f>VLOOKUP(B244,'GDP growth'!$C$1:$BR$267,MATCH(Total!D244,'GDP growth'!$D$1:$BR$1,0),FALSE)</f>
        <v>3.004822669444323</v>
      </c>
      <c r="G244">
        <f t="shared" si="7"/>
        <v>4.8466393145489803</v>
      </c>
    </row>
    <row r="245" spans="1:7" x14ac:dyDescent="0.45">
      <c r="A245" t="s">
        <v>434</v>
      </c>
      <c r="B245" t="str">
        <f>VLOOKUP(A245,Setup!$C$3:$D$46,2,FALSE)</f>
        <v>BR</v>
      </c>
      <c r="C245" t="s">
        <v>581</v>
      </c>
      <c r="D245">
        <f t="shared" si="6"/>
        <v>2014</v>
      </c>
      <c r="E245">
        <v>9.5</v>
      </c>
      <c r="F245">
        <f>VLOOKUP(B245,'GDP growth'!$C$1:$BR$267,MATCH(Total!D245,'GDP growth'!$D$1:$BR$1,0),FALSE)</f>
        <v>3.004822669444323</v>
      </c>
      <c r="G245">
        <f t="shared" si="7"/>
        <v>4.8466393145489803</v>
      </c>
    </row>
    <row r="246" spans="1:7" x14ac:dyDescent="0.45">
      <c r="A246" t="s">
        <v>434</v>
      </c>
      <c r="B246" t="str">
        <f>VLOOKUP(A246,Setup!$C$3:$D$46,2,FALSE)</f>
        <v>BR</v>
      </c>
      <c r="C246" t="s">
        <v>582</v>
      </c>
      <c r="D246">
        <f t="shared" si="6"/>
        <v>2015</v>
      </c>
      <c r="E246">
        <v>11.4</v>
      </c>
      <c r="F246">
        <f>VLOOKUP(B246,'GDP growth'!$C$1:$BR$267,MATCH(Total!D246,'GDP growth'!$D$1:$BR$1,0),FALSE)</f>
        <v>0.50395574024224743</v>
      </c>
      <c r="G246">
        <f t="shared" si="7"/>
        <v>0.36191678054811399</v>
      </c>
    </row>
    <row r="247" spans="1:7" x14ac:dyDescent="0.45">
      <c r="A247" t="s">
        <v>434</v>
      </c>
      <c r="B247" t="str">
        <f>VLOOKUP(A247,Setup!$C$3:$D$46,2,FALSE)</f>
        <v>BR</v>
      </c>
      <c r="C247" t="s">
        <v>583</v>
      </c>
      <c r="D247">
        <f t="shared" si="6"/>
        <v>2015</v>
      </c>
      <c r="E247">
        <v>9.9</v>
      </c>
      <c r="F247">
        <f>VLOOKUP(B247,'GDP growth'!$C$1:$BR$267,MATCH(Total!D247,'GDP growth'!$D$1:$BR$1,0),FALSE)</f>
        <v>0.50395574024224743</v>
      </c>
      <c r="G247">
        <f t="shared" si="7"/>
        <v>0.36191678054811399</v>
      </c>
    </row>
    <row r="248" spans="1:7" x14ac:dyDescent="0.45">
      <c r="A248" t="s">
        <v>434</v>
      </c>
      <c r="B248" t="str">
        <f>VLOOKUP(A248,Setup!$C$3:$D$46,2,FALSE)</f>
        <v>BR</v>
      </c>
      <c r="C248" t="s">
        <v>584</v>
      </c>
      <c r="D248">
        <f t="shared" si="6"/>
        <v>2015</v>
      </c>
      <c r="E248">
        <v>13.4</v>
      </c>
      <c r="F248">
        <f>VLOOKUP(B248,'GDP growth'!$C$1:$BR$267,MATCH(Total!D248,'GDP growth'!$D$1:$BR$1,0),FALSE)</f>
        <v>0.50395574024224743</v>
      </c>
      <c r="G248">
        <f t="shared" si="7"/>
        <v>0.36191678054811399</v>
      </c>
    </row>
    <row r="249" spans="1:7" x14ac:dyDescent="0.45">
      <c r="A249" t="s">
        <v>434</v>
      </c>
      <c r="B249" t="str">
        <f>VLOOKUP(A249,Setup!$C$3:$D$46,2,FALSE)</f>
        <v>BR</v>
      </c>
      <c r="C249" t="s">
        <v>585</v>
      </c>
      <c r="D249">
        <f t="shared" si="6"/>
        <v>2015</v>
      </c>
      <c r="E249">
        <v>12.4</v>
      </c>
      <c r="F249">
        <f>VLOOKUP(B249,'GDP growth'!$C$1:$BR$267,MATCH(Total!D249,'GDP growth'!$D$1:$BR$1,0),FALSE)</f>
        <v>0.50395574024224743</v>
      </c>
      <c r="G249">
        <f t="shared" si="7"/>
        <v>0.36191678054811399</v>
      </c>
    </row>
    <row r="250" spans="1:7" x14ac:dyDescent="0.45">
      <c r="A250" t="s">
        <v>434</v>
      </c>
      <c r="B250" t="str">
        <f>VLOOKUP(A250,Setup!$C$3:$D$46,2,FALSE)</f>
        <v>BR</v>
      </c>
      <c r="C250" t="s">
        <v>586</v>
      </c>
      <c r="D250">
        <f t="shared" si="6"/>
        <v>2016</v>
      </c>
      <c r="E250">
        <v>8.4</v>
      </c>
      <c r="F250">
        <f>VLOOKUP(B250,'GDP growth'!$C$1:$BR$267,MATCH(Total!D250,'GDP growth'!$D$1:$BR$1,0),FALSE)</f>
        <v>-3.5457633926942549</v>
      </c>
      <c r="G250">
        <f t="shared" si="7"/>
        <v>-3.6768637797991399</v>
      </c>
    </row>
    <row r="251" spans="1:7" x14ac:dyDescent="0.45">
      <c r="A251" t="s">
        <v>434</v>
      </c>
      <c r="B251" t="str">
        <f>VLOOKUP(A251,Setup!$C$3:$D$46,2,FALSE)</f>
        <v>BR</v>
      </c>
      <c r="C251" t="s">
        <v>587</v>
      </c>
      <c r="D251">
        <f t="shared" ref="D251:D312" si="8">VALUE(MID(C251,1,4))</f>
        <v>2016</v>
      </c>
      <c r="E251">
        <v>4.5</v>
      </c>
      <c r="F251">
        <f>VLOOKUP(B251,'GDP growth'!$C$1:$BR$267,MATCH(Total!D251,'GDP growth'!$D$1:$BR$1,0),FALSE)</f>
        <v>-3.5457633926942549</v>
      </c>
      <c r="G251">
        <f t="shared" ref="G251:G312" si="9">VLOOKUP(D251,$I$21:$BA$34,MATCH(B251,$I$20:$BA$20,0),FALSE)</f>
        <v>-3.6768637797991399</v>
      </c>
    </row>
    <row r="252" spans="1:7" x14ac:dyDescent="0.45">
      <c r="A252" t="s">
        <v>434</v>
      </c>
      <c r="B252" t="str">
        <f>VLOOKUP(A252,Setup!$C$3:$D$46,2,FALSE)</f>
        <v>BR</v>
      </c>
      <c r="C252" t="s">
        <v>588</v>
      </c>
      <c r="D252">
        <f t="shared" si="8"/>
        <v>2016</v>
      </c>
      <c r="E252">
        <v>3</v>
      </c>
      <c r="F252">
        <f>VLOOKUP(B252,'GDP growth'!$C$1:$BR$267,MATCH(Total!D252,'GDP growth'!$D$1:$BR$1,0),FALSE)</f>
        <v>-3.5457633926942549</v>
      </c>
      <c r="G252">
        <f t="shared" si="9"/>
        <v>-3.6768637797991399</v>
      </c>
    </row>
    <row r="253" spans="1:7" x14ac:dyDescent="0.45">
      <c r="A253" t="s">
        <v>434</v>
      </c>
      <c r="B253" t="str">
        <f>VLOOKUP(A253,Setup!$C$3:$D$46,2,FALSE)</f>
        <v>BR</v>
      </c>
      <c r="C253" t="s">
        <v>589</v>
      </c>
      <c r="D253">
        <f t="shared" si="8"/>
        <v>2016</v>
      </c>
      <c r="E253">
        <v>2</v>
      </c>
      <c r="F253">
        <f>VLOOKUP(B253,'GDP growth'!$C$1:$BR$267,MATCH(Total!D253,'GDP growth'!$D$1:$BR$1,0),FALSE)</f>
        <v>-3.5457633926942549</v>
      </c>
      <c r="G253">
        <f t="shared" si="9"/>
        <v>-3.6768637797991399</v>
      </c>
    </row>
    <row r="254" spans="1:7" x14ac:dyDescent="0.45">
      <c r="A254" t="s">
        <v>434</v>
      </c>
      <c r="B254" t="str">
        <f>VLOOKUP(A254,Setup!$C$3:$D$46,2,FALSE)</f>
        <v>BR</v>
      </c>
      <c r="C254" t="s">
        <v>590</v>
      </c>
      <c r="D254">
        <f t="shared" si="8"/>
        <v>2017</v>
      </c>
      <c r="E254">
        <v>-0.1</v>
      </c>
      <c r="F254">
        <f>VLOOKUP(B254,'GDP growth'!$C$1:$BR$267,MATCH(Total!D254,'GDP growth'!$D$1:$BR$1,0),FALSE)</f>
        <v>-3.275916907821923</v>
      </c>
      <c r="G254">
        <f t="shared" si="9"/>
        <v>-2.6204801420150901</v>
      </c>
    </row>
    <row r="255" spans="1:7" x14ac:dyDescent="0.45">
      <c r="A255" t="s">
        <v>434</v>
      </c>
      <c r="B255" t="str">
        <f>VLOOKUP(A255,Setup!$C$3:$D$46,2,FALSE)</f>
        <v>BR</v>
      </c>
      <c r="C255" t="s">
        <v>591</v>
      </c>
      <c r="D255">
        <f t="shared" si="8"/>
        <v>2017</v>
      </c>
      <c r="E255">
        <v>-0.6</v>
      </c>
      <c r="F255">
        <f>VLOOKUP(B255,'GDP growth'!$C$1:$BR$267,MATCH(Total!D255,'GDP growth'!$D$1:$BR$1,0),FALSE)</f>
        <v>-3.275916907821923</v>
      </c>
      <c r="G255">
        <f t="shared" si="9"/>
        <v>-2.6204801420150901</v>
      </c>
    </row>
    <row r="256" spans="1:7" x14ac:dyDescent="0.45">
      <c r="A256" t="s">
        <v>434</v>
      </c>
      <c r="B256" t="str">
        <f>VLOOKUP(A256,Setup!$C$3:$D$46,2,FALSE)</f>
        <v>BR</v>
      </c>
      <c r="C256" t="s">
        <v>592</v>
      </c>
      <c r="D256">
        <f t="shared" si="8"/>
        <v>2017</v>
      </c>
      <c r="E256">
        <v>-2.2999999999999998</v>
      </c>
      <c r="F256">
        <f>VLOOKUP(B256,'GDP growth'!$C$1:$BR$267,MATCH(Total!D256,'GDP growth'!$D$1:$BR$1,0),FALSE)</f>
        <v>-3.275916907821923</v>
      </c>
      <c r="G256">
        <f t="shared" si="9"/>
        <v>-2.6204801420150901</v>
      </c>
    </row>
    <row r="257" spans="1:7" x14ac:dyDescent="0.45">
      <c r="A257" t="s">
        <v>434</v>
      </c>
      <c r="B257" t="str">
        <f>VLOOKUP(A257,Setup!$C$3:$D$46,2,FALSE)</f>
        <v>BR</v>
      </c>
      <c r="C257" t="s">
        <v>593</v>
      </c>
      <c r="D257">
        <f t="shared" si="8"/>
        <v>2017</v>
      </c>
      <c r="E257">
        <v>-1.5</v>
      </c>
      <c r="F257">
        <f>VLOOKUP(B257,'GDP growth'!$C$1:$BR$267,MATCH(Total!D257,'GDP growth'!$D$1:$BR$1,0),FALSE)</f>
        <v>-3.275916907821923</v>
      </c>
      <c r="G257">
        <f t="shared" si="9"/>
        <v>-2.6204801420150901</v>
      </c>
    </row>
    <row r="258" spans="1:7" x14ac:dyDescent="0.45">
      <c r="A258" t="s">
        <v>434</v>
      </c>
      <c r="B258" t="str">
        <f>VLOOKUP(A258,Setup!$C$3:$D$46,2,FALSE)</f>
        <v>BR</v>
      </c>
      <c r="C258" t="s">
        <v>594</v>
      </c>
      <c r="D258">
        <f t="shared" si="8"/>
        <v>2018</v>
      </c>
      <c r="E258">
        <v>-3.6</v>
      </c>
      <c r="F258">
        <f>VLOOKUP(B258,'GDP growth'!$C$1:$BR$267,MATCH(Total!D258,'GDP growth'!$D$1:$BR$1,0),FALSE)</f>
        <v>1.3228690540439914</v>
      </c>
      <c r="G258">
        <f t="shared" si="9"/>
        <v>-1.1611018310438601</v>
      </c>
    </row>
    <row r="259" spans="1:7" x14ac:dyDescent="0.45">
      <c r="A259" t="s">
        <v>434</v>
      </c>
      <c r="B259" t="str">
        <f>VLOOKUP(A259,Setup!$C$3:$D$46,2,FALSE)</f>
        <v>BR</v>
      </c>
      <c r="C259" t="s">
        <v>595</v>
      </c>
      <c r="D259">
        <f t="shared" si="8"/>
        <v>2018</v>
      </c>
      <c r="E259">
        <v>-1.9</v>
      </c>
      <c r="F259">
        <f>VLOOKUP(B259,'GDP growth'!$C$1:$BR$267,MATCH(Total!D259,'GDP growth'!$D$1:$BR$1,0),FALSE)</f>
        <v>1.3228690540439914</v>
      </c>
      <c r="G259">
        <f t="shared" si="9"/>
        <v>-1.1611018310438601</v>
      </c>
    </row>
    <row r="260" spans="1:7" x14ac:dyDescent="0.45">
      <c r="A260" t="s">
        <v>434</v>
      </c>
      <c r="B260" t="str">
        <f>VLOOKUP(A260,Setup!$C$3:$D$46,2,FALSE)</f>
        <v>BR</v>
      </c>
      <c r="C260" t="s">
        <v>596</v>
      </c>
      <c r="D260">
        <f t="shared" si="8"/>
        <v>2018</v>
      </c>
      <c r="E260">
        <v>-1.7</v>
      </c>
      <c r="F260">
        <f>VLOOKUP(B260,'GDP growth'!$C$1:$BR$267,MATCH(Total!D260,'GDP growth'!$D$1:$BR$1,0),FALSE)</f>
        <v>1.3228690540439914</v>
      </c>
      <c r="G260">
        <f t="shared" si="9"/>
        <v>-1.1611018310438601</v>
      </c>
    </row>
    <row r="261" spans="1:7" x14ac:dyDescent="0.45">
      <c r="A261" t="s">
        <v>434</v>
      </c>
      <c r="B261" t="str">
        <f>VLOOKUP(A261,Setup!$C$3:$D$46,2,FALSE)</f>
        <v>BR</v>
      </c>
      <c r="C261" t="s">
        <v>597</v>
      </c>
      <c r="D261">
        <f t="shared" si="8"/>
        <v>2018</v>
      </c>
      <c r="E261">
        <v>-0.9</v>
      </c>
      <c r="F261">
        <f>VLOOKUP(B261,'GDP growth'!$C$1:$BR$267,MATCH(Total!D261,'GDP growth'!$D$1:$BR$1,0),FALSE)</f>
        <v>1.3228690540439914</v>
      </c>
      <c r="G261">
        <f t="shared" si="9"/>
        <v>-1.1611018310438601</v>
      </c>
    </row>
    <row r="262" spans="1:7" x14ac:dyDescent="0.45">
      <c r="A262" t="s">
        <v>434</v>
      </c>
      <c r="B262" t="str">
        <f>VLOOKUP(A262,Setup!$C$3:$D$46,2,FALSE)</f>
        <v>BR</v>
      </c>
      <c r="C262" t="s">
        <v>598</v>
      </c>
      <c r="D262">
        <f t="shared" si="8"/>
        <v>2019</v>
      </c>
      <c r="E262">
        <v>-1.2</v>
      </c>
      <c r="F262">
        <f>VLOOKUP(B262,'GDP growth'!$C$1:$BR$267,MATCH(Total!D262,'GDP growth'!$D$1:$BR$1,0),FALSE)</f>
        <v>1.7836667616339952</v>
      </c>
      <c r="G262">
        <f t="shared" si="9"/>
        <v>-0.45098965152364201</v>
      </c>
    </row>
    <row r="263" spans="1:7" x14ac:dyDescent="0.45">
      <c r="A263" t="s">
        <v>434</v>
      </c>
      <c r="B263" t="str">
        <f>VLOOKUP(A263,Setup!$C$3:$D$46,2,FALSE)</f>
        <v>BR</v>
      </c>
      <c r="C263" t="s">
        <v>599</v>
      </c>
      <c r="D263">
        <f t="shared" si="8"/>
        <v>2019</v>
      </c>
      <c r="E263">
        <v>-1.1000000000000001</v>
      </c>
      <c r="F263">
        <f>VLOOKUP(B263,'GDP growth'!$C$1:$BR$267,MATCH(Total!D263,'GDP growth'!$D$1:$BR$1,0),FALSE)</f>
        <v>1.7836667616339952</v>
      </c>
      <c r="G263">
        <f t="shared" si="9"/>
        <v>-0.45098965152364201</v>
      </c>
    </row>
    <row r="264" spans="1:7" x14ac:dyDescent="0.45">
      <c r="A264" t="s">
        <v>434</v>
      </c>
      <c r="B264" t="str">
        <f>VLOOKUP(A264,Setup!$C$3:$D$46,2,FALSE)</f>
        <v>BR</v>
      </c>
      <c r="C264" t="s">
        <v>600</v>
      </c>
      <c r="D264">
        <f t="shared" si="8"/>
        <v>2019</v>
      </c>
      <c r="E264">
        <v>-0.2</v>
      </c>
      <c r="F264">
        <f>VLOOKUP(B264,'GDP growth'!$C$1:$BR$267,MATCH(Total!D264,'GDP growth'!$D$1:$BR$1,0),FALSE)</f>
        <v>1.7836667616339952</v>
      </c>
      <c r="G264">
        <f t="shared" si="9"/>
        <v>-0.45098965152364201</v>
      </c>
    </row>
    <row r="265" spans="1:7" x14ac:dyDescent="0.45">
      <c r="A265" t="s">
        <v>434</v>
      </c>
      <c r="B265" t="str">
        <f>VLOOKUP(A265,Setup!$C$3:$D$46,2,FALSE)</f>
        <v>BR</v>
      </c>
      <c r="C265" t="s">
        <v>601</v>
      </c>
      <c r="D265">
        <f t="shared" si="8"/>
        <v>2019</v>
      </c>
      <c r="E265">
        <v>0</v>
      </c>
      <c r="F265">
        <f>VLOOKUP(B265,'GDP growth'!$C$1:$BR$267,MATCH(Total!D265,'GDP growth'!$D$1:$BR$1,0),FALSE)</f>
        <v>1.7836667616339952</v>
      </c>
      <c r="G265">
        <f t="shared" si="9"/>
        <v>-0.45098965152364201</v>
      </c>
    </row>
    <row r="266" spans="1:7" x14ac:dyDescent="0.45">
      <c r="A266" t="s">
        <v>434</v>
      </c>
      <c r="B266" t="str">
        <f>VLOOKUP(A266,Setup!$C$3:$D$46,2,FALSE)</f>
        <v>BR</v>
      </c>
      <c r="C266" t="s">
        <v>602</v>
      </c>
      <c r="D266">
        <f t="shared" si="8"/>
        <v>2020</v>
      </c>
      <c r="E266">
        <v>4</v>
      </c>
      <c r="F266">
        <f>VLOOKUP(B266,'GDP growth'!$C$1:$BR$267,MATCH(Total!D266,'GDP growth'!$D$1:$BR$1,0),FALSE)</f>
        <v>1.2207778236084152</v>
      </c>
      <c r="G266">
        <f t="shared" si="9"/>
        <v>-5.0409941036142598</v>
      </c>
    </row>
    <row r="267" spans="1:7" x14ac:dyDescent="0.45">
      <c r="A267" t="s">
        <v>434</v>
      </c>
      <c r="B267" t="str">
        <f>VLOOKUP(A267,Setup!$C$3:$D$46,2,FALSE)</f>
        <v>BR</v>
      </c>
      <c r="C267" t="s">
        <v>603</v>
      </c>
      <c r="D267">
        <f t="shared" si="8"/>
        <v>2020</v>
      </c>
      <c r="E267">
        <v>6.1</v>
      </c>
      <c r="F267">
        <f>VLOOKUP(B267,'GDP growth'!$C$1:$BR$267,MATCH(Total!D267,'GDP growth'!$D$1:$BR$1,0),FALSE)</f>
        <v>1.2207778236084152</v>
      </c>
      <c r="G267">
        <f t="shared" si="9"/>
        <v>-5.0409941036142598</v>
      </c>
    </row>
    <row r="268" spans="1:7" x14ac:dyDescent="0.45">
      <c r="A268" t="s">
        <v>434</v>
      </c>
      <c r="B268" t="str">
        <f>VLOOKUP(A268,Setup!$C$3:$D$46,2,FALSE)</f>
        <v>BR</v>
      </c>
      <c r="C268" t="s">
        <v>604</v>
      </c>
      <c r="D268">
        <f t="shared" si="8"/>
        <v>2020</v>
      </c>
      <c r="E268">
        <v>7.7</v>
      </c>
      <c r="F268">
        <f>VLOOKUP(B268,'GDP growth'!$C$1:$BR$267,MATCH(Total!D268,'GDP growth'!$D$1:$BR$1,0),FALSE)</f>
        <v>1.2207778236084152</v>
      </c>
      <c r="G268">
        <f t="shared" si="9"/>
        <v>-5.0409941036142598</v>
      </c>
    </row>
    <row r="269" spans="1:7" x14ac:dyDescent="0.45">
      <c r="A269" t="s">
        <v>434</v>
      </c>
      <c r="B269" t="str">
        <f>VLOOKUP(A269,Setup!$C$3:$D$46,2,FALSE)</f>
        <v>BR</v>
      </c>
      <c r="C269" t="s">
        <v>605</v>
      </c>
      <c r="D269">
        <f t="shared" si="8"/>
        <v>2020</v>
      </c>
      <c r="E269">
        <v>6.2</v>
      </c>
      <c r="F269">
        <f>VLOOKUP(B269,'GDP growth'!$C$1:$BR$267,MATCH(Total!D269,'GDP growth'!$D$1:$BR$1,0),FALSE)</f>
        <v>1.2207778236084152</v>
      </c>
      <c r="G269">
        <f t="shared" si="9"/>
        <v>-5.0409941036142598</v>
      </c>
    </row>
    <row r="270" spans="1:7" x14ac:dyDescent="0.45">
      <c r="A270" t="s">
        <v>434</v>
      </c>
      <c r="B270" t="str">
        <f>VLOOKUP(A270,Setup!$C$3:$D$46,2,FALSE)</f>
        <v>BR</v>
      </c>
      <c r="C270" t="s">
        <v>606</v>
      </c>
      <c r="D270">
        <f t="shared" si="8"/>
        <v>2021</v>
      </c>
      <c r="E270">
        <v>5.9</v>
      </c>
      <c r="F270">
        <f>VLOOKUP(B270,'GDP growth'!$C$1:$BR$267,MATCH(Total!D270,'GDP growth'!$D$1:$BR$1,0),FALSE)</f>
        <v>-3.2767587964736009</v>
      </c>
      <c r="G270">
        <f t="shared" si="9"/>
        <v>-0.72387499948787504</v>
      </c>
    </row>
    <row r="271" spans="1:7" x14ac:dyDescent="0.45">
      <c r="A271" t="s">
        <v>434</v>
      </c>
      <c r="B271" t="str">
        <f>VLOOKUP(A271,Setup!$C$3:$D$46,2,FALSE)</f>
        <v>BR</v>
      </c>
      <c r="C271" t="s">
        <v>607</v>
      </c>
      <c r="D271">
        <f t="shared" si="8"/>
        <v>2021</v>
      </c>
      <c r="E271">
        <v>0.7</v>
      </c>
      <c r="F271">
        <f>VLOOKUP(B271,'GDP growth'!$C$1:$BR$267,MATCH(Total!D271,'GDP growth'!$D$1:$BR$1,0),FALSE)</f>
        <v>-3.2767587964736009</v>
      </c>
      <c r="G271">
        <f t="shared" si="9"/>
        <v>-0.72387499948787504</v>
      </c>
    </row>
    <row r="272" spans="1:7" x14ac:dyDescent="0.45">
      <c r="A272" t="s">
        <v>434</v>
      </c>
      <c r="B272" t="str">
        <f>VLOOKUP(A272,Setup!$C$3:$D$46,2,FALSE)</f>
        <v>BR</v>
      </c>
      <c r="C272" t="s">
        <v>608</v>
      </c>
      <c r="D272">
        <f t="shared" si="8"/>
        <v>2021</v>
      </c>
      <c r="E272">
        <v>1.4</v>
      </c>
      <c r="F272">
        <f>VLOOKUP(B272,'GDP growth'!$C$1:$BR$267,MATCH(Total!D272,'GDP growth'!$D$1:$BR$1,0),FALSE)</f>
        <v>-3.2767587964736009</v>
      </c>
      <c r="G272">
        <f t="shared" si="9"/>
        <v>-0.72387499948787504</v>
      </c>
    </row>
    <row r="273" spans="1:7" x14ac:dyDescent="0.45">
      <c r="A273" t="s">
        <v>434</v>
      </c>
      <c r="B273" t="str">
        <f>VLOOKUP(A273,Setup!$C$3:$D$46,2,FALSE)</f>
        <v>BR</v>
      </c>
      <c r="C273" t="s">
        <v>609</v>
      </c>
      <c r="D273">
        <f t="shared" si="8"/>
        <v>2021</v>
      </c>
      <c r="E273">
        <v>2.1</v>
      </c>
      <c r="F273">
        <f>VLOOKUP(B273,'GDP growth'!$C$1:$BR$267,MATCH(Total!D273,'GDP growth'!$D$1:$BR$1,0),FALSE)</f>
        <v>-3.2767587964736009</v>
      </c>
      <c r="G273">
        <f t="shared" si="9"/>
        <v>-0.72387499948787504</v>
      </c>
    </row>
    <row r="274" spans="1:7" x14ac:dyDescent="0.45">
      <c r="A274" t="s">
        <v>434</v>
      </c>
      <c r="B274" t="str">
        <f>VLOOKUP(A274,Setup!$C$3:$D$46,2,FALSE)</f>
        <v>BR</v>
      </c>
      <c r="C274" t="s">
        <v>610</v>
      </c>
      <c r="D274">
        <f t="shared" si="8"/>
        <v>2022</v>
      </c>
      <c r="E274">
        <v>-1</v>
      </c>
      <c r="F274">
        <f>VLOOKUP(B274,'GDP growth'!$C$1:$BR$267,MATCH(Total!D274,'GDP growth'!$D$1:$BR$1,0),FALSE)</f>
        <v>4.7626043790860848</v>
      </c>
      <c r="G274">
        <f t="shared" si="9"/>
        <v>1.7139419944544501</v>
      </c>
    </row>
    <row r="275" spans="1:7" x14ac:dyDescent="0.45">
      <c r="A275" t="s">
        <v>434</v>
      </c>
      <c r="B275" t="str">
        <f>VLOOKUP(A275,Setup!$C$3:$D$46,2,FALSE)</f>
        <v>BR</v>
      </c>
      <c r="C275" t="s">
        <v>611</v>
      </c>
      <c r="D275">
        <f t="shared" si="8"/>
        <v>2022</v>
      </c>
      <c r="E275">
        <v>0.5</v>
      </c>
      <c r="F275">
        <f>VLOOKUP(B275,'GDP growth'!$C$1:$BR$267,MATCH(Total!D275,'GDP growth'!$D$1:$BR$1,0),FALSE)</f>
        <v>4.7626043790860848</v>
      </c>
      <c r="G275">
        <f t="shared" si="9"/>
        <v>1.7139419944544501</v>
      </c>
    </row>
    <row r="276" spans="1:7" x14ac:dyDescent="0.45">
      <c r="A276" t="s">
        <v>434</v>
      </c>
      <c r="B276" t="str">
        <f>VLOOKUP(A276,Setup!$C$3:$D$46,2,FALSE)</f>
        <v>BR</v>
      </c>
      <c r="C276" t="s">
        <v>612</v>
      </c>
      <c r="D276">
        <f t="shared" si="8"/>
        <v>2022</v>
      </c>
      <c r="E276">
        <v>1.3</v>
      </c>
      <c r="F276">
        <f>VLOOKUP(B276,'GDP growth'!$C$1:$BR$267,MATCH(Total!D276,'GDP growth'!$D$1:$BR$1,0),FALSE)</f>
        <v>4.7626043790860848</v>
      </c>
      <c r="G276">
        <f t="shared" si="9"/>
        <v>1.7139419944544501</v>
      </c>
    </row>
    <row r="277" spans="1:7" x14ac:dyDescent="0.45">
      <c r="A277" t="s">
        <v>434</v>
      </c>
      <c r="B277" t="str">
        <f>VLOOKUP(A277,Setup!$C$3:$D$46,2,FALSE)</f>
        <v>BR</v>
      </c>
      <c r="C277" t="s">
        <v>613</v>
      </c>
      <c r="D277">
        <f t="shared" si="8"/>
        <v>2022</v>
      </c>
      <c r="E277">
        <v>1.2</v>
      </c>
      <c r="F277">
        <f>VLOOKUP(B277,'GDP growth'!$C$1:$BR$267,MATCH(Total!D277,'GDP growth'!$D$1:$BR$1,0),FALSE)</f>
        <v>4.7626043790860848</v>
      </c>
      <c r="G277">
        <f t="shared" si="9"/>
        <v>1.7139419944544501</v>
      </c>
    </row>
    <row r="278" spans="1:7" x14ac:dyDescent="0.45">
      <c r="A278" t="s">
        <v>434</v>
      </c>
      <c r="B278" t="str">
        <f>VLOOKUP(A278,Setup!$C$3:$D$46,2,FALSE)</f>
        <v>BR</v>
      </c>
      <c r="C278" t="s">
        <v>614</v>
      </c>
      <c r="D278">
        <f t="shared" si="8"/>
        <v>2023</v>
      </c>
      <c r="E278">
        <v>-0.6</v>
      </c>
      <c r="F278">
        <f>VLOOKUP(B278,'GDP growth'!$C$1:$BR$267,MATCH(Total!D278,'GDP growth'!$D$1:$BR$1,0),FALSE)</f>
        <v>3.0166943539301485</v>
      </c>
      <c r="G278">
        <f t="shared" si="9"/>
        <v>4.0870541128088398</v>
      </c>
    </row>
    <row r="279" spans="1:7" x14ac:dyDescent="0.45">
      <c r="A279" t="s">
        <v>434</v>
      </c>
      <c r="B279" t="str">
        <f>VLOOKUP(A279,Setup!$C$3:$D$46,2,FALSE)</f>
        <v>BR</v>
      </c>
      <c r="C279" t="s">
        <v>615</v>
      </c>
      <c r="D279">
        <f t="shared" si="8"/>
        <v>2023</v>
      </c>
      <c r="E279">
        <v>-2.2000000000000002</v>
      </c>
      <c r="F279">
        <f>VLOOKUP(B279,'GDP growth'!$C$1:$BR$267,MATCH(Total!D279,'GDP growth'!$D$1:$BR$1,0),FALSE)</f>
        <v>3.0166943539301485</v>
      </c>
      <c r="G279">
        <f t="shared" si="9"/>
        <v>4.0870541128088398</v>
      </c>
    </row>
    <row r="280" spans="1:7" x14ac:dyDescent="0.45">
      <c r="A280" t="s">
        <v>434</v>
      </c>
      <c r="B280" t="str">
        <f>VLOOKUP(A280,Setup!$C$3:$D$46,2,FALSE)</f>
        <v>BR</v>
      </c>
      <c r="C280" t="s">
        <v>616</v>
      </c>
      <c r="D280">
        <f t="shared" si="8"/>
        <v>2023</v>
      </c>
      <c r="E280">
        <v>-0.6</v>
      </c>
      <c r="F280">
        <f>VLOOKUP(B280,'GDP growth'!$C$1:$BR$267,MATCH(Total!D280,'GDP growth'!$D$1:$BR$1,0),FALSE)</f>
        <v>3.0166943539301485</v>
      </c>
      <c r="G280">
        <f t="shared" si="9"/>
        <v>4.0870541128088398</v>
      </c>
    </row>
    <row r="281" spans="1:7" x14ac:dyDescent="0.45">
      <c r="A281" t="s">
        <v>434</v>
      </c>
      <c r="B281" t="str">
        <f>VLOOKUP(A281,Setup!$C$3:$D$46,2,FALSE)</f>
        <v>BR</v>
      </c>
      <c r="C281" t="s">
        <v>617</v>
      </c>
      <c r="D281">
        <f t="shared" si="8"/>
        <v>2023</v>
      </c>
      <c r="E281">
        <v>-0.6</v>
      </c>
      <c r="F281">
        <f>VLOOKUP(B281,'GDP growth'!$C$1:$BR$267,MATCH(Total!D281,'GDP growth'!$D$1:$BR$1,0),FALSE)</f>
        <v>3.0166943539301485</v>
      </c>
      <c r="G281">
        <f t="shared" si="9"/>
        <v>4.0870541128088398</v>
      </c>
    </row>
    <row r="282" spans="1:7" x14ac:dyDescent="0.45">
      <c r="A282" t="s">
        <v>142</v>
      </c>
      <c r="B282" t="str">
        <f>VLOOKUP(A282,Setup!$C$3:$D$46,2,FALSE)</f>
        <v>CA</v>
      </c>
      <c r="C282" t="s">
        <v>560</v>
      </c>
      <c r="D282">
        <f t="shared" si="8"/>
        <v>2010</v>
      </c>
      <c r="E282">
        <v>13.6</v>
      </c>
      <c r="F282">
        <f>VLOOKUP(B282,'GDP growth'!$C$1:$BR$267,MATCH(Total!D282,'GDP growth'!$D$1:$BR$1,0),FALSE)</f>
        <v>-2.9150862394973274</v>
      </c>
      <c r="G282">
        <f t="shared" si="9"/>
        <v>-1.0009354785618201</v>
      </c>
    </row>
    <row r="283" spans="1:7" x14ac:dyDescent="0.45">
      <c r="A283" t="s">
        <v>142</v>
      </c>
      <c r="B283" t="str">
        <f>VLOOKUP(A283,Setup!$C$3:$D$46,2,FALSE)</f>
        <v>CA</v>
      </c>
      <c r="C283" t="s">
        <v>563</v>
      </c>
      <c r="D283">
        <f t="shared" si="8"/>
        <v>2010</v>
      </c>
      <c r="E283">
        <v>12.6</v>
      </c>
      <c r="F283">
        <f>VLOOKUP(B283,'GDP growth'!$C$1:$BR$267,MATCH(Total!D283,'GDP growth'!$D$1:$BR$1,0),FALSE)</f>
        <v>-2.9150862394973274</v>
      </c>
      <c r="G283">
        <f t="shared" si="9"/>
        <v>-1.0009354785618201</v>
      </c>
    </row>
    <row r="284" spans="1:7" x14ac:dyDescent="0.45">
      <c r="A284" t="s">
        <v>142</v>
      </c>
      <c r="B284" t="str">
        <f>VLOOKUP(A284,Setup!$C$3:$D$46,2,FALSE)</f>
        <v>CA</v>
      </c>
      <c r="C284" t="s">
        <v>564</v>
      </c>
      <c r="D284">
        <f t="shared" si="8"/>
        <v>2010</v>
      </c>
      <c r="E284">
        <v>10.199999999999999</v>
      </c>
      <c r="F284">
        <f>VLOOKUP(B284,'GDP growth'!$C$1:$BR$267,MATCH(Total!D284,'GDP growth'!$D$1:$BR$1,0),FALSE)</f>
        <v>-2.9150862394973274</v>
      </c>
      <c r="G284">
        <f t="shared" si="9"/>
        <v>-1.0009354785618201</v>
      </c>
    </row>
    <row r="285" spans="1:7" x14ac:dyDescent="0.45">
      <c r="A285" t="s">
        <v>142</v>
      </c>
      <c r="B285" t="str">
        <f>VLOOKUP(A285,Setup!$C$3:$D$46,2,FALSE)</f>
        <v>CA</v>
      </c>
      <c r="C285" t="s">
        <v>565</v>
      </c>
      <c r="D285">
        <f t="shared" si="8"/>
        <v>2010</v>
      </c>
      <c r="E285">
        <v>8.1999999999999993</v>
      </c>
      <c r="F285">
        <f>VLOOKUP(B285,'GDP growth'!$C$1:$BR$267,MATCH(Total!D285,'GDP growth'!$D$1:$BR$1,0),FALSE)</f>
        <v>-2.9150862394973274</v>
      </c>
      <c r="G285">
        <f t="shared" si="9"/>
        <v>-1.0009354785618201</v>
      </c>
    </row>
    <row r="286" spans="1:7" x14ac:dyDescent="0.45">
      <c r="A286" t="s">
        <v>142</v>
      </c>
      <c r="B286" t="str">
        <f>VLOOKUP(A286,Setup!$C$3:$D$46,2,FALSE)</f>
        <v>CA</v>
      </c>
      <c r="C286" t="s">
        <v>566</v>
      </c>
      <c r="D286">
        <f t="shared" si="8"/>
        <v>2011</v>
      </c>
      <c r="E286">
        <v>7.6</v>
      </c>
      <c r="F286">
        <f>VLOOKUP(B286,'GDP growth'!$C$1:$BR$267,MATCH(Total!D286,'GDP growth'!$D$1:$BR$1,0),FALSE)</f>
        <v>3.0908063740360205</v>
      </c>
      <c r="G286">
        <f t="shared" si="9"/>
        <v>8.7795753712498398E-2</v>
      </c>
    </row>
    <row r="287" spans="1:7" x14ac:dyDescent="0.45">
      <c r="A287" t="s">
        <v>142</v>
      </c>
      <c r="B287" t="str">
        <f>VLOOKUP(A287,Setup!$C$3:$D$46,2,FALSE)</f>
        <v>CA</v>
      </c>
      <c r="C287" t="s">
        <v>567</v>
      </c>
      <c r="D287">
        <f t="shared" si="8"/>
        <v>2011</v>
      </c>
      <c r="E287">
        <v>6.6</v>
      </c>
      <c r="F287">
        <f>VLOOKUP(B287,'GDP growth'!$C$1:$BR$267,MATCH(Total!D287,'GDP growth'!$D$1:$BR$1,0),FALSE)</f>
        <v>3.0908063740360205</v>
      </c>
      <c r="G287">
        <f t="shared" si="9"/>
        <v>8.7795753712498398E-2</v>
      </c>
    </row>
    <row r="288" spans="1:7" x14ac:dyDescent="0.45">
      <c r="A288" t="s">
        <v>142</v>
      </c>
      <c r="B288" t="str">
        <f>VLOOKUP(A288,Setup!$C$3:$D$46,2,FALSE)</f>
        <v>CA</v>
      </c>
      <c r="C288" t="s">
        <v>568</v>
      </c>
      <c r="D288">
        <f t="shared" si="8"/>
        <v>2011</v>
      </c>
      <c r="E288">
        <v>6.9</v>
      </c>
      <c r="F288">
        <f>VLOOKUP(B288,'GDP growth'!$C$1:$BR$267,MATCH(Total!D288,'GDP growth'!$D$1:$BR$1,0),FALSE)</f>
        <v>3.0908063740360205</v>
      </c>
      <c r="G288">
        <f t="shared" si="9"/>
        <v>8.7795753712498398E-2</v>
      </c>
    </row>
    <row r="289" spans="1:7" x14ac:dyDescent="0.45">
      <c r="A289" t="s">
        <v>142</v>
      </c>
      <c r="B289" t="str">
        <f>VLOOKUP(A289,Setup!$C$3:$D$46,2,FALSE)</f>
        <v>CA</v>
      </c>
      <c r="C289" t="s">
        <v>569</v>
      </c>
      <c r="D289">
        <f t="shared" si="8"/>
        <v>2011</v>
      </c>
      <c r="E289">
        <v>3.9</v>
      </c>
      <c r="F289">
        <f>VLOOKUP(B289,'GDP growth'!$C$1:$BR$267,MATCH(Total!D289,'GDP growth'!$D$1:$BR$1,0),FALSE)</f>
        <v>3.0908063740360205</v>
      </c>
      <c r="G289">
        <f t="shared" si="9"/>
        <v>8.7795753712498398E-2</v>
      </c>
    </row>
    <row r="290" spans="1:7" x14ac:dyDescent="0.45">
      <c r="A290" t="s">
        <v>142</v>
      </c>
      <c r="B290" t="str">
        <f>VLOOKUP(A290,Setup!$C$3:$D$46,2,FALSE)</f>
        <v>CA</v>
      </c>
      <c r="C290" t="s">
        <v>570</v>
      </c>
      <c r="D290">
        <f t="shared" si="8"/>
        <v>2012</v>
      </c>
      <c r="E290">
        <v>3.6</v>
      </c>
      <c r="F290">
        <f>VLOOKUP(B290,'GDP growth'!$C$1:$BR$267,MATCH(Total!D290,'GDP growth'!$D$1:$BR$1,0),FALSE)</f>
        <v>3.1371943897366066</v>
      </c>
      <c r="G290">
        <f t="shared" si="9"/>
        <v>-0.18091635691185101</v>
      </c>
    </row>
    <row r="291" spans="1:7" x14ac:dyDescent="0.45">
      <c r="A291" t="s">
        <v>142</v>
      </c>
      <c r="B291" t="str">
        <f>VLOOKUP(A291,Setup!$C$3:$D$46,2,FALSE)</f>
        <v>CA</v>
      </c>
      <c r="C291" t="s">
        <v>571</v>
      </c>
      <c r="D291">
        <f t="shared" si="8"/>
        <v>2012</v>
      </c>
      <c r="E291">
        <v>4.5</v>
      </c>
      <c r="F291">
        <f>VLOOKUP(B291,'GDP growth'!$C$1:$BR$267,MATCH(Total!D291,'GDP growth'!$D$1:$BR$1,0),FALSE)</f>
        <v>3.1371943897366066</v>
      </c>
      <c r="G291">
        <f t="shared" si="9"/>
        <v>-0.18091635691185101</v>
      </c>
    </row>
    <row r="292" spans="1:7" x14ac:dyDescent="0.45">
      <c r="A292" t="s">
        <v>142</v>
      </c>
      <c r="B292" t="str">
        <f>VLOOKUP(A292,Setup!$C$3:$D$46,2,FALSE)</f>
        <v>CA</v>
      </c>
      <c r="C292" t="s">
        <v>572</v>
      </c>
      <c r="D292">
        <f t="shared" si="8"/>
        <v>2012</v>
      </c>
      <c r="E292">
        <v>5.5</v>
      </c>
      <c r="F292">
        <f>VLOOKUP(B292,'GDP growth'!$C$1:$BR$267,MATCH(Total!D292,'GDP growth'!$D$1:$BR$1,0),FALSE)</f>
        <v>3.1371943897366066</v>
      </c>
      <c r="G292">
        <f t="shared" si="9"/>
        <v>-0.18091635691185101</v>
      </c>
    </row>
    <row r="293" spans="1:7" x14ac:dyDescent="0.45">
      <c r="A293" t="s">
        <v>142</v>
      </c>
      <c r="B293" t="str">
        <f>VLOOKUP(A293,Setup!$C$3:$D$46,2,FALSE)</f>
        <v>CA</v>
      </c>
      <c r="C293" t="s">
        <v>573</v>
      </c>
      <c r="D293">
        <f t="shared" si="8"/>
        <v>2012</v>
      </c>
      <c r="E293">
        <v>5.7</v>
      </c>
      <c r="F293">
        <f>VLOOKUP(B293,'GDP growth'!$C$1:$BR$267,MATCH(Total!D293,'GDP growth'!$D$1:$BR$1,0),FALSE)</f>
        <v>3.1371943897366066</v>
      </c>
      <c r="G293">
        <f t="shared" si="9"/>
        <v>-0.18091635691185101</v>
      </c>
    </row>
    <row r="294" spans="1:7" x14ac:dyDescent="0.45">
      <c r="A294" t="s">
        <v>142</v>
      </c>
      <c r="B294" t="str">
        <f>VLOOKUP(A294,Setup!$C$3:$D$46,2,FALSE)</f>
        <v>CA</v>
      </c>
      <c r="C294" t="s">
        <v>574</v>
      </c>
      <c r="D294">
        <f t="shared" si="8"/>
        <v>2013</v>
      </c>
      <c r="E294">
        <v>6.9</v>
      </c>
      <c r="F294">
        <f>VLOOKUP(B294,'GDP growth'!$C$1:$BR$267,MATCH(Total!D294,'GDP growth'!$D$1:$BR$1,0),FALSE)</f>
        <v>1.7556613254060096</v>
      </c>
      <c r="G294">
        <f t="shared" si="9"/>
        <v>0.21914257371351101</v>
      </c>
    </row>
    <row r="295" spans="1:7" x14ac:dyDescent="0.45">
      <c r="A295" t="s">
        <v>142</v>
      </c>
      <c r="B295" t="str">
        <f>VLOOKUP(A295,Setup!$C$3:$D$46,2,FALSE)</f>
        <v>CA</v>
      </c>
      <c r="C295" t="s">
        <v>575</v>
      </c>
      <c r="D295">
        <f t="shared" si="8"/>
        <v>2013</v>
      </c>
      <c r="E295">
        <v>8</v>
      </c>
      <c r="F295">
        <f>VLOOKUP(B295,'GDP growth'!$C$1:$BR$267,MATCH(Total!D295,'GDP growth'!$D$1:$BR$1,0),FALSE)</f>
        <v>1.7556613254060096</v>
      </c>
      <c r="G295">
        <f t="shared" si="9"/>
        <v>0.21914257371351101</v>
      </c>
    </row>
    <row r="296" spans="1:7" x14ac:dyDescent="0.45">
      <c r="A296" t="s">
        <v>142</v>
      </c>
      <c r="B296" t="str">
        <f>VLOOKUP(A296,Setup!$C$3:$D$46,2,FALSE)</f>
        <v>CA</v>
      </c>
      <c r="C296" t="s">
        <v>576</v>
      </c>
      <c r="D296">
        <f t="shared" si="8"/>
        <v>2013</v>
      </c>
      <c r="E296">
        <v>7.7</v>
      </c>
      <c r="F296">
        <f>VLOOKUP(B296,'GDP growth'!$C$1:$BR$267,MATCH(Total!D296,'GDP growth'!$D$1:$BR$1,0),FALSE)</f>
        <v>1.7556613254060096</v>
      </c>
      <c r="G296">
        <f t="shared" si="9"/>
        <v>0.21914257371351101</v>
      </c>
    </row>
    <row r="297" spans="1:7" x14ac:dyDescent="0.45">
      <c r="A297" t="s">
        <v>142</v>
      </c>
      <c r="B297" t="str">
        <f>VLOOKUP(A297,Setup!$C$3:$D$46,2,FALSE)</f>
        <v>CA</v>
      </c>
      <c r="C297" t="s">
        <v>577</v>
      </c>
      <c r="D297">
        <f t="shared" si="8"/>
        <v>2013</v>
      </c>
      <c r="E297">
        <v>6.9</v>
      </c>
      <c r="F297">
        <f>VLOOKUP(B297,'GDP growth'!$C$1:$BR$267,MATCH(Total!D297,'GDP growth'!$D$1:$BR$1,0),FALSE)</f>
        <v>1.7556613254060096</v>
      </c>
      <c r="G297">
        <f t="shared" si="9"/>
        <v>0.21914257371351101</v>
      </c>
    </row>
    <row r="298" spans="1:7" x14ac:dyDescent="0.45">
      <c r="A298" t="s">
        <v>142</v>
      </c>
      <c r="B298" t="str">
        <f>VLOOKUP(A298,Setup!$C$3:$D$46,2,FALSE)</f>
        <v>CA</v>
      </c>
      <c r="C298" t="s">
        <v>578</v>
      </c>
      <c r="D298">
        <f t="shared" si="8"/>
        <v>2014</v>
      </c>
      <c r="E298">
        <v>7.4</v>
      </c>
      <c r="F298">
        <f>VLOOKUP(B298,'GDP growth'!$C$1:$BR$267,MATCH(Total!D298,'GDP growth'!$D$1:$BR$1,0),FALSE)</f>
        <v>2.3258135739347807</v>
      </c>
      <c r="G298">
        <f t="shared" si="9"/>
        <v>1.31410406258748</v>
      </c>
    </row>
    <row r="299" spans="1:7" x14ac:dyDescent="0.45">
      <c r="A299" t="s">
        <v>142</v>
      </c>
      <c r="B299" t="str">
        <f>VLOOKUP(A299,Setup!$C$3:$D$46,2,FALSE)</f>
        <v>CA</v>
      </c>
      <c r="C299" t="s">
        <v>579</v>
      </c>
      <c r="D299">
        <f t="shared" si="8"/>
        <v>2014</v>
      </c>
      <c r="E299">
        <v>6.7</v>
      </c>
      <c r="F299">
        <f>VLOOKUP(B299,'GDP growth'!$C$1:$BR$267,MATCH(Total!D299,'GDP growth'!$D$1:$BR$1,0),FALSE)</f>
        <v>2.3258135739347807</v>
      </c>
      <c r="G299">
        <f t="shared" si="9"/>
        <v>1.31410406258748</v>
      </c>
    </row>
    <row r="300" spans="1:7" x14ac:dyDescent="0.45">
      <c r="A300" t="s">
        <v>142</v>
      </c>
      <c r="B300" t="str">
        <f>VLOOKUP(A300,Setup!$C$3:$D$46,2,FALSE)</f>
        <v>CA</v>
      </c>
      <c r="C300" t="s">
        <v>580</v>
      </c>
      <c r="D300">
        <f t="shared" si="8"/>
        <v>2014</v>
      </c>
      <c r="E300">
        <v>7.3</v>
      </c>
      <c r="F300">
        <f>VLOOKUP(B300,'GDP growth'!$C$1:$BR$267,MATCH(Total!D300,'GDP growth'!$D$1:$BR$1,0),FALSE)</f>
        <v>2.3258135739347807</v>
      </c>
      <c r="G300">
        <f t="shared" si="9"/>
        <v>1.31410406258748</v>
      </c>
    </row>
    <row r="301" spans="1:7" x14ac:dyDescent="0.45">
      <c r="A301" t="s">
        <v>142</v>
      </c>
      <c r="B301" t="str">
        <f>VLOOKUP(A301,Setup!$C$3:$D$46,2,FALSE)</f>
        <v>CA</v>
      </c>
      <c r="C301" t="s">
        <v>581</v>
      </c>
      <c r="D301">
        <f t="shared" si="8"/>
        <v>2014</v>
      </c>
      <c r="E301">
        <v>6.3</v>
      </c>
      <c r="F301">
        <f>VLOOKUP(B301,'GDP growth'!$C$1:$BR$267,MATCH(Total!D301,'GDP growth'!$D$1:$BR$1,0),FALSE)</f>
        <v>2.3258135739347807</v>
      </c>
      <c r="G301">
        <f t="shared" si="9"/>
        <v>1.31410406258748</v>
      </c>
    </row>
    <row r="302" spans="1:7" x14ac:dyDescent="0.45">
      <c r="A302" t="s">
        <v>142</v>
      </c>
      <c r="B302" t="str">
        <f>VLOOKUP(A302,Setup!$C$3:$D$46,2,FALSE)</f>
        <v>CA</v>
      </c>
      <c r="C302" t="s">
        <v>582</v>
      </c>
      <c r="D302">
        <f t="shared" si="8"/>
        <v>2015</v>
      </c>
      <c r="E302">
        <v>11.1</v>
      </c>
      <c r="F302">
        <f>VLOOKUP(B302,'GDP growth'!$C$1:$BR$267,MATCH(Total!D302,'GDP growth'!$D$1:$BR$1,0),FALSE)</f>
        <v>2.873466771849948</v>
      </c>
      <c r="G302">
        <f t="shared" si="9"/>
        <v>6.9847130648383804E-3</v>
      </c>
    </row>
    <row r="303" spans="1:7" x14ac:dyDescent="0.45">
      <c r="A303" t="s">
        <v>142</v>
      </c>
      <c r="B303" t="str">
        <f>VLOOKUP(A303,Setup!$C$3:$D$46,2,FALSE)</f>
        <v>CA</v>
      </c>
      <c r="C303" t="s">
        <v>583</v>
      </c>
      <c r="D303">
        <f t="shared" si="8"/>
        <v>2015</v>
      </c>
      <c r="E303">
        <v>12</v>
      </c>
      <c r="F303">
        <f>VLOOKUP(B303,'GDP growth'!$C$1:$BR$267,MATCH(Total!D303,'GDP growth'!$D$1:$BR$1,0),FALSE)</f>
        <v>2.873466771849948</v>
      </c>
      <c r="G303">
        <f t="shared" si="9"/>
        <v>6.9847130648383804E-3</v>
      </c>
    </row>
    <row r="304" spans="1:7" x14ac:dyDescent="0.45">
      <c r="A304" t="s">
        <v>142</v>
      </c>
      <c r="B304" t="str">
        <f>VLOOKUP(A304,Setup!$C$3:$D$46,2,FALSE)</f>
        <v>CA</v>
      </c>
      <c r="C304" t="s">
        <v>584</v>
      </c>
      <c r="D304">
        <f t="shared" si="8"/>
        <v>2015</v>
      </c>
      <c r="E304">
        <v>14.2</v>
      </c>
      <c r="F304">
        <f>VLOOKUP(B304,'GDP growth'!$C$1:$BR$267,MATCH(Total!D304,'GDP growth'!$D$1:$BR$1,0),FALSE)</f>
        <v>2.873466771849948</v>
      </c>
      <c r="G304">
        <f t="shared" si="9"/>
        <v>6.9847130648383804E-3</v>
      </c>
    </row>
    <row r="305" spans="1:7" x14ac:dyDescent="0.45">
      <c r="A305" t="s">
        <v>142</v>
      </c>
      <c r="B305" t="str">
        <f>VLOOKUP(A305,Setup!$C$3:$D$46,2,FALSE)</f>
        <v>CA</v>
      </c>
      <c r="C305" t="s">
        <v>585</v>
      </c>
      <c r="D305">
        <f t="shared" si="8"/>
        <v>2015</v>
      </c>
      <c r="E305">
        <v>15.3</v>
      </c>
      <c r="F305">
        <f>VLOOKUP(B305,'GDP growth'!$C$1:$BR$267,MATCH(Total!D305,'GDP growth'!$D$1:$BR$1,0),FALSE)</f>
        <v>2.873466771849948</v>
      </c>
      <c r="G305">
        <f t="shared" si="9"/>
        <v>6.9847130648383804E-3</v>
      </c>
    </row>
    <row r="306" spans="1:7" x14ac:dyDescent="0.45">
      <c r="A306" t="s">
        <v>142</v>
      </c>
      <c r="B306" t="str">
        <f>VLOOKUP(A306,Setup!$C$3:$D$46,2,FALSE)</f>
        <v>CA</v>
      </c>
      <c r="C306" t="s">
        <v>586</v>
      </c>
      <c r="D306">
        <f t="shared" si="8"/>
        <v>2016</v>
      </c>
      <c r="E306">
        <v>13</v>
      </c>
      <c r="F306">
        <f>VLOOKUP(B306,'GDP growth'!$C$1:$BR$267,MATCH(Total!D306,'GDP growth'!$D$1:$BR$1,0),FALSE)</f>
        <v>0.64997099370913247</v>
      </c>
      <c r="G306">
        <f t="shared" si="9"/>
        <v>-0.81545780206388896</v>
      </c>
    </row>
    <row r="307" spans="1:7" x14ac:dyDescent="0.45">
      <c r="A307" t="s">
        <v>142</v>
      </c>
      <c r="B307" t="str">
        <f>VLOOKUP(A307,Setup!$C$3:$D$46,2,FALSE)</f>
        <v>CA</v>
      </c>
      <c r="C307" t="s">
        <v>587</v>
      </c>
      <c r="D307">
        <f t="shared" si="8"/>
        <v>2016</v>
      </c>
      <c r="E307">
        <v>14.9</v>
      </c>
      <c r="F307">
        <f>VLOOKUP(B307,'GDP growth'!$C$1:$BR$267,MATCH(Total!D307,'GDP growth'!$D$1:$BR$1,0),FALSE)</f>
        <v>0.64997099370913247</v>
      </c>
      <c r="G307">
        <f t="shared" si="9"/>
        <v>-0.81545780206388896</v>
      </c>
    </row>
    <row r="308" spans="1:7" x14ac:dyDescent="0.45">
      <c r="A308" t="s">
        <v>142</v>
      </c>
      <c r="B308" t="str">
        <f>VLOOKUP(A308,Setup!$C$3:$D$46,2,FALSE)</f>
        <v>CA</v>
      </c>
      <c r="C308" t="s">
        <v>588</v>
      </c>
      <c r="D308">
        <f t="shared" si="8"/>
        <v>2016</v>
      </c>
      <c r="E308">
        <v>15.4</v>
      </c>
      <c r="F308">
        <f>VLOOKUP(B308,'GDP growth'!$C$1:$BR$267,MATCH(Total!D308,'GDP growth'!$D$1:$BR$1,0),FALSE)</f>
        <v>0.64997099370913247</v>
      </c>
      <c r="G308">
        <f t="shared" si="9"/>
        <v>-0.81545780206388896</v>
      </c>
    </row>
    <row r="309" spans="1:7" x14ac:dyDescent="0.45">
      <c r="A309" t="s">
        <v>142</v>
      </c>
      <c r="B309" t="str">
        <f>VLOOKUP(A309,Setup!$C$3:$D$46,2,FALSE)</f>
        <v>CA</v>
      </c>
      <c r="C309" t="s">
        <v>589</v>
      </c>
      <c r="D309">
        <f t="shared" si="8"/>
        <v>2016</v>
      </c>
      <c r="E309">
        <v>13.1</v>
      </c>
      <c r="F309">
        <f>VLOOKUP(B309,'GDP growth'!$C$1:$BR$267,MATCH(Total!D309,'GDP growth'!$D$1:$BR$1,0),FALSE)</f>
        <v>0.64997099370913247</v>
      </c>
      <c r="G309">
        <f t="shared" si="9"/>
        <v>-0.81545780206388896</v>
      </c>
    </row>
    <row r="310" spans="1:7" x14ac:dyDescent="0.45">
      <c r="A310" t="s">
        <v>142</v>
      </c>
      <c r="B310" t="str">
        <f>VLOOKUP(A310,Setup!$C$3:$D$46,2,FALSE)</f>
        <v>CA</v>
      </c>
      <c r="C310" t="s">
        <v>590</v>
      </c>
      <c r="D310">
        <f t="shared" si="8"/>
        <v>2017</v>
      </c>
      <c r="E310">
        <v>12.3</v>
      </c>
      <c r="F310">
        <f>VLOOKUP(B310,'GDP growth'!$C$1:$BR$267,MATCH(Total!D310,'GDP growth'!$D$1:$BR$1,0),FALSE)</f>
        <v>1.0385509349179785</v>
      </c>
      <c r="G310">
        <f t="shared" si="9"/>
        <v>0.71537610936024898</v>
      </c>
    </row>
    <row r="311" spans="1:7" x14ac:dyDescent="0.45">
      <c r="A311" t="s">
        <v>142</v>
      </c>
      <c r="B311" t="str">
        <f>VLOOKUP(A311,Setup!$C$3:$D$46,2,FALSE)</f>
        <v>CA</v>
      </c>
      <c r="C311" t="s">
        <v>591</v>
      </c>
      <c r="D311">
        <f t="shared" si="8"/>
        <v>2017</v>
      </c>
      <c r="E311">
        <v>10.5</v>
      </c>
      <c r="F311">
        <f>VLOOKUP(B311,'GDP growth'!$C$1:$BR$267,MATCH(Total!D311,'GDP growth'!$D$1:$BR$1,0),FALSE)</f>
        <v>1.0385509349179785</v>
      </c>
      <c r="G311">
        <f t="shared" si="9"/>
        <v>0.71537610936024898</v>
      </c>
    </row>
    <row r="312" spans="1:7" x14ac:dyDescent="0.45">
      <c r="A312" t="s">
        <v>142</v>
      </c>
      <c r="B312" t="str">
        <f>VLOOKUP(A312,Setup!$C$3:$D$46,2,FALSE)</f>
        <v>CA</v>
      </c>
      <c r="C312" t="s">
        <v>592</v>
      </c>
      <c r="D312">
        <f t="shared" si="8"/>
        <v>2017</v>
      </c>
      <c r="E312">
        <v>8.5</v>
      </c>
      <c r="F312">
        <f>VLOOKUP(B312,'GDP growth'!$C$1:$BR$267,MATCH(Total!D312,'GDP growth'!$D$1:$BR$1,0),FALSE)</f>
        <v>1.0385509349179785</v>
      </c>
      <c r="G312">
        <f t="shared" si="9"/>
        <v>0.71537610936024898</v>
      </c>
    </row>
    <row r="313" spans="1:7" x14ac:dyDescent="0.45">
      <c r="A313" t="s">
        <v>142</v>
      </c>
      <c r="B313" t="str">
        <f>VLOOKUP(A313,Setup!$C$3:$D$46,2,FALSE)</f>
        <v>CA</v>
      </c>
      <c r="C313" t="s">
        <v>593</v>
      </c>
      <c r="D313">
        <f t="shared" ref="D313:D374" si="10">VALUE(MID(C313,1,4))</f>
        <v>2017</v>
      </c>
      <c r="E313">
        <v>7</v>
      </c>
      <c r="F313">
        <f>VLOOKUP(B313,'GDP growth'!$C$1:$BR$267,MATCH(Total!D313,'GDP growth'!$D$1:$BR$1,0),FALSE)</f>
        <v>1.0385509349179785</v>
      </c>
      <c r="G313">
        <f t="shared" ref="G313:G374" si="11">VLOOKUP(D313,$I$21:$BA$34,MATCH(B313,$I$20:$BA$20,0),FALSE)</f>
        <v>0.71537610936024898</v>
      </c>
    </row>
    <row r="314" spans="1:7" x14ac:dyDescent="0.45">
      <c r="A314" t="s">
        <v>142</v>
      </c>
      <c r="B314" t="str">
        <f>VLOOKUP(A314,Setup!$C$3:$D$46,2,FALSE)</f>
        <v>CA</v>
      </c>
      <c r="C314" t="s">
        <v>594</v>
      </c>
      <c r="D314">
        <f t="shared" si="10"/>
        <v>2018</v>
      </c>
      <c r="E314">
        <v>5.9</v>
      </c>
      <c r="F314">
        <f>VLOOKUP(B314,'GDP growth'!$C$1:$BR$267,MATCH(Total!D314,'GDP growth'!$D$1:$BR$1,0),FALSE)</f>
        <v>3.033834902607893</v>
      </c>
      <c r="G314">
        <f t="shared" si="11"/>
        <v>2.03937441897672</v>
      </c>
    </row>
    <row r="315" spans="1:7" x14ac:dyDescent="0.45">
      <c r="A315" t="s">
        <v>142</v>
      </c>
      <c r="B315" t="str">
        <f>VLOOKUP(A315,Setup!$C$3:$D$46,2,FALSE)</f>
        <v>CA</v>
      </c>
      <c r="C315" t="s">
        <v>595</v>
      </c>
      <c r="D315">
        <f t="shared" si="10"/>
        <v>2018</v>
      </c>
      <c r="E315">
        <v>6.6</v>
      </c>
      <c r="F315">
        <f>VLOOKUP(B315,'GDP growth'!$C$1:$BR$267,MATCH(Total!D315,'GDP growth'!$D$1:$BR$1,0),FALSE)</f>
        <v>3.033834902607893</v>
      </c>
      <c r="G315">
        <f t="shared" si="11"/>
        <v>2.03937441897672</v>
      </c>
    </row>
    <row r="316" spans="1:7" x14ac:dyDescent="0.45">
      <c r="A316" t="s">
        <v>142</v>
      </c>
      <c r="B316" t="str">
        <f>VLOOKUP(A316,Setup!$C$3:$D$46,2,FALSE)</f>
        <v>CA</v>
      </c>
      <c r="C316" t="s">
        <v>596</v>
      </c>
      <c r="D316">
        <f t="shared" si="10"/>
        <v>2018</v>
      </c>
      <c r="E316">
        <v>4.5</v>
      </c>
      <c r="F316">
        <f>VLOOKUP(B316,'GDP growth'!$C$1:$BR$267,MATCH(Total!D316,'GDP growth'!$D$1:$BR$1,0),FALSE)</f>
        <v>3.033834902607893</v>
      </c>
      <c r="G316">
        <f t="shared" si="11"/>
        <v>2.03937441897672</v>
      </c>
    </row>
    <row r="317" spans="1:7" x14ac:dyDescent="0.45">
      <c r="A317" t="s">
        <v>142</v>
      </c>
      <c r="B317" t="str">
        <f>VLOOKUP(A317,Setup!$C$3:$D$46,2,FALSE)</f>
        <v>CA</v>
      </c>
      <c r="C317" t="s">
        <v>597</v>
      </c>
      <c r="D317">
        <f t="shared" si="10"/>
        <v>2018</v>
      </c>
      <c r="E317">
        <v>4.3</v>
      </c>
      <c r="F317">
        <f>VLOOKUP(B317,'GDP growth'!$C$1:$BR$267,MATCH(Total!D317,'GDP growth'!$D$1:$BR$1,0),FALSE)</f>
        <v>3.033834902607893</v>
      </c>
      <c r="G317">
        <f t="shared" si="11"/>
        <v>2.03937441897672</v>
      </c>
    </row>
    <row r="318" spans="1:7" x14ac:dyDescent="0.45">
      <c r="A318" t="s">
        <v>142</v>
      </c>
      <c r="B318" t="str">
        <f>VLOOKUP(A318,Setup!$C$3:$D$46,2,FALSE)</f>
        <v>CA</v>
      </c>
      <c r="C318" t="s">
        <v>598</v>
      </c>
      <c r="D318">
        <f t="shared" si="10"/>
        <v>2019</v>
      </c>
      <c r="E318">
        <v>3.9</v>
      </c>
      <c r="F318">
        <f>VLOOKUP(B318,'GDP growth'!$C$1:$BR$267,MATCH(Total!D318,'GDP growth'!$D$1:$BR$1,0),FALSE)</f>
        <v>2.7429634311255455</v>
      </c>
      <c r="G318">
        <f t="shared" si="11"/>
        <v>2.46017254153521</v>
      </c>
    </row>
    <row r="319" spans="1:7" x14ac:dyDescent="0.45">
      <c r="A319" t="s">
        <v>142</v>
      </c>
      <c r="B319" t="str">
        <f>VLOOKUP(A319,Setup!$C$3:$D$46,2,FALSE)</f>
        <v>CA</v>
      </c>
      <c r="C319" t="s">
        <v>599</v>
      </c>
      <c r="D319">
        <f t="shared" si="10"/>
        <v>2019</v>
      </c>
      <c r="E319">
        <v>5.2</v>
      </c>
      <c r="F319">
        <f>VLOOKUP(B319,'GDP growth'!$C$1:$BR$267,MATCH(Total!D319,'GDP growth'!$D$1:$BR$1,0),FALSE)</f>
        <v>2.7429634311255455</v>
      </c>
      <c r="G319">
        <f t="shared" si="11"/>
        <v>2.46017254153521</v>
      </c>
    </row>
    <row r="320" spans="1:7" x14ac:dyDescent="0.45">
      <c r="A320" t="s">
        <v>142</v>
      </c>
      <c r="B320" t="str">
        <f>VLOOKUP(A320,Setup!$C$3:$D$46,2,FALSE)</f>
        <v>CA</v>
      </c>
      <c r="C320" t="s">
        <v>600</v>
      </c>
      <c r="D320">
        <f t="shared" si="10"/>
        <v>2019</v>
      </c>
      <c r="E320">
        <v>5.5</v>
      </c>
      <c r="F320">
        <f>VLOOKUP(B320,'GDP growth'!$C$1:$BR$267,MATCH(Total!D320,'GDP growth'!$D$1:$BR$1,0),FALSE)</f>
        <v>2.7429634311255455</v>
      </c>
      <c r="G320">
        <f t="shared" si="11"/>
        <v>2.46017254153521</v>
      </c>
    </row>
    <row r="321" spans="1:7" x14ac:dyDescent="0.45">
      <c r="A321" t="s">
        <v>142</v>
      </c>
      <c r="B321" t="str">
        <f>VLOOKUP(A321,Setup!$C$3:$D$46,2,FALSE)</f>
        <v>CA</v>
      </c>
      <c r="C321" t="s">
        <v>601</v>
      </c>
      <c r="D321">
        <f t="shared" si="10"/>
        <v>2019</v>
      </c>
      <c r="E321">
        <v>4.2</v>
      </c>
      <c r="F321">
        <f>VLOOKUP(B321,'GDP growth'!$C$1:$BR$267,MATCH(Total!D321,'GDP growth'!$D$1:$BR$1,0),FALSE)</f>
        <v>2.7429634311255455</v>
      </c>
      <c r="G321">
        <f t="shared" si="11"/>
        <v>2.46017254153521</v>
      </c>
    </row>
    <row r="322" spans="1:7" x14ac:dyDescent="0.45">
      <c r="A322" t="s">
        <v>142</v>
      </c>
      <c r="B322" t="str">
        <f>VLOOKUP(A322,Setup!$C$3:$D$46,2,FALSE)</f>
        <v>CA</v>
      </c>
      <c r="C322" t="s">
        <v>602</v>
      </c>
      <c r="D322">
        <f t="shared" si="10"/>
        <v>2020</v>
      </c>
      <c r="E322">
        <v>7.4</v>
      </c>
      <c r="F322">
        <f>VLOOKUP(B322,'GDP growth'!$C$1:$BR$267,MATCH(Total!D322,'GDP growth'!$D$1:$BR$1,0),FALSE)</f>
        <v>1.9084319253882995</v>
      </c>
      <c r="G322">
        <f t="shared" si="11"/>
        <v>-5.74765877921869</v>
      </c>
    </row>
    <row r="323" spans="1:7" x14ac:dyDescent="0.45">
      <c r="A323" t="s">
        <v>142</v>
      </c>
      <c r="B323" t="str">
        <f>VLOOKUP(A323,Setup!$C$3:$D$46,2,FALSE)</f>
        <v>CA</v>
      </c>
      <c r="C323" t="s">
        <v>603</v>
      </c>
      <c r="D323">
        <f t="shared" si="10"/>
        <v>2020</v>
      </c>
      <c r="E323">
        <v>17.2</v>
      </c>
      <c r="F323">
        <f>VLOOKUP(B323,'GDP growth'!$C$1:$BR$267,MATCH(Total!D323,'GDP growth'!$D$1:$BR$1,0),FALSE)</f>
        <v>1.9084319253882995</v>
      </c>
      <c r="G323">
        <f t="shared" si="11"/>
        <v>-5.74765877921869</v>
      </c>
    </row>
    <row r="324" spans="1:7" x14ac:dyDescent="0.45">
      <c r="A324" t="s">
        <v>142</v>
      </c>
      <c r="B324" t="str">
        <f>VLOOKUP(A324,Setup!$C$3:$D$46,2,FALSE)</f>
        <v>CA</v>
      </c>
      <c r="C324" t="s">
        <v>604</v>
      </c>
      <c r="D324">
        <f t="shared" si="10"/>
        <v>2020</v>
      </c>
      <c r="E324">
        <v>19.399999999999999</v>
      </c>
      <c r="F324">
        <f>VLOOKUP(B324,'GDP growth'!$C$1:$BR$267,MATCH(Total!D324,'GDP growth'!$D$1:$BR$1,0),FALSE)</f>
        <v>1.9084319253882995</v>
      </c>
      <c r="G324">
        <f t="shared" si="11"/>
        <v>-5.74765877921869</v>
      </c>
    </row>
    <row r="325" spans="1:7" x14ac:dyDescent="0.45">
      <c r="A325" t="s">
        <v>142</v>
      </c>
      <c r="B325" t="str">
        <f>VLOOKUP(A325,Setup!$C$3:$D$46,2,FALSE)</f>
        <v>CA</v>
      </c>
      <c r="C325" t="s">
        <v>605</v>
      </c>
      <c r="D325">
        <f t="shared" si="10"/>
        <v>2020</v>
      </c>
      <c r="E325">
        <v>20.100000000000001</v>
      </c>
      <c r="F325">
        <f>VLOOKUP(B325,'GDP growth'!$C$1:$BR$267,MATCH(Total!D325,'GDP growth'!$D$1:$BR$1,0),FALSE)</f>
        <v>1.9084319253882995</v>
      </c>
      <c r="G325">
        <f t="shared" si="11"/>
        <v>-5.74765877921869</v>
      </c>
    </row>
    <row r="326" spans="1:7" x14ac:dyDescent="0.45">
      <c r="A326" t="s">
        <v>142</v>
      </c>
      <c r="B326" t="str">
        <f>VLOOKUP(A326,Setup!$C$3:$D$46,2,FALSE)</f>
        <v>CA</v>
      </c>
      <c r="C326" t="s">
        <v>606</v>
      </c>
      <c r="D326">
        <f t="shared" si="10"/>
        <v>2021</v>
      </c>
      <c r="E326">
        <v>16.8</v>
      </c>
      <c r="F326">
        <f>VLOOKUP(B326,'GDP growth'!$C$1:$BR$267,MATCH(Total!D326,'GDP growth'!$D$1:$BR$1,0),FALSE)</f>
        <v>-5.0382334412835093</v>
      </c>
      <c r="G326">
        <f t="shared" si="11"/>
        <v>-1.42941424428327</v>
      </c>
    </row>
    <row r="327" spans="1:7" x14ac:dyDescent="0.45">
      <c r="A327" t="s">
        <v>142</v>
      </c>
      <c r="B327" t="str">
        <f>VLOOKUP(A327,Setup!$C$3:$D$46,2,FALSE)</f>
        <v>CA</v>
      </c>
      <c r="C327" t="s">
        <v>607</v>
      </c>
      <c r="D327">
        <f t="shared" si="10"/>
        <v>2021</v>
      </c>
      <c r="E327">
        <v>9.6</v>
      </c>
      <c r="F327">
        <f>VLOOKUP(B327,'GDP growth'!$C$1:$BR$267,MATCH(Total!D327,'GDP growth'!$D$1:$BR$1,0),FALSE)</f>
        <v>-5.0382334412835093</v>
      </c>
      <c r="G327">
        <f t="shared" si="11"/>
        <v>-1.42941424428327</v>
      </c>
    </row>
    <row r="328" spans="1:7" x14ac:dyDescent="0.45">
      <c r="A328" t="s">
        <v>142</v>
      </c>
      <c r="B328" t="str">
        <f>VLOOKUP(A328,Setup!$C$3:$D$46,2,FALSE)</f>
        <v>CA</v>
      </c>
      <c r="C328" t="s">
        <v>608</v>
      </c>
      <c r="D328">
        <f t="shared" si="10"/>
        <v>2021</v>
      </c>
      <c r="E328">
        <v>5.5</v>
      </c>
      <c r="F328">
        <f>VLOOKUP(B328,'GDP growth'!$C$1:$BR$267,MATCH(Total!D328,'GDP growth'!$D$1:$BR$1,0),FALSE)</f>
        <v>-5.0382334412835093</v>
      </c>
      <c r="G328">
        <f t="shared" si="11"/>
        <v>-1.42941424428327</v>
      </c>
    </row>
    <row r="329" spans="1:7" x14ac:dyDescent="0.45">
      <c r="A329" t="s">
        <v>142</v>
      </c>
      <c r="B329" t="str">
        <f>VLOOKUP(A329,Setup!$C$3:$D$46,2,FALSE)</f>
        <v>CA</v>
      </c>
      <c r="C329" t="s">
        <v>609</v>
      </c>
      <c r="D329">
        <f t="shared" si="10"/>
        <v>2021</v>
      </c>
      <c r="E329">
        <v>1.3</v>
      </c>
      <c r="F329">
        <f>VLOOKUP(B329,'GDP growth'!$C$1:$BR$267,MATCH(Total!D329,'GDP growth'!$D$1:$BR$1,0),FALSE)</f>
        <v>-5.0382334412835093</v>
      </c>
      <c r="G329">
        <f t="shared" si="11"/>
        <v>-1.42941424428327</v>
      </c>
    </row>
    <row r="330" spans="1:7" x14ac:dyDescent="0.45">
      <c r="A330" t="s">
        <v>142</v>
      </c>
      <c r="B330" t="str">
        <f>VLOOKUP(A330,Setup!$C$3:$D$46,2,FALSE)</f>
        <v>CA</v>
      </c>
      <c r="C330" t="s">
        <v>610</v>
      </c>
      <c r="D330">
        <f t="shared" si="10"/>
        <v>2022</v>
      </c>
      <c r="E330">
        <v>-5.6</v>
      </c>
      <c r="F330">
        <f>VLOOKUP(B330,'GDP growth'!$C$1:$BR$267,MATCH(Total!D330,'GDP growth'!$D$1:$BR$1,0),FALSE)</f>
        <v>5.2869568910588924</v>
      </c>
      <c r="G330">
        <f t="shared" si="11"/>
        <v>1.3546426212250799</v>
      </c>
    </row>
    <row r="331" spans="1:7" x14ac:dyDescent="0.45">
      <c r="A331" t="s">
        <v>142</v>
      </c>
      <c r="B331" t="str">
        <f>VLOOKUP(A331,Setup!$C$3:$D$46,2,FALSE)</f>
        <v>CA</v>
      </c>
      <c r="C331" t="s">
        <v>611</v>
      </c>
      <c r="D331">
        <f t="shared" si="10"/>
        <v>2022</v>
      </c>
      <c r="E331">
        <v>-11.7</v>
      </c>
      <c r="F331">
        <f>VLOOKUP(B331,'GDP growth'!$C$1:$BR$267,MATCH(Total!D331,'GDP growth'!$D$1:$BR$1,0),FALSE)</f>
        <v>5.2869568910588924</v>
      </c>
      <c r="G331">
        <f t="shared" si="11"/>
        <v>1.3546426212250799</v>
      </c>
    </row>
    <row r="332" spans="1:7" x14ac:dyDescent="0.45">
      <c r="A332" t="s">
        <v>142</v>
      </c>
      <c r="B332" t="str">
        <f>VLOOKUP(A332,Setup!$C$3:$D$46,2,FALSE)</f>
        <v>CA</v>
      </c>
      <c r="C332" t="s">
        <v>612</v>
      </c>
      <c r="D332">
        <f t="shared" si="10"/>
        <v>2022</v>
      </c>
      <c r="E332">
        <v>-14.6</v>
      </c>
      <c r="F332">
        <f>VLOOKUP(B332,'GDP growth'!$C$1:$BR$267,MATCH(Total!D332,'GDP growth'!$D$1:$BR$1,0),FALSE)</f>
        <v>5.2869568910588924</v>
      </c>
      <c r="G332">
        <f t="shared" si="11"/>
        <v>1.3546426212250799</v>
      </c>
    </row>
    <row r="333" spans="1:7" x14ac:dyDescent="0.45">
      <c r="A333" t="s">
        <v>142</v>
      </c>
      <c r="B333" t="str">
        <f>VLOOKUP(A333,Setup!$C$3:$D$46,2,FALSE)</f>
        <v>CA</v>
      </c>
      <c r="C333" t="s">
        <v>613</v>
      </c>
      <c r="D333">
        <f t="shared" si="10"/>
        <v>2022</v>
      </c>
      <c r="E333">
        <v>-16.2</v>
      </c>
      <c r="F333">
        <f>VLOOKUP(B333,'GDP growth'!$C$1:$BR$267,MATCH(Total!D333,'GDP growth'!$D$1:$BR$1,0),FALSE)</f>
        <v>5.2869568910588924</v>
      </c>
      <c r="G333">
        <f t="shared" si="11"/>
        <v>1.3546426212250799</v>
      </c>
    </row>
    <row r="334" spans="1:7" x14ac:dyDescent="0.45">
      <c r="A334" t="s">
        <v>142</v>
      </c>
      <c r="B334" t="str">
        <f>VLOOKUP(A334,Setup!$C$3:$D$46,2,FALSE)</f>
        <v>CA</v>
      </c>
      <c r="C334" t="s">
        <v>614</v>
      </c>
      <c r="D334">
        <f t="shared" si="10"/>
        <v>2023</v>
      </c>
      <c r="E334">
        <v>-15.8</v>
      </c>
      <c r="F334">
        <f>VLOOKUP(B334,'GDP growth'!$C$1:$BR$267,MATCH(Total!D334,'GDP growth'!$D$1:$BR$1,0),FALSE)</f>
        <v>3.8198663391339664</v>
      </c>
      <c r="G334">
        <f t="shared" si="11"/>
        <v>0.976789866852527</v>
      </c>
    </row>
    <row r="335" spans="1:7" x14ac:dyDescent="0.45">
      <c r="A335" t="s">
        <v>142</v>
      </c>
      <c r="B335" t="str">
        <f>VLOOKUP(A335,Setup!$C$3:$D$46,2,FALSE)</f>
        <v>CA</v>
      </c>
      <c r="C335" t="s">
        <v>615</v>
      </c>
      <c r="D335">
        <f t="shared" si="10"/>
        <v>2023</v>
      </c>
      <c r="E335">
        <v>-14.7</v>
      </c>
      <c r="F335">
        <f>VLOOKUP(B335,'GDP growth'!$C$1:$BR$267,MATCH(Total!D335,'GDP growth'!$D$1:$BR$1,0),FALSE)</f>
        <v>3.8198663391339664</v>
      </c>
      <c r="G335">
        <f t="shared" si="11"/>
        <v>0.976789866852527</v>
      </c>
    </row>
    <row r="336" spans="1:7" x14ac:dyDescent="0.45">
      <c r="A336" t="s">
        <v>142</v>
      </c>
      <c r="B336" t="str">
        <f>VLOOKUP(A336,Setup!$C$3:$D$46,2,FALSE)</f>
        <v>CA</v>
      </c>
      <c r="C336" t="s">
        <v>616</v>
      </c>
      <c r="D336">
        <f t="shared" si="10"/>
        <v>2023</v>
      </c>
      <c r="E336">
        <v>-14.3</v>
      </c>
      <c r="F336">
        <f>VLOOKUP(B336,'GDP growth'!$C$1:$BR$267,MATCH(Total!D336,'GDP growth'!$D$1:$BR$1,0),FALSE)</f>
        <v>3.8198663391339664</v>
      </c>
      <c r="G336">
        <f t="shared" si="11"/>
        <v>0.976789866852527</v>
      </c>
    </row>
    <row r="337" spans="1:7" x14ac:dyDescent="0.45">
      <c r="A337" t="s">
        <v>142</v>
      </c>
      <c r="B337" t="str">
        <f>VLOOKUP(A337,Setup!$C$3:$D$46,2,FALSE)</f>
        <v>CA</v>
      </c>
      <c r="C337" t="s">
        <v>617</v>
      </c>
      <c r="D337">
        <f t="shared" si="10"/>
        <v>2023</v>
      </c>
      <c r="E337">
        <v>-14</v>
      </c>
      <c r="F337">
        <f>VLOOKUP(B337,'GDP growth'!$C$1:$BR$267,MATCH(Total!D337,'GDP growth'!$D$1:$BR$1,0),FALSE)</f>
        <v>3.8198663391339664</v>
      </c>
      <c r="G337">
        <f t="shared" si="11"/>
        <v>0.976789866852527</v>
      </c>
    </row>
    <row r="338" spans="1:7" x14ac:dyDescent="0.45">
      <c r="A338" t="s">
        <v>136</v>
      </c>
      <c r="B338" t="str">
        <f>VLOOKUP(A338,Setup!$C$3:$D$46,2,FALSE)</f>
        <v>CH</v>
      </c>
      <c r="C338" t="s">
        <v>560</v>
      </c>
      <c r="D338">
        <f t="shared" si="10"/>
        <v>2010</v>
      </c>
      <c r="E338">
        <v>10.6</v>
      </c>
      <c r="F338">
        <f>VLOOKUP(B338,'GDP growth'!$C$1:$BR$267,MATCH(Total!D338,'GDP growth'!$D$1:$BR$1,0),FALSE)</f>
        <v>-2.2973746307154528</v>
      </c>
      <c r="G338">
        <f t="shared" si="11"/>
        <v>0.345127941142649</v>
      </c>
    </row>
    <row r="339" spans="1:7" x14ac:dyDescent="0.45">
      <c r="A339" t="s">
        <v>136</v>
      </c>
      <c r="B339" t="str">
        <f>VLOOKUP(A339,Setup!$C$3:$D$46,2,FALSE)</f>
        <v>CH</v>
      </c>
      <c r="C339" t="s">
        <v>563</v>
      </c>
      <c r="D339">
        <f t="shared" si="10"/>
        <v>2010</v>
      </c>
      <c r="E339">
        <v>12.8</v>
      </c>
      <c r="F339">
        <f>VLOOKUP(B339,'GDP growth'!$C$1:$BR$267,MATCH(Total!D339,'GDP growth'!$D$1:$BR$1,0),FALSE)</f>
        <v>-2.2973746307154528</v>
      </c>
      <c r="G339">
        <f t="shared" si="11"/>
        <v>0.345127941142649</v>
      </c>
    </row>
    <row r="340" spans="1:7" x14ac:dyDescent="0.45">
      <c r="A340" t="s">
        <v>136</v>
      </c>
      <c r="B340" t="str">
        <f>VLOOKUP(A340,Setup!$C$3:$D$46,2,FALSE)</f>
        <v>CH</v>
      </c>
      <c r="C340" t="s">
        <v>564</v>
      </c>
      <c r="D340">
        <f t="shared" si="10"/>
        <v>2010</v>
      </c>
      <c r="E340">
        <v>12</v>
      </c>
      <c r="F340">
        <f>VLOOKUP(B340,'GDP growth'!$C$1:$BR$267,MATCH(Total!D340,'GDP growth'!$D$1:$BR$1,0),FALSE)</f>
        <v>-2.2973746307154528</v>
      </c>
      <c r="G340">
        <f t="shared" si="11"/>
        <v>0.345127941142649</v>
      </c>
    </row>
    <row r="341" spans="1:7" x14ac:dyDescent="0.45">
      <c r="A341" t="s">
        <v>136</v>
      </c>
      <c r="B341" t="str">
        <f>VLOOKUP(A341,Setup!$C$3:$D$46,2,FALSE)</f>
        <v>CH</v>
      </c>
      <c r="C341" t="s">
        <v>565</v>
      </c>
      <c r="D341">
        <f t="shared" si="10"/>
        <v>2010</v>
      </c>
      <c r="E341">
        <v>7.8</v>
      </c>
      <c r="F341">
        <f>VLOOKUP(B341,'GDP growth'!$C$1:$BR$267,MATCH(Total!D341,'GDP growth'!$D$1:$BR$1,0),FALSE)</f>
        <v>-2.2973746307154528</v>
      </c>
      <c r="G341">
        <f t="shared" si="11"/>
        <v>0.345127941142649</v>
      </c>
    </row>
    <row r="342" spans="1:7" x14ac:dyDescent="0.45">
      <c r="A342" t="s">
        <v>136</v>
      </c>
      <c r="B342" t="str">
        <f>VLOOKUP(A342,Setup!$C$3:$D$46,2,FALSE)</f>
        <v>CH</v>
      </c>
      <c r="C342" t="s">
        <v>566</v>
      </c>
      <c r="D342">
        <f t="shared" si="10"/>
        <v>2011</v>
      </c>
      <c r="E342">
        <v>13.1</v>
      </c>
      <c r="F342">
        <f>VLOOKUP(B342,'GDP growth'!$C$1:$BR$267,MATCH(Total!D342,'GDP growth'!$D$1:$BR$1,0),FALSE)</f>
        <v>3.2433973355017258</v>
      </c>
      <c r="G342">
        <f t="shared" si="11"/>
        <v>0.28091372140031001</v>
      </c>
    </row>
    <row r="343" spans="1:7" x14ac:dyDescent="0.45">
      <c r="A343" t="s">
        <v>136</v>
      </c>
      <c r="B343" t="str">
        <f>VLOOKUP(A343,Setup!$C$3:$D$46,2,FALSE)</f>
        <v>CH</v>
      </c>
      <c r="C343" t="s">
        <v>567</v>
      </c>
      <c r="D343">
        <f t="shared" si="10"/>
        <v>2011</v>
      </c>
      <c r="E343">
        <v>10.5</v>
      </c>
      <c r="F343">
        <f>VLOOKUP(B343,'GDP growth'!$C$1:$BR$267,MATCH(Total!D343,'GDP growth'!$D$1:$BR$1,0),FALSE)</f>
        <v>3.2433973355017258</v>
      </c>
      <c r="G343">
        <f t="shared" si="11"/>
        <v>0.28091372140031001</v>
      </c>
    </row>
    <row r="344" spans="1:7" x14ac:dyDescent="0.45">
      <c r="A344" t="s">
        <v>136</v>
      </c>
      <c r="B344" t="str">
        <f>VLOOKUP(A344,Setup!$C$3:$D$46,2,FALSE)</f>
        <v>CH</v>
      </c>
      <c r="C344" t="s">
        <v>568</v>
      </c>
      <c r="D344">
        <f t="shared" si="10"/>
        <v>2011</v>
      </c>
      <c r="E344">
        <v>11.6</v>
      </c>
      <c r="F344">
        <f>VLOOKUP(B344,'GDP growth'!$C$1:$BR$267,MATCH(Total!D344,'GDP growth'!$D$1:$BR$1,0),FALSE)</f>
        <v>3.2433973355017258</v>
      </c>
      <c r="G344">
        <f t="shared" si="11"/>
        <v>0.28091372140031001</v>
      </c>
    </row>
    <row r="345" spans="1:7" x14ac:dyDescent="0.45">
      <c r="A345" t="s">
        <v>136</v>
      </c>
      <c r="B345" t="str">
        <f>VLOOKUP(A345,Setup!$C$3:$D$46,2,FALSE)</f>
        <v>CH</v>
      </c>
      <c r="C345" t="s">
        <v>569</v>
      </c>
      <c r="D345">
        <f t="shared" si="10"/>
        <v>2011</v>
      </c>
      <c r="E345">
        <v>10.8</v>
      </c>
      <c r="F345">
        <f>VLOOKUP(B345,'GDP growth'!$C$1:$BR$267,MATCH(Total!D345,'GDP growth'!$D$1:$BR$1,0),FALSE)</f>
        <v>3.2433973355017258</v>
      </c>
      <c r="G345">
        <f t="shared" si="11"/>
        <v>0.28091372140031001</v>
      </c>
    </row>
    <row r="346" spans="1:7" x14ac:dyDescent="0.45">
      <c r="A346" t="s">
        <v>136</v>
      </c>
      <c r="B346" t="str">
        <f>VLOOKUP(A346,Setup!$C$3:$D$46,2,FALSE)</f>
        <v>CH</v>
      </c>
      <c r="C346" t="s">
        <v>570</v>
      </c>
      <c r="D346">
        <f t="shared" si="10"/>
        <v>2012</v>
      </c>
      <c r="E346">
        <v>10.4</v>
      </c>
      <c r="F346">
        <f>VLOOKUP(B346,'GDP growth'!$C$1:$BR$267,MATCH(Total!D346,'GDP growth'!$D$1:$BR$1,0),FALSE)</f>
        <v>1.8131081920369496</v>
      </c>
      <c r="G346">
        <f t="shared" si="11"/>
        <v>-0.41908992848772098</v>
      </c>
    </row>
    <row r="347" spans="1:7" x14ac:dyDescent="0.45">
      <c r="A347" t="s">
        <v>136</v>
      </c>
      <c r="B347" t="str">
        <f>VLOOKUP(A347,Setup!$C$3:$D$46,2,FALSE)</f>
        <v>CH</v>
      </c>
      <c r="C347" t="s">
        <v>571</v>
      </c>
      <c r="D347">
        <f t="shared" si="10"/>
        <v>2012</v>
      </c>
      <c r="E347">
        <v>11.3</v>
      </c>
      <c r="F347">
        <f>VLOOKUP(B347,'GDP growth'!$C$1:$BR$267,MATCH(Total!D347,'GDP growth'!$D$1:$BR$1,0),FALSE)</f>
        <v>1.8131081920369496</v>
      </c>
      <c r="G347">
        <f t="shared" si="11"/>
        <v>-0.41908992848772098</v>
      </c>
    </row>
    <row r="348" spans="1:7" x14ac:dyDescent="0.45">
      <c r="A348" t="s">
        <v>136</v>
      </c>
      <c r="B348" t="str">
        <f>VLOOKUP(A348,Setup!$C$3:$D$46,2,FALSE)</f>
        <v>CH</v>
      </c>
      <c r="C348" t="s">
        <v>572</v>
      </c>
      <c r="D348">
        <f t="shared" si="10"/>
        <v>2012</v>
      </c>
      <c r="E348">
        <v>14.4</v>
      </c>
      <c r="F348">
        <f>VLOOKUP(B348,'GDP growth'!$C$1:$BR$267,MATCH(Total!D348,'GDP growth'!$D$1:$BR$1,0),FALSE)</f>
        <v>1.8131081920369496</v>
      </c>
      <c r="G348">
        <f t="shared" si="11"/>
        <v>-0.41908992848772098</v>
      </c>
    </row>
    <row r="349" spans="1:7" x14ac:dyDescent="0.45">
      <c r="A349" t="s">
        <v>136</v>
      </c>
      <c r="B349" t="str">
        <f>VLOOKUP(A349,Setup!$C$3:$D$46,2,FALSE)</f>
        <v>CH</v>
      </c>
      <c r="C349" t="s">
        <v>573</v>
      </c>
      <c r="D349">
        <f t="shared" si="10"/>
        <v>2012</v>
      </c>
      <c r="E349">
        <v>14</v>
      </c>
      <c r="F349">
        <f>VLOOKUP(B349,'GDP growth'!$C$1:$BR$267,MATCH(Total!D349,'GDP growth'!$D$1:$BR$1,0),FALSE)</f>
        <v>1.8131081920369496</v>
      </c>
      <c r="G349">
        <f t="shared" si="11"/>
        <v>-0.41908992848772098</v>
      </c>
    </row>
    <row r="350" spans="1:7" x14ac:dyDescent="0.45">
      <c r="A350" t="s">
        <v>136</v>
      </c>
      <c r="B350" t="str">
        <f>VLOOKUP(A350,Setup!$C$3:$D$46,2,FALSE)</f>
        <v>CH</v>
      </c>
      <c r="C350" t="s">
        <v>574</v>
      </c>
      <c r="D350">
        <f t="shared" si="10"/>
        <v>2013</v>
      </c>
      <c r="E350">
        <v>12.9</v>
      </c>
      <c r="F350">
        <f>VLOOKUP(B350,'GDP growth'!$C$1:$BR$267,MATCH(Total!D350,'GDP growth'!$D$1:$BR$1,0),FALSE)</f>
        <v>1.1792538332510816</v>
      </c>
      <c r="G350">
        <f t="shared" si="11"/>
        <v>-0.46234881067908801</v>
      </c>
    </row>
    <row r="351" spans="1:7" x14ac:dyDescent="0.45">
      <c r="A351" t="s">
        <v>136</v>
      </c>
      <c r="B351" t="str">
        <f>VLOOKUP(A351,Setup!$C$3:$D$46,2,FALSE)</f>
        <v>CH</v>
      </c>
      <c r="C351" t="s">
        <v>575</v>
      </c>
      <c r="D351">
        <f t="shared" si="10"/>
        <v>2013</v>
      </c>
      <c r="E351">
        <v>11.4</v>
      </c>
      <c r="F351">
        <f>VLOOKUP(B351,'GDP growth'!$C$1:$BR$267,MATCH(Total!D351,'GDP growth'!$D$1:$BR$1,0),FALSE)</f>
        <v>1.1792538332510816</v>
      </c>
      <c r="G351">
        <f t="shared" si="11"/>
        <v>-0.46234881067908801</v>
      </c>
    </row>
    <row r="352" spans="1:7" x14ac:dyDescent="0.45">
      <c r="A352" t="s">
        <v>136</v>
      </c>
      <c r="B352" t="str">
        <f>VLOOKUP(A352,Setup!$C$3:$D$46,2,FALSE)</f>
        <v>CH</v>
      </c>
      <c r="C352" t="s">
        <v>576</v>
      </c>
      <c r="D352">
        <f t="shared" si="10"/>
        <v>2013</v>
      </c>
      <c r="E352">
        <v>9.6</v>
      </c>
      <c r="F352">
        <f>VLOOKUP(B352,'GDP growth'!$C$1:$BR$267,MATCH(Total!D352,'GDP growth'!$D$1:$BR$1,0),FALSE)</f>
        <v>1.1792538332510816</v>
      </c>
      <c r="G352">
        <f t="shared" si="11"/>
        <v>-0.46234881067908801</v>
      </c>
    </row>
    <row r="353" spans="1:7" x14ac:dyDescent="0.45">
      <c r="A353" t="s">
        <v>136</v>
      </c>
      <c r="B353" t="str">
        <f>VLOOKUP(A353,Setup!$C$3:$D$46,2,FALSE)</f>
        <v>CH</v>
      </c>
      <c r="C353" t="s">
        <v>577</v>
      </c>
      <c r="D353">
        <f t="shared" si="10"/>
        <v>2013</v>
      </c>
      <c r="E353">
        <v>10.4</v>
      </c>
      <c r="F353">
        <f>VLOOKUP(B353,'GDP growth'!$C$1:$BR$267,MATCH(Total!D353,'GDP growth'!$D$1:$BR$1,0),FALSE)</f>
        <v>1.1792538332510816</v>
      </c>
      <c r="G353">
        <f t="shared" si="11"/>
        <v>-0.46234881067908801</v>
      </c>
    </row>
    <row r="354" spans="1:7" x14ac:dyDescent="0.45">
      <c r="A354" t="s">
        <v>136</v>
      </c>
      <c r="B354" t="str">
        <f>VLOOKUP(A354,Setup!$C$3:$D$46,2,FALSE)</f>
        <v>CH</v>
      </c>
      <c r="C354" t="s">
        <v>578</v>
      </c>
      <c r="D354">
        <f t="shared" si="10"/>
        <v>2014</v>
      </c>
      <c r="E354">
        <v>9.3000000000000007</v>
      </c>
      <c r="F354">
        <f>VLOOKUP(B354,'GDP growth'!$C$1:$BR$267,MATCH(Total!D354,'GDP growth'!$D$1:$BR$1,0),FALSE)</f>
        <v>1.7921440570748359</v>
      </c>
      <c r="G354">
        <f t="shared" si="11"/>
        <v>0.120581396323444</v>
      </c>
    </row>
    <row r="355" spans="1:7" x14ac:dyDescent="0.45">
      <c r="A355" t="s">
        <v>136</v>
      </c>
      <c r="B355" t="str">
        <f>VLOOKUP(A355,Setup!$C$3:$D$46,2,FALSE)</f>
        <v>CH</v>
      </c>
      <c r="C355" t="s">
        <v>579</v>
      </c>
      <c r="D355">
        <f t="shared" si="10"/>
        <v>2014</v>
      </c>
      <c r="E355">
        <v>9.6</v>
      </c>
      <c r="F355">
        <f>VLOOKUP(B355,'GDP growth'!$C$1:$BR$267,MATCH(Total!D355,'GDP growth'!$D$1:$BR$1,0),FALSE)</f>
        <v>1.7921440570748359</v>
      </c>
      <c r="G355">
        <f t="shared" si="11"/>
        <v>0.120581396323444</v>
      </c>
    </row>
    <row r="356" spans="1:7" x14ac:dyDescent="0.45">
      <c r="A356" t="s">
        <v>136</v>
      </c>
      <c r="B356" t="str">
        <f>VLOOKUP(A356,Setup!$C$3:$D$46,2,FALSE)</f>
        <v>CH</v>
      </c>
      <c r="C356" t="s">
        <v>580</v>
      </c>
      <c r="D356">
        <f t="shared" si="10"/>
        <v>2014</v>
      </c>
      <c r="E356">
        <v>7</v>
      </c>
      <c r="F356">
        <f>VLOOKUP(B356,'GDP growth'!$C$1:$BR$267,MATCH(Total!D356,'GDP growth'!$D$1:$BR$1,0),FALSE)</f>
        <v>1.7921440570748359</v>
      </c>
      <c r="G356">
        <f t="shared" si="11"/>
        <v>0.120581396323444</v>
      </c>
    </row>
    <row r="357" spans="1:7" x14ac:dyDescent="0.45">
      <c r="A357" t="s">
        <v>136</v>
      </c>
      <c r="B357" t="str">
        <f>VLOOKUP(A357,Setup!$C$3:$D$46,2,FALSE)</f>
        <v>CH</v>
      </c>
      <c r="C357" t="s">
        <v>581</v>
      </c>
      <c r="D357">
        <f t="shared" si="10"/>
        <v>2014</v>
      </c>
      <c r="E357">
        <v>6.3</v>
      </c>
      <c r="F357">
        <f>VLOOKUP(B357,'GDP growth'!$C$1:$BR$267,MATCH(Total!D357,'GDP growth'!$D$1:$BR$1,0),FALSE)</f>
        <v>1.7921440570748359</v>
      </c>
      <c r="G357">
        <f t="shared" si="11"/>
        <v>0.120581396323444</v>
      </c>
    </row>
    <row r="358" spans="1:7" x14ac:dyDescent="0.45">
      <c r="A358" t="s">
        <v>136</v>
      </c>
      <c r="B358" t="str">
        <f>VLOOKUP(A358,Setup!$C$3:$D$46,2,FALSE)</f>
        <v>CH</v>
      </c>
      <c r="C358" t="s">
        <v>582</v>
      </c>
      <c r="D358">
        <f t="shared" si="10"/>
        <v>2015</v>
      </c>
      <c r="E358">
        <v>5</v>
      </c>
      <c r="F358">
        <f>VLOOKUP(B358,'GDP growth'!$C$1:$BR$267,MATCH(Total!D358,'GDP growth'!$D$1:$BR$1,0),FALSE)</f>
        <v>2.3498812750862612</v>
      </c>
      <c r="G358">
        <f t="shared" si="11"/>
        <v>-2.7390289503955501E-2</v>
      </c>
    </row>
    <row r="359" spans="1:7" x14ac:dyDescent="0.45">
      <c r="A359" t="s">
        <v>136</v>
      </c>
      <c r="B359" t="str">
        <f>VLOOKUP(A359,Setup!$C$3:$D$46,2,FALSE)</f>
        <v>CH</v>
      </c>
      <c r="C359" t="s">
        <v>583</v>
      </c>
      <c r="D359">
        <f t="shared" si="10"/>
        <v>2015</v>
      </c>
      <c r="E359">
        <v>3.3</v>
      </c>
      <c r="F359">
        <f>VLOOKUP(B359,'GDP growth'!$C$1:$BR$267,MATCH(Total!D359,'GDP growth'!$D$1:$BR$1,0),FALSE)</f>
        <v>2.3498812750862612</v>
      </c>
      <c r="G359">
        <f t="shared" si="11"/>
        <v>-2.7390289503955501E-2</v>
      </c>
    </row>
    <row r="360" spans="1:7" x14ac:dyDescent="0.45">
      <c r="A360" t="s">
        <v>136</v>
      </c>
      <c r="B360" t="str">
        <f>VLOOKUP(A360,Setup!$C$3:$D$46,2,FALSE)</f>
        <v>CH</v>
      </c>
      <c r="C360" t="s">
        <v>584</v>
      </c>
      <c r="D360">
        <f t="shared" si="10"/>
        <v>2015</v>
      </c>
      <c r="E360">
        <v>3.9</v>
      </c>
      <c r="F360">
        <f>VLOOKUP(B360,'GDP growth'!$C$1:$BR$267,MATCH(Total!D360,'GDP growth'!$D$1:$BR$1,0),FALSE)</f>
        <v>2.3498812750862612</v>
      </c>
      <c r="G360">
        <f t="shared" si="11"/>
        <v>-2.7390289503955501E-2</v>
      </c>
    </row>
    <row r="361" spans="1:7" x14ac:dyDescent="0.45">
      <c r="A361" t="s">
        <v>136</v>
      </c>
      <c r="B361" t="str">
        <f>VLOOKUP(A361,Setup!$C$3:$D$46,2,FALSE)</f>
        <v>CH</v>
      </c>
      <c r="C361" t="s">
        <v>585</v>
      </c>
      <c r="D361">
        <f t="shared" si="10"/>
        <v>2015</v>
      </c>
      <c r="E361">
        <v>7</v>
      </c>
      <c r="F361">
        <f>VLOOKUP(B361,'GDP growth'!$C$1:$BR$267,MATCH(Total!D361,'GDP growth'!$D$1:$BR$1,0),FALSE)</f>
        <v>2.3498812750862612</v>
      </c>
      <c r="G361">
        <f t="shared" si="11"/>
        <v>-2.7390289503955501E-2</v>
      </c>
    </row>
    <row r="362" spans="1:7" x14ac:dyDescent="0.45">
      <c r="A362" t="s">
        <v>136</v>
      </c>
      <c r="B362" t="str">
        <f>VLOOKUP(A362,Setup!$C$3:$D$46,2,FALSE)</f>
        <v>CH</v>
      </c>
      <c r="C362" t="s">
        <v>586</v>
      </c>
      <c r="D362">
        <f t="shared" si="10"/>
        <v>2016</v>
      </c>
      <c r="E362">
        <v>11.5</v>
      </c>
      <c r="F362">
        <f>VLOOKUP(B362,'GDP growth'!$C$1:$BR$267,MATCH(Total!D362,'GDP growth'!$D$1:$BR$1,0),FALSE)</f>
        <v>1.6446276869928482</v>
      </c>
      <c r="G362">
        <f t="shared" si="11"/>
        <v>0.32433881457987401</v>
      </c>
    </row>
    <row r="363" spans="1:7" x14ac:dyDescent="0.45">
      <c r="A363" t="s">
        <v>136</v>
      </c>
      <c r="B363" t="str">
        <f>VLOOKUP(A363,Setup!$C$3:$D$46,2,FALSE)</f>
        <v>CH</v>
      </c>
      <c r="C363" t="s">
        <v>587</v>
      </c>
      <c r="D363">
        <f t="shared" si="10"/>
        <v>2016</v>
      </c>
      <c r="E363">
        <v>9.8000000000000007</v>
      </c>
      <c r="F363">
        <f>VLOOKUP(B363,'GDP growth'!$C$1:$BR$267,MATCH(Total!D363,'GDP growth'!$D$1:$BR$1,0),FALSE)</f>
        <v>1.6446276869928482</v>
      </c>
      <c r="G363">
        <f t="shared" si="11"/>
        <v>0.32433881457987401</v>
      </c>
    </row>
    <row r="364" spans="1:7" x14ac:dyDescent="0.45">
      <c r="A364" t="s">
        <v>136</v>
      </c>
      <c r="B364" t="str">
        <f>VLOOKUP(A364,Setup!$C$3:$D$46,2,FALSE)</f>
        <v>CH</v>
      </c>
      <c r="C364" t="s">
        <v>588</v>
      </c>
      <c r="D364">
        <f t="shared" si="10"/>
        <v>2016</v>
      </c>
      <c r="E364">
        <v>10.5</v>
      </c>
      <c r="F364">
        <f>VLOOKUP(B364,'GDP growth'!$C$1:$BR$267,MATCH(Total!D364,'GDP growth'!$D$1:$BR$1,0),FALSE)</f>
        <v>1.6446276869928482</v>
      </c>
      <c r="G364">
        <f t="shared" si="11"/>
        <v>0.32433881457987401</v>
      </c>
    </row>
    <row r="365" spans="1:7" x14ac:dyDescent="0.45">
      <c r="A365" t="s">
        <v>136</v>
      </c>
      <c r="B365" t="str">
        <f>VLOOKUP(A365,Setup!$C$3:$D$46,2,FALSE)</f>
        <v>CH</v>
      </c>
      <c r="C365" t="s">
        <v>589</v>
      </c>
      <c r="D365">
        <f t="shared" si="10"/>
        <v>2016</v>
      </c>
      <c r="E365">
        <v>9.1999999999999993</v>
      </c>
      <c r="F365">
        <f>VLOOKUP(B365,'GDP growth'!$C$1:$BR$267,MATCH(Total!D365,'GDP growth'!$D$1:$BR$1,0),FALSE)</f>
        <v>1.6446276869928482</v>
      </c>
      <c r="G365">
        <f t="shared" si="11"/>
        <v>0.32433881457987401</v>
      </c>
    </row>
    <row r="366" spans="1:7" x14ac:dyDescent="0.45">
      <c r="A366" t="s">
        <v>136</v>
      </c>
      <c r="B366" t="str">
        <f>VLOOKUP(A366,Setup!$C$3:$D$46,2,FALSE)</f>
        <v>CH</v>
      </c>
      <c r="C366" t="s">
        <v>590</v>
      </c>
      <c r="D366">
        <f t="shared" si="10"/>
        <v>2017</v>
      </c>
      <c r="E366">
        <v>10</v>
      </c>
      <c r="F366">
        <f>VLOOKUP(B366,'GDP growth'!$C$1:$BR$267,MATCH(Total!D366,'GDP growth'!$D$1:$BR$1,0),FALSE)</f>
        <v>2.0686896670996049</v>
      </c>
      <c r="G366">
        <f t="shared" si="11"/>
        <v>-9.3461763882430604E-2</v>
      </c>
    </row>
    <row r="367" spans="1:7" x14ac:dyDescent="0.45">
      <c r="A367" t="s">
        <v>136</v>
      </c>
      <c r="B367" t="str">
        <f>VLOOKUP(A367,Setup!$C$3:$D$46,2,FALSE)</f>
        <v>CH</v>
      </c>
      <c r="C367" t="s">
        <v>591</v>
      </c>
      <c r="D367">
        <f t="shared" si="10"/>
        <v>2017</v>
      </c>
      <c r="E367">
        <v>13.1</v>
      </c>
      <c r="F367">
        <f>VLOOKUP(B367,'GDP growth'!$C$1:$BR$267,MATCH(Total!D367,'GDP growth'!$D$1:$BR$1,0),FALSE)</f>
        <v>2.0686896670996049</v>
      </c>
      <c r="G367">
        <f t="shared" si="11"/>
        <v>-9.3461763882430604E-2</v>
      </c>
    </row>
    <row r="368" spans="1:7" x14ac:dyDescent="0.45">
      <c r="A368" t="s">
        <v>136</v>
      </c>
      <c r="B368" t="str">
        <f>VLOOKUP(A368,Setup!$C$3:$D$46,2,FALSE)</f>
        <v>CH</v>
      </c>
      <c r="C368" t="s">
        <v>592</v>
      </c>
      <c r="D368">
        <f t="shared" si="10"/>
        <v>2017</v>
      </c>
      <c r="E368">
        <v>13.1</v>
      </c>
      <c r="F368">
        <f>VLOOKUP(B368,'GDP growth'!$C$1:$BR$267,MATCH(Total!D368,'GDP growth'!$D$1:$BR$1,0),FALSE)</f>
        <v>2.0686896670996049</v>
      </c>
      <c r="G368">
        <f t="shared" si="11"/>
        <v>-9.3461763882430604E-2</v>
      </c>
    </row>
    <row r="369" spans="1:7" x14ac:dyDescent="0.45">
      <c r="A369" t="s">
        <v>136</v>
      </c>
      <c r="B369" t="str">
        <f>VLOOKUP(A369,Setup!$C$3:$D$46,2,FALSE)</f>
        <v>CH</v>
      </c>
      <c r="C369" t="s">
        <v>593</v>
      </c>
      <c r="D369">
        <f t="shared" si="10"/>
        <v>2017</v>
      </c>
      <c r="E369">
        <v>13.6</v>
      </c>
      <c r="F369">
        <f>VLOOKUP(B369,'GDP growth'!$C$1:$BR$267,MATCH(Total!D369,'GDP growth'!$D$1:$BR$1,0),FALSE)</f>
        <v>2.0686896670996049</v>
      </c>
      <c r="G369">
        <f t="shared" si="11"/>
        <v>-9.3461763882430604E-2</v>
      </c>
    </row>
    <row r="370" spans="1:7" x14ac:dyDescent="0.45">
      <c r="A370" t="s">
        <v>136</v>
      </c>
      <c r="B370" t="str">
        <f>VLOOKUP(A370,Setup!$C$3:$D$46,2,FALSE)</f>
        <v>CH</v>
      </c>
      <c r="C370" t="s">
        <v>594</v>
      </c>
      <c r="D370">
        <f t="shared" si="10"/>
        <v>2018</v>
      </c>
      <c r="E370">
        <v>18.100000000000001</v>
      </c>
      <c r="F370">
        <f>VLOOKUP(B370,'GDP growth'!$C$1:$BR$267,MATCH(Total!D370,'GDP growth'!$D$1:$BR$1,0),FALSE)</f>
        <v>1.3627995571141582</v>
      </c>
      <c r="G370">
        <f t="shared" si="11"/>
        <v>1.2473236622966599</v>
      </c>
    </row>
    <row r="371" spans="1:7" x14ac:dyDescent="0.45">
      <c r="A371" t="s">
        <v>136</v>
      </c>
      <c r="B371" t="str">
        <f>VLOOKUP(A371,Setup!$C$3:$D$46,2,FALSE)</f>
        <v>CH</v>
      </c>
      <c r="C371" t="s">
        <v>595</v>
      </c>
      <c r="D371">
        <f t="shared" si="10"/>
        <v>2018</v>
      </c>
      <c r="E371">
        <v>10.4</v>
      </c>
      <c r="F371">
        <f>VLOOKUP(B371,'GDP growth'!$C$1:$BR$267,MATCH(Total!D371,'GDP growth'!$D$1:$BR$1,0),FALSE)</f>
        <v>1.3627995571141582</v>
      </c>
      <c r="G371">
        <f t="shared" si="11"/>
        <v>1.2473236622966599</v>
      </c>
    </row>
    <row r="372" spans="1:7" x14ac:dyDescent="0.45">
      <c r="A372" t="s">
        <v>136</v>
      </c>
      <c r="B372" t="str">
        <f>VLOOKUP(A372,Setup!$C$3:$D$46,2,FALSE)</f>
        <v>CH</v>
      </c>
      <c r="C372" t="s">
        <v>596</v>
      </c>
      <c r="D372">
        <f t="shared" si="10"/>
        <v>2018</v>
      </c>
      <c r="E372">
        <v>7</v>
      </c>
      <c r="F372">
        <f>VLOOKUP(B372,'GDP growth'!$C$1:$BR$267,MATCH(Total!D372,'GDP growth'!$D$1:$BR$1,0),FALSE)</f>
        <v>1.3627995571141582</v>
      </c>
      <c r="G372">
        <f t="shared" si="11"/>
        <v>1.2473236622966599</v>
      </c>
    </row>
    <row r="373" spans="1:7" x14ac:dyDescent="0.45">
      <c r="A373" t="s">
        <v>136</v>
      </c>
      <c r="B373" t="str">
        <f>VLOOKUP(A373,Setup!$C$3:$D$46,2,FALSE)</f>
        <v>CH</v>
      </c>
      <c r="C373" t="s">
        <v>597</v>
      </c>
      <c r="D373">
        <f t="shared" si="10"/>
        <v>2018</v>
      </c>
      <c r="E373">
        <v>1.6</v>
      </c>
      <c r="F373">
        <f>VLOOKUP(B373,'GDP growth'!$C$1:$BR$267,MATCH(Total!D373,'GDP growth'!$D$1:$BR$1,0),FALSE)</f>
        <v>1.3627995571141582</v>
      </c>
      <c r="G373">
        <f t="shared" si="11"/>
        <v>1.2473236622966599</v>
      </c>
    </row>
    <row r="374" spans="1:7" x14ac:dyDescent="0.45">
      <c r="A374" t="s">
        <v>136</v>
      </c>
      <c r="B374" t="str">
        <f>VLOOKUP(A374,Setup!$C$3:$D$46,2,FALSE)</f>
        <v>CH</v>
      </c>
      <c r="C374" t="s">
        <v>598</v>
      </c>
      <c r="D374">
        <f t="shared" si="10"/>
        <v>2019</v>
      </c>
      <c r="E374">
        <v>4.5</v>
      </c>
      <c r="F374">
        <f>VLOOKUP(B374,'GDP growth'!$C$1:$BR$267,MATCH(Total!D374,'GDP growth'!$D$1:$BR$1,0),FALSE)</f>
        <v>2.8604457946163251</v>
      </c>
      <c r="G374">
        <f t="shared" si="11"/>
        <v>0.61518855905362102</v>
      </c>
    </row>
    <row r="375" spans="1:7" x14ac:dyDescent="0.45">
      <c r="A375" t="s">
        <v>136</v>
      </c>
      <c r="B375" t="str">
        <f>VLOOKUP(A375,Setup!$C$3:$D$46,2,FALSE)</f>
        <v>CH</v>
      </c>
      <c r="C375" t="s">
        <v>599</v>
      </c>
      <c r="D375">
        <f t="shared" ref="D375:D436" si="12">VALUE(MID(C375,1,4))</f>
        <v>2019</v>
      </c>
      <c r="E375">
        <v>7.7</v>
      </c>
      <c r="F375">
        <f>VLOOKUP(B375,'GDP growth'!$C$1:$BR$267,MATCH(Total!D375,'GDP growth'!$D$1:$BR$1,0),FALSE)</f>
        <v>2.8604457946163251</v>
      </c>
      <c r="G375">
        <f t="shared" ref="G375:G436" si="13">VLOOKUP(D375,$I$21:$BA$34,MATCH(B375,$I$20:$BA$20,0),FALSE)</f>
        <v>0.61518855905362102</v>
      </c>
    </row>
    <row r="376" spans="1:7" x14ac:dyDescent="0.45">
      <c r="A376" t="s">
        <v>136</v>
      </c>
      <c r="B376" t="str">
        <f>VLOOKUP(A376,Setup!$C$3:$D$46,2,FALSE)</f>
        <v>CH</v>
      </c>
      <c r="C376" t="s">
        <v>600</v>
      </c>
      <c r="D376">
        <f t="shared" si="12"/>
        <v>2019</v>
      </c>
      <c r="E376">
        <v>12.8</v>
      </c>
      <c r="F376">
        <f>VLOOKUP(B376,'GDP growth'!$C$1:$BR$267,MATCH(Total!D376,'GDP growth'!$D$1:$BR$1,0),FALSE)</f>
        <v>2.8604457946163251</v>
      </c>
      <c r="G376">
        <f t="shared" si="13"/>
        <v>0.61518855905362102</v>
      </c>
    </row>
    <row r="377" spans="1:7" x14ac:dyDescent="0.45">
      <c r="A377" t="s">
        <v>136</v>
      </c>
      <c r="B377" t="str">
        <f>VLOOKUP(A377,Setup!$C$3:$D$46,2,FALSE)</f>
        <v>CH</v>
      </c>
      <c r="C377" t="s">
        <v>601</v>
      </c>
      <c r="D377">
        <f t="shared" si="12"/>
        <v>2019</v>
      </c>
      <c r="E377">
        <v>17.399999999999999</v>
      </c>
      <c r="F377">
        <f>VLOOKUP(B377,'GDP growth'!$C$1:$BR$267,MATCH(Total!D377,'GDP growth'!$D$1:$BR$1,0),FALSE)</f>
        <v>2.8604457946163251</v>
      </c>
      <c r="G377">
        <f t="shared" si="13"/>
        <v>0.61518855905362102</v>
      </c>
    </row>
    <row r="378" spans="1:7" x14ac:dyDescent="0.45">
      <c r="A378" t="s">
        <v>136</v>
      </c>
      <c r="B378" t="str">
        <f>VLOOKUP(A378,Setup!$C$3:$D$46,2,FALSE)</f>
        <v>CH</v>
      </c>
      <c r="C378" t="s">
        <v>602</v>
      </c>
      <c r="D378">
        <f t="shared" si="12"/>
        <v>2020</v>
      </c>
      <c r="E378">
        <v>15.6</v>
      </c>
      <c r="F378">
        <f>VLOOKUP(B378,'GDP growth'!$C$1:$BR$267,MATCH(Total!D378,'GDP growth'!$D$1:$BR$1,0),FALSE)</f>
        <v>1.1419823250527656</v>
      </c>
      <c r="G378">
        <f t="shared" si="13"/>
        <v>-4.0037507925976001</v>
      </c>
    </row>
    <row r="379" spans="1:7" x14ac:dyDescent="0.45">
      <c r="A379" t="s">
        <v>136</v>
      </c>
      <c r="B379" t="str">
        <f>VLOOKUP(A379,Setup!$C$3:$D$46,2,FALSE)</f>
        <v>CH</v>
      </c>
      <c r="C379" t="s">
        <v>603</v>
      </c>
      <c r="D379">
        <f t="shared" si="12"/>
        <v>2020</v>
      </c>
      <c r="E379">
        <v>21</v>
      </c>
      <c r="F379">
        <f>VLOOKUP(B379,'GDP growth'!$C$1:$BR$267,MATCH(Total!D379,'GDP growth'!$D$1:$BR$1,0),FALSE)</f>
        <v>1.1419823250527656</v>
      </c>
      <c r="G379">
        <f t="shared" si="13"/>
        <v>-4.0037507925976001</v>
      </c>
    </row>
    <row r="380" spans="1:7" x14ac:dyDescent="0.45">
      <c r="A380" t="s">
        <v>136</v>
      </c>
      <c r="B380" t="str">
        <f>VLOOKUP(A380,Setup!$C$3:$D$46,2,FALSE)</f>
        <v>CH</v>
      </c>
      <c r="C380" t="s">
        <v>604</v>
      </c>
      <c r="D380">
        <f t="shared" si="12"/>
        <v>2020</v>
      </c>
      <c r="E380">
        <v>24.1</v>
      </c>
      <c r="F380">
        <f>VLOOKUP(B380,'GDP growth'!$C$1:$BR$267,MATCH(Total!D380,'GDP growth'!$D$1:$BR$1,0),FALSE)</f>
        <v>1.1419823250527656</v>
      </c>
      <c r="G380">
        <f t="shared" si="13"/>
        <v>-4.0037507925976001</v>
      </c>
    </row>
    <row r="381" spans="1:7" x14ac:dyDescent="0.45">
      <c r="A381" t="s">
        <v>136</v>
      </c>
      <c r="B381" t="str">
        <f>VLOOKUP(A381,Setup!$C$3:$D$46,2,FALSE)</f>
        <v>CH</v>
      </c>
      <c r="C381" t="s">
        <v>605</v>
      </c>
      <c r="D381">
        <f t="shared" si="12"/>
        <v>2020</v>
      </c>
      <c r="E381">
        <v>19.8</v>
      </c>
      <c r="F381">
        <f>VLOOKUP(B381,'GDP growth'!$C$1:$BR$267,MATCH(Total!D381,'GDP growth'!$D$1:$BR$1,0),FALSE)</f>
        <v>1.1419823250527656</v>
      </c>
      <c r="G381">
        <f t="shared" si="13"/>
        <v>-4.0037507925976001</v>
      </c>
    </row>
    <row r="382" spans="1:7" x14ac:dyDescent="0.45">
      <c r="A382" t="s">
        <v>136</v>
      </c>
      <c r="B382" t="str">
        <f>VLOOKUP(A382,Setup!$C$3:$D$46,2,FALSE)</f>
        <v>CH</v>
      </c>
      <c r="C382" t="s">
        <v>606</v>
      </c>
      <c r="D382">
        <f t="shared" si="12"/>
        <v>2021</v>
      </c>
      <c r="E382">
        <v>28.9</v>
      </c>
      <c r="F382">
        <f>VLOOKUP(B382,'GDP growth'!$C$1:$BR$267,MATCH(Total!D382,'GDP growth'!$D$1:$BR$1,0),FALSE)</f>
        <v>-2.1417372065005367</v>
      </c>
      <c r="G382">
        <f t="shared" si="13"/>
        <v>0.32896706282106403</v>
      </c>
    </row>
    <row r="383" spans="1:7" x14ac:dyDescent="0.45">
      <c r="A383" t="s">
        <v>136</v>
      </c>
      <c r="B383" t="str">
        <f>VLOOKUP(A383,Setup!$C$3:$D$46,2,FALSE)</f>
        <v>CH</v>
      </c>
      <c r="C383" t="s">
        <v>607</v>
      </c>
      <c r="D383">
        <f t="shared" si="12"/>
        <v>2021</v>
      </c>
      <c r="E383">
        <v>23.9</v>
      </c>
      <c r="F383">
        <f>VLOOKUP(B383,'GDP growth'!$C$1:$BR$267,MATCH(Total!D383,'GDP growth'!$D$1:$BR$1,0),FALSE)</f>
        <v>-2.1417372065005367</v>
      </c>
      <c r="G383">
        <f t="shared" si="13"/>
        <v>0.32896706282106403</v>
      </c>
    </row>
    <row r="384" spans="1:7" x14ac:dyDescent="0.45">
      <c r="A384" t="s">
        <v>136</v>
      </c>
      <c r="B384" t="str">
        <f>VLOOKUP(A384,Setup!$C$3:$D$46,2,FALSE)</f>
        <v>CH</v>
      </c>
      <c r="C384" t="s">
        <v>608</v>
      </c>
      <c r="D384">
        <f t="shared" si="12"/>
        <v>2021</v>
      </c>
      <c r="E384">
        <v>20.399999999999999</v>
      </c>
      <c r="F384">
        <f>VLOOKUP(B384,'GDP growth'!$C$1:$BR$267,MATCH(Total!D384,'GDP growth'!$D$1:$BR$1,0),FALSE)</f>
        <v>-2.1417372065005367</v>
      </c>
      <c r="G384">
        <f t="shared" si="13"/>
        <v>0.32896706282106403</v>
      </c>
    </row>
    <row r="385" spans="1:7" x14ac:dyDescent="0.45">
      <c r="A385" t="s">
        <v>136</v>
      </c>
      <c r="B385" t="str">
        <f>VLOOKUP(A385,Setup!$C$3:$D$46,2,FALSE)</f>
        <v>CH</v>
      </c>
      <c r="C385" t="s">
        <v>609</v>
      </c>
      <c r="D385">
        <f t="shared" si="12"/>
        <v>2021</v>
      </c>
      <c r="E385">
        <v>13.2</v>
      </c>
      <c r="F385">
        <f>VLOOKUP(B385,'GDP growth'!$C$1:$BR$267,MATCH(Total!D385,'GDP growth'!$D$1:$BR$1,0),FALSE)</f>
        <v>-2.1417372065005367</v>
      </c>
      <c r="G385">
        <f t="shared" si="13"/>
        <v>0.32896706282106403</v>
      </c>
    </row>
    <row r="386" spans="1:7" x14ac:dyDescent="0.45">
      <c r="A386" t="s">
        <v>136</v>
      </c>
      <c r="B386" t="str">
        <f>VLOOKUP(A386,Setup!$C$3:$D$46,2,FALSE)</f>
        <v>CH</v>
      </c>
      <c r="C386" t="s">
        <v>610</v>
      </c>
      <c r="D386">
        <f t="shared" si="12"/>
        <v>2022</v>
      </c>
      <c r="E386">
        <v>13.9</v>
      </c>
      <c r="F386">
        <f>VLOOKUP(B386,'GDP growth'!$C$1:$BR$267,MATCH(Total!D386,'GDP growth'!$D$1:$BR$1,0),FALSE)</f>
        <v>5.391888041414731</v>
      </c>
      <c r="G386">
        <f t="shared" si="13"/>
        <v>1.4560837632166499</v>
      </c>
    </row>
    <row r="387" spans="1:7" x14ac:dyDescent="0.45">
      <c r="A387" t="s">
        <v>136</v>
      </c>
      <c r="B387" t="str">
        <f>VLOOKUP(A387,Setup!$C$3:$D$46,2,FALSE)</f>
        <v>CH</v>
      </c>
      <c r="C387" t="s">
        <v>611</v>
      </c>
      <c r="D387">
        <f t="shared" si="12"/>
        <v>2022</v>
      </c>
      <c r="E387">
        <v>10.8</v>
      </c>
      <c r="F387">
        <f>VLOOKUP(B387,'GDP growth'!$C$1:$BR$267,MATCH(Total!D387,'GDP growth'!$D$1:$BR$1,0),FALSE)</f>
        <v>5.391888041414731</v>
      </c>
      <c r="G387">
        <f t="shared" si="13"/>
        <v>1.4560837632166499</v>
      </c>
    </row>
    <row r="388" spans="1:7" x14ac:dyDescent="0.45">
      <c r="A388" t="s">
        <v>136</v>
      </c>
      <c r="B388" t="str">
        <f>VLOOKUP(A388,Setup!$C$3:$D$46,2,FALSE)</f>
        <v>CH</v>
      </c>
      <c r="C388" t="s">
        <v>612</v>
      </c>
      <c r="D388">
        <f t="shared" si="12"/>
        <v>2022</v>
      </c>
      <c r="E388">
        <v>6.2</v>
      </c>
      <c r="F388">
        <f>VLOOKUP(B388,'GDP growth'!$C$1:$BR$267,MATCH(Total!D388,'GDP growth'!$D$1:$BR$1,0),FALSE)</f>
        <v>5.391888041414731</v>
      </c>
      <c r="G388">
        <f t="shared" si="13"/>
        <v>1.4560837632166499</v>
      </c>
    </row>
    <row r="389" spans="1:7" x14ac:dyDescent="0.45">
      <c r="A389" t="s">
        <v>136</v>
      </c>
      <c r="B389" t="str">
        <f>VLOOKUP(A389,Setup!$C$3:$D$46,2,FALSE)</f>
        <v>CH</v>
      </c>
      <c r="C389" t="s">
        <v>613</v>
      </c>
      <c r="D389">
        <f t="shared" si="12"/>
        <v>2022</v>
      </c>
      <c r="E389">
        <v>-2.4</v>
      </c>
      <c r="F389">
        <f>VLOOKUP(B389,'GDP growth'!$C$1:$BR$267,MATCH(Total!D389,'GDP growth'!$D$1:$BR$1,0),FALSE)</f>
        <v>5.391888041414731</v>
      </c>
      <c r="G389">
        <f t="shared" si="13"/>
        <v>1.4560837632166499</v>
      </c>
    </row>
    <row r="390" spans="1:7" x14ac:dyDescent="0.45">
      <c r="A390" t="s">
        <v>136</v>
      </c>
      <c r="B390" t="str">
        <f>VLOOKUP(A390,Setup!$C$3:$D$46,2,FALSE)</f>
        <v>CH</v>
      </c>
      <c r="C390" t="s">
        <v>614</v>
      </c>
      <c r="D390">
        <f t="shared" si="12"/>
        <v>2023</v>
      </c>
      <c r="E390">
        <v>-1.3</v>
      </c>
      <c r="F390">
        <f>VLOOKUP(B390,'GDP growth'!$C$1:$BR$267,MATCH(Total!D390,'GDP growth'!$D$1:$BR$1,0),FALSE)</f>
        <v>2.5683281783406926</v>
      </c>
      <c r="G390">
        <f t="shared" si="13"/>
        <v>0.28751666430900902</v>
      </c>
    </row>
    <row r="391" spans="1:7" x14ac:dyDescent="0.45">
      <c r="A391" t="s">
        <v>136</v>
      </c>
      <c r="B391" t="str">
        <f>VLOOKUP(A391,Setup!$C$3:$D$46,2,FALSE)</f>
        <v>CH</v>
      </c>
      <c r="C391" t="s">
        <v>615</v>
      </c>
      <c r="D391">
        <f t="shared" si="12"/>
        <v>2023</v>
      </c>
      <c r="E391">
        <v>-4.4000000000000004</v>
      </c>
      <c r="F391">
        <f>VLOOKUP(B391,'GDP growth'!$C$1:$BR$267,MATCH(Total!D391,'GDP growth'!$D$1:$BR$1,0),FALSE)</f>
        <v>2.5683281783406926</v>
      </c>
      <c r="G391">
        <f t="shared" si="13"/>
        <v>0.28751666430900902</v>
      </c>
    </row>
    <row r="392" spans="1:7" x14ac:dyDescent="0.45">
      <c r="A392" t="s">
        <v>136</v>
      </c>
      <c r="B392" t="str">
        <f>VLOOKUP(A392,Setup!$C$3:$D$46,2,FALSE)</f>
        <v>CH</v>
      </c>
      <c r="C392" t="s">
        <v>616</v>
      </c>
      <c r="D392">
        <f t="shared" si="12"/>
        <v>2023</v>
      </c>
      <c r="E392">
        <v>-6</v>
      </c>
      <c r="F392">
        <f>VLOOKUP(B392,'GDP growth'!$C$1:$BR$267,MATCH(Total!D392,'GDP growth'!$D$1:$BR$1,0),FALSE)</f>
        <v>2.5683281783406926</v>
      </c>
      <c r="G392">
        <f t="shared" si="13"/>
        <v>0.28751666430900902</v>
      </c>
    </row>
    <row r="393" spans="1:7" x14ac:dyDescent="0.45">
      <c r="A393" t="s">
        <v>136</v>
      </c>
      <c r="B393" t="str">
        <f>VLOOKUP(A393,Setup!$C$3:$D$46,2,FALSE)</f>
        <v>CH</v>
      </c>
      <c r="C393" t="s">
        <v>617</v>
      </c>
      <c r="D393">
        <f t="shared" si="12"/>
        <v>2023</v>
      </c>
      <c r="E393">
        <v>-12.7</v>
      </c>
      <c r="F393">
        <f>VLOOKUP(B393,'GDP growth'!$C$1:$BR$267,MATCH(Total!D393,'GDP growth'!$D$1:$BR$1,0),FALSE)</f>
        <v>2.5683281783406926</v>
      </c>
      <c r="G393">
        <f t="shared" si="13"/>
        <v>0.28751666430900902</v>
      </c>
    </row>
    <row r="394" spans="1:7" x14ac:dyDescent="0.45">
      <c r="A394" t="s">
        <v>119</v>
      </c>
      <c r="B394" t="str">
        <f>VLOOKUP(A394,Setup!$C$3:$D$46,2,FALSE)</f>
        <v>CL</v>
      </c>
      <c r="C394" t="s">
        <v>560</v>
      </c>
      <c r="D394">
        <f t="shared" si="12"/>
        <v>2010</v>
      </c>
      <c r="E394">
        <v>1.7</v>
      </c>
      <c r="F394">
        <f>VLOOKUP(B394,'GDP growth'!$C$1:$BR$267,MATCH(Total!D394,'GDP growth'!$D$1:$BR$1,0),FALSE)</f>
        <v>-1.1180372326977022</v>
      </c>
      <c r="G394">
        <f t="shared" si="13"/>
        <v>-4.5330215742967797</v>
      </c>
    </row>
    <row r="395" spans="1:7" x14ac:dyDescent="0.45">
      <c r="A395" t="s">
        <v>119</v>
      </c>
      <c r="B395" t="str">
        <f>VLOOKUP(A395,Setup!$C$3:$D$46,2,FALSE)</f>
        <v>CL</v>
      </c>
      <c r="C395" t="s">
        <v>563</v>
      </c>
      <c r="D395">
        <f t="shared" si="12"/>
        <v>2010</v>
      </c>
      <c r="E395">
        <v>1.6</v>
      </c>
      <c r="F395">
        <f>VLOOKUP(B395,'GDP growth'!$C$1:$BR$267,MATCH(Total!D395,'GDP growth'!$D$1:$BR$1,0),FALSE)</f>
        <v>-1.1180372326977022</v>
      </c>
      <c r="G395">
        <f t="shared" si="13"/>
        <v>-4.5330215742967797</v>
      </c>
    </row>
    <row r="396" spans="1:7" x14ac:dyDescent="0.45">
      <c r="A396" t="s">
        <v>119</v>
      </c>
      <c r="B396" t="str">
        <f>VLOOKUP(A396,Setup!$C$3:$D$46,2,FALSE)</f>
        <v>CL</v>
      </c>
      <c r="C396" t="s">
        <v>564</v>
      </c>
      <c r="D396">
        <f t="shared" si="12"/>
        <v>2010</v>
      </c>
      <c r="E396">
        <v>-4.0999999999999996</v>
      </c>
      <c r="F396">
        <f>VLOOKUP(B396,'GDP growth'!$C$1:$BR$267,MATCH(Total!D396,'GDP growth'!$D$1:$BR$1,0),FALSE)</f>
        <v>-1.1180372326977022</v>
      </c>
      <c r="G396">
        <f t="shared" si="13"/>
        <v>-4.5330215742967797</v>
      </c>
    </row>
    <row r="397" spans="1:7" x14ac:dyDescent="0.45">
      <c r="A397" t="s">
        <v>119</v>
      </c>
      <c r="B397" t="str">
        <f>VLOOKUP(A397,Setup!$C$3:$D$46,2,FALSE)</f>
        <v>CL</v>
      </c>
      <c r="C397" t="s">
        <v>565</v>
      </c>
      <c r="D397">
        <f t="shared" si="12"/>
        <v>2010</v>
      </c>
      <c r="E397">
        <v>-6.4</v>
      </c>
      <c r="F397">
        <f>VLOOKUP(B397,'GDP growth'!$C$1:$BR$267,MATCH(Total!D397,'GDP growth'!$D$1:$BR$1,0),FALSE)</f>
        <v>-1.1180372326977022</v>
      </c>
      <c r="G397">
        <f t="shared" si="13"/>
        <v>-4.5330215742967797</v>
      </c>
    </row>
    <row r="398" spans="1:7" x14ac:dyDescent="0.45">
      <c r="A398" t="s">
        <v>119</v>
      </c>
      <c r="B398" t="str">
        <f>VLOOKUP(A398,Setup!$C$3:$D$46,2,FALSE)</f>
        <v>CL</v>
      </c>
      <c r="C398" t="s">
        <v>566</v>
      </c>
      <c r="D398">
        <f t="shared" si="12"/>
        <v>2011</v>
      </c>
      <c r="E398">
        <v>-6.6</v>
      </c>
      <c r="F398">
        <f>VLOOKUP(B398,'GDP growth'!$C$1:$BR$267,MATCH(Total!D398,'GDP growth'!$D$1:$BR$1,0),FALSE)</f>
        <v>5.8516510173094929</v>
      </c>
      <c r="G398">
        <f t="shared" si="13"/>
        <v>-1.4002783337426701</v>
      </c>
    </row>
    <row r="399" spans="1:7" x14ac:dyDescent="0.45">
      <c r="A399" t="s">
        <v>119</v>
      </c>
      <c r="B399" t="str">
        <f>VLOOKUP(A399,Setup!$C$3:$D$46,2,FALSE)</f>
        <v>CL</v>
      </c>
      <c r="C399" t="s">
        <v>567</v>
      </c>
      <c r="D399">
        <f t="shared" si="12"/>
        <v>2011</v>
      </c>
      <c r="E399">
        <v>-6.6</v>
      </c>
      <c r="F399">
        <f>VLOOKUP(B399,'GDP growth'!$C$1:$BR$267,MATCH(Total!D399,'GDP growth'!$D$1:$BR$1,0),FALSE)</f>
        <v>5.8516510173094929</v>
      </c>
      <c r="G399">
        <f t="shared" si="13"/>
        <v>-1.4002783337426701</v>
      </c>
    </row>
    <row r="400" spans="1:7" x14ac:dyDescent="0.45">
      <c r="A400" t="s">
        <v>119</v>
      </c>
      <c r="B400" t="str">
        <f>VLOOKUP(A400,Setup!$C$3:$D$46,2,FALSE)</f>
        <v>CL</v>
      </c>
      <c r="C400" t="s">
        <v>568</v>
      </c>
      <c r="D400">
        <f t="shared" si="12"/>
        <v>2011</v>
      </c>
      <c r="E400">
        <v>-3</v>
      </c>
      <c r="F400">
        <f>VLOOKUP(B400,'GDP growth'!$C$1:$BR$267,MATCH(Total!D400,'GDP growth'!$D$1:$BR$1,0),FALSE)</f>
        <v>5.8516510173094929</v>
      </c>
      <c r="G400">
        <f t="shared" si="13"/>
        <v>-1.4002783337426701</v>
      </c>
    </row>
    <row r="401" spans="1:7" x14ac:dyDescent="0.45">
      <c r="A401" t="s">
        <v>119</v>
      </c>
      <c r="B401" t="str">
        <f>VLOOKUP(A401,Setup!$C$3:$D$46,2,FALSE)</f>
        <v>CL</v>
      </c>
      <c r="C401" t="s">
        <v>569</v>
      </c>
      <c r="D401">
        <f t="shared" si="12"/>
        <v>2011</v>
      </c>
      <c r="E401">
        <v>-0.7</v>
      </c>
      <c r="F401">
        <f>VLOOKUP(B401,'GDP growth'!$C$1:$BR$267,MATCH(Total!D401,'GDP growth'!$D$1:$BR$1,0),FALSE)</f>
        <v>5.8516510173094929</v>
      </c>
      <c r="G401">
        <f t="shared" si="13"/>
        <v>-1.4002783337426701</v>
      </c>
    </row>
    <row r="402" spans="1:7" x14ac:dyDescent="0.45">
      <c r="A402" t="s">
        <v>119</v>
      </c>
      <c r="B402" t="str">
        <f>VLOOKUP(A402,Setup!$C$3:$D$46,2,FALSE)</f>
        <v>CL</v>
      </c>
      <c r="C402" t="s">
        <v>570</v>
      </c>
      <c r="D402">
        <f t="shared" si="12"/>
        <v>2012</v>
      </c>
      <c r="E402">
        <v>-1.6</v>
      </c>
      <c r="F402">
        <f>VLOOKUP(B402,'GDP growth'!$C$1:$BR$267,MATCH(Total!D402,'GDP growth'!$D$1:$BR$1,0),FALSE)</f>
        <v>6.2238967869385107</v>
      </c>
      <c r="G402">
        <f t="shared" si="13"/>
        <v>2.1107464563300899</v>
      </c>
    </row>
    <row r="403" spans="1:7" x14ac:dyDescent="0.45">
      <c r="A403" t="s">
        <v>119</v>
      </c>
      <c r="B403" t="str">
        <f>VLOOKUP(A403,Setup!$C$3:$D$46,2,FALSE)</f>
        <v>CL</v>
      </c>
      <c r="C403" t="s">
        <v>571</v>
      </c>
      <c r="D403">
        <f t="shared" si="12"/>
        <v>2012</v>
      </c>
      <c r="E403">
        <v>1.1000000000000001</v>
      </c>
      <c r="F403">
        <f>VLOOKUP(B403,'GDP growth'!$C$1:$BR$267,MATCH(Total!D403,'GDP growth'!$D$1:$BR$1,0),FALSE)</f>
        <v>6.2238967869385107</v>
      </c>
      <c r="G403">
        <f t="shared" si="13"/>
        <v>2.1107464563300899</v>
      </c>
    </row>
    <row r="404" spans="1:7" x14ac:dyDescent="0.45">
      <c r="A404" t="s">
        <v>119</v>
      </c>
      <c r="B404" t="str">
        <f>VLOOKUP(A404,Setup!$C$3:$D$46,2,FALSE)</f>
        <v>CL</v>
      </c>
      <c r="C404" t="s">
        <v>572</v>
      </c>
      <c r="D404">
        <f t="shared" si="12"/>
        <v>2012</v>
      </c>
      <c r="E404">
        <v>0.5</v>
      </c>
      <c r="F404">
        <f>VLOOKUP(B404,'GDP growth'!$C$1:$BR$267,MATCH(Total!D404,'GDP growth'!$D$1:$BR$1,0),FALSE)</f>
        <v>6.2238967869385107</v>
      </c>
      <c r="G404">
        <f t="shared" si="13"/>
        <v>2.1107464563300899</v>
      </c>
    </row>
    <row r="405" spans="1:7" x14ac:dyDescent="0.45">
      <c r="A405" t="s">
        <v>119</v>
      </c>
      <c r="B405" t="str">
        <f>VLOOKUP(A405,Setup!$C$3:$D$46,2,FALSE)</f>
        <v>CL</v>
      </c>
      <c r="C405" t="s">
        <v>573</v>
      </c>
      <c r="D405">
        <f t="shared" si="12"/>
        <v>2012</v>
      </c>
      <c r="E405">
        <v>4</v>
      </c>
      <c r="F405">
        <f>VLOOKUP(B405,'GDP growth'!$C$1:$BR$267,MATCH(Total!D405,'GDP growth'!$D$1:$BR$1,0),FALSE)</f>
        <v>6.2238967869385107</v>
      </c>
      <c r="G405">
        <f t="shared" si="13"/>
        <v>2.1107464563300899</v>
      </c>
    </row>
    <row r="406" spans="1:7" x14ac:dyDescent="0.45">
      <c r="A406" t="s">
        <v>119</v>
      </c>
      <c r="B406" t="str">
        <f>VLOOKUP(A406,Setup!$C$3:$D$46,2,FALSE)</f>
        <v>CL</v>
      </c>
      <c r="C406" t="s">
        <v>574</v>
      </c>
      <c r="D406">
        <f t="shared" si="12"/>
        <v>2013</v>
      </c>
      <c r="E406">
        <v>3.2</v>
      </c>
      <c r="F406">
        <f>VLOOKUP(B406,'GDP growth'!$C$1:$BR$267,MATCH(Total!D406,'GDP growth'!$D$1:$BR$1,0),FALSE)</f>
        <v>6.1553400209645872</v>
      </c>
      <c r="G406">
        <f t="shared" si="13"/>
        <v>2.75444744258848</v>
      </c>
    </row>
    <row r="407" spans="1:7" x14ac:dyDescent="0.45">
      <c r="A407" t="s">
        <v>119</v>
      </c>
      <c r="B407" t="str">
        <f>VLOOKUP(A407,Setup!$C$3:$D$46,2,FALSE)</f>
        <v>CL</v>
      </c>
      <c r="C407" t="s">
        <v>575</v>
      </c>
      <c r="D407">
        <f t="shared" si="12"/>
        <v>2013</v>
      </c>
      <c r="E407">
        <v>5.6</v>
      </c>
      <c r="F407">
        <f>VLOOKUP(B407,'GDP growth'!$C$1:$BR$267,MATCH(Total!D407,'GDP growth'!$D$1:$BR$1,0),FALSE)</f>
        <v>6.1553400209645872</v>
      </c>
      <c r="G407">
        <f t="shared" si="13"/>
        <v>2.75444744258848</v>
      </c>
    </row>
    <row r="408" spans="1:7" x14ac:dyDescent="0.45">
      <c r="A408" t="s">
        <v>119</v>
      </c>
      <c r="B408" t="str">
        <f>VLOOKUP(A408,Setup!$C$3:$D$46,2,FALSE)</f>
        <v>CL</v>
      </c>
      <c r="C408" t="s">
        <v>576</v>
      </c>
      <c r="D408">
        <f t="shared" si="12"/>
        <v>2013</v>
      </c>
      <c r="E408">
        <v>6.5</v>
      </c>
      <c r="F408">
        <f>VLOOKUP(B408,'GDP growth'!$C$1:$BR$267,MATCH(Total!D408,'GDP growth'!$D$1:$BR$1,0),FALSE)</f>
        <v>6.1553400209645872</v>
      </c>
      <c r="G408">
        <f t="shared" si="13"/>
        <v>2.75444744258848</v>
      </c>
    </row>
    <row r="409" spans="1:7" x14ac:dyDescent="0.45">
      <c r="A409" t="s">
        <v>119</v>
      </c>
      <c r="B409" t="str">
        <f>VLOOKUP(A409,Setup!$C$3:$D$46,2,FALSE)</f>
        <v>CL</v>
      </c>
      <c r="C409" t="s">
        <v>577</v>
      </c>
      <c r="D409">
        <f t="shared" si="12"/>
        <v>2013</v>
      </c>
      <c r="E409">
        <v>9.5</v>
      </c>
      <c r="F409">
        <f>VLOOKUP(B409,'GDP growth'!$C$1:$BR$267,MATCH(Total!D409,'GDP growth'!$D$1:$BR$1,0),FALSE)</f>
        <v>6.1553400209645872</v>
      </c>
      <c r="G409">
        <f t="shared" si="13"/>
        <v>2.75444744258848</v>
      </c>
    </row>
    <row r="410" spans="1:7" x14ac:dyDescent="0.45">
      <c r="A410" t="s">
        <v>119</v>
      </c>
      <c r="B410" t="str">
        <f>VLOOKUP(A410,Setup!$C$3:$D$46,2,FALSE)</f>
        <v>CL</v>
      </c>
      <c r="C410" t="s">
        <v>578</v>
      </c>
      <c r="D410">
        <f t="shared" si="12"/>
        <v>2014</v>
      </c>
      <c r="E410">
        <v>11.2</v>
      </c>
      <c r="F410">
        <f>VLOOKUP(B410,'GDP growth'!$C$1:$BR$267,MATCH(Total!D410,'GDP growth'!$D$1:$BR$1,0),FALSE)</f>
        <v>3.3085082446911258</v>
      </c>
      <c r="G410">
        <f t="shared" si="13"/>
        <v>1.8024888980784199</v>
      </c>
    </row>
    <row r="411" spans="1:7" x14ac:dyDescent="0.45">
      <c r="A411" t="s">
        <v>119</v>
      </c>
      <c r="B411" t="str">
        <f>VLOOKUP(A411,Setup!$C$3:$D$46,2,FALSE)</f>
        <v>CL</v>
      </c>
      <c r="C411" t="s">
        <v>579</v>
      </c>
      <c r="D411">
        <f t="shared" si="12"/>
        <v>2014</v>
      </c>
      <c r="E411">
        <v>11.1</v>
      </c>
      <c r="F411">
        <f>VLOOKUP(B411,'GDP growth'!$C$1:$BR$267,MATCH(Total!D411,'GDP growth'!$D$1:$BR$1,0),FALSE)</f>
        <v>3.3085082446911258</v>
      </c>
      <c r="G411">
        <f t="shared" si="13"/>
        <v>1.8024888980784199</v>
      </c>
    </row>
    <row r="412" spans="1:7" x14ac:dyDescent="0.45">
      <c r="A412" t="s">
        <v>119</v>
      </c>
      <c r="B412" t="str">
        <f>VLOOKUP(A412,Setup!$C$3:$D$46,2,FALSE)</f>
        <v>CL</v>
      </c>
      <c r="C412" t="s">
        <v>580</v>
      </c>
      <c r="D412">
        <f t="shared" si="12"/>
        <v>2014</v>
      </c>
      <c r="E412">
        <v>14.5</v>
      </c>
      <c r="F412">
        <f>VLOOKUP(B412,'GDP growth'!$C$1:$BR$267,MATCH(Total!D412,'GDP growth'!$D$1:$BR$1,0),FALSE)</f>
        <v>3.3085082446911258</v>
      </c>
      <c r="G412">
        <f t="shared" si="13"/>
        <v>1.8024888980784199</v>
      </c>
    </row>
    <row r="413" spans="1:7" x14ac:dyDescent="0.45">
      <c r="A413" t="s">
        <v>119</v>
      </c>
      <c r="B413" t="str">
        <f>VLOOKUP(A413,Setup!$C$3:$D$46,2,FALSE)</f>
        <v>CL</v>
      </c>
      <c r="C413" t="s">
        <v>581</v>
      </c>
      <c r="D413">
        <f t="shared" si="12"/>
        <v>2014</v>
      </c>
      <c r="E413">
        <v>16.3</v>
      </c>
      <c r="F413">
        <f>VLOOKUP(B413,'GDP growth'!$C$1:$BR$267,MATCH(Total!D413,'GDP growth'!$D$1:$BR$1,0),FALSE)</f>
        <v>3.3085082446911258</v>
      </c>
      <c r="G413">
        <f t="shared" si="13"/>
        <v>1.8024888980784199</v>
      </c>
    </row>
    <row r="414" spans="1:7" x14ac:dyDescent="0.45">
      <c r="A414" t="s">
        <v>119</v>
      </c>
      <c r="B414" t="str">
        <f>VLOOKUP(A414,Setup!$C$3:$D$46,2,FALSE)</f>
        <v>CL</v>
      </c>
      <c r="C414" t="s">
        <v>582</v>
      </c>
      <c r="D414">
        <f t="shared" si="12"/>
        <v>2015</v>
      </c>
      <c r="E414">
        <v>15</v>
      </c>
      <c r="F414">
        <f>VLOOKUP(B414,'GDP growth'!$C$1:$BR$267,MATCH(Total!D414,'GDP growth'!$D$1:$BR$1,0),FALSE)</f>
        <v>1.7926494736180558</v>
      </c>
      <c r="G414">
        <f t="shared" si="13"/>
        <v>1.49471286642977</v>
      </c>
    </row>
    <row r="415" spans="1:7" x14ac:dyDescent="0.45">
      <c r="A415" t="s">
        <v>119</v>
      </c>
      <c r="B415" t="str">
        <f>VLOOKUP(A415,Setup!$C$3:$D$46,2,FALSE)</f>
        <v>CL</v>
      </c>
      <c r="C415" t="s">
        <v>583</v>
      </c>
      <c r="D415">
        <f t="shared" si="12"/>
        <v>2015</v>
      </c>
      <c r="E415">
        <v>13.9</v>
      </c>
      <c r="F415">
        <f>VLOOKUP(B415,'GDP growth'!$C$1:$BR$267,MATCH(Total!D415,'GDP growth'!$D$1:$BR$1,0),FALSE)</f>
        <v>1.7926494736180558</v>
      </c>
      <c r="G415">
        <f t="shared" si="13"/>
        <v>1.49471286642977</v>
      </c>
    </row>
    <row r="416" spans="1:7" x14ac:dyDescent="0.45">
      <c r="A416" t="s">
        <v>119</v>
      </c>
      <c r="B416" t="str">
        <f>VLOOKUP(A416,Setup!$C$3:$D$46,2,FALSE)</f>
        <v>CL</v>
      </c>
      <c r="C416" t="s">
        <v>584</v>
      </c>
      <c r="D416">
        <f t="shared" si="12"/>
        <v>2015</v>
      </c>
      <c r="E416">
        <v>21</v>
      </c>
      <c r="F416">
        <f>VLOOKUP(B416,'GDP growth'!$C$1:$BR$267,MATCH(Total!D416,'GDP growth'!$D$1:$BR$1,0),FALSE)</f>
        <v>1.7926494736180558</v>
      </c>
      <c r="G416">
        <f t="shared" si="13"/>
        <v>1.49471286642977</v>
      </c>
    </row>
    <row r="417" spans="1:7" x14ac:dyDescent="0.45">
      <c r="A417" t="s">
        <v>119</v>
      </c>
      <c r="B417" t="str">
        <f>VLOOKUP(A417,Setup!$C$3:$D$46,2,FALSE)</f>
        <v>CL</v>
      </c>
      <c r="C417" t="s">
        <v>585</v>
      </c>
      <c r="D417">
        <f t="shared" si="12"/>
        <v>2015</v>
      </c>
      <c r="E417">
        <v>19.2</v>
      </c>
      <c r="F417">
        <f>VLOOKUP(B417,'GDP growth'!$C$1:$BR$267,MATCH(Total!D417,'GDP growth'!$D$1:$BR$1,0),FALSE)</f>
        <v>1.7926494736180558</v>
      </c>
      <c r="G417">
        <f t="shared" si="13"/>
        <v>1.49471286642977</v>
      </c>
    </row>
    <row r="418" spans="1:7" x14ac:dyDescent="0.45">
      <c r="A418" t="s">
        <v>119</v>
      </c>
      <c r="B418" t="str">
        <f>VLOOKUP(A418,Setup!$C$3:$D$46,2,FALSE)</f>
        <v>CL</v>
      </c>
      <c r="C418" t="s">
        <v>586</v>
      </c>
      <c r="D418">
        <f t="shared" si="12"/>
        <v>2016</v>
      </c>
      <c r="E418">
        <v>15.7</v>
      </c>
      <c r="F418">
        <f>VLOOKUP(B418,'GDP growth'!$C$1:$BR$267,MATCH(Total!D418,'GDP growth'!$D$1:$BR$1,0),FALSE)</f>
        <v>2.1519424985363429</v>
      </c>
      <c r="G418">
        <f t="shared" si="13"/>
        <v>0.87980912737046402</v>
      </c>
    </row>
    <row r="419" spans="1:7" x14ac:dyDescent="0.45">
      <c r="A419" t="s">
        <v>119</v>
      </c>
      <c r="B419" t="str">
        <f>VLOOKUP(A419,Setup!$C$3:$D$46,2,FALSE)</f>
        <v>CL</v>
      </c>
      <c r="C419" t="s">
        <v>587</v>
      </c>
      <c r="D419">
        <f t="shared" si="12"/>
        <v>2016</v>
      </c>
      <c r="E419">
        <v>13.3</v>
      </c>
      <c r="F419">
        <f>VLOOKUP(B419,'GDP growth'!$C$1:$BR$267,MATCH(Total!D419,'GDP growth'!$D$1:$BR$1,0),FALSE)</f>
        <v>2.1519424985363429</v>
      </c>
      <c r="G419">
        <f t="shared" si="13"/>
        <v>0.87980912737046402</v>
      </c>
    </row>
    <row r="420" spans="1:7" x14ac:dyDescent="0.45">
      <c r="A420" t="s">
        <v>119</v>
      </c>
      <c r="B420" t="str">
        <f>VLOOKUP(A420,Setup!$C$3:$D$46,2,FALSE)</f>
        <v>CL</v>
      </c>
      <c r="C420" t="s">
        <v>588</v>
      </c>
      <c r="D420">
        <f t="shared" si="12"/>
        <v>2016</v>
      </c>
      <c r="E420">
        <v>11.8</v>
      </c>
      <c r="F420">
        <f>VLOOKUP(B420,'GDP growth'!$C$1:$BR$267,MATCH(Total!D420,'GDP growth'!$D$1:$BR$1,0),FALSE)</f>
        <v>2.1519424985363429</v>
      </c>
      <c r="G420">
        <f t="shared" si="13"/>
        <v>0.87980912737046402</v>
      </c>
    </row>
    <row r="421" spans="1:7" x14ac:dyDescent="0.45">
      <c r="A421" t="s">
        <v>119</v>
      </c>
      <c r="B421" t="str">
        <f>VLOOKUP(A421,Setup!$C$3:$D$46,2,FALSE)</f>
        <v>CL</v>
      </c>
      <c r="C421" t="s">
        <v>589</v>
      </c>
      <c r="D421">
        <f t="shared" si="12"/>
        <v>2016</v>
      </c>
      <c r="E421">
        <v>10.8</v>
      </c>
      <c r="F421">
        <f>VLOOKUP(B421,'GDP growth'!$C$1:$BR$267,MATCH(Total!D421,'GDP growth'!$D$1:$BR$1,0),FALSE)</f>
        <v>2.1519424985363429</v>
      </c>
      <c r="G421">
        <f t="shared" si="13"/>
        <v>0.87980912737046402</v>
      </c>
    </row>
    <row r="422" spans="1:7" x14ac:dyDescent="0.45">
      <c r="A422" t="s">
        <v>119</v>
      </c>
      <c r="B422" t="str">
        <f>VLOOKUP(A422,Setup!$C$3:$D$46,2,FALSE)</f>
        <v>CL</v>
      </c>
      <c r="C422" t="s">
        <v>590</v>
      </c>
      <c r="D422">
        <f t="shared" si="12"/>
        <v>2017</v>
      </c>
      <c r="E422">
        <v>9.3000000000000007</v>
      </c>
      <c r="F422">
        <f>VLOOKUP(B422,'GDP growth'!$C$1:$BR$267,MATCH(Total!D422,'GDP growth'!$D$1:$BR$1,0),FALSE)</f>
        <v>1.7530387455330469</v>
      </c>
      <c r="G422">
        <f t="shared" si="13"/>
        <v>-8.7556876561308103E-2</v>
      </c>
    </row>
    <row r="423" spans="1:7" x14ac:dyDescent="0.45">
      <c r="A423" t="s">
        <v>119</v>
      </c>
      <c r="B423" t="str">
        <f>VLOOKUP(A423,Setup!$C$3:$D$46,2,FALSE)</f>
        <v>CL</v>
      </c>
      <c r="C423" t="s">
        <v>591</v>
      </c>
      <c r="D423">
        <f t="shared" si="12"/>
        <v>2017</v>
      </c>
      <c r="E423">
        <v>7.8</v>
      </c>
      <c r="F423">
        <f>VLOOKUP(B423,'GDP growth'!$C$1:$BR$267,MATCH(Total!D423,'GDP growth'!$D$1:$BR$1,0),FALSE)</f>
        <v>1.7530387455330469</v>
      </c>
      <c r="G423">
        <f t="shared" si="13"/>
        <v>-8.7556876561308103E-2</v>
      </c>
    </row>
    <row r="424" spans="1:7" x14ac:dyDescent="0.45">
      <c r="A424" t="s">
        <v>119</v>
      </c>
      <c r="B424" t="str">
        <f>VLOOKUP(A424,Setup!$C$3:$D$46,2,FALSE)</f>
        <v>CL</v>
      </c>
      <c r="C424" t="s">
        <v>592</v>
      </c>
      <c r="D424">
        <f t="shared" si="12"/>
        <v>2017</v>
      </c>
      <c r="E424">
        <v>4.3</v>
      </c>
      <c r="F424">
        <f>VLOOKUP(B424,'GDP growth'!$C$1:$BR$267,MATCH(Total!D424,'GDP growth'!$D$1:$BR$1,0),FALSE)</f>
        <v>1.7530387455330469</v>
      </c>
      <c r="G424">
        <f t="shared" si="13"/>
        <v>-8.7556876561308103E-2</v>
      </c>
    </row>
    <row r="425" spans="1:7" x14ac:dyDescent="0.45">
      <c r="A425" t="s">
        <v>119</v>
      </c>
      <c r="B425" t="str">
        <f>VLOOKUP(A425,Setup!$C$3:$D$46,2,FALSE)</f>
        <v>CL</v>
      </c>
      <c r="C425" t="s">
        <v>593</v>
      </c>
      <c r="D425">
        <f t="shared" si="12"/>
        <v>2017</v>
      </c>
      <c r="E425">
        <v>1.2</v>
      </c>
      <c r="F425">
        <f>VLOOKUP(B425,'GDP growth'!$C$1:$BR$267,MATCH(Total!D425,'GDP growth'!$D$1:$BR$1,0),FALSE)</f>
        <v>1.7530387455330469</v>
      </c>
      <c r="G425">
        <f t="shared" si="13"/>
        <v>-8.7556876561308103E-2</v>
      </c>
    </row>
    <row r="426" spans="1:7" x14ac:dyDescent="0.45">
      <c r="A426" t="s">
        <v>119</v>
      </c>
      <c r="B426" t="str">
        <f>VLOOKUP(A426,Setup!$C$3:$D$46,2,FALSE)</f>
        <v>CL</v>
      </c>
      <c r="C426" t="s">
        <v>594</v>
      </c>
      <c r="D426">
        <f t="shared" si="12"/>
        <v>2018</v>
      </c>
      <c r="E426">
        <v>-0.5</v>
      </c>
      <c r="F426">
        <f>VLOOKUP(B426,'GDP growth'!$C$1:$BR$267,MATCH(Total!D426,'GDP growth'!$D$1:$BR$1,0),FALSE)</f>
        <v>1.3576953779721066</v>
      </c>
      <c r="G426">
        <f t="shared" si="13"/>
        <v>2.5429886099305699</v>
      </c>
    </row>
    <row r="427" spans="1:7" x14ac:dyDescent="0.45">
      <c r="A427" t="s">
        <v>119</v>
      </c>
      <c r="B427" t="str">
        <f>VLOOKUP(A427,Setup!$C$3:$D$46,2,FALSE)</f>
        <v>CL</v>
      </c>
      <c r="C427" t="s">
        <v>595</v>
      </c>
      <c r="D427">
        <f t="shared" si="12"/>
        <v>2018</v>
      </c>
      <c r="E427">
        <v>-0.1</v>
      </c>
      <c r="F427">
        <f>VLOOKUP(B427,'GDP growth'!$C$1:$BR$267,MATCH(Total!D427,'GDP growth'!$D$1:$BR$1,0),FALSE)</f>
        <v>1.3576953779721066</v>
      </c>
      <c r="G427">
        <f t="shared" si="13"/>
        <v>2.5429886099305699</v>
      </c>
    </row>
    <row r="428" spans="1:7" x14ac:dyDescent="0.45">
      <c r="A428" t="s">
        <v>119</v>
      </c>
      <c r="B428" t="str">
        <f>VLOOKUP(A428,Setup!$C$3:$D$46,2,FALSE)</f>
        <v>CL</v>
      </c>
      <c r="C428" t="s">
        <v>596</v>
      </c>
      <c r="D428">
        <f t="shared" si="12"/>
        <v>2018</v>
      </c>
      <c r="E428">
        <v>1.2</v>
      </c>
      <c r="F428">
        <f>VLOOKUP(B428,'GDP growth'!$C$1:$BR$267,MATCH(Total!D428,'GDP growth'!$D$1:$BR$1,0),FALSE)</f>
        <v>1.3576953779721066</v>
      </c>
      <c r="G428">
        <f t="shared" si="13"/>
        <v>2.5429886099305699</v>
      </c>
    </row>
    <row r="429" spans="1:7" x14ac:dyDescent="0.45">
      <c r="A429" t="s">
        <v>119</v>
      </c>
      <c r="B429" t="str">
        <f>VLOOKUP(A429,Setup!$C$3:$D$46,2,FALSE)</f>
        <v>CL</v>
      </c>
      <c r="C429" t="s">
        <v>597</v>
      </c>
      <c r="D429">
        <f t="shared" si="12"/>
        <v>2018</v>
      </c>
      <c r="E429">
        <v>3.7</v>
      </c>
      <c r="F429">
        <f>VLOOKUP(B429,'GDP growth'!$C$1:$BR$267,MATCH(Total!D429,'GDP growth'!$D$1:$BR$1,0),FALSE)</f>
        <v>1.3576953779721066</v>
      </c>
      <c r="G429">
        <f t="shared" si="13"/>
        <v>2.5429886099305699</v>
      </c>
    </row>
    <row r="430" spans="1:7" x14ac:dyDescent="0.45">
      <c r="A430" t="s">
        <v>119</v>
      </c>
      <c r="B430" t="str">
        <f>VLOOKUP(A430,Setup!$C$3:$D$46,2,FALSE)</f>
        <v>CL</v>
      </c>
      <c r="C430" t="s">
        <v>598</v>
      </c>
      <c r="D430">
        <f t="shared" si="12"/>
        <v>2019</v>
      </c>
      <c r="E430">
        <v>2.8</v>
      </c>
      <c r="F430">
        <f>VLOOKUP(B430,'GDP growth'!$C$1:$BR$267,MATCH(Total!D430,'GDP growth'!$D$1:$BR$1,0),FALSE)</f>
        <v>3.9900294752167582</v>
      </c>
      <c r="G430">
        <f t="shared" si="13"/>
        <v>0.83208956212678198</v>
      </c>
    </row>
    <row r="431" spans="1:7" x14ac:dyDescent="0.45">
      <c r="A431" t="s">
        <v>119</v>
      </c>
      <c r="B431" t="str">
        <f>VLOOKUP(A431,Setup!$C$3:$D$46,2,FALSE)</f>
        <v>CL</v>
      </c>
      <c r="C431" t="s">
        <v>599</v>
      </c>
      <c r="D431">
        <f t="shared" si="12"/>
        <v>2019</v>
      </c>
      <c r="E431">
        <v>5.0999999999999996</v>
      </c>
      <c r="F431">
        <f>VLOOKUP(B431,'GDP growth'!$C$1:$BR$267,MATCH(Total!D431,'GDP growth'!$D$1:$BR$1,0),FALSE)</f>
        <v>3.9900294752167582</v>
      </c>
      <c r="G431">
        <f t="shared" si="13"/>
        <v>0.83208956212678198</v>
      </c>
    </row>
    <row r="432" spans="1:7" x14ac:dyDescent="0.45">
      <c r="A432" t="s">
        <v>119</v>
      </c>
      <c r="B432" t="str">
        <f>VLOOKUP(A432,Setup!$C$3:$D$46,2,FALSE)</f>
        <v>CL</v>
      </c>
      <c r="C432" t="s">
        <v>600</v>
      </c>
      <c r="D432">
        <f t="shared" si="12"/>
        <v>2019</v>
      </c>
      <c r="E432">
        <v>8.9</v>
      </c>
      <c r="F432">
        <f>VLOOKUP(B432,'GDP growth'!$C$1:$BR$267,MATCH(Total!D432,'GDP growth'!$D$1:$BR$1,0),FALSE)</f>
        <v>3.9900294752167582</v>
      </c>
      <c r="G432">
        <f t="shared" si="13"/>
        <v>0.83208956212678198</v>
      </c>
    </row>
    <row r="433" spans="1:7" x14ac:dyDescent="0.45">
      <c r="A433" t="s">
        <v>119</v>
      </c>
      <c r="B433" t="str">
        <f>VLOOKUP(A433,Setup!$C$3:$D$46,2,FALSE)</f>
        <v>CL</v>
      </c>
      <c r="C433" t="s">
        <v>601</v>
      </c>
      <c r="D433">
        <f t="shared" si="12"/>
        <v>2019</v>
      </c>
      <c r="E433">
        <v>9.8000000000000007</v>
      </c>
      <c r="F433">
        <f>VLOOKUP(B433,'GDP growth'!$C$1:$BR$267,MATCH(Total!D433,'GDP growth'!$D$1:$BR$1,0),FALSE)</f>
        <v>3.9900294752167582</v>
      </c>
      <c r="G433">
        <f t="shared" si="13"/>
        <v>0.83208956212678198</v>
      </c>
    </row>
    <row r="434" spans="1:7" x14ac:dyDescent="0.45">
      <c r="A434" t="s">
        <v>119</v>
      </c>
      <c r="B434" t="str">
        <f>VLOOKUP(A434,Setup!$C$3:$D$46,2,FALSE)</f>
        <v>CL</v>
      </c>
      <c r="C434" t="s">
        <v>602</v>
      </c>
      <c r="D434">
        <f t="shared" si="12"/>
        <v>2020</v>
      </c>
      <c r="E434">
        <v>14.2</v>
      </c>
      <c r="F434">
        <f>VLOOKUP(B434,'GDP growth'!$C$1:$BR$267,MATCH(Total!D434,'GDP growth'!$D$1:$BR$1,0),FALSE)</f>
        <v>0.63436753382843847</v>
      </c>
      <c r="G434">
        <f t="shared" si="13"/>
        <v>-10.2461051731325</v>
      </c>
    </row>
    <row r="435" spans="1:7" x14ac:dyDescent="0.45">
      <c r="A435" t="s">
        <v>119</v>
      </c>
      <c r="B435" t="str">
        <f>VLOOKUP(A435,Setup!$C$3:$D$46,2,FALSE)</f>
        <v>CL</v>
      </c>
      <c r="C435" t="s">
        <v>603</v>
      </c>
      <c r="D435">
        <f t="shared" si="12"/>
        <v>2020</v>
      </c>
      <c r="E435">
        <v>20.3</v>
      </c>
      <c r="F435">
        <f>VLOOKUP(B435,'GDP growth'!$C$1:$BR$267,MATCH(Total!D435,'GDP growth'!$D$1:$BR$1,0),FALSE)</f>
        <v>0.63436753382843847</v>
      </c>
      <c r="G435">
        <f t="shared" si="13"/>
        <v>-10.2461051731325</v>
      </c>
    </row>
    <row r="436" spans="1:7" x14ac:dyDescent="0.45">
      <c r="A436" t="s">
        <v>119</v>
      </c>
      <c r="B436" t="str">
        <f>VLOOKUP(A436,Setup!$C$3:$D$46,2,FALSE)</f>
        <v>CL</v>
      </c>
      <c r="C436" t="s">
        <v>604</v>
      </c>
      <c r="D436">
        <f t="shared" si="12"/>
        <v>2020</v>
      </c>
      <c r="E436">
        <v>17.7</v>
      </c>
      <c r="F436">
        <f>VLOOKUP(B436,'GDP growth'!$C$1:$BR$267,MATCH(Total!D436,'GDP growth'!$D$1:$BR$1,0),FALSE)</f>
        <v>0.63436753382843847</v>
      </c>
      <c r="G436">
        <f t="shared" si="13"/>
        <v>-10.2461051731325</v>
      </c>
    </row>
    <row r="437" spans="1:7" x14ac:dyDescent="0.45">
      <c r="A437" t="s">
        <v>119</v>
      </c>
      <c r="B437" t="str">
        <f>VLOOKUP(A437,Setup!$C$3:$D$46,2,FALSE)</f>
        <v>CL</v>
      </c>
      <c r="C437" t="s">
        <v>605</v>
      </c>
      <c r="D437">
        <f t="shared" ref="D437:D498" si="14">VALUE(MID(C437,1,4))</f>
        <v>2020</v>
      </c>
      <c r="E437">
        <v>6.8</v>
      </c>
      <c r="F437">
        <f>VLOOKUP(B437,'GDP growth'!$C$1:$BR$267,MATCH(Total!D437,'GDP growth'!$D$1:$BR$1,0),FALSE)</f>
        <v>0.63436753382843847</v>
      </c>
      <c r="G437">
        <f t="shared" ref="G437:G498" si="15">VLOOKUP(D437,$I$21:$BA$34,MATCH(B437,$I$20:$BA$20,0),FALSE)</f>
        <v>-10.2461051731325</v>
      </c>
    </row>
    <row r="438" spans="1:7" x14ac:dyDescent="0.45">
      <c r="A438" t="s">
        <v>119</v>
      </c>
      <c r="B438" t="str">
        <f>VLOOKUP(A438,Setup!$C$3:$D$46,2,FALSE)</f>
        <v>CL</v>
      </c>
      <c r="C438" t="s">
        <v>606</v>
      </c>
      <c r="D438">
        <f t="shared" si="14"/>
        <v>2021</v>
      </c>
      <c r="E438">
        <v>3.5</v>
      </c>
      <c r="F438">
        <f>VLOOKUP(B438,'GDP growth'!$C$1:$BR$267,MATCH(Total!D438,'GDP growth'!$D$1:$BR$1,0),FALSE)</f>
        <v>-6.143474792240923</v>
      </c>
      <c r="G438">
        <f t="shared" si="15"/>
        <v>1.8420429365928299</v>
      </c>
    </row>
    <row r="439" spans="1:7" x14ac:dyDescent="0.45">
      <c r="A439" t="s">
        <v>119</v>
      </c>
      <c r="B439" t="str">
        <f>VLOOKUP(A439,Setup!$C$3:$D$46,2,FALSE)</f>
        <v>CL</v>
      </c>
      <c r="C439" t="s">
        <v>607</v>
      </c>
      <c r="D439">
        <f t="shared" si="14"/>
        <v>2021</v>
      </c>
      <c r="E439">
        <v>-4.8</v>
      </c>
      <c r="F439">
        <f>VLOOKUP(B439,'GDP growth'!$C$1:$BR$267,MATCH(Total!D439,'GDP growth'!$D$1:$BR$1,0),FALSE)</f>
        <v>-6.143474792240923</v>
      </c>
      <c r="G439">
        <f t="shared" si="15"/>
        <v>1.8420429365928299</v>
      </c>
    </row>
    <row r="440" spans="1:7" x14ac:dyDescent="0.45">
      <c r="A440" t="s">
        <v>119</v>
      </c>
      <c r="B440" t="str">
        <f>VLOOKUP(A440,Setup!$C$3:$D$46,2,FALSE)</f>
        <v>CL</v>
      </c>
      <c r="C440" t="s">
        <v>608</v>
      </c>
      <c r="D440">
        <f t="shared" si="14"/>
        <v>2021</v>
      </c>
      <c r="E440">
        <v>-5.6</v>
      </c>
      <c r="F440">
        <f>VLOOKUP(B440,'GDP growth'!$C$1:$BR$267,MATCH(Total!D440,'GDP growth'!$D$1:$BR$1,0),FALSE)</f>
        <v>-6.143474792240923</v>
      </c>
      <c r="G440">
        <f t="shared" si="15"/>
        <v>1.8420429365928299</v>
      </c>
    </row>
    <row r="441" spans="1:7" x14ac:dyDescent="0.45">
      <c r="A441" t="s">
        <v>119</v>
      </c>
      <c r="B441" t="str">
        <f>VLOOKUP(A441,Setup!$C$3:$D$46,2,FALSE)</f>
        <v>CL</v>
      </c>
      <c r="C441" t="s">
        <v>609</v>
      </c>
      <c r="D441">
        <f t="shared" si="14"/>
        <v>2021</v>
      </c>
      <c r="E441">
        <v>-7.4</v>
      </c>
      <c r="F441">
        <f>VLOOKUP(B441,'GDP growth'!$C$1:$BR$267,MATCH(Total!D441,'GDP growth'!$D$1:$BR$1,0),FALSE)</f>
        <v>-6.143474792240923</v>
      </c>
      <c r="G441">
        <f t="shared" si="15"/>
        <v>1.8420429365928299</v>
      </c>
    </row>
    <row r="442" spans="1:7" x14ac:dyDescent="0.45">
      <c r="A442" t="s">
        <v>119</v>
      </c>
      <c r="B442" t="str">
        <f>VLOOKUP(A442,Setup!$C$3:$D$46,2,FALSE)</f>
        <v>CL</v>
      </c>
      <c r="C442" t="s">
        <v>610</v>
      </c>
      <c r="D442">
        <f t="shared" si="14"/>
        <v>2022</v>
      </c>
      <c r="E442">
        <v>-13.2</v>
      </c>
      <c r="F442">
        <f>VLOOKUP(B442,'GDP growth'!$C$1:$BR$267,MATCH(Total!D442,'GDP growth'!$D$1:$BR$1,0),FALSE)</f>
        <v>11.333957069191115</v>
      </c>
      <c r="G442">
        <f t="shared" si="15"/>
        <v>2.16743772686285</v>
      </c>
    </row>
    <row r="443" spans="1:7" x14ac:dyDescent="0.45">
      <c r="A443" t="s">
        <v>119</v>
      </c>
      <c r="B443" t="str">
        <f>VLOOKUP(A443,Setup!$C$3:$D$46,2,FALSE)</f>
        <v>CL</v>
      </c>
      <c r="C443" t="s">
        <v>611</v>
      </c>
      <c r="D443">
        <f t="shared" si="14"/>
        <v>2022</v>
      </c>
      <c r="E443">
        <v>-6.5</v>
      </c>
      <c r="F443">
        <f>VLOOKUP(B443,'GDP growth'!$C$1:$BR$267,MATCH(Total!D443,'GDP growth'!$D$1:$BR$1,0),FALSE)</f>
        <v>11.333957069191115</v>
      </c>
      <c r="G443">
        <f t="shared" si="15"/>
        <v>2.16743772686285</v>
      </c>
    </row>
    <row r="444" spans="1:7" x14ac:dyDescent="0.45">
      <c r="A444" t="s">
        <v>119</v>
      </c>
      <c r="B444" t="str">
        <f>VLOOKUP(A444,Setup!$C$3:$D$46,2,FALSE)</f>
        <v>CL</v>
      </c>
      <c r="C444" t="s">
        <v>612</v>
      </c>
      <c r="D444">
        <f t="shared" si="14"/>
        <v>2022</v>
      </c>
      <c r="E444">
        <v>-5.8</v>
      </c>
      <c r="F444">
        <f>VLOOKUP(B444,'GDP growth'!$C$1:$BR$267,MATCH(Total!D444,'GDP growth'!$D$1:$BR$1,0),FALSE)</f>
        <v>11.333957069191115</v>
      </c>
      <c r="G444">
        <f t="shared" si="15"/>
        <v>2.16743772686285</v>
      </c>
    </row>
    <row r="445" spans="1:7" x14ac:dyDescent="0.45">
      <c r="A445" t="s">
        <v>119</v>
      </c>
      <c r="B445" t="str">
        <f>VLOOKUP(A445,Setup!$C$3:$D$46,2,FALSE)</f>
        <v>CL</v>
      </c>
      <c r="C445" t="s">
        <v>613</v>
      </c>
      <c r="D445">
        <f t="shared" si="14"/>
        <v>2022</v>
      </c>
      <c r="E445">
        <v>-12.1</v>
      </c>
      <c r="F445">
        <f>VLOOKUP(B445,'GDP growth'!$C$1:$BR$267,MATCH(Total!D445,'GDP growth'!$D$1:$BR$1,0),FALSE)</f>
        <v>11.333957069191115</v>
      </c>
      <c r="G445">
        <f t="shared" si="15"/>
        <v>2.16743772686285</v>
      </c>
    </row>
    <row r="446" spans="1:7" x14ac:dyDescent="0.45">
      <c r="A446" t="s">
        <v>119</v>
      </c>
      <c r="B446" t="str">
        <f>VLOOKUP(A446,Setup!$C$3:$D$46,2,FALSE)</f>
        <v>CL</v>
      </c>
      <c r="C446" t="s">
        <v>614</v>
      </c>
      <c r="D446">
        <f t="shared" si="14"/>
        <v>2023</v>
      </c>
      <c r="E446">
        <v>-18.2</v>
      </c>
      <c r="F446">
        <f>VLOOKUP(B446,'GDP growth'!$C$1:$BR$267,MATCH(Total!D446,'GDP growth'!$D$1:$BR$1,0),FALSE)</f>
        <v>2.0587400809533278</v>
      </c>
      <c r="G446">
        <f t="shared" si="15"/>
        <v>-0.15980166858165001</v>
      </c>
    </row>
    <row r="447" spans="1:7" x14ac:dyDescent="0.45">
      <c r="A447" t="s">
        <v>119</v>
      </c>
      <c r="B447" t="str">
        <f>VLOOKUP(A447,Setup!$C$3:$D$46,2,FALSE)</f>
        <v>CL</v>
      </c>
      <c r="C447" t="s">
        <v>615</v>
      </c>
      <c r="D447">
        <f t="shared" si="14"/>
        <v>2023</v>
      </c>
      <c r="E447">
        <v>-18.2</v>
      </c>
      <c r="F447">
        <f>VLOOKUP(B447,'GDP growth'!$C$1:$BR$267,MATCH(Total!D447,'GDP growth'!$D$1:$BR$1,0),FALSE)</f>
        <v>2.0587400809533278</v>
      </c>
      <c r="G447">
        <f t="shared" si="15"/>
        <v>-0.15980166858165001</v>
      </c>
    </row>
    <row r="448" spans="1:7" x14ac:dyDescent="0.45">
      <c r="A448" t="s">
        <v>119</v>
      </c>
      <c r="B448" t="str">
        <f>VLOOKUP(A448,Setup!$C$3:$D$46,2,FALSE)</f>
        <v>CL</v>
      </c>
      <c r="C448" t="s">
        <v>616</v>
      </c>
      <c r="D448">
        <f t="shared" si="14"/>
        <v>2023</v>
      </c>
      <c r="E448">
        <v>-13.7</v>
      </c>
      <c r="F448">
        <f>VLOOKUP(B448,'GDP growth'!$C$1:$BR$267,MATCH(Total!D448,'GDP growth'!$D$1:$BR$1,0),FALSE)</f>
        <v>2.0587400809533278</v>
      </c>
      <c r="G448">
        <f t="shared" si="15"/>
        <v>-0.15980166858165001</v>
      </c>
    </row>
    <row r="449" spans="1:7" x14ac:dyDescent="0.45">
      <c r="A449" t="s">
        <v>119</v>
      </c>
      <c r="B449" t="str">
        <f>VLOOKUP(A449,Setup!$C$3:$D$46,2,FALSE)</f>
        <v>CL</v>
      </c>
      <c r="C449" t="s">
        <v>617</v>
      </c>
      <c r="D449">
        <f t="shared" si="14"/>
        <v>2023</v>
      </c>
      <c r="E449">
        <v>-13.8</v>
      </c>
      <c r="F449">
        <f>VLOOKUP(B449,'GDP growth'!$C$1:$BR$267,MATCH(Total!D449,'GDP growth'!$D$1:$BR$1,0),FALSE)</f>
        <v>2.0587400809533278</v>
      </c>
      <c r="G449">
        <f t="shared" si="15"/>
        <v>-0.15980166858165001</v>
      </c>
    </row>
    <row r="450" spans="1:7" x14ac:dyDescent="0.45">
      <c r="A450" t="s">
        <v>362</v>
      </c>
      <c r="B450" t="str">
        <f>VLOOKUP(A450,Setup!$C$3:$D$46,2,FALSE)</f>
        <v>CN</v>
      </c>
      <c r="C450" t="s">
        <v>560</v>
      </c>
      <c r="D450">
        <f t="shared" si="14"/>
        <v>2010</v>
      </c>
      <c r="E450">
        <v>13.8</v>
      </c>
      <c r="F450">
        <f>VLOOKUP(B450,'GDP growth'!$C$1:$BR$267,MATCH(Total!D450,'GDP growth'!$D$1:$BR$1,0),FALSE)</f>
        <v>9.3987256325967365</v>
      </c>
      <c r="G450">
        <f t="shared" si="15"/>
        <v>1.10352483472139</v>
      </c>
    </row>
    <row r="451" spans="1:7" x14ac:dyDescent="0.45">
      <c r="A451" t="s">
        <v>362</v>
      </c>
      <c r="B451" t="str">
        <f>VLOOKUP(A451,Setup!$C$3:$D$46,2,FALSE)</f>
        <v>CN</v>
      </c>
      <c r="C451" t="s">
        <v>563</v>
      </c>
      <c r="D451">
        <f t="shared" si="14"/>
        <v>2010</v>
      </c>
      <c r="E451">
        <v>14.3</v>
      </c>
      <c r="F451">
        <f>VLOOKUP(B451,'GDP growth'!$C$1:$BR$267,MATCH(Total!D451,'GDP growth'!$D$1:$BR$1,0),FALSE)</f>
        <v>9.3987256325967365</v>
      </c>
      <c r="G451">
        <f t="shared" si="15"/>
        <v>1.10352483472139</v>
      </c>
    </row>
    <row r="452" spans="1:7" x14ac:dyDescent="0.45">
      <c r="A452" t="s">
        <v>362</v>
      </c>
      <c r="B452" t="str">
        <f>VLOOKUP(A452,Setup!$C$3:$D$46,2,FALSE)</f>
        <v>CN</v>
      </c>
      <c r="C452" t="s">
        <v>564</v>
      </c>
      <c r="D452">
        <f t="shared" si="14"/>
        <v>2010</v>
      </c>
      <c r="E452">
        <v>12.8</v>
      </c>
      <c r="F452">
        <f>VLOOKUP(B452,'GDP growth'!$C$1:$BR$267,MATCH(Total!D452,'GDP growth'!$D$1:$BR$1,0),FALSE)</f>
        <v>9.3987256325967365</v>
      </c>
      <c r="G452">
        <f t="shared" si="15"/>
        <v>1.10352483472139</v>
      </c>
    </row>
    <row r="453" spans="1:7" x14ac:dyDescent="0.45">
      <c r="A453" t="s">
        <v>362</v>
      </c>
      <c r="B453" t="str">
        <f>VLOOKUP(A453,Setup!$C$3:$D$46,2,FALSE)</f>
        <v>CN</v>
      </c>
      <c r="C453" t="s">
        <v>565</v>
      </c>
      <c r="D453">
        <f t="shared" si="14"/>
        <v>2010</v>
      </c>
      <c r="E453">
        <v>10.9</v>
      </c>
      <c r="F453">
        <f>VLOOKUP(B453,'GDP growth'!$C$1:$BR$267,MATCH(Total!D453,'GDP growth'!$D$1:$BR$1,0),FALSE)</f>
        <v>9.3987256325967365</v>
      </c>
      <c r="G453">
        <f t="shared" si="15"/>
        <v>1.10352483472139</v>
      </c>
    </row>
    <row r="454" spans="1:7" x14ac:dyDescent="0.45">
      <c r="A454" t="s">
        <v>362</v>
      </c>
      <c r="B454" t="str">
        <f>VLOOKUP(A454,Setup!$C$3:$D$46,2,FALSE)</f>
        <v>CN</v>
      </c>
      <c r="C454" t="s">
        <v>566</v>
      </c>
      <c r="D454">
        <f t="shared" si="14"/>
        <v>2011</v>
      </c>
      <c r="E454">
        <v>9.9</v>
      </c>
      <c r="F454">
        <f>VLOOKUP(B454,'GDP growth'!$C$1:$BR$267,MATCH(Total!D454,'GDP growth'!$D$1:$BR$1,0),FALSE)</f>
        <v>10.635871064491312</v>
      </c>
      <c r="G454">
        <f t="shared" si="15"/>
        <v>0.98864827579006898</v>
      </c>
    </row>
    <row r="455" spans="1:7" x14ac:dyDescent="0.45">
      <c r="A455" t="s">
        <v>362</v>
      </c>
      <c r="B455" t="str">
        <f>VLOOKUP(A455,Setup!$C$3:$D$46,2,FALSE)</f>
        <v>CN</v>
      </c>
      <c r="C455" t="s">
        <v>567</v>
      </c>
      <c r="D455">
        <f t="shared" si="14"/>
        <v>2011</v>
      </c>
      <c r="E455">
        <v>8.4</v>
      </c>
      <c r="F455">
        <f>VLOOKUP(B455,'GDP growth'!$C$1:$BR$267,MATCH(Total!D455,'GDP growth'!$D$1:$BR$1,0),FALSE)</f>
        <v>10.635871064491312</v>
      </c>
      <c r="G455">
        <f t="shared" si="15"/>
        <v>0.98864827579006898</v>
      </c>
    </row>
    <row r="456" spans="1:7" x14ac:dyDescent="0.45">
      <c r="A456" t="s">
        <v>362</v>
      </c>
      <c r="B456" t="str">
        <f>VLOOKUP(A456,Setup!$C$3:$D$46,2,FALSE)</f>
        <v>CN</v>
      </c>
      <c r="C456" t="s">
        <v>568</v>
      </c>
      <c r="D456">
        <f t="shared" si="14"/>
        <v>2011</v>
      </c>
      <c r="E456">
        <v>5.9</v>
      </c>
      <c r="F456">
        <f>VLOOKUP(B456,'GDP growth'!$C$1:$BR$267,MATCH(Total!D456,'GDP growth'!$D$1:$BR$1,0),FALSE)</f>
        <v>10.635871064491312</v>
      </c>
      <c r="G456">
        <f t="shared" si="15"/>
        <v>0.98864827579006898</v>
      </c>
    </row>
    <row r="457" spans="1:7" x14ac:dyDescent="0.45">
      <c r="A457" t="s">
        <v>362</v>
      </c>
      <c r="B457" t="str">
        <f>VLOOKUP(A457,Setup!$C$3:$D$46,2,FALSE)</f>
        <v>CN</v>
      </c>
      <c r="C457" t="s">
        <v>569</v>
      </c>
      <c r="D457">
        <f t="shared" si="14"/>
        <v>2011</v>
      </c>
      <c r="E457">
        <v>5.8</v>
      </c>
      <c r="F457">
        <f>VLOOKUP(B457,'GDP growth'!$C$1:$BR$267,MATCH(Total!D457,'GDP growth'!$D$1:$BR$1,0),FALSE)</f>
        <v>10.635871064491312</v>
      </c>
      <c r="G457">
        <f t="shared" si="15"/>
        <v>0.98864827579006898</v>
      </c>
    </row>
    <row r="458" spans="1:7" x14ac:dyDescent="0.45">
      <c r="A458" t="s">
        <v>362</v>
      </c>
      <c r="B458" t="str">
        <f>VLOOKUP(A458,Setup!$C$3:$D$46,2,FALSE)</f>
        <v>CN</v>
      </c>
      <c r="C458" t="s">
        <v>570</v>
      </c>
      <c r="D458">
        <f t="shared" si="14"/>
        <v>2012</v>
      </c>
      <c r="E458">
        <v>7.8</v>
      </c>
      <c r="F458">
        <f>VLOOKUP(B458,'GDP growth'!$C$1:$BR$267,MATCH(Total!D458,'GDP growth'!$D$1:$BR$1,0),FALSE)</f>
        <v>9.5508321787756785</v>
      </c>
      <c r="G458">
        <f t="shared" si="15"/>
        <v>-0.17286336585718201</v>
      </c>
    </row>
    <row r="459" spans="1:7" x14ac:dyDescent="0.45">
      <c r="A459" t="s">
        <v>362</v>
      </c>
      <c r="B459" t="str">
        <f>VLOOKUP(A459,Setup!$C$3:$D$46,2,FALSE)</f>
        <v>CN</v>
      </c>
      <c r="C459" t="s">
        <v>571</v>
      </c>
      <c r="D459">
        <f t="shared" si="14"/>
        <v>2012</v>
      </c>
      <c r="E459">
        <v>9.1</v>
      </c>
      <c r="F459">
        <f>VLOOKUP(B459,'GDP growth'!$C$1:$BR$267,MATCH(Total!D459,'GDP growth'!$D$1:$BR$1,0),FALSE)</f>
        <v>9.5508321787756785</v>
      </c>
      <c r="G459">
        <f t="shared" si="15"/>
        <v>-0.17286336585718201</v>
      </c>
    </row>
    <row r="460" spans="1:7" x14ac:dyDescent="0.45">
      <c r="A460" t="s">
        <v>362</v>
      </c>
      <c r="B460" t="str">
        <f>VLOOKUP(A460,Setup!$C$3:$D$46,2,FALSE)</f>
        <v>CN</v>
      </c>
      <c r="C460" t="s">
        <v>572</v>
      </c>
      <c r="D460">
        <f t="shared" si="14"/>
        <v>2012</v>
      </c>
      <c r="E460">
        <v>11</v>
      </c>
      <c r="F460">
        <f>VLOOKUP(B460,'GDP growth'!$C$1:$BR$267,MATCH(Total!D460,'GDP growth'!$D$1:$BR$1,0),FALSE)</f>
        <v>9.5508321787756785</v>
      </c>
      <c r="G460">
        <f t="shared" si="15"/>
        <v>-0.17286336585718201</v>
      </c>
    </row>
    <row r="461" spans="1:7" x14ac:dyDescent="0.45">
      <c r="A461" t="s">
        <v>362</v>
      </c>
      <c r="B461" t="str">
        <f>VLOOKUP(A461,Setup!$C$3:$D$46,2,FALSE)</f>
        <v>CN</v>
      </c>
      <c r="C461" t="s">
        <v>573</v>
      </c>
      <c r="D461">
        <f t="shared" si="14"/>
        <v>2012</v>
      </c>
      <c r="E461">
        <v>12.3</v>
      </c>
      <c r="F461">
        <f>VLOOKUP(B461,'GDP growth'!$C$1:$BR$267,MATCH(Total!D461,'GDP growth'!$D$1:$BR$1,0),FALSE)</f>
        <v>9.5508321787756785</v>
      </c>
      <c r="G461">
        <f t="shared" si="15"/>
        <v>-0.17286336585718201</v>
      </c>
    </row>
    <row r="462" spans="1:7" x14ac:dyDescent="0.45">
      <c r="A462" t="s">
        <v>362</v>
      </c>
      <c r="B462" t="str">
        <f>VLOOKUP(A462,Setup!$C$3:$D$46,2,FALSE)</f>
        <v>CN</v>
      </c>
      <c r="C462" t="s">
        <v>574</v>
      </c>
      <c r="D462">
        <f t="shared" si="14"/>
        <v>2013</v>
      </c>
      <c r="E462">
        <v>16.5</v>
      </c>
      <c r="F462">
        <f>VLOOKUP(B462,'GDP growth'!$C$1:$BR$267,MATCH(Total!D462,'GDP growth'!$D$1:$BR$1,0),FALSE)</f>
        <v>7.8637364486211112</v>
      </c>
      <c r="G462">
        <f t="shared" si="15"/>
        <v>-0.74441372069205103</v>
      </c>
    </row>
    <row r="463" spans="1:7" x14ac:dyDescent="0.45">
      <c r="A463" t="s">
        <v>362</v>
      </c>
      <c r="B463" t="str">
        <f>VLOOKUP(A463,Setup!$C$3:$D$46,2,FALSE)</f>
        <v>CN</v>
      </c>
      <c r="C463" t="s">
        <v>575</v>
      </c>
      <c r="D463">
        <f t="shared" si="14"/>
        <v>2013</v>
      </c>
      <c r="E463">
        <v>17.600000000000001</v>
      </c>
      <c r="F463">
        <f>VLOOKUP(B463,'GDP growth'!$C$1:$BR$267,MATCH(Total!D463,'GDP growth'!$D$1:$BR$1,0),FALSE)</f>
        <v>7.8637364486211112</v>
      </c>
      <c r="G463">
        <f t="shared" si="15"/>
        <v>-0.74441372069205103</v>
      </c>
    </row>
    <row r="464" spans="1:7" x14ac:dyDescent="0.45">
      <c r="A464" t="s">
        <v>362</v>
      </c>
      <c r="B464" t="str">
        <f>VLOOKUP(A464,Setup!$C$3:$D$46,2,FALSE)</f>
        <v>CN</v>
      </c>
      <c r="C464" t="s">
        <v>576</v>
      </c>
      <c r="D464">
        <f t="shared" si="14"/>
        <v>2013</v>
      </c>
      <c r="E464">
        <v>18.7</v>
      </c>
      <c r="F464">
        <f>VLOOKUP(B464,'GDP growth'!$C$1:$BR$267,MATCH(Total!D464,'GDP growth'!$D$1:$BR$1,0),FALSE)</f>
        <v>7.8637364486211112</v>
      </c>
      <c r="G464">
        <f t="shared" si="15"/>
        <v>-0.74441372069205103</v>
      </c>
    </row>
    <row r="465" spans="1:7" x14ac:dyDescent="0.45">
      <c r="A465" t="s">
        <v>362</v>
      </c>
      <c r="B465" t="str">
        <f>VLOOKUP(A465,Setup!$C$3:$D$46,2,FALSE)</f>
        <v>CN</v>
      </c>
      <c r="C465" t="s">
        <v>577</v>
      </c>
      <c r="D465">
        <f t="shared" si="14"/>
        <v>2013</v>
      </c>
      <c r="E465">
        <v>17.5</v>
      </c>
      <c r="F465">
        <f>VLOOKUP(B465,'GDP growth'!$C$1:$BR$267,MATCH(Total!D465,'GDP growth'!$D$1:$BR$1,0),FALSE)</f>
        <v>7.8637364486211112</v>
      </c>
      <c r="G465">
        <f t="shared" si="15"/>
        <v>-0.74441372069205103</v>
      </c>
    </row>
    <row r="466" spans="1:7" x14ac:dyDescent="0.45">
      <c r="A466" t="s">
        <v>362</v>
      </c>
      <c r="B466" t="str">
        <f>VLOOKUP(A466,Setup!$C$3:$D$46,2,FALSE)</f>
        <v>CN</v>
      </c>
      <c r="C466" t="s">
        <v>578</v>
      </c>
      <c r="D466">
        <f t="shared" si="14"/>
        <v>2014</v>
      </c>
      <c r="E466">
        <v>19.8</v>
      </c>
      <c r="F466">
        <f>VLOOKUP(B466,'GDP growth'!$C$1:$BR$267,MATCH(Total!D466,'GDP growth'!$D$1:$BR$1,0),FALSE)</f>
        <v>7.7661500977300904</v>
      </c>
      <c r="G466">
        <f t="shared" si="15"/>
        <v>-1.05817830791809</v>
      </c>
    </row>
    <row r="467" spans="1:7" x14ac:dyDescent="0.45">
      <c r="A467" t="s">
        <v>362</v>
      </c>
      <c r="B467" t="str">
        <f>VLOOKUP(A467,Setup!$C$3:$D$46,2,FALSE)</f>
        <v>CN</v>
      </c>
      <c r="C467" t="s">
        <v>579</v>
      </c>
      <c r="D467">
        <f t="shared" si="14"/>
        <v>2014</v>
      </c>
      <c r="E467">
        <v>20.9</v>
      </c>
      <c r="F467">
        <f>VLOOKUP(B467,'GDP growth'!$C$1:$BR$267,MATCH(Total!D467,'GDP growth'!$D$1:$BR$1,0),FALSE)</f>
        <v>7.7661500977300904</v>
      </c>
      <c r="G467">
        <f t="shared" si="15"/>
        <v>-1.05817830791809</v>
      </c>
    </row>
    <row r="468" spans="1:7" x14ac:dyDescent="0.45">
      <c r="A468" t="s">
        <v>362</v>
      </c>
      <c r="B468" t="str">
        <f>VLOOKUP(A468,Setup!$C$3:$D$46,2,FALSE)</f>
        <v>CN</v>
      </c>
      <c r="C468" t="s">
        <v>580</v>
      </c>
      <c r="D468">
        <f t="shared" si="14"/>
        <v>2014</v>
      </c>
      <c r="E468">
        <v>19.3</v>
      </c>
      <c r="F468">
        <f>VLOOKUP(B468,'GDP growth'!$C$1:$BR$267,MATCH(Total!D468,'GDP growth'!$D$1:$BR$1,0),FALSE)</f>
        <v>7.7661500977300904</v>
      </c>
      <c r="G468">
        <f t="shared" si="15"/>
        <v>-1.05817830791809</v>
      </c>
    </row>
    <row r="469" spans="1:7" x14ac:dyDescent="0.45">
      <c r="A469" t="s">
        <v>362</v>
      </c>
      <c r="B469" t="str">
        <f>VLOOKUP(A469,Setup!$C$3:$D$46,2,FALSE)</f>
        <v>CN</v>
      </c>
      <c r="C469" t="s">
        <v>581</v>
      </c>
      <c r="D469">
        <f t="shared" si="14"/>
        <v>2014</v>
      </c>
      <c r="E469">
        <v>19.100000000000001</v>
      </c>
      <c r="F469">
        <f>VLOOKUP(B469,'GDP growth'!$C$1:$BR$267,MATCH(Total!D469,'GDP growth'!$D$1:$BR$1,0),FALSE)</f>
        <v>7.7661500977300904</v>
      </c>
      <c r="G469">
        <f t="shared" si="15"/>
        <v>-1.05817830791809</v>
      </c>
    </row>
    <row r="470" spans="1:7" x14ac:dyDescent="0.45">
      <c r="A470" t="s">
        <v>362</v>
      </c>
      <c r="B470" t="str">
        <f>VLOOKUP(A470,Setup!$C$3:$D$46,2,FALSE)</f>
        <v>CN</v>
      </c>
      <c r="C470" t="s">
        <v>582</v>
      </c>
      <c r="D470">
        <f t="shared" si="14"/>
        <v>2015</v>
      </c>
      <c r="E470">
        <v>21</v>
      </c>
      <c r="F470">
        <f>VLOOKUP(B470,'GDP growth'!$C$1:$BR$267,MATCH(Total!D470,'GDP growth'!$D$1:$BR$1,0),FALSE)</f>
        <v>7.4257636563241221</v>
      </c>
      <c r="G470">
        <f t="shared" si="15"/>
        <v>-1.2398019140498999</v>
      </c>
    </row>
    <row r="471" spans="1:7" x14ac:dyDescent="0.45">
      <c r="A471" t="s">
        <v>362</v>
      </c>
      <c r="B471" t="str">
        <f>VLOOKUP(A471,Setup!$C$3:$D$46,2,FALSE)</f>
        <v>CN</v>
      </c>
      <c r="C471" t="s">
        <v>583</v>
      </c>
      <c r="D471">
        <f t="shared" si="14"/>
        <v>2015</v>
      </c>
      <c r="E471">
        <v>21.5</v>
      </c>
      <c r="F471">
        <f>VLOOKUP(B471,'GDP growth'!$C$1:$BR$267,MATCH(Total!D471,'GDP growth'!$D$1:$BR$1,0),FALSE)</f>
        <v>7.4257636563241221</v>
      </c>
      <c r="G471">
        <f t="shared" si="15"/>
        <v>-1.2398019140498999</v>
      </c>
    </row>
    <row r="472" spans="1:7" x14ac:dyDescent="0.45">
      <c r="A472" t="s">
        <v>362</v>
      </c>
      <c r="B472" t="str">
        <f>VLOOKUP(A472,Setup!$C$3:$D$46,2,FALSE)</f>
        <v>CN</v>
      </c>
      <c r="C472" t="s">
        <v>584</v>
      </c>
      <c r="D472">
        <f t="shared" si="14"/>
        <v>2015</v>
      </c>
      <c r="E472">
        <v>22.4</v>
      </c>
      <c r="F472">
        <f>VLOOKUP(B472,'GDP growth'!$C$1:$BR$267,MATCH(Total!D472,'GDP growth'!$D$1:$BR$1,0),FALSE)</f>
        <v>7.4257636563241221</v>
      </c>
      <c r="G472">
        <f t="shared" si="15"/>
        <v>-1.2398019140498999</v>
      </c>
    </row>
    <row r="473" spans="1:7" x14ac:dyDescent="0.45">
      <c r="A473" t="s">
        <v>362</v>
      </c>
      <c r="B473" t="str">
        <f>VLOOKUP(A473,Setup!$C$3:$D$46,2,FALSE)</f>
        <v>CN</v>
      </c>
      <c r="C473" t="s">
        <v>585</v>
      </c>
      <c r="D473">
        <f t="shared" si="14"/>
        <v>2015</v>
      </c>
      <c r="E473">
        <v>24.6</v>
      </c>
      <c r="F473">
        <f>VLOOKUP(B473,'GDP growth'!$C$1:$BR$267,MATCH(Total!D473,'GDP growth'!$D$1:$BR$1,0),FALSE)</f>
        <v>7.4257636563241221</v>
      </c>
      <c r="G473">
        <f t="shared" si="15"/>
        <v>-1.2398019140498999</v>
      </c>
    </row>
    <row r="474" spans="1:7" x14ac:dyDescent="0.45">
      <c r="A474" t="s">
        <v>362</v>
      </c>
      <c r="B474" t="str">
        <f>VLOOKUP(A474,Setup!$C$3:$D$46,2,FALSE)</f>
        <v>CN</v>
      </c>
      <c r="C474" t="s">
        <v>586</v>
      </c>
      <c r="D474">
        <f t="shared" si="14"/>
        <v>2016</v>
      </c>
      <c r="E474">
        <v>26.1</v>
      </c>
      <c r="F474">
        <f>VLOOKUP(B474,'GDP growth'!$C$1:$BR$267,MATCH(Total!D474,'GDP growth'!$D$1:$BR$1,0),FALSE)</f>
        <v>7.0413288787365644</v>
      </c>
      <c r="G474">
        <f t="shared" si="15"/>
        <v>-1.04706984608648</v>
      </c>
    </row>
    <row r="475" spans="1:7" x14ac:dyDescent="0.45">
      <c r="A475" t="s">
        <v>362</v>
      </c>
      <c r="B475" t="str">
        <f>VLOOKUP(A475,Setup!$C$3:$D$46,2,FALSE)</f>
        <v>CN</v>
      </c>
      <c r="C475" t="s">
        <v>587</v>
      </c>
      <c r="D475">
        <f t="shared" si="14"/>
        <v>2016</v>
      </c>
      <c r="E475">
        <v>22.4</v>
      </c>
      <c r="F475">
        <f>VLOOKUP(B475,'GDP growth'!$C$1:$BR$267,MATCH(Total!D475,'GDP growth'!$D$1:$BR$1,0),FALSE)</f>
        <v>7.0413288787365644</v>
      </c>
      <c r="G475">
        <f t="shared" si="15"/>
        <v>-1.04706984608648</v>
      </c>
    </row>
    <row r="476" spans="1:7" x14ac:dyDescent="0.45">
      <c r="A476" t="s">
        <v>362</v>
      </c>
      <c r="B476" t="str">
        <f>VLOOKUP(A476,Setup!$C$3:$D$46,2,FALSE)</f>
        <v>CN</v>
      </c>
      <c r="C476" t="s">
        <v>588</v>
      </c>
      <c r="D476">
        <f t="shared" si="14"/>
        <v>2016</v>
      </c>
      <c r="E476">
        <v>18.899999999999999</v>
      </c>
      <c r="F476">
        <f>VLOOKUP(B476,'GDP growth'!$C$1:$BR$267,MATCH(Total!D476,'GDP growth'!$D$1:$BR$1,0),FALSE)</f>
        <v>7.0413288787365644</v>
      </c>
      <c r="G476">
        <f t="shared" si="15"/>
        <v>-1.04706984608648</v>
      </c>
    </row>
    <row r="477" spans="1:7" x14ac:dyDescent="0.45">
      <c r="A477" t="s">
        <v>362</v>
      </c>
      <c r="B477" t="str">
        <f>VLOOKUP(A477,Setup!$C$3:$D$46,2,FALSE)</f>
        <v>CN</v>
      </c>
      <c r="C477" t="s">
        <v>589</v>
      </c>
      <c r="D477">
        <f t="shared" si="14"/>
        <v>2016</v>
      </c>
      <c r="E477">
        <v>16.3</v>
      </c>
      <c r="F477">
        <f>VLOOKUP(B477,'GDP growth'!$C$1:$BR$267,MATCH(Total!D477,'GDP growth'!$D$1:$BR$1,0),FALSE)</f>
        <v>7.0413288787365644</v>
      </c>
      <c r="G477">
        <f t="shared" si="15"/>
        <v>-1.04706984608648</v>
      </c>
    </row>
    <row r="478" spans="1:7" x14ac:dyDescent="0.45">
      <c r="A478" t="s">
        <v>362</v>
      </c>
      <c r="B478" t="str">
        <f>VLOOKUP(A478,Setup!$C$3:$D$46,2,FALSE)</f>
        <v>CN</v>
      </c>
      <c r="C478" t="s">
        <v>590</v>
      </c>
      <c r="D478">
        <f t="shared" si="14"/>
        <v>2017</v>
      </c>
      <c r="E478">
        <v>14.6</v>
      </c>
      <c r="F478">
        <f>VLOOKUP(B478,'GDP growth'!$C$1:$BR$267,MATCH(Total!D478,'GDP growth'!$D$1:$BR$1,0),FALSE)</f>
        <v>6.8487622049576089</v>
      </c>
      <c r="G478">
        <f t="shared" si="15"/>
        <v>2.3119764603705999E-2</v>
      </c>
    </row>
    <row r="479" spans="1:7" x14ac:dyDescent="0.45">
      <c r="A479" t="s">
        <v>362</v>
      </c>
      <c r="B479" t="str">
        <f>VLOOKUP(A479,Setup!$C$3:$D$46,2,FALSE)</f>
        <v>CN</v>
      </c>
      <c r="C479" t="s">
        <v>591</v>
      </c>
      <c r="D479">
        <f t="shared" si="14"/>
        <v>2017</v>
      </c>
      <c r="E479">
        <v>10.1</v>
      </c>
      <c r="F479">
        <f>VLOOKUP(B479,'GDP growth'!$C$1:$BR$267,MATCH(Total!D479,'GDP growth'!$D$1:$BR$1,0),FALSE)</f>
        <v>6.8487622049576089</v>
      </c>
      <c r="G479">
        <f t="shared" si="15"/>
        <v>2.3119764603705999E-2</v>
      </c>
    </row>
    <row r="480" spans="1:7" x14ac:dyDescent="0.45">
      <c r="A480" t="s">
        <v>362</v>
      </c>
      <c r="B480" t="str">
        <f>VLOOKUP(A480,Setup!$C$3:$D$46,2,FALSE)</f>
        <v>CN</v>
      </c>
      <c r="C480" t="s">
        <v>592</v>
      </c>
      <c r="D480">
        <f t="shared" si="14"/>
        <v>2017</v>
      </c>
      <c r="E480">
        <v>6.5</v>
      </c>
      <c r="F480">
        <f>VLOOKUP(B480,'GDP growth'!$C$1:$BR$267,MATCH(Total!D480,'GDP growth'!$D$1:$BR$1,0),FALSE)</f>
        <v>6.8487622049576089</v>
      </c>
      <c r="G480">
        <f t="shared" si="15"/>
        <v>2.3119764603705999E-2</v>
      </c>
    </row>
    <row r="481" spans="1:7" x14ac:dyDescent="0.45">
      <c r="A481" t="s">
        <v>362</v>
      </c>
      <c r="B481" t="str">
        <f>VLOOKUP(A481,Setup!$C$3:$D$46,2,FALSE)</f>
        <v>CN</v>
      </c>
      <c r="C481" t="s">
        <v>593</v>
      </c>
      <c r="D481">
        <f t="shared" si="14"/>
        <v>2017</v>
      </c>
      <c r="E481">
        <v>2.2999999999999998</v>
      </c>
      <c r="F481">
        <f>VLOOKUP(B481,'GDP growth'!$C$1:$BR$267,MATCH(Total!D481,'GDP growth'!$D$1:$BR$1,0),FALSE)</f>
        <v>6.8487622049576089</v>
      </c>
      <c r="G481">
        <f t="shared" si="15"/>
        <v>2.3119764603705999E-2</v>
      </c>
    </row>
    <row r="482" spans="1:7" x14ac:dyDescent="0.45">
      <c r="A482" t="s">
        <v>362</v>
      </c>
      <c r="B482" t="str">
        <f>VLOOKUP(A482,Setup!$C$3:$D$46,2,FALSE)</f>
        <v>CN</v>
      </c>
      <c r="C482" t="s">
        <v>594</v>
      </c>
      <c r="D482">
        <f t="shared" si="14"/>
        <v>2018</v>
      </c>
      <c r="E482">
        <v>0.9</v>
      </c>
      <c r="F482">
        <f>VLOOKUP(B482,'GDP growth'!$C$1:$BR$267,MATCH(Total!D482,'GDP growth'!$D$1:$BR$1,0),FALSE)</f>
        <v>6.9472007933168527</v>
      </c>
      <c r="G482">
        <f t="shared" si="15"/>
        <v>1.5321325740563001</v>
      </c>
    </row>
    <row r="483" spans="1:7" x14ac:dyDescent="0.45">
      <c r="A483" t="s">
        <v>362</v>
      </c>
      <c r="B483" t="str">
        <f>VLOOKUP(A483,Setup!$C$3:$D$46,2,FALSE)</f>
        <v>CN</v>
      </c>
      <c r="C483" t="s">
        <v>595</v>
      </c>
      <c r="D483">
        <f t="shared" si="14"/>
        <v>2018</v>
      </c>
      <c r="E483">
        <v>-2.2000000000000002</v>
      </c>
      <c r="F483">
        <f>VLOOKUP(B483,'GDP growth'!$C$1:$BR$267,MATCH(Total!D483,'GDP growth'!$D$1:$BR$1,0),FALSE)</f>
        <v>6.9472007933168527</v>
      </c>
      <c r="G483">
        <f t="shared" si="15"/>
        <v>1.5321325740563001</v>
      </c>
    </row>
    <row r="484" spans="1:7" x14ac:dyDescent="0.45">
      <c r="A484" t="s">
        <v>362</v>
      </c>
      <c r="B484" t="str">
        <f>VLOOKUP(A484,Setup!$C$3:$D$46,2,FALSE)</f>
        <v>CN</v>
      </c>
      <c r="C484" t="s">
        <v>596</v>
      </c>
      <c r="D484">
        <f t="shared" si="14"/>
        <v>2018</v>
      </c>
      <c r="E484">
        <v>-5.2</v>
      </c>
      <c r="F484">
        <f>VLOOKUP(B484,'GDP growth'!$C$1:$BR$267,MATCH(Total!D484,'GDP growth'!$D$1:$BR$1,0),FALSE)</f>
        <v>6.9472007933168527</v>
      </c>
      <c r="G484">
        <f t="shared" si="15"/>
        <v>1.5321325740563001</v>
      </c>
    </row>
    <row r="485" spans="1:7" x14ac:dyDescent="0.45">
      <c r="A485" t="s">
        <v>362</v>
      </c>
      <c r="B485" t="str">
        <f>VLOOKUP(A485,Setup!$C$3:$D$46,2,FALSE)</f>
        <v>CN</v>
      </c>
      <c r="C485" t="s">
        <v>597</v>
      </c>
      <c r="D485">
        <f t="shared" si="14"/>
        <v>2018</v>
      </c>
      <c r="E485">
        <v>-8</v>
      </c>
      <c r="F485">
        <f>VLOOKUP(B485,'GDP growth'!$C$1:$BR$267,MATCH(Total!D485,'GDP growth'!$D$1:$BR$1,0),FALSE)</f>
        <v>6.9472007933168527</v>
      </c>
      <c r="G485">
        <f t="shared" si="15"/>
        <v>1.5321325740563001</v>
      </c>
    </row>
    <row r="486" spans="1:7" x14ac:dyDescent="0.45">
      <c r="A486" t="s">
        <v>362</v>
      </c>
      <c r="B486" t="str">
        <f>VLOOKUP(A486,Setup!$C$3:$D$46,2,FALSE)</f>
        <v>CN</v>
      </c>
      <c r="C486" t="s">
        <v>598</v>
      </c>
      <c r="D486">
        <f t="shared" si="14"/>
        <v>2019</v>
      </c>
      <c r="E486">
        <v>-5.7</v>
      </c>
      <c r="F486">
        <f>VLOOKUP(B486,'GDP growth'!$C$1:$BR$267,MATCH(Total!D486,'GDP growth'!$D$1:$BR$1,0),FALSE)</f>
        <v>6.7497738324959045</v>
      </c>
      <c r="G486">
        <f t="shared" si="15"/>
        <v>2.2953680284434701</v>
      </c>
    </row>
    <row r="487" spans="1:7" x14ac:dyDescent="0.45">
      <c r="A487" t="s">
        <v>362</v>
      </c>
      <c r="B487" t="str">
        <f>VLOOKUP(A487,Setup!$C$3:$D$46,2,FALSE)</f>
        <v>CN</v>
      </c>
      <c r="C487" t="s">
        <v>599</v>
      </c>
      <c r="D487">
        <f t="shared" si="14"/>
        <v>2019</v>
      </c>
      <c r="E487">
        <v>-7.1</v>
      </c>
      <c r="F487">
        <f>VLOOKUP(B487,'GDP growth'!$C$1:$BR$267,MATCH(Total!D487,'GDP growth'!$D$1:$BR$1,0),FALSE)</f>
        <v>6.7497738324959045</v>
      </c>
      <c r="G487">
        <f t="shared" si="15"/>
        <v>2.2953680284434701</v>
      </c>
    </row>
    <row r="488" spans="1:7" x14ac:dyDescent="0.45">
      <c r="A488" t="s">
        <v>362</v>
      </c>
      <c r="B488" t="str">
        <f>VLOOKUP(A488,Setup!$C$3:$D$46,2,FALSE)</f>
        <v>CN</v>
      </c>
      <c r="C488" t="s">
        <v>600</v>
      </c>
      <c r="D488">
        <f t="shared" si="14"/>
        <v>2019</v>
      </c>
      <c r="E488">
        <v>-7.8</v>
      </c>
      <c r="F488">
        <f>VLOOKUP(B488,'GDP growth'!$C$1:$BR$267,MATCH(Total!D488,'GDP growth'!$D$1:$BR$1,0),FALSE)</f>
        <v>6.7497738324959045</v>
      </c>
      <c r="G488">
        <f t="shared" si="15"/>
        <v>2.2953680284434701</v>
      </c>
    </row>
    <row r="489" spans="1:7" x14ac:dyDescent="0.45">
      <c r="A489" t="s">
        <v>362</v>
      </c>
      <c r="B489" t="str">
        <f>VLOOKUP(A489,Setup!$C$3:$D$46,2,FALSE)</f>
        <v>CN</v>
      </c>
      <c r="C489" t="s">
        <v>601</v>
      </c>
      <c r="D489">
        <f t="shared" si="14"/>
        <v>2019</v>
      </c>
      <c r="E489">
        <v>-8.9</v>
      </c>
      <c r="F489">
        <f>VLOOKUP(B489,'GDP growth'!$C$1:$BR$267,MATCH(Total!D489,'GDP growth'!$D$1:$BR$1,0),FALSE)</f>
        <v>6.7497738324959045</v>
      </c>
      <c r="G489">
        <f t="shared" si="15"/>
        <v>2.2953680284434701</v>
      </c>
    </row>
    <row r="490" spans="1:7" x14ac:dyDescent="0.45">
      <c r="A490" t="s">
        <v>362</v>
      </c>
      <c r="B490" t="str">
        <f>VLOOKUP(A490,Setup!$C$3:$D$46,2,FALSE)</f>
        <v>CN</v>
      </c>
      <c r="C490" t="s">
        <v>602</v>
      </c>
      <c r="D490">
        <f t="shared" si="14"/>
        <v>2020</v>
      </c>
      <c r="E490">
        <v>-0.1</v>
      </c>
      <c r="F490">
        <f>VLOOKUP(B490,'GDP growth'!$C$1:$BR$267,MATCH(Total!D490,'GDP growth'!$D$1:$BR$1,0),FALSE)</f>
        <v>5.9505007536741346</v>
      </c>
      <c r="G490">
        <f t="shared" si="15"/>
        <v>-4.0171150728617704</v>
      </c>
    </row>
    <row r="491" spans="1:7" x14ac:dyDescent="0.45">
      <c r="A491" t="s">
        <v>362</v>
      </c>
      <c r="B491" t="str">
        <f>VLOOKUP(A491,Setup!$C$3:$D$46,2,FALSE)</f>
        <v>CN</v>
      </c>
      <c r="C491" t="s">
        <v>603</v>
      </c>
      <c r="D491">
        <f t="shared" si="14"/>
        <v>2020</v>
      </c>
      <c r="E491">
        <v>3</v>
      </c>
      <c r="F491">
        <f>VLOOKUP(B491,'GDP growth'!$C$1:$BR$267,MATCH(Total!D491,'GDP growth'!$D$1:$BR$1,0),FALSE)</f>
        <v>5.9505007536741346</v>
      </c>
      <c r="G491">
        <f t="shared" si="15"/>
        <v>-4.0171150728617704</v>
      </c>
    </row>
    <row r="492" spans="1:7" x14ac:dyDescent="0.45">
      <c r="A492" t="s">
        <v>362</v>
      </c>
      <c r="B492" t="str">
        <f>VLOOKUP(A492,Setup!$C$3:$D$46,2,FALSE)</f>
        <v>CN</v>
      </c>
      <c r="C492" t="s">
        <v>604</v>
      </c>
      <c r="D492">
        <f t="shared" si="14"/>
        <v>2020</v>
      </c>
      <c r="E492">
        <v>2.8</v>
      </c>
      <c r="F492">
        <f>VLOOKUP(B492,'GDP growth'!$C$1:$BR$267,MATCH(Total!D492,'GDP growth'!$D$1:$BR$1,0),FALSE)</f>
        <v>5.9505007536741346</v>
      </c>
      <c r="G492">
        <f t="shared" si="15"/>
        <v>-4.0171150728617704</v>
      </c>
    </row>
    <row r="493" spans="1:7" x14ac:dyDescent="0.45">
      <c r="A493" t="s">
        <v>362</v>
      </c>
      <c r="B493" t="str">
        <f>VLOOKUP(A493,Setup!$C$3:$D$46,2,FALSE)</f>
        <v>CN</v>
      </c>
      <c r="C493" t="s">
        <v>605</v>
      </c>
      <c r="D493">
        <f t="shared" si="14"/>
        <v>2020</v>
      </c>
      <c r="E493">
        <v>-0.5</v>
      </c>
      <c r="F493">
        <f>VLOOKUP(B493,'GDP growth'!$C$1:$BR$267,MATCH(Total!D493,'GDP growth'!$D$1:$BR$1,0),FALSE)</f>
        <v>5.9505007536741346</v>
      </c>
      <c r="G493">
        <f t="shared" si="15"/>
        <v>-4.0171150728617704</v>
      </c>
    </row>
    <row r="494" spans="1:7" x14ac:dyDescent="0.45">
      <c r="A494" t="s">
        <v>362</v>
      </c>
      <c r="B494" t="str">
        <f>VLOOKUP(A494,Setup!$C$3:$D$46,2,FALSE)</f>
        <v>CN</v>
      </c>
      <c r="C494" t="s">
        <v>606</v>
      </c>
      <c r="D494">
        <f t="shared" si="14"/>
        <v>2021</v>
      </c>
      <c r="E494">
        <v>-3.7</v>
      </c>
      <c r="F494">
        <f>VLOOKUP(B494,'GDP growth'!$C$1:$BR$267,MATCH(Total!D494,'GDP growth'!$D$1:$BR$1,0),FALSE)</f>
        <v>2.2386383563463852</v>
      </c>
      <c r="G494">
        <f t="shared" si="15"/>
        <v>3.0483247147096701</v>
      </c>
    </row>
    <row r="495" spans="1:7" x14ac:dyDescent="0.45">
      <c r="A495" t="s">
        <v>362</v>
      </c>
      <c r="B495" t="str">
        <f>VLOOKUP(A495,Setup!$C$3:$D$46,2,FALSE)</f>
        <v>CN</v>
      </c>
      <c r="C495" t="s">
        <v>607</v>
      </c>
      <c r="D495">
        <f t="shared" si="14"/>
        <v>2021</v>
      </c>
      <c r="E495">
        <v>-7.4</v>
      </c>
      <c r="F495">
        <f>VLOOKUP(B495,'GDP growth'!$C$1:$BR$267,MATCH(Total!D495,'GDP growth'!$D$1:$BR$1,0),FALSE)</f>
        <v>2.2386383563463852</v>
      </c>
      <c r="G495">
        <f t="shared" si="15"/>
        <v>3.0483247147096701</v>
      </c>
    </row>
    <row r="496" spans="1:7" x14ac:dyDescent="0.45">
      <c r="A496" t="s">
        <v>362</v>
      </c>
      <c r="B496" t="str">
        <f>VLOOKUP(A496,Setup!$C$3:$D$46,2,FALSE)</f>
        <v>CN</v>
      </c>
      <c r="C496" t="s">
        <v>608</v>
      </c>
      <c r="D496">
        <f t="shared" si="14"/>
        <v>2021</v>
      </c>
      <c r="E496">
        <v>-9.8000000000000007</v>
      </c>
      <c r="F496">
        <f>VLOOKUP(B496,'GDP growth'!$C$1:$BR$267,MATCH(Total!D496,'GDP growth'!$D$1:$BR$1,0),FALSE)</f>
        <v>2.2386383563463852</v>
      </c>
      <c r="G496">
        <f t="shared" si="15"/>
        <v>3.0483247147096701</v>
      </c>
    </row>
    <row r="497" spans="1:7" x14ac:dyDescent="0.45">
      <c r="A497" t="s">
        <v>362</v>
      </c>
      <c r="B497" t="str">
        <f>VLOOKUP(A497,Setup!$C$3:$D$46,2,FALSE)</f>
        <v>CN</v>
      </c>
      <c r="C497" t="s">
        <v>609</v>
      </c>
      <c r="D497">
        <f t="shared" si="14"/>
        <v>2021</v>
      </c>
      <c r="E497">
        <v>-13.2</v>
      </c>
      <c r="F497">
        <f>VLOOKUP(B497,'GDP growth'!$C$1:$BR$267,MATCH(Total!D497,'GDP growth'!$D$1:$BR$1,0),FALSE)</f>
        <v>2.2386383563463852</v>
      </c>
      <c r="G497">
        <f t="shared" si="15"/>
        <v>3.0483247147096701</v>
      </c>
    </row>
    <row r="498" spans="1:7" x14ac:dyDescent="0.45">
      <c r="A498" t="s">
        <v>362</v>
      </c>
      <c r="B498" t="str">
        <f>VLOOKUP(A498,Setup!$C$3:$D$46,2,FALSE)</f>
        <v>CN</v>
      </c>
      <c r="C498" t="s">
        <v>610</v>
      </c>
      <c r="D498">
        <f t="shared" si="14"/>
        <v>2022</v>
      </c>
      <c r="E498">
        <v>-10.8</v>
      </c>
      <c r="F498">
        <f>VLOOKUP(B498,'GDP growth'!$C$1:$BR$267,MATCH(Total!D498,'GDP growth'!$D$1:$BR$1,0),FALSE)</f>
        <v>8.4484694168727685</v>
      </c>
      <c r="G498">
        <f t="shared" si="15"/>
        <v>-1.1186167058776799</v>
      </c>
    </row>
    <row r="499" spans="1:7" x14ac:dyDescent="0.45">
      <c r="A499" t="s">
        <v>362</v>
      </c>
      <c r="B499" t="str">
        <f>VLOOKUP(A499,Setup!$C$3:$D$46,2,FALSE)</f>
        <v>CN</v>
      </c>
      <c r="C499" t="s">
        <v>611</v>
      </c>
      <c r="D499">
        <f t="shared" ref="D499:D560" si="16">VALUE(MID(C499,1,4))</f>
        <v>2022</v>
      </c>
      <c r="E499">
        <v>-9.4</v>
      </c>
      <c r="F499">
        <f>VLOOKUP(B499,'GDP growth'!$C$1:$BR$267,MATCH(Total!D499,'GDP growth'!$D$1:$BR$1,0),FALSE)</f>
        <v>8.4484694168727685</v>
      </c>
      <c r="G499">
        <f t="shared" ref="G499:G560" si="17">VLOOKUP(D499,$I$21:$BA$34,MATCH(B499,$I$20:$BA$20,0),FALSE)</f>
        <v>-1.1186167058776799</v>
      </c>
    </row>
    <row r="500" spans="1:7" x14ac:dyDescent="0.45">
      <c r="A500" t="s">
        <v>362</v>
      </c>
      <c r="B500" t="str">
        <f>VLOOKUP(A500,Setup!$C$3:$D$46,2,FALSE)</f>
        <v>CN</v>
      </c>
      <c r="C500" t="s">
        <v>612</v>
      </c>
      <c r="D500">
        <f t="shared" si="16"/>
        <v>2022</v>
      </c>
      <c r="E500">
        <v>-9.6999999999999993</v>
      </c>
      <c r="F500">
        <f>VLOOKUP(B500,'GDP growth'!$C$1:$BR$267,MATCH(Total!D500,'GDP growth'!$D$1:$BR$1,0),FALSE)</f>
        <v>8.4484694168727685</v>
      </c>
      <c r="G500">
        <f t="shared" si="17"/>
        <v>-1.1186167058776799</v>
      </c>
    </row>
    <row r="501" spans="1:7" x14ac:dyDescent="0.45">
      <c r="A501" t="s">
        <v>362</v>
      </c>
      <c r="B501" t="str">
        <f>VLOOKUP(A501,Setup!$C$3:$D$46,2,FALSE)</f>
        <v>CN</v>
      </c>
      <c r="C501" t="s">
        <v>613</v>
      </c>
      <c r="D501">
        <f t="shared" si="16"/>
        <v>2022</v>
      </c>
      <c r="E501">
        <v>-10.5</v>
      </c>
      <c r="F501">
        <f>VLOOKUP(B501,'GDP growth'!$C$1:$BR$267,MATCH(Total!D501,'GDP growth'!$D$1:$BR$1,0),FALSE)</f>
        <v>8.4484694168727685</v>
      </c>
      <c r="G501">
        <f t="shared" si="17"/>
        <v>-1.1186167058776799</v>
      </c>
    </row>
    <row r="502" spans="1:7" x14ac:dyDescent="0.45">
      <c r="A502" t="s">
        <v>362</v>
      </c>
      <c r="B502" t="str">
        <f>VLOOKUP(A502,Setup!$C$3:$D$46,2,FALSE)</f>
        <v>CN</v>
      </c>
      <c r="C502" t="s">
        <v>614</v>
      </c>
      <c r="D502">
        <f t="shared" si="16"/>
        <v>2023</v>
      </c>
      <c r="E502">
        <v>-5.3</v>
      </c>
      <c r="F502">
        <f>VLOOKUP(B502,'GDP growth'!$C$1:$BR$267,MATCH(Total!D502,'GDP growth'!$D$1:$BR$1,0),FALSE)</f>
        <v>2.9506699295926779</v>
      </c>
      <c r="G502">
        <f t="shared" si="17"/>
        <v>0.40694074100903699</v>
      </c>
    </row>
    <row r="503" spans="1:7" x14ac:dyDescent="0.45">
      <c r="A503" t="s">
        <v>362</v>
      </c>
      <c r="B503" t="str">
        <f>VLOOKUP(A503,Setup!$C$3:$D$46,2,FALSE)</f>
        <v>CN</v>
      </c>
      <c r="C503" t="s">
        <v>615</v>
      </c>
      <c r="D503">
        <f t="shared" si="16"/>
        <v>2023</v>
      </c>
      <c r="E503">
        <v>-5.7</v>
      </c>
      <c r="F503">
        <f>VLOOKUP(B503,'GDP growth'!$C$1:$BR$267,MATCH(Total!D503,'GDP growth'!$D$1:$BR$1,0),FALSE)</f>
        <v>2.9506699295926779</v>
      </c>
      <c r="G503">
        <f t="shared" si="17"/>
        <v>0.40694074100903699</v>
      </c>
    </row>
    <row r="504" spans="1:7" x14ac:dyDescent="0.45">
      <c r="A504" t="s">
        <v>362</v>
      </c>
      <c r="B504" t="str">
        <f>VLOOKUP(A504,Setup!$C$3:$D$46,2,FALSE)</f>
        <v>CN</v>
      </c>
      <c r="C504" t="s">
        <v>616</v>
      </c>
      <c r="D504">
        <f t="shared" si="16"/>
        <v>2023</v>
      </c>
      <c r="E504">
        <v>-5.9</v>
      </c>
      <c r="F504">
        <f>VLOOKUP(B504,'GDP growth'!$C$1:$BR$267,MATCH(Total!D504,'GDP growth'!$D$1:$BR$1,0),FALSE)</f>
        <v>2.9506699295926779</v>
      </c>
      <c r="G504">
        <f t="shared" si="17"/>
        <v>0.40694074100903699</v>
      </c>
    </row>
    <row r="505" spans="1:7" x14ac:dyDescent="0.45">
      <c r="A505" t="s">
        <v>362</v>
      </c>
      <c r="B505" t="str">
        <f>VLOOKUP(A505,Setup!$C$3:$D$46,2,FALSE)</f>
        <v>CN</v>
      </c>
      <c r="C505" t="s">
        <v>617</v>
      </c>
      <c r="D505">
        <f t="shared" si="16"/>
        <v>2023</v>
      </c>
      <c r="E505">
        <v>-7.6</v>
      </c>
      <c r="F505">
        <f>VLOOKUP(B505,'GDP growth'!$C$1:$BR$267,MATCH(Total!D505,'GDP growth'!$D$1:$BR$1,0),FALSE)</f>
        <v>2.9506699295926779</v>
      </c>
      <c r="G505">
        <f t="shared" si="17"/>
        <v>0.40694074100903699</v>
      </c>
    </row>
    <row r="506" spans="1:7" x14ac:dyDescent="0.45">
      <c r="A506" t="s">
        <v>404</v>
      </c>
      <c r="B506" t="str">
        <f>VLOOKUP(A506,Setup!$C$3:$D$46,2,FALSE)</f>
        <v>CO</v>
      </c>
      <c r="C506" t="s">
        <v>560</v>
      </c>
      <c r="D506">
        <f t="shared" si="16"/>
        <v>2010</v>
      </c>
      <c r="E506">
        <v>4.8</v>
      </c>
      <c r="F506">
        <f>VLOOKUP(B506,'GDP growth'!$C$1:$BR$267,MATCH(Total!D506,'GDP growth'!$D$1:$BR$1,0),FALSE)</f>
        <v>1.1396486454806194</v>
      </c>
      <c r="G506">
        <f t="shared" si="17"/>
        <v>-3.5554179407989799</v>
      </c>
    </row>
    <row r="507" spans="1:7" x14ac:dyDescent="0.45">
      <c r="A507" t="s">
        <v>404</v>
      </c>
      <c r="B507" t="str">
        <f>VLOOKUP(A507,Setup!$C$3:$D$46,2,FALSE)</f>
        <v>CO</v>
      </c>
      <c r="C507" t="s">
        <v>563</v>
      </c>
      <c r="D507">
        <f t="shared" si="16"/>
        <v>2010</v>
      </c>
      <c r="E507">
        <v>5.4</v>
      </c>
      <c r="F507">
        <f>VLOOKUP(B507,'GDP growth'!$C$1:$BR$267,MATCH(Total!D507,'GDP growth'!$D$1:$BR$1,0),FALSE)</f>
        <v>1.1396486454806194</v>
      </c>
      <c r="G507">
        <f t="shared" si="17"/>
        <v>-3.5554179407989799</v>
      </c>
    </row>
    <row r="508" spans="1:7" x14ac:dyDescent="0.45">
      <c r="A508" t="s">
        <v>404</v>
      </c>
      <c r="B508" t="str">
        <f>VLOOKUP(A508,Setup!$C$3:$D$46,2,FALSE)</f>
        <v>CO</v>
      </c>
      <c r="C508" t="s">
        <v>564</v>
      </c>
      <c r="D508">
        <f t="shared" si="16"/>
        <v>2010</v>
      </c>
      <c r="E508">
        <v>6.5</v>
      </c>
      <c r="F508">
        <f>VLOOKUP(B508,'GDP growth'!$C$1:$BR$267,MATCH(Total!D508,'GDP growth'!$D$1:$BR$1,0),FALSE)</f>
        <v>1.1396486454806194</v>
      </c>
      <c r="G508">
        <f t="shared" si="17"/>
        <v>-3.5554179407989799</v>
      </c>
    </row>
    <row r="509" spans="1:7" x14ac:dyDescent="0.45">
      <c r="A509" t="s">
        <v>404</v>
      </c>
      <c r="B509" t="str">
        <f>VLOOKUP(A509,Setup!$C$3:$D$46,2,FALSE)</f>
        <v>CO</v>
      </c>
      <c r="C509" t="s">
        <v>565</v>
      </c>
      <c r="D509">
        <f t="shared" si="16"/>
        <v>2010</v>
      </c>
      <c r="E509">
        <v>7.9</v>
      </c>
      <c r="F509">
        <f>VLOOKUP(B509,'GDP growth'!$C$1:$BR$267,MATCH(Total!D509,'GDP growth'!$D$1:$BR$1,0),FALSE)</f>
        <v>1.1396486454806194</v>
      </c>
      <c r="G509">
        <f t="shared" si="17"/>
        <v>-3.5554179407989799</v>
      </c>
    </row>
    <row r="510" spans="1:7" x14ac:dyDescent="0.45">
      <c r="A510" t="s">
        <v>404</v>
      </c>
      <c r="B510" t="str">
        <f>VLOOKUP(A510,Setup!$C$3:$D$46,2,FALSE)</f>
        <v>CO</v>
      </c>
      <c r="C510" t="s">
        <v>566</v>
      </c>
      <c r="D510">
        <f t="shared" si="16"/>
        <v>2011</v>
      </c>
      <c r="E510">
        <v>7.5</v>
      </c>
      <c r="F510">
        <f>VLOOKUP(B510,'GDP growth'!$C$1:$BR$267,MATCH(Total!D510,'GDP growth'!$D$1:$BR$1,0),FALSE)</f>
        <v>4.4946589707092244</v>
      </c>
      <c r="G510">
        <f t="shared" si="17"/>
        <v>-0.49523659505075501</v>
      </c>
    </row>
    <row r="511" spans="1:7" x14ac:dyDescent="0.45">
      <c r="A511" t="s">
        <v>404</v>
      </c>
      <c r="B511" t="str">
        <f>VLOOKUP(A511,Setup!$C$3:$D$46,2,FALSE)</f>
        <v>CO</v>
      </c>
      <c r="C511" t="s">
        <v>567</v>
      </c>
      <c r="D511">
        <f t="shared" si="16"/>
        <v>2011</v>
      </c>
      <c r="E511">
        <v>7.7</v>
      </c>
      <c r="F511">
        <f>VLOOKUP(B511,'GDP growth'!$C$1:$BR$267,MATCH(Total!D511,'GDP growth'!$D$1:$BR$1,0),FALSE)</f>
        <v>4.4946589707092244</v>
      </c>
      <c r="G511">
        <f t="shared" si="17"/>
        <v>-0.49523659505075501</v>
      </c>
    </row>
    <row r="512" spans="1:7" x14ac:dyDescent="0.45">
      <c r="A512" t="s">
        <v>404</v>
      </c>
      <c r="B512" t="str">
        <f>VLOOKUP(A512,Setup!$C$3:$D$46,2,FALSE)</f>
        <v>CO</v>
      </c>
      <c r="C512" t="s">
        <v>568</v>
      </c>
      <c r="D512">
        <f t="shared" si="16"/>
        <v>2011</v>
      </c>
      <c r="E512">
        <v>7.7</v>
      </c>
      <c r="F512">
        <f>VLOOKUP(B512,'GDP growth'!$C$1:$BR$267,MATCH(Total!D512,'GDP growth'!$D$1:$BR$1,0),FALSE)</f>
        <v>4.4946589707092244</v>
      </c>
      <c r="G512">
        <f t="shared" si="17"/>
        <v>-0.49523659505075501</v>
      </c>
    </row>
    <row r="513" spans="1:7" x14ac:dyDescent="0.45">
      <c r="A513" t="s">
        <v>404</v>
      </c>
      <c r="B513" t="str">
        <f>VLOOKUP(A513,Setup!$C$3:$D$46,2,FALSE)</f>
        <v>CO</v>
      </c>
      <c r="C513" t="s">
        <v>569</v>
      </c>
      <c r="D513">
        <f t="shared" si="16"/>
        <v>2011</v>
      </c>
      <c r="E513">
        <v>7.6</v>
      </c>
      <c r="F513">
        <f>VLOOKUP(B513,'GDP growth'!$C$1:$BR$267,MATCH(Total!D513,'GDP growth'!$D$1:$BR$1,0),FALSE)</f>
        <v>4.4946589707092244</v>
      </c>
      <c r="G513">
        <f t="shared" si="17"/>
        <v>-0.49523659505075501</v>
      </c>
    </row>
    <row r="514" spans="1:7" x14ac:dyDescent="0.45">
      <c r="A514" t="s">
        <v>404</v>
      </c>
      <c r="B514" t="str">
        <f>VLOOKUP(A514,Setup!$C$3:$D$46,2,FALSE)</f>
        <v>CO</v>
      </c>
      <c r="C514" t="s">
        <v>570</v>
      </c>
      <c r="D514">
        <f t="shared" si="16"/>
        <v>2012</v>
      </c>
      <c r="E514">
        <v>6.3</v>
      </c>
      <c r="F514">
        <f>VLOOKUP(B514,'GDP growth'!$C$1:$BR$267,MATCH(Total!D514,'GDP growth'!$D$1:$BR$1,0),FALSE)</f>
        <v>6.9478919817355518</v>
      </c>
      <c r="G514">
        <f t="shared" si="17"/>
        <v>-0.28711745601567801</v>
      </c>
    </row>
    <row r="515" spans="1:7" x14ac:dyDescent="0.45">
      <c r="A515" t="s">
        <v>404</v>
      </c>
      <c r="B515" t="str">
        <f>VLOOKUP(A515,Setup!$C$3:$D$46,2,FALSE)</f>
        <v>CO</v>
      </c>
      <c r="C515" t="s">
        <v>571</v>
      </c>
      <c r="D515">
        <f t="shared" si="16"/>
        <v>2012</v>
      </c>
      <c r="E515">
        <v>6</v>
      </c>
      <c r="F515">
        <f>VLOOKUP(B515,'GDP growth'!$C$1:$BR$267,MATCH(Total!D515,'GDP growth'!$D$1:$BR$1,0),FALSE)</f>
        <v>6.9478919817355518</v>
      </c>
      <c r="G515">
        <f t="shared" si="17"/>
        <v>-0.28711745601567801</v>
      </c>
    </row>
    <row r="516" spans="1:7" x14ac:dyDescent="0.45">
      <c r="A516" t="s">
        <v>404</v>
      </c>
      <c r="B516" t="str">
        <f>VLOOKUP(A516,Setup!$C$3:$D$46,2,FALSE)</f>
        <v>CO</v>
      </c>
      <c r="C516" t="s">
        <v>572</v>
      </c>
      <c r="D516">
        <f t="shared" si="16"/>
        <v>2012</v>
      </c>
      <c r="E516">
        <v>5.9</v>
      </c>
      <c r="F516">
        <f>VLOOKUP(B516,'GDP growth'!$C$1:$BR$267,MATCH(Total!D516,'GDP growth'!$D$1:$BR$1,0),FALSE)</f>
        <v>6.9478919817355518</v>
      </c>
      <c r="G516">
        <f t="shared" si="17"/>
        <v>-0.28711745601567801</v>
      </c>
    </row>
    <row r="517" spans="1:7" x14ac:dyDescent="0.45">
      <c r="A517" t="s">
        <v>404</v>
      </c>
      <c r="B517" t="str">
        <f>VLOOKUP(A517,Setup!$C$3:$D$46,2,FALSE)</f>
        <v>CO</v>
      </c>
      <c r="C517" t="s">
        <v>573</v>
      </c>
      <c r="D517">
        <f t="shared" si="16"/>
        <v>2012</v>
      </c>
      <c r="E517">
        <v>6.5</v>
      </c>
      <c r="F517">
        <f>VLOOKUP(B517,'GDP growth'!$C$1:$BR$267,MATCH(Total!D517,'GDP growth'!$D$1:$BR$1,0),FALSE)</f>
        <v>6.9478919817355518</v>
      </c>
      <c r="G517">
        <f t="shared" si="17"/>
        <v>-0.28711745601567801</v>
      </c>
    </row>
    <row r="518" spans="1:7" x14ac:dyDescent="0.45">
      <c r="A518" t="s">
        <v>404</v>
      </c>
      <c r="B518" t="str">
        <f>VLOOKUP(A518,Setup!$C$3:$D$46,2,FALSE)</f>
        <v>CO</v>
      </c>
      <c r="C518" t="s">
        <v>574</v>
      </c>
      <c r="D518">
        <f t="shared" si="16"/>
        <v>2013</v>
      </c>
      <c r="E518">
        <v>6.8</v>
      </c>
      <c r="F518">
        <f>VLOOKUP(B518,'GDP growth'!$C$1:$BR$267,MATCH(Total!D518,'GDP growth'!$D$1:$BR$1,0),FALSE)</f>
        <v>3.9126357671611487</v>
      </c>
      <c r="G518">
        <f t="shared" si="17"/>
        <v>1.5864756780889799</v>
      </c>
    </row>
    <row r="519" spans="1:7" x14ac:dyDescent="0.45">
      <c r="A519" t="s">
        <v>404</v>
      </c>
      <c r="B519" t="str">
        <f>VLOOKUP(A519,Setup!$C$3:$D$46,2,FALSE)</f>
        <v>CO</v>
      </c>
      <c r="C519" t="s">
        <v>575</v>
      </c>
      <c r="D519">
        <f t="shared" si="16"/>
        <v>2013</v>
      </c>
      <c r="E519">
        <v>7.9</v>
      </c>
      <c r="F519">
        <f>VLOOKUP(B519,'GDP growth'!$C$1:$BR$267,MATCH(Total!D519,'GDP growth'!$D$1:$BR$1,0),FALSE)</f>
        <v>3.9126357671611487</v>
      </c>
      <c r="G519">
        <f t="shared" si="17"/>
        <v>1.5864756780889799</v>
      </c>
    </row>
    <row r="520" spans="1:7" x14ac:dyDescent="0.45">
      <c r="A520" t="s">
        <v>404</v>
      </c>
      <c r="B520" t="str">
        <f>VLOOKUP(A520,Setup!$C$3:$D$46,2,FALSE)</f>
        <v>CO</v>
      </c>
      <c r="C520" t="s">
        <v>576</v>
      </c>
      <c r="D520">
        <f t="shared" si="16"/>
        <v>2013</v>
      </c>
      <c r="E520">
        <v>8.1999999999999993</v>
      </c>
      <c r="F520">
        <f>VLOOKUP(B520,'GDP growth'!$C$1:$BR$267,MATCH(Total!D520,'GDP growth'!$D$1:$BR$1,0),FALSE)</f>
        <v>3.9126357671611487</v>
      </c>
      <c r="G520">
        <f t="shared" si="17"/>
        <v>1.5864756780889799</v>
      </c>
    </row>
    <row r="521" spans="1:7" x14ac:dyDescent="0.45">
      <c r="A521" t="s">
        <v>404</v>
      </c>
      <c r="B521" t="str">
        <f>VLOOKUP(A521,Setup!$C$3:$D$46,2,FALSE)</f>
        <v>CO</v>
      </c>
      <c r="C521" t="s">
        <v>577</v>
      </c>
      <c r="D521">
        <f t="shared" si="16"/>
        <v>2013</v>
      </c>
      <c r="E521">
        <v>8.5</v>
      </c>
      <c r="F521">
        <f>VLOOKUP(B521,'GDP growth'!$C$1:$BR$267,MATCH(Total!D521,'GDP growth'!$D$1:$BR$1,0),FALSE)</f>
        <v>3.9126357671611487</v>
      </c>
      <c r="G521">
        <f t="shared" si="17"/>
        <v>1.5864756780889799</v>
      </c>
    </row>
    <row r="522" spans="1:7" x14ac:dyDescent="0.45">
      <c r="A522" t="s">
        <v>404</v>
      </c>
      <c r="B522" t="str">
        <f>VLOOKUP(A522,Setup!$C$3:$D$46,2,FALSE)</f>
        <v>CO</v>
      </c>
      <c r="C522" t="s">
        <v>578</v>
      </c>
      <c r="D522">
        <f t="shared" si="16"/>
        <v>2014</v>
      </c>
      <c r="E522">
        <v>8.6999999999999993</v>
      </c>
      <c r="F522">
        <f>VLOOKUP(B522,'GDP growth'!$C$1:$BR$267,MATCH(Total!D522,'GDP growth'!$D$1:$BR$1,0),FALSE)</f>
        <v>5.1339935199567179</v>
      </c>
      <c r="G522">
        <f t="shared" si="17"/>
        <v>3.1103716156288002</v>
      </c>
    </row>
    <row r="523" spans="1:7" x14ac:dyDescent="0.45">
      <c r="A523" t="s">
        <v>404</v>
      </c>
      <c r="B523" t="str">
        <f>VLOOKUP(A523,Setup!$C$3:$D$46,2,FALSE)</f>
        <v>CO</v>
      </c>
      <c r="C523" t="s">
        <v>579</v>
      </c>
      <c r="D523">
        <f t="shared" si="16"/>
        <v>2014</v>
      </c>
      <c r="E523">
        <v>10.1</v>
      </c>
      <c r="F523">
        <f>VLOOKUP(B523,'GDP growth'!$C$1:$BR$267,MATCH(Total!D523,'GDP growth'!$D$1:$BR$1,0),FALSE)</f>
        <v>5.1339935199567179</v>
      </c>
      <c r="G523">
        <f t="shared" si="17"/>
        <v>3.1103716156288002</v>
      </c>
    </row>
    <row r="524" spans="1:7" x14ac:dyDescent="0.45">
      <c r="A524" t="s">
        <v>404</v>
      </c>
      <c r="B524" t="str">
        <f>VLOOKUP(A524,Setup!$C$3:$D$46,2,FALSE)</f>
        <v>CO</v>
      </c>
      <c r="C524" t="s">
        <v>580</v>
      </c>
      <c r="D524">
        <f t="shared" si="16"/>
        <v>2014</v>
      </c>
      <c r="E524">
        <v>10.4</v>
      </c>
      <c r="F524">
        <f>VLOOKUP(B524,'GDP growth'!$C$1:$BR$267,MATCH(Total!D524,'GDP growth'!$D$1:$BR$1,0),FALSE)</f>
        <v>5.1339935199567179</v>
      </c>
      <c r="G524">
        <f t="shared" si="17"/>
        <v>3.1103716156288002</v>
      </c>
    </row>
    <row r="525" spans="1:7" x14ac:dyDescent="0.45">
      <c r="A525" t="s">
        <v>404</v>
      </c>
      <c r="B525" t="str">
        <f>VLOOKUP(A525,Setup!$C$3:$D$46,2,FALSE)</f>
        <v>CO</v>
      </c>
      <c r="C525" t="s">
        <v>581</v>
      </c>
      <c r="D525">
        <f t="shared" si="16"/>
        <v>2014</v>
      </c>
      <c r="E525">
        <v>11.5</v>
      </c>
      <c r="F525">
        <f>VLOOKUP(B525,'GDP growth'!$C$1:$BR$267,MATCH(Total!D525,'GDP growth'!$D$1:$BR$1,0),FALSE)</f>
        <v>5.1339935199567179</v>
      </c>
      <c r="G525">
        <f t="shared" si="17"/>
        <v>3.1103716156288002</v>
      </c>
    </row>
    <row r="526" spans="1:7" x14ac:dyDescent="0.45">
      <c r="A526" t="s">
        <v>404</v>
      </c>
      <c r="B526" t="str">
        <f>VLOOKUP(A526,Setup!$C$3:$D$46,2,FALSE)</f>
        <v>CO</v>
      </c>
      <c r="C526" t="s">
        <v>582</v>
      </c>
      <c r="D526">
        <f t="shared" si="16"/>
        <v>2015</v>
      </c>
      <c r="E526">
        <v>12.2</v>
      </c>
      <c r="F526">
        <f>VLOOKUP(B526,'GDP growth'!$C$1:$BR$267,MATCH(Total!D526,'GDP growth'!$D$1:$BR$1,0),FALSE)</f>
        <v>4.4990300011097162</v>
      </c>
      <c r="G526">
        <f t="shared" si="17"/>
        <v>3.0595858335511501</v>
      </c>
    </row>
    <row r="527" spans="1:7" x14ac:dyDescent="0.45">
      <c r="A527" t="s">
        <v>404</v>
      </c>
      <c r="B527" t="str">
        <f>VLOOKUP(A527,Setup!$C$3:$D$46,2,FALSE)</f>
        <v>CO</v>
      </c>
      <c r="C527" t="s">
        <v>583</v>
      </c>
      <c r="D527">
        <f t="shared" si="16"/>
        <v>2015</v>
      </c>
      <c r="E527">
        <v>13.5</v>
      </c>
      <c r="F527">
        <f>VLOOKUP(B527,'GDP growth'!$C$1:$BR$267,MATCH(Total!D527,'GDP growth'!$D$1:$BR$1,0),FALSE)</f>
        <v>4.4990300011097162</v>
      </c>
      <c r="G527">
        <f t="shared" si="17"/>
        <v>3.0595858335511501</v>
      </c>
    </row>
    <row r="528" spans="1:7" x14ac:dyDescent="0.45">
      <c r="A528" t="s">
        <v>404</v>
      </c>
      <c r="B528" t="str">
        <f>VLOOKUP(A528,Setup!$C$3:$D$46,2,FALSE)</f>
        <v>CO</v>
      </c>
      <c r="C528" t="s">
        <v>584</v>
      </c>
      <c r="D528">
        <f t="shared" si="16"/>
        <v>2015</v>
      </c>
      <c r="E528">
        <v>14.5</v>
      </c>
      <c r="F528">
        <f>VLOOKUP(B528,'GDP growth'!$C$1:$BR$267,MATCH(Total!D528,'GDP growth'!$D$1:$BR$1,0),FALSE)</f>
        <v>4.4990300011097162</v>
      </c>
      <c r="G528">
        <f t="shared" si="17"/>
        <v>3.0595858335511501</v>
      </c>
    </row>
    <row r="529" spans="1:7" x14ac:dyDescent="0.45">
      <c r="A529" t="s">
        <v>404</v>
      </c>
      <c r="B529" t="str">
        <f>VLOOKUP(A529,Setup!$C$3:$D$46,2,FALSE)</f>
        <v>CO</v>
      </c>
      <c r="C529" t="s">
        <v>585</v>
      </c>
      <c r="D529">
        <f t="shared" si="16"/>
        <v>2015</v>
      </c>
      <c r="E529">
        <v>15</v>
      </c>
      <c r="F529">
        <f>VLOOKUP(B529,'GDP growth'!$C$1:$BR$267,MATCH(Total!D529,'GDP growth'!$D$1:$BR$1,0),FALSE)</f>
        <v>4.4990300011097162</v>
      </c>
      <c r="G529">
        <f t="shared" si="17"/>
        <v>3.0595858335511501</v>
      </c>
    </row>
    <row r="530" spans="1:7" x14ac:dyDescent="0.45">
      <c r="A530" t="s">
        <v>404</v>
      </c>
      <c r="B530" t="str">
        <f>VLOOKUP(A530,Setup!$C$3:$D$46,2,FALSE)</f>
        <v>CO</v>
      </c>
      <c r="C530" t="s">
        <v>586</v>
      </c>
      <c r="D530">
        <f t="shared" si="16"/>
        <v>2016</v>
      </c>
      <c r="E530">
        <v>13</v>
      </c>
      <c r="F530">
        <f>VLOOKUP(B530,'GDP growth'!$C$1:$BR$267,MATCH(Total!D530,'GDP growth'!$D$1:$BR$1,0),FALSE)</f>
        <v>2.9559013752752321</v>
      </c>
      <c r="G530">
        <f t="shared" si="17"/>
        <v>2.1228046333055199</v>
      </c>
    </row>
    <row r="531" spans="1:7" x14ac:dyDescent="0.45">
      <c r="A531" t="s">
        <v>404</v>
      </c>
      <c r="B531" t="str">
        <f>VLOOKUP(A531,Setup!$C$3:$D$46,2,FALSE)</f>
        <v>CO</v>
      </c>
      <c r="C531" t="s">
        <v>587</v>
      </c>
      <c r="D531">
        <f t="shared" si="16"/>
        <v>2016</v>
      </c>
      <c r="E531">
        <v>11.2</v>
      </c>
      <c r="F531">
        <f>VLOOKUP(B531,'GDP growth'!$C$1:$BR$267,MATCH(Total!D531,'GDP growth'!$D$1:$BR$1,0),FALSE)</f>
        <v>2.9559013752752321</v>
      </c>
      <c r="G531">
        <f t="shared" si="17"/>
        <v>2.1228046333055199</v>
      </c>
    </row>
    <row r="532" spans="1:7" x14ac:dyDescent="0.45">
      <c r="A532" t="s">
        <v>404</v>
      </c>
      <c r="B532" t="str">
        <f>VLOOKUP(A532,Setup!$C$3:$D$46,2,FALSE)</f>
        <v>CO</v>
      </c>
      <c r="C532" t="s">
        <v>588</v>
      </c>
      <c r="D532">
        <f t="shared" si="16"/>
        <v>2016</v>
      </c>
      <c r="E532">
        <v>9.6999999999999993</v>
      </c>
      <c r="F532">
        <f>VLOOKUP(B532,'GDP growth'!$C$1:$BR$267,MATCH(Total!D532,'GDP growth'!$D$1:$BR$1,0),FALSE)</f>
        <v>2.9559013752752321</v>
      </c>
      <c r="G532">
        <f t="shared" si="17"/>
        <v>2.1228046333055199</v>
      </c>
    </row>
    <row r="533" spans="1:7" x14ac:dyDescent="0.45">
      <c r="A533" t="s">
        <v>404</v>
      </c>
      <c r="B533" t="str">
        <f>VLOOKUP(A533,Setup!$C$3:$D$46,2,FALSE)</f>
        <v>CO</v>
      </c>
      <c r="C533" t="s">
        <v>589</v>
      </c>
      <c r="D533">
        <f t="shared" si="16"/>
        <v>2016</v>
      </c>
      <c r="E533">
        <v>7.7</v>
      </c>
      <c r="F533">
        <f>VLOOKUP(B533,'GDP growth'!$C$1:$BR$267,MATCH(Total!D533,'GDP growth'!$D$1:$BR$1,0),FALSE)</f>
        <v>2.9559013752752321</v>
      </c>
      <c r="G533">
        <f t="shared" si="17"/>
        <v>2.1228046333055199</v>
      </c>
    </row>
    <row r="534" spans="1:7" x14ac:dyDescent="0.45">
      <c r="A534" t="s">
        <v>404</v>
      </c>
      <c r="B534" t="str">
        <f>VLOOKUP(A534,Setup!$C$3:$D$46,2,FALSE)</f>
        <v>CO</v>
      </c>
      <c r="C534" t="s">
        <v>590</v>
      </c>
      <c r="D534">
        <f t="shared" si="16"/>
        <v>2017</v>
      </c>
      <c r="E534">
        <v>6.3</v>
      </c>
      <c r="F534">
        <f>VLOOKUP(B534,'GDP growth'!$C$1:$BR$267,MATCH(Total!D534,'GDP growth'!$D$1:$BR$1,0),FALSE)</f>
        <v>2.0873825016279426</v>
      </c>
      <c r="G534">
        <f t="shared" si="17"/>
        <v>0.37618785221047801</v>
      </c>
    </row>
    <row r="535" spans="1:7" x14ac:dyDescent="0.45">
      <c r="A535" t="s">
        <v>404</v>
      </c>
      <c r="B535" t="str">
        <f>VLOOKUP(A535,Setup!$C$3:$D$46,2,FALSE)</f>
        <v>CO</v>
      </c>
      <c r="C535" t="s">
        <v>591</v>
      </c>
      <c r="D535">
        <f t="shared" si="16"/>
        <v>2017</v>
      </c>
      <c r="E535">
        <v>5.8</v>
      </c>
      <c r="F535">
        <f>VLOOKUP(B535,'GDP growth'!$C$1:$BR$267,MATCH(Total!D535,'GDP growth'!$D$1:$BR$1,0),FALSE)</f>
        <v>2.0873825016279426</v>
      </c>
      <c r="G535">
        <f t="shared" si="17"/>
        <v>0.37618785221047801</v>
      </c>
    </row>
    <row r="536" spans="1:7" x14ac:dyDescent="0.45">
      <c r="A536" t="s">
        <v>404</v>
      </c>
      <c r="B536" t="str">
        <f>VLOOKUP(A536,Setup!$C$3:$D$46,2,FALSE)</f>
        <v>CO</v>
      </c>
      <c r="C536" t="s">
        <v>592</v>
      </c>
      <c r="D536">
        <f t="shared" si="16"/>
        <v>2017</v>
      </c>
      <c r="E536">
        <v>4.5</v>
      </c>
      <c r="F536">
        <f>VLOOKUP(B536,'GDP growth'!$C$1:$BR$267,MATCH(Total!D536,'GDP growth'!$D$1:$BR$1,0),FALSE)</f>
        <v>2.0873825016279426</v>
      </c>
      <c r="G536">
        <f t="shared" si="17"/>
        <v>0.37618785221047801</v>
      </c>
    </row>
    <row r="537" spans="1:7" x14ac:dyDescent="0.45">
      <c r="A537" t="s">
        <v>404</v>
      </c>
      <c r="B537" t="str">
        <f>VLOOKUP(A537,Setup!$C$3:$D$46,2,FALSE)</f>
        <v>CO</v>
      </c>
      <c r="C537" t="s">
        <v>593</v>
      </c>
      <c r="D537">
        <f t="shared" si="16"/>
        <v>2017</v>
      </c>
      <c r="E537">
        <v>3.6</v>
      </c>
      <c r="F537">
        <f>VLOOKUP(B537,'GDP growth'!$C$1:$BR$267,MATCH(Total!D537,'GDP growth'!$D$1:$BR$1,0),FALSE)</f>
        <v>2.0873825016279426</v>
      </c>
      <c r="G537">
        <f t="shared" si="17"/>
        <v>0.37618785221047801</v>
      </c>
    </row>
    <row r="538" spans="1:7" x14ac:dyDescent="0.45">
      <c r="A538" t="s">
        <v>404</v>
      </c>
      <c r="B538" t="str">
        <f>VLOOKUP(A538,Setup!$C$3:$D$46,2,FALSE)</f>
        <v>CO</v>
      </c>
      <c r="C538" t="s">
        <v>594</v>
      </c>
      <c r="D538">
        <f t="shared" si="16"/>
        <v>2018</v>
      </c>
      <c r="E538">
        <v>2.8</v>
      </c>
      <c r="F538">
        <f>VLOOKUP(B538,'GDP growth'!$C$1:$BR$267,MATCH(Total!D538,'GDP growth'!$D$1:$BR$1,0),FALSE)</f>
        <v>1.3593608678874602</v>
      </c>
      <c r="G538">
        <f t="shared" si="17"/>
        <v>0.34587273458586698</v>
      </c>
    </row>
    <row r="539" spans="1:7" x14ac:dyDescent="0.45">
      <c r="A539" t="s">
        <v>404</v>
      </c>
      <c r="B539" t="str">
        <f>VLOOKUP(A539,Setup!$C$3:$D$46,2,FALSE)</f>
        <v>CO</v>
      </c>
      <c r="C539" t="s">
        <v>595</v>
      </c>
      <c r="D539">
        <f t="shared" si="16"/>
        <v>2018</v>
      </c>
      <c r="E539">
        <v>2.2000000000000002</v>
      </c>
      <c r="F539">
        <f>VLOOKUP(B539,'GDP growth'!$C$1:$BR$267,MATCH(Total!D539,'GDP growth'!$D$1:$BR$1,0),FALSE)</f>
        <v>1.3593608678874602</v>
      </c>
      <c r="G539">
        <f t="shared" si="17"/>
        <v>0.34587273458586698</v>
      </c>
    </row>
    <row r="540" spans="1:7" x14ac:dyDescent="0.45">
      <c r="A540" t="s">
        <v>404</v>
      </c>
      <c r="B540" t="str">
        <f>VLOOKUP(A540,Setup!$C$3:$D$46,2,FALSE)</f>
        <v>CO</v>
      </c>
      <c r="C540" t="s">
        <v>596</v>
      </c>
      <c r="D540">
        <f t="shared" si="16"/>
        <v>2018</v>
      </c>
      <c r="E540">
        <v>1.3</v>
      </c>
      <c r="F540">
        <f>VLOOKUP(B540,'GDP growth'!$C$1:$BR$267,MATCH(Total!D540,'GDP growth'!$D$1:$BR$1,0),FALSE)</f>
        <v>1.3593608678874602</v>
      </c>
      <c r="G540">
        <f t="shared" si="17"/>
        <v>0.34587273458586698</v>
      </c>
    </row>
    <row r="541" spans="1:7" x14ac:dyDescent="0.45">
      <c r="A541" t="s">
        <v>404</v>
      </c>
      <c r="B541" t="str">
        <f>VLOOKUP(A541,Setup!$C$3:$D$46,2,FALSE)</f>
        <v>CO</v>
      </c>
      <c r="C541" t="s">
        <v>597</v>
      </c>
      <c r="D541">
        <f t="shared" si="16"/>
        <v>2018</v>
      </c>
      <c r="E541">
        <v>1.6</v>
      </c>
      <c r="F541">
        <f>VLOOKUP(B541,'GDP growth'!$C$1:$BR$267,MATCH(Total!D541,'GDP growth'!$D$1:$BR$1,0),FALSE)</f>
        <v>1.3593608678874602</v>
      </c>
      <c r="G541">
        <f t="shared" si="17"/>
        <v>0.34587273458586698</v>
      </c>
    </row>
    <row r="542" spans="1:7" x14ac:dyDescent="0.45">
      <c r="A542" t="s">
        <v>404</v>
      </c>
      <c r="B542" t="str">
        <f>VLOOKUP(A542,Setup!$C$3:$D$46,2,FALSE)</f>
        <v>CO</v>
      </c>
      <c r="C542" t="s">
        <v>598</v>
      </c>
      <c r="D542">
        <f t="shared" si="16"/>
        <v>2019</v>
      </c>
      <c r="E542">
        <v>0.5</v>
      </c>
      <c r="F542">
        <f>VLOOKUP(B542,'GDP growth'!$C$1:$BR$267,MATCH(Total!D542,'GDP growth'!$D$1:$BR$1,0),FALSE)</f>
        <v>2.5643242827770365</v>
      </c>
      <c r="G542">
        <f t="shared" si="17"/>
        <v>1.26734693843221</v>
      </c>
    </row>
    <row r="543" spans="1:7" x14ac:dyDescent="0.45">
      <c r="A543" t="s">
        <v>404</v>
      </c>
      <c r="B543" t="str">
        <f>VLOOKUP(A543,Setup!$C$3:$D$46,2,FALSE)</f>
        <v>CO</v>
      </c>
      <c r="C543" t="s">
        <v>599</v>
      </c>
      <c r="D543">
        <f t="shared" si="16"/>
        <v>2019</v>
      </c>
      <c r="E543">
        <v>0.2</v>
      </c>
      <c r="F543">
        <f>VLOOKUP(B543,'GDP growth'!$C$1:$BR$267,MATCH(Total!D543,'GDP growth'!$D$1:$BR$1,0),FALSE)</f>
        <v>2.5643242827770365</v>
      </c>
      <c r="G543">
        <f t="shared" si="17"/>
        <v>1.26734693843221</v>
      </c>
    </row>
    <row r="544" spans="1:7" x14ac:dyDescent="0.45">
      <c r="A544" t="s">
        <v>404</v>
      </c>
      <c r="B544" t="str">
        <f>VLOOKUP(A544,Setup!$C$3:$D$46,2,FALSE)</f>
        <v>CO</v>
      </c>
      <c r="C544" t="s">
        <v>600</v>
      </c>
      <c r="D544">
        <f t="shared" si="16"/>
        <v>2019</v>
      </c>
      <c r="E544">
        <v>0.1</v>
      </c>
      <c r="F544">
        <f>VLOOKUP(B544,'GDP growth'!$C$1:$BR$267,MATCH(Total!D544,'GDP growth'!$D$1:$BR$1,0),FALSE)</f>
        <v>2.5643242827770365</v>
      </c>
      <c r="G544">
        <f t="shared" si="17"/>
        <v>1.26734693843221</v>
      </c>
    </row>
    <row r="545" spans="1:7" x14ac:dyDescent="0.45">
      <c r="A545" t="s">
        <v>404</v>
      </c>
      <c r="B545" t="str">
        <f>VLOOKUP(A545,Setup!$C$3:$D$46,2,FALSE)</f>
        <v>CO</v>
      </c>
      <c r="C545" t="s">
        <v>601</v>
      </c>
      <c r="D545">
        <f t="shared" si="16"/>
        <v>2019</v>
      </c>
      <c r="E545">
        <v>-0.9</v>
      </c>
      <c r="F545">
        <f>VLOOKUP(B545,'GDP growth'!$C$1:$BR$267,MATCH(Total!D545,'GDP growth'!$D$1:$BR$1,0),FALSE)</f>
        <v>2.5643242827770365</v>
      </c>
      <c r="G545">
        <f t="shared" si="17"/>
        <v>1.26734693843221</v>
      </c>
    </row>
    <row r="546" spans="1:7" x14ac:dyDescent="0.45">
      <c r="A546" t="s">
        <v>404</v>
      </c>
      <c r="B546" t="str">
        <f>VLOOKUP(A546,Setup!$C$3:$D$46,2,FALSE)</f>
        <v>CO</v>
      </c>
      <c r="C546" t="s">
        <v>602</v>
      </c>
      <c r="D546">
        <f t="shared" si="16"/>
        <v>2020</v>
      </c>
      <c r="E546">
        <v>1.4</v>
      </c>
      <c r="F546">
        <f>VLOOKUP(B546,'GDP growth'!$C$1:$BR$267,MATCH(Total!D546,'GDP growth'!$D$1:$BR$1,0),FALSE)</f>
        <v>3.1868553924553282</v>
      </c>
      <c r="G546">
        <f t="shared" si="17"/>
        <v>-12.6584730806211</v>
      </c>
    </row>
    <row r="547" spans="1:7" x14ac:dyDescent="0.45">
      <c r="A547" t="s">
        <v>404</v>
      </c>
      <c r="B547" t="str">
        <f>VLOOKUP(A547,Setup!$C$3:$D$46,2,FALSE)</f>
        <v>CO</v>
      </c>
      <c r="C547" t="s">
        <v>603</v>
      </c>
      <c r="D547">
        <f t="shared" si="16"/>
        <v>2020</v>
      </c>
      <c r="E547">
        <v>5</v>
      </c>
      <c r="F547">
        <f>VLOOKUP(B547,'GDP growth'!$C$1:$BR$267,MATCH(Total!D547,'GDP growth'!$D$1:$BR$1,0),FALSE)</f>
        <v>3.1868553924553282</v>
      </c>
      <c r="G547">
        <f t="shared" si="17"/>
        <v>-12.6584730806211</v>
      </c>
    </row>
    <row r="548" spans="1:7" x14ac:dyDescent="0.45">
      <c r="A548" t="s">
        <v>404</v>
      </c>
      <c r="B548" t="str">
        <f>VLOOKUP(A548,Setup!$C$3:$D$46,2,FALSE)</f>
        <v>CO</v>
      </c>
      <c r="C548" t="s">
        <v>604</v>
      </c>
      <c r="D548">
        <f t="shared" si="16"/>
        <v>2020</v>
      </c>
      <c r="E548">
        <v>5.8</v>
      </c>
      <c r="F548">
        <f>VLOOKUP(B548,'GDP growth'!$C$1:$BR$267,MATCH(Total!D548,'GDP growth'!$D$1:$BR$1,0),FALSE)</f>
        <v>3.1868553924553282</v>
      </c>
      <c r="G548">
        <f t="shared" si="17"/>
        <v>-12.6584730806211</v>
      </c>
    </row>
    <row r="549" spans="1:7" x14ac:dyDescent="0.45">
      <c r="A549" t="s">
        <v>404</v>
      </c>
      <c r="B549" t="str">
        <f>VLOOKUP(A549,Setup!$C$3:$D$46,2,FALSE)</f>
        <v>CO</v>
      </c>
      <c r="C549" t="s">
        <v>605</v>
      </c>
      <c r="D549">
        <f t="shared" si="16"/>
        <v>2020</v>
      </c>
      <c r="E549">
        <v>6.1</v>
      </c>
      <c r="F549">
        <f>VLOOKUP(B549,'GDP growth'!$C$1:$BR$267,MATCH(Total!D549,'GDP growth'!$D$1:$BR$1,0),FALSE)</f>
        <v>3.1868553924553282</v>
      </c>
      <c r="G549">
        <f t="shared" si="17"/>
        <v>-12.6584730806211</v>
      </c>
    </row>
    <row r="550" spans="1:7" x14ac:dyDescent="0.45">
      <c r="A550" t="s">
        <v>404</v>
      </c>
      <c r="B550" t="str">
        <f>VLOOKUP(A550,Setup!$C$3:$D$46,2,FALSE)</f>
        <v>CO</v>
      </c>
      <c r="C550" t="s">
        <v>606</v>
      </c>
      <c r="D550">
        <f t="shared" si="16"/>
        <v>2021</v>
      </c>
      <c r="E550">
        <v>5.3</v>
      </c>
      <c r="F550">
        <f>VLOOKUP(B550,'GDP growth'!$C$1:$BR$267,MATCH(Total!D550,'GDP growth'!$D$1:$BR$1,0),FALSE)</f>
        <v>-7.1859141376085915</v>
      </c>
      <c r="G550">
        <f t="shared" si="17"/>
        <v>-1.9703837868168199</v>
      </c>
    </row>
    <row r="551" spans="1:7" x14ac:dyDescent="0.45">
      <c r="A551" t="s">
        <v>404</v>
      </c>
      <c r="B551" t="str">
        <f>VLOOKUP(A551,Setup!$C$3:$D$46,2,FALSE)</f>
        <v>CO</v>
      </c>
      <c r="C551" t="s">
        <v>607</v>
      </c>
      <c r="D551">
        <f t="shared" si="16"/>
        <v>2021</v>
      </c>
      <c r="E551">
        <v>2.2000000000000002</v>
      </c>
      <c r="F551">
        <f>VLOOKUP(B551,'GDP growth'!$C$1:$BR$267,MATCH(Total!D551,'GDP growth'!$D$1:$BR$1,0),FALSE)</f>
        <v>-7.1859141376085915</v>
      </c>
      <c r="G551">
        <f t="shared" si="17"/>
        <v>-1.9703837868168199</v>
      </c>
    </row>
    <row r="552" spans="1:7" x14ac:dyDescent="0.45">
      <c r="A552" t="s">
        <v>404</v>
      </c>
      <c r="B552" t="str">
        <f>VLOOKUP(A552,Setup!$C$3:$D$46,2,FALSE)</f>
        <v>CO</v>
      </c>
      <c r="C552" t="s">
        <v>608</v>
      </c>
      <c r="D552">
        <f t="shared" si="16"/>
        <v>2021</v>
      </c>
      <c r="E552">
        <v>0.1</v>
      </c>
      <c r="F552">
        <f>VLOOKUP(B552,'GDP growth'!$C$1:$BR$267,MATCH(Total!D552,'GDP growth'!$D$1:$BR$1,0),FALSE)</f>
        <v>-7.1859141376085915</v>
      </c>
      <c r="G552">
        <f t="shared" si="17"/>
        <v>-1.9703837868168199</v>
      </c>
    </row>
    <row r="553" spans="1:7" x14ac:dyDescent="0.45">
      <c r="A553" t="s">
        <v>404</v>
      </c>
      <c r="B553" t="str">
        <f>VLOOKUP(A553,Setup!$C$3:$D$46,2,FALSE)</f>
        <v>CO</v>
      </c>
      <c r="C553" t="s">
        <v>609</v>
      </c>
      <c r="D553">
        <f t="shared" si="16"/>
        <v>2021</v>
      </c>
      <c r="E553">
        <v>-1.4</v>
      </c>
      <c r="F553">
        <f>VLOOKUP(B553,'GDP growth'!$C$1:$BR$267,MATCH(Total!D553,'GDP growth'!$D$1:$BR$1,0),FALSE)</f>
        <v>-7.1859141376085915</v>
      </c>
      <c r="G553">
        <f t="shared" si="17"/>
        <v>-1.9703837868168199</v>
      </c>
    </row>
    <row r="554" spans="1:7" x14ac:dyDescent="0.45">
      <c r="A554" t="s">
        <v>404</v>
      </c>
      <c r="B554" t="str">
        <f>VLOOKUP(A554,Setup!$C$3:$D$46,2,FALSE)</f>
        <v>CO</v>
      </c>
      <c r="C554" t="s">
        <v>610</v>
      </c>
      <c r="D554">
        <f t="shared" si="16"/>
        <v>2022</v>
      </c>
      <c r="E554">
        <v>-2.6</v>
      </c>
      <c r="F554">
        <f>VLOOKUP(B554,'GDP growth'!$C$1:$BR$267,MATCH(Total!D554,'GDP growth'!$D$1:$BR$1,0),FALSE)</f>
        <v>10.801198190487838</v>
      </c>
      <c r="G554">
        <f t="shared" si="17"/>
        <v>4.9874522395486398</v>
      </c>
    </row>
    <row r="555" spans="1:7" x14ac:dyDescent="0.45">
      <c r="A555" t="s">
        <v>404</v>
      </c>
      <c r="B555" t="str">
        <f>VLOOKUP(A555,Setup!$C$3:$D$46,2,FALSE)</f>
        <v>CO</v>
      </c>
      <c r="C555" t="s">
        <v>611</v>
      </c>
      <c r="D555">
        <f t="shared" si="16"/>
        <v>2022</v>
      </c>
      <c r="E555">
        <v>-3.6</v>
      </c>
      <c r="F555">
        <f>VLOOKUP(B555,'GDP growth'!$C$1:$BR$267,MATCH(Total!D555,'GDP growth'!$D$1:$BR$1,0),FALSE)</f>
        <v>10.801198190487838</v>
      </c>
      <c r="G555">
        <f t="shared" si="17"/>
        <v>4.9874522395486398</v>
      </c>
    </row>
    <row r="556" spans="1:7" x14ac:dyDescent="0.45">
      <c r="A556" t="s">
        <v>404</v>
      </c>
      <c r="B556" t="str">
        <f>VLOOKUP(A556,Setup!$C$3:$D$46,2,FALSE)</f>
        <v>CO</v>
      </c>
      <c r="C556" t="s">
        <v>612</v>
      </c>
      <c r="D556">
        <f t="shared" si="16"/>
        <v>2022</v>
      </c>
      <c r="E556">
        <v>-4.9000000000000004</v>
      </c>
      <c r="F556">
        <f>VLOOKUP(B556,'GDP growth'!$C$1:$BR$267,MATCH(Total!D556,'GDP growth'!$D$1:$BR$1,0),FALSE)</f>
        <v>10.801198190487838</v>
      </c>
      <c r="G556">
        <f t="shared" si="17"/>
        <v>4.9874522395486398</v>
      </c>
    </row>
    <row r="557" spans="1:7" x14ac:dyDescent="0.45">
      <c r="A557" t="s">
        <v>404</v>
      </c>
      <c r="B557" t="str">
        <f>VLOOKUP(A557,Setup!$C$3:$D$46,2,FALSE)</f>
        <v>CO</v>
      </c>
      <c r="C557" t="s">
        <v>613</v>
      </c>
      <c r="D557">
        <f t="shared" si="16"/>
        <v>2022</v>
      </c>
      <c r="E557">
        <v>-5.2</v>
      </c>
      <c r="F557">
        <f>VLOOKUP(B557,'GDP growth'!$C$1:$BR$267,MATCH(Total!D557,'GDP growth'!$D$1:$BR$1,0),FALSE)</f>
        <v>10.801198190487838</v>
      </c>
      <c r="G557">
        <f t="shared" si="17"/>
        <v>4.9874522395486398</v>
      </c>
    </row>
    <row r="558" spans="1:7" x14ac:dyDescent="0.45">
      <c r="A558" t="s">
        <v>404</v>
      </c>
      <c r="B558" t="str">
        <f>VLOOKUP(A558,Setup!$C$3:$D$46,2,FALSE)</f>
        <v>CO</v>
      </c>
      <c r="C558" t="s">
        <v>614</v>
      </c>
      <c r="D558">
        <f t="shared" si="16"/>
        <v>2023</v>
      </c>
      <c r="E558">
        <v>-6.6</v>
      </c>
      <c r="F558">
        <f>VLOOKUP(B558,'GDP growth'!$C$1:$BR$267,MATCH(Total!D558,'GDP growth'!$D$1:$BR$1,0),FALSE)</f>
        <v>7.2888838865514032</v>
      </c>
      <c r="G558">
        <f t="shared" si="17"/>
        <v>2.1105313339424701</v>
      </c>
    </row>
    <row r="559" spans="1:7" x14ac:dyDescent="0.45">
      <c r="A559" t="s">
        <v>404</v>
      </c>
      <c r="B559" t="str">
        <f>VLOOKUP(A559,Setup!$C$3:$D$46,2,FALSE)</f>
        <v>CO</v>
      </c>
      <c r="C559" t="s">
        <v>615</v>
      </c>
      <c r="D559">
        <f t="shared" si="16"/>
        <v>2023</v>
      </c>
      <c r="E559">
        <v>-6.8</v>
      </c>
      <c r="F559">
        <f>VLOOKUP(B559,'GDP growth'!$C$1:$BR$267,MATCH(Total!D559,'GDP growth'!$D$1:$BR$1,0),FALSE)</f>
        <v>7.2888838865514032</v>
      </c>
      <c r="G559">
        <f t="shared" si="17"/>
        <v>2.1105313339424701</v>
      </c>
    </row>
    <row r="560" spans="1:7" x14ac:dyDescent="0.45">
      <c r="A560" t="s">
        <v>404</v>
      </c>
      <c r="B560" t="str">
        <f>VLOOKUP(A560,Setup!$C$3:$D$46,2,FALSE)</f>
        <v>CO</v>
      </c>
      <c r="C560" t="s">
        <v>616</v>
      </c>
      <c r="D560">
        <f t="shared" si="16"/>
        <v>2023</v>
      </c>
      <c r="E560">
        <v>-6.9</v>
      </c>
      <c r="F560">
        <f>VLOOKUP(B560,'GDP growth'!$C$1:$BR$267,MATCH(Total!D560,'GDP growth'!$D$1:$BR$1,0),FALSE)</f>
        <v>7.2888838865514032</v>
      </c>
      <c r="G560">
        <f t="shared" si="17"/>
        <v>2.1105313339424701</v>
      </c>
    </row>
    <row r="561" spans="1:7" x14ac:dyDescent="0.45">
      <c r="A561" t="s">
        <v>404</v>
      </c>
      <c r="B561" t="str">
        <f>VLOOKUP(A561,Setup!$C$3:$D$46,2,FALSE)</f>
        <v>CO</v>
      </c>
      <c r="C561" t="s">
        <v>617</v>
      </c>
      <c r="D561">
        <f t="shared" ref="D561:D620" si="18">VALUE(MID(C561,1,4))</f>
        <v>2023</v>
      </c>
      <c r="E561">
        <v>-7.5</v>
      </c>
      <c r="F561">
        <f>VLOOKUP(B561,'GDP growth'!$C$1:$BR$267,MATCH(Total!D561,'GDP growth'!$D$1:$BR$1,0),FALSE)</f>
        <v>7.2888838865514032</v>
      </c>
      <c r="G561">
        <f t="shared" ref="G561:G620" si="19">VLOOKUP(D561,$I$21:$BA$34,MATCH(B561,$I$20:$BA$20,0),FALSE)</f>
        <v>2.1105313339424701</v>
      </c>
    </row>
    <row r="562" spans="1:7" x14ac:dyDescent="0.45">
      <c r="A562" t="s">
        <v>246</v>
      </c>
      <c r="B562" t="str">
        <f>VLOOKUP(A562,Setup!$C$3:$D$46,2,FALSE)</f>
        <v>CZ</v>
      </c>
      <c r="C562" t="s">
        <v>560</v>
      </c>
      <c r="D562">
        <f t="shared" si="18"/>
        <v>2010</v>
      </c>
      <c r="E562">
        <v>17.399999999999999</v>
      </c>
      <c r="F562">
        <f>VLOOKUP(B562,'GDP growth'!$C$1:$BR$267,MATCH(Total!D562,'GDP growth'!$D$1:$BR$1,0),FALSE)</f>
        <v>-4.7983241683279374</v>
      </c>
      <c r="G562">
        <f t="shared" si="19"/>
        <v>2.3058772314534699</v>
      </c>
    </row>
    <row r="563" spans="1:7" x14ac:dyDescent="0.45">
      <c r="A563" t="s">
        <v>246</v>
      </c>
      <c r="B563" t="str">
        <f>VLOOKUP(A563,Setup!$C$3:$D$46,2,FALSE)</f>
        <v>CZ</v>
      </c>
      <c r="C563" t="s">
        <v>563</v>
      </c>
      <c r="D563">
        <f t="shared" si="18"/>
        <v>2010</v>
      </c>
      <c r="E563">
        <v>17.7</v>
      </c>
      <c r="F563">
        <f>VLOOKUP(B563,'GDP growth'!$C$1:$BR$267,MATCH(Total!D563,'GDP growth'!$D$1:$BR$1,0),FALSE)</f>
        <v>-4.7983241683279374</v>
      </c>
      <c r="G563">
        <f t="shared" si="19"/>
        <v>2.3058772314534699</v>
      </c>
    </row>
    <row r="564" spans="1:7" x14ac:dyDescent="0.45">
      <c r="A564" t="s">
        <v>246</v>
      </c>
      <c r="B564" t="str">
        <f>VLOOKUP(A564,Setup!$C$3:$D$46,2,FALSE)</f>
        <v>CZ</v>
      </c>
      <c r="C564" t="s">
        <v>564</v>
      </c>
      <c r="D564">
        <f t="shared" si="18"/>
        <v>2010</v>
      </c>
      <c r="E564">
        <v>16.2</v>
      </c>
      <c r="F564">
        <f>VLOOKUP(B564,'GDP growth'!$C$1:$BR$267,MATCH(Total!D564,'GDP growth'!$D$1:$BR$1,0),FALSE)</f>
        <v>-4.7983241683279374</v>
      </c>
      <c r="G564">
        <f t="shared" si="19"/>
        <v>2.3058772314534699</v>
      </c>
    </row>
    <row r="565" spans="1:7" x14ac:dyDescent="0.45">
      <c r="A565" t="s">
        <v>246</v>
      </c>
      <c r="B565" t="str">
        <f>VLOOKUP(A565,Setup!$C$3:$D$46,2,FALSE)</f>
        <v>CZ</v>
      </c>
      <c r="C565" t="s">
        <v>565</v>
      </c>
      <c r="D565">
        <f t="shared" si="18"/>
        <v>2010</v>
      </c>
      <c r="E565">
        <v>15.1</v>
      </c>
      <c r="F565">
        <f>VLOOKUP(B565,'GDP growth'!$C$1:$BR$267,MATCH(Total!D565,'GDP growth'!$D$1:$BR$1,0),FALSE)</f>
        <v>-4.7983241683279374</v>
      </c>
      <c r="G565">
        <f t="shared" si="19"/>
        <v>2.3058772314534699</v>
      </c>
    </row>
    <row r="566" spans="1:7" x14ac:dyDescent="0.45">
      <c r="A566" t="s">
        <v>246</v>
      </c>
      <c r="B566" t="str">
        <f>VLOOKUP(A566,Setup!$C$3:$D$46,2,FALSE)</f>
        <v>CZ</v>
      </c>
      <c r="C566" t="s">
        <v>566</v>
      </c>
      <c r="D566">
        <f t="shared" si="18"/>
        <v>2011</v>
      </c>
      <c r="E566">
        <v>14.6</v>
      </c>
      <c r="F566">
        <f>VLOOKUP(B566,'GDP growth'!$C$1:$BR$267,MATCH(Total!D566,'GDP growth'!$D$1:$BR$1,0),FALSE)</f>
        <v>2.714665115018505</v>
      </c>
      <c r="G566">
        <f t="shared" si="19"/>
        <v>1.8646970166378001</v>
      </c>
    </row>
    <row r="567" spans="1:7" x14ac:dyDescent="0.45">
      <c r="A567" t="s">
        <v>246</v>
      </c>
      <c r="B567" t="str">
        <f>VLOOKUP(A567,Setup!$C$3:$D$46,2,FALSE)</f>
        <v>CZ</v>
      </c>
      <c r="C567" t="s">
        <v>567</v>
      </c>
      <c r="D567">
        <f t="shared" si="18"/>
        <v>2011</v>
      </c>
      <c r="E567">
        <v>15</v>
      </c>
      <c r="F567">
        <f>VLOOKUP(B567,'GDP growth'!$C$1:$BR$267,MATCH(Total!D567,'GDP growth'!$D$1:$BR$1,0),FALSE)</f>
        <v>2.714665115018505</v>
      </c>
      <c r="G567">
        <f t="shared" si="19"/>
        <v>1.8646970166378001</v>
      </c>
    </row>
    <row r="568" spans="1:7" x14ac:dyDescent="0.45">
      <c r="A568" t="s">
        <v>246</v>
      </c>
      <c r="B568" t="str">
        <f>VLOOKUP(A568,Setup!$C$3:$D$46,2,FALSE)</f>
        <v>CZ</v>
      </c>
      <c r="C568" t="s">
        <v>568</v>
      </c>
      <c r="D568">
        <f t="shared" si="18"/>
        <v>2011</v>
      </c>
      <c r="E568">
        <v>15</v>
      </c>
      <c r="F568">
        <f>VLOOKUP(B568,'GDP growth'!$C$1:$BR$267,MATCH(Total!D568,'GDP growth'!$D$1:$BR$1,0),FALSE)</f>
        <v>2.714665115018505</v>
      </c>
      <c r="G568">
        <f t="shared" si="19"/>
        <v>1.8646970166378001</v>
      </c>
    </row>
    <row r="569" spans="1:7" x14ac:dyDescent="0.45">
      <c r="A569" t="s">
        <v>246</v>
      </c>
      <c r="B569" t="str">
        <f>VLOOKUP(A569,Setup!$C$3:$D$46,2,FALSE)</f>
        <v>CZ</v>
      </c>
      <c r="C569" t="s">
        <v>569</v>
      </c>
      <c r="D569">
        <f t="shared" si="18"/>
        <v>2011</v>
      </c>
      <c r="E569">
        <v>15.2</v>
      </c>
      <c r="F569">
        <f>VLOOKUP(B569,'GDP growth'!$C$1:$BR$267,MATCH(Total!D569,'GDP growth'!$D$1:$BR$1,0),FALSE)</f>
        <v>2.714665115018505</v>
      </c>
      <c r="G569">
        <f t="shared" si="19"/>
        <v>1.8646970166378001</v>
      </c>
    </row>
    <row r="570" spans="1:7" x14ac:dyDescent="0.45">
      <c r="A570" t="s">
        <v>246</v>
      </c>
      <c r="B570" t="str">
        <f>VLOOKUP(A570,Setup!$C$3:$D$46,2,FALSE)</f>
        <v>CZ</v>
      </c>
      <c r="C570" t="s">
        <v>570</v>
      </c>
      <c r="D570">
        <f t="shared" si="18"/>
        <v>2012</v>
      </c>
      <c r="E570">
        <v>14.3</v>
      </c>
      <c r="F570">
        <f>VLOOKUP(B570,'GDP growth'!$C$1:$BR$267,MATCH(Total!D570,'GDP growth'!$D$1:$BR$1,0),FALSE)</f>
        <v>1.7723808369102301</v>
      </c>
      <c r="G570">
        <f t="shared" si="19"/>
        <v>-1.2256562242600599</v>
      </c>
    </row>
    <row r="571" spans="1:7" x14ac:dyDescent="0.45">
      <c r="A571" t="s">
        <v>246</v>
      </c>
      <c r="B571" t="str">
        <f>VLOOKUP(A571,Setup!$C$3:$D$46,2,FALSE)</f>
        <v>CZ</v>
      </c>
      <c r="C571" t="s">
        <v>571</v>
      </c>
      <c r="D571">
        <f t="shared" si="18"/>
        <v>2012</v>
      </c>
      <c r="E571">
        <v>15</v>
      </c>
      <c r="F571">
        <f>VLOOKUP(B571,'GDP growth'!$C$1:$BR$267,MATCH(Total!D571,'GDP growth'!$D$1:$BR$1,0),FALSE)</f>
        <v>1.7723808369102301</v>
      </c>
      <c r="G571">
        <f t="shared" si="19"/>
        <v>-1.2256562242600599</v>
      </c>
    </row>
    <row r="572" spans="1:7" x14ac:dyDescent="0.45">
      <c r="A572" t="s">
        <v>246</v>
      </c>
      <c r="B572" t="str">
        <f>VLOOKUP(A572,Setup!$C$3:$D$46,2,FALSE)</f>
        <v>CZ</v>
      </c>
      <c r="C572" t="s">
        <v>572</v>
      </c>
      <c r="D572">
        <f t="shared" si="18"/>
        <v>2012</v>
      </c>
      <c r="E572">
        <v>15.3</v>
      </c>
      <c r="F572">
        <f>VLOOKUP(B572,'GDP growth'!$C$1:$BR$267,MATCH(Total!D572,'GDP growth'!$D$1:$BR$1,0),FALSE)</f>
        <v>1.7723808369102301</v>
      </c>
      <c r="G572">
        <f t="shared" si="19"/>
        <v>-1.2256562242600599</v>
      </c>
    </row>
    <row r="573" spans="1:7" x14ac:dyDescent="0.45">
      <c r="A573" t="s">
        <v>246</v>
      </c>
      <c r="B573" t="str">
        <f>VLOOKUP(A573,Setup!$C$3:$D$46,2,FALSE)</f>
        <v>CZ</v>
      </c>
      <c r="C573" t="s">
        <v>573</v>
      </c>
      <c r="D573">
        <f t="shared" si="18"/>
        <v>2012</v>
      </c>
      <c r="E573">
        <v>16.399999999999999</v>
      </c>
      <c r="F573">
        <f>VLOOKUP(B573,'GDP growth'!$C$1:$BR$267,MATCH(Total!D573,'GDP growth'!$D$1:$BR$1,0),FALSE)</f>
        <v>1.7723808369102301</v>
      </c>
      <c r="G573">
        <f t="shared" si="19"/>
        <v>-1.2256562242600599</v>
      </c>
    </row>
    <row r="574" spans="1:7" x14ac:dyDescent="0.45">
      <c r="A574" t="s">
        <v>246</v>
      </c>
      <c r="B574" t="str">
        <f>VLOOKUP(A574,Setup!$C$3:$D$46,2,FALSE)</f>
        <v>CZ</v>
      </c>
      <c r="C574" t="s">
        <v>574</v>
      </c>
      <c r="D574">
        <f t="shared" si="18"/>
        <v>2013</v>
      </c>
      <c r="E574">
        <v>16.2</v>
      </c>
      <c r="F574">
        <f>VLOOKUP(B574,'GDP growth'!$C$1:$BR$267,MATCH(Total!D574,'GDP growth'!$D$1:$BR$1,0),FALSE)</f>
        <v>-0.77066817649551922</v>
      </c>
      <c r="G574">
        <f t="shared" si="19"/>
        <v>-3.6185265860587998</v>
      </c>
    </row>
    <row r="575" spans="1:7" x14ac:dyDescent="0.45">
      <c r="A575" t="s">
        <v>246</v>
      </c>
      <c r="B575" t="str">
        <f>VLOOKUP(A575,Setup!$C$3:$D$46,2,FALSE)</f>
        <v>CZ</v>
      </c>
      <c r="C575" t="s">
        <v>575</v>
      </c>
      <c r="D575">
        <f t="shared" si="18"/>
        <v>2013</v>
      </c>
      <c r="E575">
        <v>16.600000000000001</v>
      </c>
      <c r="F575">
        <f>VLOOKUP(B575,'GDP growth'!$C$1:$BR$267,MATCH(Total!D575,'GDP growth'!$D$1:$BR$1,0),FALSE)</f>
        <v>-0.77066817649551922</v>
      </c>
      <c r="G575">
        <f t="shared" si="19"/>
        <v>-3.6185265860587998</v>
      </c>
    </row>
    <row r="576" spans="1:7" x14ac:dyDescent="0.45">
      <c r="A576" t="s">
        <v>246</v>
      </c>
      <c r="B576" t="str">
        <f>VLOOKUP(A576,Setup!$C$3:$D$46,2,FALSE)</f>
        <v>CZ</v>
      </c>
      <c r="C576" t="s">
        <v>576</v>
      </c>
      <c r="D576">
        <f t="shared" si="18"/>
        <v>2013</v>
      </c>
      <c r="E576">
        <v>15.8</v>
      </c>
      <c r="F576">
        <f>VLOOKUP(B576,'GDP growth'!$C$1:$BR$267,MATCH(Total!D576,'GDP growth'!$D$1:$BR$1,0),FALSE)</f>
        <v>-0.77066817649551922</v>
      </c>
      <c r="G576">
        <f t="shared" si="19"/>
        <v>-3.6185265860587998</v>
      </c>
    </row>
    <row r="577" spans="1:7" x14ac:dyDescent="0.45">
      <c r="A577" t="s">
        <v>246</v>
      </c>
      <c r="B577" t="str">
        <f>VLOOKUP(A577,Setup!$C$3:$D$46,2,FALSE)</f>
        <v>CZ</v>
      </c>
      <c r="C577" t="s">
        <v>577</v>
      </c>
      <c r="D577">
        <f t="shared" si="18"/>
        <v>2013</v>
      </c>
      <c r="E577">
        <v>14.8</v>
      </c>
      <c r="F577">
        <f>VLOOKUP(B577,'GDP growth'!$C$1:$BR$267,MATCH(Total!D577,'GDP growth'!$D$1:$BR$1,0),FALSE)</f>
        <v>-0.77066817649551922</v>
      </c>
      <c r="G577">
        <f t="shared" si="19"/>
        <v>-3.6185265860587998</v>
      </c>
    </row>
    <row r="578" spans="1:7" x14ac:dyDescent="0.45">
      <c r="A578" t="s">
        <v>246</v>
      </c>
      <c r="B578" t="str">
        <f>VLOOKUP(A578,Setup!$C$3:$D$46,2,FALSE)</f>
        <v>CZ</v>
      </c>
      <c r="C578" t="s">
        <v>578</v>
      </c>
      <c r="D578">
        <f t="shared" si="18"/>
        <v>2014</v>
      </c>
      <c r="E578">
        <v>12.7</v>
      </c>
      <c r="F578">
        <f>VLOOKUP(B578,'GDP growth'!$C$1:$BR$267,MATCH(Total!D578,'GDP growth'!$D$1:$BR$1,0),FALSE)</f>
        <v>-4.18124078092319E-2</v>
      </c>
      <c r="G578">
        <f t="shared" si="19"/>
        <v>-3.7342643197558201</v>
      </c>
    </row>
    <row r="579" spans="1:7" x14ac:dyDescent="0.45">
      <c r="A579" t="s">
        <v>246</v>
      </c>
      <c r="B579" t="str">
        <f>VLOOKUP(A579,Setup!$C$3:$D$46,2,FALSE)</f>
        <v>CZ</v>
      </c>
      <c r="C579" t="s">
        <v>579</v>
      </c>
      <c r="D579">
        <f t="shared" si="18"/>
        <v>2014</v>
      </c>
      <c r="E579">
        <v>11.7</v>
      </c>
      <c r="F579">
        <f>VLOOKUP(B579,'GDP growth'!$C$1:$BR$267,MATCH(Total!D579,'GDP growth'!$D$1:$BR$1,0),FALSE)</f>
        <v>-4.18124078092319E-2</v>
      </c>
      <c r="G579">
        <f t="shared" si="19"/>
        <v>-3.7342643197558201</v>
      </c>
    </row>
    <row r="580" spans="1:7" x14ac:dyDescent="0.45">
      <c r="A580" t="s">
        <v>246</v>
      </c>
      <c r="B580" t="str">
        <f>VLOOKUP(A580,Setup!$C$3:$D$46,2,FALSE)</f>
        <v>CZ</v>
      </c>
      <c r="C580" t="s">
        <v>580</v>
      </c>
      <c r="D580">
        <f t="shared" si="18"/>
        <v>2014</v>
      </c>
      <c r="E580">
        <v>10.199999999999999</v>
      </c>
      <c r="F580">
        <f>VLOOKUP(B580,'GDP growth'!$C$1:$BR$267,MATCH(Total!D580,'GDP growth'!$D$1:$BR$1,0),FALSE)</f>
        <v>-4.18124078092319E-2</v>
      </c>
      <c r="G580">
        <f t="shared" si="19"/>
        <v>-3.7342643197558201</v>
      </c>
    </row>
    <row r="581" spans="1:7" x14ac:dyDescent="0.45">
      <c r="A581" t="s">
        <v>246</v>
      </c>
      <c r="B581" t="str">
        <f>VLOOKUP(A581,Setup!$C$3:$D$46,2,FALSE)</f>
        <v>CZ</v>
      </c>
      <c r="C581" t="s">
        <v>581</v>
      </c>
      <c r="D581">
        <f t="shared" si="18"/>
        <v>2014</v>
      </c>
      <c r="E581">
        <v>9.1999999999999993</v>
      </c>
      <c r="F581">
        <f>VLOOKUP(B581,'GDP growth'!$C$1:$BR$267,MATCH(Total!D581,'GDP growth'!$D$1:$BR$1,0),FALSE)</f>
        <v>-4.18124078092319E-2</v>
      </c>
      <c r="G581">
        <f t="shared" si="19"/>
        <v>-3.7342643197558201</v>
      </c>
    </row>
    <row r="582" spans="1:7" x14ac:dyDescent="0.45">
      <c r="A582" t="s">
        <v>246</v>
      </c>
      <c r="B582" t="str">
        <f>VLOOKUP(A582,Setup!$C$3:$D$46,2,FALSE)</f>
        <v>CZ</v>
      </c>
      <c r="C582" t="s">
        <v>582</v>
      </c>
      <c r="D582">
        <f t="shared" si="18"/>
        <v>2015</v>
      </c>
      <c r="E582">
        <v>7.2</v>
      </c>
      <c r="F582">
        <f>VLOOKUP(B582,'GDP growth'!$C$1:$BR$267,MATCH(Total!D582,'GDP growth'!$D$1:$BR$1,0),FALSE)</f>
        <v>2.2452121860648759</v>
      </c>
      <c r="G582">
        <f t="shared" si="19"/>
        <v>-1.00846881916024</v>
      </c>
    </row>
    <row r="583" spans="1:7" x14ac:dyDescent="0.45">
      <c r="A583" t="s">
        <v>246</v>
      </c>
      <c r="B583" t="str">
        <f>VLOOKUP(A583,Setup!$C$3:$D$46,2,FALSE)</f>
        <v>CZ</v>
      </c>
      <c r="C583" t="s">
        <v>583</v>
      </c>
      <c r="D583">
        <f t="shared" si="18"/>
        <v>2015</v>
      </c>
      <c r="E583">
        <v>5.2</v>
      </c>
      <c r="F583">
        <f>VLOOKUP(B583,'GDP growth'!$C$1:$BR$267,MATCH(Total!D583,'GDP growth'!$D$1:$BR$1,0),FALSE)</f>
        <v>2.2452121860648759</v>
      </c>
      <c r="G583">
        <f t="shared" si="19"/>
        <v>-1.00846881916024</v>
      </c>
    </row>
    <row r="584" spans="1:7" x14ac:dyDescent="0.45">
      <c r="A584" t="s">
        <v>246</v>
      </c>
      <c r="B584" t="str">
        <f>VLOOKUP(A584,Setup!$C$3:$D$46,2,FALSE)</f>
        <v>CZ</v>
      </c>
      <c r="C584" t="s">
        <v>584</v>
      </c>
      <c r="D584">
        <f t="shared" si="18"/>
        <v>2015</v>
      </c>
      <c r="E584">
        <v>4</v>
      </c>
      <c r="F584">
        <f>VLOOKUP(B584,'GDP growth'!$C$1:$BR$267,MATCH(Total!D584,'GDP growth'!$D$1:$BR$1,0),FALSE)</f>
        <v>2.2452121860648759</v>
      </c>
      <c r="G584">
        <f t="shared" si="19"/>
        <v>-1.00846881916024</v>
      </c>
    </row>
    <row r="585" spans="1:7" x14ac:dyDescent="0.45">
      <c r="A585" t="s">
        <v>246</v>
      </c>
      <c r="B585" t="str">
        <f>VLOOKUP(A585,Setup!$C$3:$D$46,2,FALSE)</f>
        <v>CZ</v>
      </c>
      <c r="C585" t="s">
        <v>585</v>
      </c>
      <c r="D585">
        <f t="shared" si="18"/>
        <v>2015</v>
      </c>
      <c r="E585">
        <v>3</v>
      </c>
      <c r="F585">
        <f>VLOOKUP(B585,'GDP growth'!$C$1:$BR$267,MATCH(Total!D585,'GDP growth'!$D$1:$BR$1,0),FALSE)</f>
        <v>2.2452121860648759</v>
      </c>
      <c r="G585">
        <f t="shared" si="19"/>
        <v>-1.00846881916024</v>
      </c>
    </row>
    <row r="586" spans="1:7" x14ac:dyDescent="0.45">
      <c r="A586" t="s">
        <v>246</v>
      </c>
      <c r="B586" t="str">
        <f>VLOOKUP(A586,Setup!$C$3:$D$46,2,FALSE)</f>
        <v>CZ</v>
      </c>
      <c r="C586" t="s">
        <v>586</v>
      </c>
      <c r="D586">
        <f t="shared" si="18"/>
        <v>2016</v>
      </c>
      <c r="E586">
        <v>1.7</v>
      </c>
      <c r="F586">
        <f>VLOOKUP(B586,'GDP growth'!$C$1:$BR$267,MATCH(Total!D586,'GDP growth'!$D$1:$BR$1,0),FALSE)</f>
        <v>4.9587584903178197</v>
      </c>
      <c r="G586">
        <f t="shared" si="19"/>
        <v>-0.711294197575156</v>
      </c>
    </row>
    <row r="587" spans="1:7" x14ac:dyDescent="0.45">
      <c r="A587" t="s">
        <v>246</v>
      </c>
      <c r="B587" t="str">
        <f>VLOOKUP(A587,Setup!$C$3:$D$46,2,FALSE)</f>
        <v>CZ</v>
      </c>
      <c r="C587" t="s">
        <v>587</v>
      </c>
      <c r="D587">
        <f t="shared" si="18"/>
        <v>2016</v>
      </c>
      <c r="E587">
        <v>1.8</v>
      </c>
      <c r="F587">
        <f>VLOOKUP(B587,'GDP growth'!$C$1:$BR$267,MATCH(Total!D587,'GDP growth'!$D$1:$BR$1,0),FALSE)</f>
        <v>4.9587584903178197</v>
      </c>
      <c r="G587">
        <f t="shared" si="19"/>
        <v>-0.711294197575156</v>
      </c>
    </row>
    <row r="588" spans="1:7" x14ac:dyDescent="0.45">
      <c r="A588" t="s">
        <v>246</v>
      </c>
      <c r="B588" t="str">
        <f>VLOOKUP(A588,Setup!$C$3:$D$46,2,FALSE)</f>
        <v>CZ</v>
      </c>
      <c r="C588" t="s">
        <v>588</v>
      </c>
      <c r="D588">
        <f t="shared" si="18"/>
        <v>2016</v>
      </c>
      <c r="E588">
        <v>2.2999999999999998</v>
      </c>
      <c r="F588">
        <f>VLOOKUP(B588,'GDP growth'!$C$1:$BR$267,MATCH(Total!D588,'GDP growth'!$D$1:$BR$1,0),FALSE)</f>
        <v>4.9587584903178197</v>
      </c>
      <c r="G588">
        <f t="shared" si="19"/>
        <v>-0.711294197575156</v>
      </c>
    </row>
    <row r="589" spans="1:7" x14ac:dyDescent="0.45">
      <c r="A589" t="s">
        <v>246</v>
      </c>
      <c r="B589" t="str">
        <f>VLOOKUP(A589,Setup!$C$3:$D$46,2,FALSE)</f>
        <v>CZ</v>
      </c>
      <c r="C589" t="s">
        <v>589</v>
      </c>
      <c r="D589">
        <f t="shared" si="18"/>
        <v>2016</v>
      </c>
      <c r="E589">
        <v>2.2999999999999998</v>
      </c>
      <c r="F589">
        <f>VLOOKUP(B589,'GDP growth'!$C$1:$BR$267,MATCH(Total!D589,'GDP growth'!$D$1:$BR$1,0),FALSE)</f>
        <v>4.9587584903178197</v>
      </c>
      <c r="G589">
        <f t="shared" si="19"/>
        <v>-0.711294197575156</v>
      </c>
    </row>
    <row r="590" spans="1:7" x14ac:dyDescent="0.45">
      <c r="A590" t="s">
        <v>246</v>
      </c>
      <c r="B590" t="str">
        <f>VLOOKUP(A590,Setup!$C$3:$D$46,2,FALSE)</f>
        <v>CZ</v>
      </c>
      <c r="C590" t="s">
        <v>590</v>
      </c>
      <c r="D590">
        <f t="shared" si="18"/>
        <v>2017</v>
      </c>
      <c r="E590">
        <v>2.2999999999999998</v>
      </c>
      <c r="F590">
        <f>VLOOKUP(B590,'GDP growth'!$C$1:$BR$267,MATCH(Total!D590,'GDP growth'!$D$1:$BR$1,0),FALSE)</f>
        <v>2.5808701467578317</v>
      </c>
      <c r="G590">
        <f t="shared" si="19"/>
        <v>2.6301386669097999</v>
      </c>
    </row>
    <row r="591" spans="1:7" x14ac:dyDescent="0.45">
      <c r="A591" t="s">
        <v>246</v>
      </c>
      <c r="B591" t="str">
        <f>VLOOKUP(A591,Setup!$C$3:$D$46,2,FALSE)</f>
        <v>CZ</v>
      </c>
      <c r="C591" t="s">
        <v>591</v>
      </c>
      <c r="D591">
        <f t="shared" si="18"/>
        <v>2017</v>
      </c>
      <c r="E591">
        <v>1.6</v>
      </c>
      <c r="F591">
        <f>VLOOKUP(B591,'GDP growth'!$C$1:$BR$267,MATCH(Total!D591,'GDP growth'!$D$1:$BR$1,0),FALSE)</f>
        <v>2.5808701467578317</v>
      </c>
      <c r="G591">
        <f t="shared" si="19"/>
        <v>2.6301386669097999</v>
      </c>
    </row>
    <row r="592" spans="1:7" x14ac:dyDescent="0.45">
      <c r="A592" t="s">
        <v>246</v>
      </c>
      <c r="B592" t="str">
        <f>VLOOKUP(A592,Setup!$C$3:$D$46,2,FALSE)</f>
        <v>CZ</v>
      </c>
      <c r="C592" t="s">
        <v>592</v>
      </c>
      <c r="D592">
        <f t="shared" si="18"/>
        <v>2017</v>
      </c>
      <c r="E592">
        <v>1.1000000000000001</v>
      </c>
      <c r="F592">
        <f>VLOOKUP(B592,'GDP growth'!$C$1:$BR$267,MATCH(Total!D592,'GDP growth'!$D$1:$BR$1,0),FALSE)</f>
        <v>2.5808701467578317</v>
      </c>
      <c r="G592">
        <f t="shared" si="19"/>
        <v>2.6301386669097999</v>
      </c>
    </row>
    <row r="593" spans="1:7" x14ac:dyDescent="0.45">
      <c r="A593" t="s">
        <v>246</v>
      </c>
      <c r="B593" t="str">
        <f>VLOOKUP(A593,Setup!$C$3:$D$46,2,FALSE)</f>
        <v>CZ</v>
      </c>
      <c r="C593" t="s">
        <v>593</v>
      </c>
      <c r="D593">
        <f t="shared" si="18"/>
        <v>2017</v>
      </c>
      <c r="E593">
        <v>0.9</v>
      </c>
      <c r="F593">
        <f>VLOOKUP(B593,'GDP growth'!$C$1:$BR$267,MATCH(Total!D593,'GDP growth'!$D$1:$BR$1,0),FALSE)</f>
        <v>2.5808701467578317</v>
      </c>
      <c r="G593">
        <f t="shared" si="19"/>
        <v>2.6301386669097999</v>
      </c>
    </row>
    <row r="594" spans="1:7" x14ac:dyDescent="0.45">
      <c r="A594" t="s">
        <v>246</v>
      </c>
      <c r="B594" t="str">
        <f>VLOOKUP(A594,Setup!$C$3:$D$46,2,FALSE)</f>
        <v>CZ</v>
      </c>
      <c r="C594" t="s">
        <v>594</v>
      </c>
      <c r="D594">
        <f t="shared" si="18"/>
        <v>2018</v>
      </c>
      <c r="E594">
        <v>0.7</v>
      </c>
      <c r="F594">
        <f>VLOOKUP(B594,'GDP growth'!$C$1:$BR$267,MATCH(Total!D594,'GDP growth'!$D$1:$BR$1,0),FALSE)</f>
        <v>5.1735652880501704</v>
      </c>
      <c r="G594">
        <f t="shared" si="19"/>
        <v>3.5360852183644602</v>
      </c>
    </row>
    <row r="595" spans="1:7" x14ac:dyDescent="0.45">
      <c r="A595" t="s">
        <v>246</v>
      </c>
      <c r="B595" t="str">
        <f>VLOOKUP(A595,Setup!$C$3:$D$46,2,FALSE)</f>
        <v>CZ</v>
      </c>
      <c r="C595" t="s">
        <v>595</v>
      </c>
      <c r="D595">
        <f t="shared" si="18"/>
        <v>2018</v>
      </c>
      <c r="E595">
        <v>1.8</v>
      </c>
      <c r="F595">
        <f>VLOOKUP(B595,'GDP growth'!$C$1:$BR$267,MATCH(Total!D595,'GDP growth'!$D$1:$BR$1,0),FALSE)</f>
        <v>5.1735652880501704</v>
      </c>
      <c r="G595">
        <f t="shared" si="19"/>
        <v>3.5360852183644602</v>
      </c>
    </row>
    <row r="596" spans="1:7" x14ac:dyDescent="0.45">
      <c r="A596" t="s">
        <v>246</v>
      </c>
      <c r="B596" t="str">
        <f>VLOOKUP(A596,Setup!$C$3:$D$46,2,FALSE)</f>
        <v>CZ</v>
      </c>
      <c r="C596" t="s">
        <v>596</v>
      </c>
      <c r="D596">
        <f t="shared" si="18"/>
        <v>2018</v>
      </c>
      <c r="E596">
        <v>2.2999999999999998</v>
      </c>
      <c r="F596">
        <f>VLOOKUP(B596,'GDP growth'!$C$1:$BR$267,MATCH(Total!D596,'GDP growth'!$D$1:$BR$1,0),FALSE)</f>
        <v>5.1735652880501704</v>
      </c>
      <c r="G596">
        <f t="shared" si="19"/>
        <v>3.5360852183644602</v>
      </c>
    </row>
    <row r="597" spans="1:7" x14ac:dyDescent="0.45">
      <c r="A597" t="s">
        <v>246</v>
      </c>
      <c r="B597" t="str">
        <f>VLOOKUP(A597,Setup!$C$3:$D$46,2,FALSE)</f>
        <v>CZ</v>
      </c>
      <c r="C597" t="s">
        <v>597</v>
      </c>
      <c r="D597">
        <f t="shared" si="18"/>
        <v>2018</v>
      </c>
      <c r="E597">
        <v>2.5</v>
      </c>
      <c r="F597">
        <f>VLOOKUP(B597,'GDP growth'!$C$1:$BR$267,MATCH(Total!D597,'GDP growth'!$D$1:$BR$1,0),FALSE)</f>
        <v>5.1735652880501704</v>
      </c>
      <c r="G597">
        <f t="shared" si="19"/>
        <v>3.5360852183644602</v>
      </c>
    </row>
    <row r="598" spans="1:7" x14ac:dyDescent="0.45">
      <c r="A598" t="s">
        <v>246</v>
      </c>
      <c r="B598" t="str">
        <f>VLOOKUP(A598,Setup!$C$3:$D$46,2,FALSE)</f>
        <v>CZ</v>
      </c>
      <c r="C598" t="s">
        <v>598</v>
      </c>
      <c r="D598">
        <f t="shared" si="18"/>
        <v>2019</v>
      </c>
      <c r="E598">
        <v>0.7</v>
      </c>
      <c r="F598">
        <f>VLOOKUP(B598,'GDP growth'!$C$1:$BR$267,MATCH(Total!D598,'GDP growth'!$D$1:$BR$1,0),FALSE)</f>
        <v>2.8303058941211248</v>
      </c>
      <c r="G598">
        <f t="shared" si="19"/>
        <v>5.5531220305481197</v>
      </c>
    </row>
    <row r="599" spans="1:7" x14ac:dyDescent="0.45">
      <c r="A599" t="s">
        <v>246</v>
      </c>
      <c r="B599" t="str">
        <f>VLOOKUP(A599,Setup!$C$3:$D$46,2,FALSE)</f>
        <v>CZ</v>
      </c>
      <c r="C599" t="s">
        <v>599</v>
      </c>
      <c r="D599">
        <f t="shared" si="18"/>
        <v>2019</v>
      </c>
      <c r="E599">
        <v>-0.9</v>
      </c>
      <c r="F599">
        <f>VLOOKUP(B599,'GDP growth'!$C$1:$BR$267,MATCH(Total!D599,'GDP growth'!$D$1:$BR$1,0),FALSE)</f>
        <v>2.8303058941211248</v>
      </c>
      <c r="G599">
        <f t="shared" si="19"/>
        <v>5.5531220305481197</v>
      </c>
    </row>
    <row r="600" spans="1:7" x14ac:dyDescent="0.45">
      <c r="A600" t="s">
        <v>246</v>
      </c>
      <c r="B600" t="str">
        <f>VLOOKUP(A600,Setup!$C$3:$D$46,2,FALSE)</f>
        <v>CZ</v>
      </c>
      <c r="C600" t="s">
        <v>600</v>
      </c>
      <c r="D600">
        <f t="shared" si="18"/>
        <v>2019</v>
      </c>
      <c r="E600">
        <v>-2.1</v>
      </c>
      <c r="F600">
        <f>VLOOKUP(B600,'GDP growth'!$C$1:$BR$267,MATCH(Total!D600,'GDP growth'!$D$1:$BR$1,0),FALSE)</f>
        <v>2.8303058941211248</v>
      </c>
      <c r="G600">
        <f t="shared" si="19"/>
        <v>5.5531220305481197</v>
      </c>
    </row>
    <row r="601" spans="1:7" x14ac:dyDescent="0.45">
      <c r="A601" t="s">
        <v>246</v>
      </c>
      <c r="B601" t="str">
        <f>VLOOKUP(A601,Setup!$C$3:$D$46,2,FALSE)</f>
        <v>CZ</v>
      </c>
      <c r="C601" t="s">
        <v>601</v>
      </c>
      <c r="D601">
        <f t="shared" si="18"/>
        <v>2019</v>
      </c>
      <c r="E601">
        <v>-4.0999999999999996</v>
      </c>
      <c r="F601">
        <f>VLOOKUP(B601,'GDP growth'!$C$1:$BR$267,MATCH(Total!D601,'GDP growth'!$D$1:$BR$1,0),FALSE)</f>
        <v>2.8303058941211248</v>
      </c>
      <c r="G601">
        <f t="shared" si="19"/>
        <v>5.5531220305481197</v>
      </c>
    </row>
    <row r="602" spans="1:7" x14ac:dyDescent="0.45">
      <c r="A602" t="s">
        <v>246</v>
      </c>
      <c r="B602" t="str">
        <f>VLOOKUP(A602,Setup!$C$3:$D$46,2,FALSE)</f>
        <v>CZ</v>
      </c>
      <c r="C602" t="s">
        <v>602</v>
      </c>
      <c r="D602">
        <f t="shared" si="18"/>
        <v>2020</v>
      </c>
      <c r="E602">
        <v>-4</v>
      </c>
      <c r="F602">
        <f>VLOOKUP(B602,'GDP growth'!$C$1:$BR$267,MATCH(Total!D602,'GDP growth'!$D$1:$BR$1,0),FALSE)</f>
        <v>3.5657765720484349</v>
      </c>
      <c r="G602">
        <f t="shared" si="19"/>
        <v>-3.5071810201239</v>
      </c>
    </row>
    <row r="603" spans="1:7" x14ac:dyDescent="0.45">
      <c r="A603" t="s">
        <v>246</v>
      </c>
      <c r="B603" t="str">
        <f>VLOOKUP(A603,Setup!$C$3:$D$46,2,FALSE)</f>
        <v>CZ</v>
      </c>
      <c r="C603" t="s">
        <v>603</v>
      </c>
      <c r="D603">
        <f t="shared" si="18"/>
        <v>2020</v>
      </c>
      <c r="E603">
        <v>-2.4</v>
      </c>
      <c r="F603">
        <f>VLOOKUP(B603,'GDP growth'!$C$1:$BR$267,MATCH(Total!D603,'GDP growth'!$D$1:$BR$1,0),FALSE)</f>
        <v>3.5657765720484349</v>
      </c>
      <c r="G603">
        <f t="shared" si="19"/>
        <v>-3.5071810201239</v>
      </c>
    </row>
    <row r="604" spans="1:7" x14ac:dyDescent="0.45">
      <c r="A604" t="s">
        <v>246</v>
      </c>
      <c r="B604" t="str">
        <f>VLOOKUP(A604,Setup!$C$3:$D$46,2,FALSE)</f>
        <v>CZ</v>
      </c>
      <c r="C604" t="s">
        <v>604</v>
      </c>
      <c r="D604">
        <f t="shared" si="18"/>
        <v>2020</v>
      </c>
      <c r="E604">
        <v>-1.4</v>
      </c>
      <c r="F604">
        <f>VLOOKUP(B604,'GDP growth'!$C$1:$BR$267,MATCH(Total!D604,'GDP growth'!$D$1:$BR$1,0),FALSE)</f>
        <v>3.5657765720484349</v>
      </c>
      <c r="G604">
        <f t="shared" si="19"/>
        <v>-3.5071810201239</v>
      </c>
    </row>
    <row r="605" spans="1:7" x14ac:dyDescent="0.45">
      <c r="A605" t="s">
        <v>246</v>
      </c>
      <c r="B605" t="str">
        <f>VLOOKUP(A605,Setup!$C$3:$D$46,2,FALSE)</f>
        <v>CZ</v>
      </c>
      <c r="C605" t="s">
        <v>605</v>
      </c>
      <c r="D605">
        <f t="shared" si="18"/>
        <v>2020</v>
      </c>
      <c r="E605">
        <v>-1.8</v>
      </c>
      <c r="F605">
        <f>VLOOKUP(B605,'GDP growth'!$C$1:$BR$267,MATCH(Total!D605,'GDP growth'!$D$1:$BR$1,0),FALSE)</f>
        <v>3.5657765720484349</v>
      </c>
      <c r="G605">
        <f t="shared" si="19"/>
        <v>-3.5071810201239</v>
      </c>
    </row>
    <row r="606" spans="1:7" x14ac:dyDescent="0.45">
      <c r="A606" t="s">
        <v>246</v>
      </c>
      <c r="B606" t="str">
        <f>VLOOKUP(A606,Setup!$C$3:$D$46,2,FALSE)</f>
        <v>CZ</v>
      </c>
      <c r="C606" t="s">
        <v>606</v>
      </c>
      <c r="D606">
        <f t="shared" si="18"/>
        <v>2021</v>
      </c>
      <c r="E606">
        <v>-0.3</v>
      </c>
      <c r="F606">
        <f>VLOOKUP(B606,'GDP growth'!$C$1:$BR$267,MATCH(Total!D606,'GDP growth'!$D$1:$BR$1,0),FALSE)</f>
        <v>-5.3048795455127902</v>
      </c>
      <c r="G606">
        <f t="shared" si="19"/>
        <v>-0.85685369585190996</v>
      </c>
    </row>
    <row r="607" spans="1:7" x14ac:dyDescent="0.45">
      <c r="A607" t="s">
        <v>246</v>
      </c>
      <c r="B607" t="str">
        <f>VLOOKUP(A607,Setup!$C$3:$D$46,2,FALSE)</f>
        <v>CZ</v>
      </c>
      <c r="C607" t="s">
        <v>607</v>
      </c>
      <c r="D607">
        <f t="shared" si="18"/>
        <v>2021</v>
      </c>
      <c r="E607">
        <v>-1.9</v>
      </c>
      <c r="F607">
        <f>VLOOKUP(B607,'GDP growth'!$C$1:$BR$267,MATCH(Total!D607,'GDP growth'!$D$1:$BR$1,0),FALSE)</f>
        <v>-5.3048795455127902</v>
      </c>
      <c r="G607">
        <f t="shared" si="19"/>
        <v>-0.85685369585190996</v>
      </c>
    </row>
    <row r="608" spans="1:7" x14ac:dyDescent="0.45">
      <c r="A608" t="s">
        <v>246</v>
      </c>
      <c r="B608" t="str">
        <f>VLOOKUP(A608,Setup!$C$3:$D$46,2,FALSE)</f>
        <v>CZ</v>
      </c>
      <c r="C608" t="s">
        <v>608</v>
      </c>
      <c r="D608">
        <f t="shared" si="18"/>
        <v>2021</v>
      </c>
      <c r="E608">
        <v>-1.4</v>
      </c>
      <c r="F608">
        <f>VLOOKUP(B608,'GDP growth'!$C$1:$BR$267,MATCH(Total!D608,'GDP growth'!$D$1:$BR$1,0),FALSE)</f>
        <v>-5.3048795455127902</v>
      </c>
      <c r="G608">
        <f t="shared" si="19"/>
        <v>-0.85685369585190996</v>
      </c>
    </row>
    <row r="609" spans="1:7" x14ac:dyDescent="0.45">
      <c r="A609" t="s">
        <v>246</v>
      </c>
      <c r="B609" t="str">
        <f>VLOOKUP(A609,Setup!$C$3:$D$46,2,FALSE)</f>
        <v>CZ</v>
      </c>
      <c r="C609" t="s">
        <v>609</v>
      </c>
      <c r="D609">
        <f t="shared" si="18"/>
        <v>2021</v>
      </c>
      <c r="E609">
        <v>-1.1000000000000001</v>
      </c>
      <c r="F609">
        <f>VLOOKUP(B609,'GDP growth'!$C$1:$BR$267,MATCH(Total!D609,'GDP growth'!$D$1:$BR$1,0),FALSE)</f>
        <v>-5.3048795455127902</v>
      </c>
      <c r="G609">
        <f t="shared" si="19"/>
        <v>-0.85685369585190996</v>
      </c>
    </row>
    <row r="610" spans="1:7" x14ac:dyDescent="0.45">
      <c r="A610" t="s">
        <v>246</v>
      </c>
      <c r="B610" t="str">
        <f>VLOOKUP(A610,Setup!$C$3:$D$46,2,FALSE)</f>
        <v>CZ</v>
      </c>
      <c r="C610" t="s">
        <v>610</v>
      </c>
      <c r="D610">
        <f t="shared" si="18"/>
        <v>2022</v>
      </c>
      <c r="E610">
        <v>-1.3</v>
      </c>
      <c r="F610">
        <f>VLOOKUP(B610,'GDP growth'!$C$1:$BR$267,MATCH(Total!D610,'GDP growth'!$D$1:$BR$1,0),FALSE)</f>
        <v>4.0290183063385427</v>
      </c>
      <c r="G610">
        <f t="shared" si="19"/>
        <v>0.53140916951272699</v>
      </c>
    </row>
    <row r="611" spans="1:7" x14ac:dyDescent="0.45">
      <c r="A611" t="s">
        <v>246</v>
      </c>
      <c r="B611" t="str">
        <f>VLOOKUP(A611,Setup!$C$3:$D$46,2,FALSE)</f>
        <v>CZ</v>
      </c>
      <c r="C611" t="s">
        <v>611</v>
      </c>
      <c r="D611">
        <f t="shared" si="18"/>
        <v>2022</v>
      </c>
      <c r="E611">
        <v>-2.4</v>
      </c>
      <c r="F611">
        <f>VLOOKUP(B611,'GDP growth'!$C$1:$BR$267,MATCH(Total!D611,'GDP growth'!$D$1:$BR$1,0),FALSE)</f>
        <v>4.0290183063385427</v>
      </c>
      <c r="G611">
        <f t="shared" si="19"/>
        <v>0.53140916951272699</v>
      </c>
    </row>
    <row r="612" spans="1:7" x14ac:dyDescent="0.45">
      <c r="A612" t="s">
        <v>246</v>
      </c>
      <c r="B612" t="str">
        <f>VLOOKUP(A612,Setup!$C$3:$D$46,2,FALSE)</f>
        <v>CZ</v>
      </c>
      <c r="C612" t="s">
        <v>612</v>
      </c>
      <c r="D612">
        <f t="shared" si="18"/>
        <v>2022</v>
      </c>
      <c r="E612">
        <v>-1.4</v>
      </c>
      <c r="F612">
        <f>VLOOKUP(B612,'GDP growth'!$C$1:$BR$267,MATCH(Total!D612,'GDP growth'!$D$1:$BR$1,0),FALSE)</f>
        <v>4.0290183063385427</v>
      </c>
      <c r="G612">
        <f t="shared" si="19"/>
        <v>0.53140916951272699</v>
      </c>
    </row>
    <row r="613" spans="1:7" x14ac:dyDescent="0.45">
      <c r="A613" t="s">
        <v>246</v>
      </c>
      <c r="B613" t="str">
        <f>VLOOKUP(A613,Setup!$C$3:$D$46,2,FALSE)</f>
        <v>CZ</v>
      </c>
      <c r="C613" t="s">
        <v>613</v>
      </c>
      <c r="D613">
        <f t="shared" si="18"/>
        <v>2022</v>
      </c>
      <c r="E613">
        <v>-3.5</v>
      </c>
      <c r="F613">
        <f>VLOOKUP(B613,'GDP growth'!$C$1:$BR$267,MATCH(Total!D613,'GDP growth'!$D$1:$BR$1,0),FALSE)</f>
        <v>4.0290183063385427</v>
      </c>
      <c r="G613">
        <f t="shared" si="19"/>
        <v>0.53140916951272699</v>
      </c>
    </row>
    <row r="614" spans="1:7" x14ac:dyDescent="0.45">
      <c r="A614" t="s">
        <v>246</v>
      </c>
      <c r="B614" t="str">
        <f>VLOOKUP(A614,Setup!$C$3:$D$46,2,FALSE)</f>
        <v>CZ</v>
      </c>
      <c r="C614" t="s">
        <v>614</v>
      </c>
      <c r="D614">
        <f t="shared" si="18"/>
        <v>2023</v>
      </c>
      <c r="E614">
        <v>-5.2</v>
      </c>
      <c r="F614">
        <f>VLOOKUP(B614,'GDP growth'!$C$1:$BR$267,MATCH(Total!D614,'GDP growth'!$D$1:$BR$1,0),FALSE)</f>
        <v>2.847170657171489</v>
      </c>
      <c r="G614">
        <f t="shared" si="19"/>
        <v>-1.7590844706503199</v>
      </c>
    </row>
    <row r="615" spans="1:7" x14ac:dyDescent="0.45">
      <c r="A615" t="s">
        <v>246</v>
      </c>
      <c r="B615" t="str">
        <f>VLOOKUP(A615,Setup!$C$3:$D$46,2,FALSE)</f>
        <v>CZ</v>
      </c>
      <c r="C615" t="s">
        <v>615</v>
      </c>
      <c r="D615">
        <f t="shared" si="18"/>
        <v>2023</v>
      </c>
      <c r="E615">
        <v>-7.1</v>
      </c>
      <c r="F615">
        <f>VLOOKUP(B615,'GDP growth'!$C$1:$BR$267,MATCH(Total!D615,'GDP growth'!$D$1:$BR$1,0),FALSE)</f>
        <v>2.847170657171489</v>
      </c>
      <c r="G615">
        <f t="shared" si="19"/>
        <v>-1.7590844706503199</v>
      </c>
    </row>
    <row r="616" spans="1:7" x14ac:dyDescent="0.45">
      <c r="A616" t="s">
        <v>246</v>
      </c>
      <c r="B616" t="str">
        <f>VLOOKUP(A616,Setup!$C$3:$D$46,2,FALSE)</f>
        <v>CZ</v>
      </c>
      <c r="C616" t="s">
        <v>616</v>
      </c>
      <c r="D616">
        <f t="shared" si="18"/>
        <v>2023</v>
      </c>
      <c r="E616">
        <v>-7.1</v>
      </c>
      <c r="F616">
        <f>VLOOKUP(B616,'GDP growth'!$C$1:$BR$267,MATCH(Total!D616,'GDP growth'!$D$1:$BR$1,0),FALSE)</f>
        <v>2.847170657171489</v>
      </c>
      <c r="G616">
        <f t="shared" si="19"/>
        <v>-1.7590844706503199</v>
      </c>
    </row>
    <row r="617" spans="1:7" x14ac:dyDescent="0.45">
      <c r="A617" t="s">
        <v>246</v>
      </c>
      <c r="B617" t="str">
        <f>VLOOKUP(A617,Setup!$C$3:$D$46,2,FALSE)</f>
        <v>CZ</v>
      </c>
      <c r="C617" t="s">
        <v>617</v>
      </c>
      <c r="D617">
        <f t="shared" si="18"/>
        <v>2023</v>
      </c>
      <c r="E617">
        <v>-7</v>
      </c>
      <c r="F617">
        <f>VLOOKUP(B617,'GDP growth'!$C$1:$BR$267,MATCH(Total!D617,'GDP growth'!$D$1:$BR$1,0),FALSE)</f>
        <v>2.847170657171489</v>
      </c>
      <c r="G617">
        <f t="shared" si="19"/>
        <v>-1.7590844706503199</v>
      </c>
    </row>
    <row r="618" spans="1:7" x14ac:dyDescent="0.45">
      <c r="A618" t="s">
        <v>341</v>
      </c>
      <c r="B618" t="str">
        <f>VLOOKUP(A618,Setup!$C$3:$D$46,2,FALSE)</f>
        <v>DE</v>
      </c>
      <c r="C618" t="s">
        <v>560</v>
      </c>
      <c r="D618">
        <f t="shared" si="18"/>
        <v>2010</v>
      </c>
      <c r="E618">
        <v>-7</v>
      </c>
      <c r="F618">
        <f>VLOOKUP(B618,'GDP growth'!$C$1:$BR$267,MATCH(Total!D618,'GDP growth'!$D$1:$BR$1,0),FALSE)</f>
        <v>-5.5451645377170564</v>
      </c>
      <c r="G618">
        <f t="shared" si="19"/>
        <v>-1.27618016891032</v>
      </c>
    </row>
    <row r="619" spans="1:7" x14ac:dyDescent="0.45">
      <c r="A619" t="s">
        <v>341</v>
      </c>
      <c r="B619" t="str">
        <f>VLOOKUP(A619,Setup!$C$3:$D$46,2,FALSE)</f>
        <v>DE</v>
      </c>
      <c r="C619" t="s">
        <v>563</v>
      </c>
      <c r="D619">
        <f t="shared" si="18"/>
        <v>2010</v>
      </c>
      <c r="E619">
        <v>-7.2</v>
      </c>
      <c r="F619">
        <f>VLOOKUP(B619,'GDP growth'!$C$1:$BR$267,MATCH(Total!D619,'GDP growth'!$D$1:$BR$1,0),FALSE)</f>
        <v>-5.5451645377170564</v>
      </c>
      <c r="G619">
        <f t="shared" si="19"/>
        <v>-1.27618016891032</v>
      </c>
    </row>
    <row r="620" spans="1:7" x14ac:dyDescent="0.45">
      <c r="A620" t="s">
        <v>341</v>
      </c>
      <c r="B620" t="str">
        <f>VLOOKUP(A620,Setup!$C$3:$D$46,2,FALSE)</f>
        <v>DE</v>
      </c>
      <c r="C620" t="s">
        <v>564</v>
      </c>
      <c r="D620">
        <f t="shared" si="18"/>
        <v>2010</v>
      </c>
      <c r="E620">
        <v>-8.1999999999999993</v>
      </c>
      <c r="F620">
        <f>VLOOKUP(B620,'GDP growth'!$C$1:$BR$267,MATCH(Total!D620,'GDP growth'!$D$1:$BR$1,0),FALSE)</f>
        <v>-5.5451645377170564</v>
      </c>
      <c r="G620">
        <f t="shared" si="19"/>
        <v>-1.27618016891032</v>
      </c>
    </row>
    <row r="621" spans="1:7" x14ac:dyDescent="0.45">
      <c r="A621" t="s">
        <v>341</v>
      </c>
      <c r="B621" t="str">
        <f>VLOOKUP(A621,Setup!$C$3:$D$46,2,FALSE)</f>
        <v>DE</v>
      </c>
      <c r="C621" t="s">
        <v>565</v>
      </c>
      <c r="D621">
        <f t="shared" ref="D621:D682" si="20">VALUE(MID(C621,1,4))</f>
        <v>2010</v>
      </c>
      <c r="E621">
        <v>-9.9</v>
      </c>
      <c r="F621">
        <f>VLOOKUP(B621,'GDP growth'!$C$1:$BR$267,MATCH(Total!D621,'GDP growth'!$D$1:$BR$1,0),FALSE)</f>
        <v>-5.5451645377170564</v>
      </c>
      <c r="G621">
        <f t="shared" ref="G621:G682" si="21">VLOOKUP(D621,$I$21:$BA$34,MATCH(B621,$I$20:$BA$20,0),FALSE)</f>
        <v>-1.27618016891032</v>
      </c>
    </row>
    <row r="622" spans="1:7" x14ac:dyDescent="0.45">
      <c r="A622" t="s">
        <v>341</v>
      </c>
      <c r="B622" t="str">
        <f>VLOOKUP(A622,Setup!$C$3:$D$46,2,FALSE)</f>
        <v>DE</v>
      </c>
      <c r="C622" t="s">
        <v>566</v>
      </c>
      <c r="D622">
        <f t="shared" si="20"/>
        <v>2011</v>
      </c>
      <c r="E622">
        <v>-13.2</v>
      </c>
      <c r="F622">
        <f>VLOOKUP(B622,'GDP growth'!$C$1:$BR$267,MATCH(Total!D622,'GDP growth'!$D$1:$BR$1,0),FALSE)</f>
        <v>4.1467675453243658</v>
      </c>
      <c r="G622">
        <f t="shared" si="21"/>
        <v>0.96946883941255602</v>
      </c>
    </row>
    <row r="623" spans="1:7" x14ac:dyDescent="0.45">
      <c r="A623" t="s">
        <v>341</v>
      </c>
      <c r="B623" t="str">
        <f>VLOOKUP(A623,Setup!$C$3:$D$46,2,FALSE)</f>
        <v>DE</v>
      </c>
      <c r="C623" t="s">
        <v>567</v>
      </c>
      <c r="D623">
        <f t="shared" si="20"/>
        <v>2011</v>
      </c>
      <c r="E623">
        <v>-13.7</v>
      </c>
      <c r="F623">
        <f>VLOOKUP(B623,'GDP growth'!$C$1:$BR$267,MATCH(Total!D623,'GDP growth'!$D$1:$BR$1,0),FALSE)</f>
        <v>4.1467675453243658</v>
      </c>
      <c r="G623">
        <f t="shared" si="21"/>
        <v>0.96946883941255602</v>
      </c>
    </row>
    <row r="624" spans="1:7" x14ac:dyDescent="0.45">
      <c r="A624" t="s">
        <v>341</v>
      </c>
      <c r="B624" t="str">
        <f>VLOOKUP(A624,Setup!$C$3:$D$46,2,FALSE)</f>
        <v>DE</v>
      </c>
      <c r="C624" t="s">
        <v>568</v>
      </c>
      <c r="D624">
        <f t="shared" si="20"/>
        <v>2011</v>
      </c>
      <c r="E624">
        <v>-12.5</v>
      </c>
      <c r="F624">
        <f>VLOOKUP(B624,'GDP growth'!$C$1:$BR$267,MATCH(Total!D624,'GDP growth'!$D$1:$BR$1,0),FALSE)</f>
        <v>4.1467675453243658</v>
      </c>
      <c r="G624">
        <f t="shared" si="21"/>
        <v>0.96946883941255602</v>
      </c>
    </row>
    <row r="625" spans="1:7" x14ac:dyDescent="0.45">
      <c r="A625" t="s">
        <v>341</v>
      </c>
      <c r="B625" t="str">
        <f>VLOOKUP(A625,Setup!$C$3:$D$46,2,FALSE)</f>
        <v>DE</v>
      </c>
      <c r="C625" t="s">
        <v>569</v>
      </c>
      <c r="D625">
        <f t="shared" si="20"/>
        <v>2011</v>
      </c>
      <c r="E625">
        <v>-12</v>
      </c>
      <c r="F625">
        <f>VLOOKUP(B625,'GDP growth'!$C$1:$BR$267,MATCH(Total!D625,'GDP growth'!$D$1:$BR$1,0),FALSE)</f>
        <v>4.1467675453243658</v>
      </c>
      <c r="G625">
        <f t="shared" si="21"/>
        <v>0.96946883941255602</v>
      </c>
    </row>
    <row r="626" spans="1:7" x14ac:dyDescent="0.45">
      <c r="A626" t="s">
        <v>341</v>
      </c>
      <c r="B626" t="str">
        <f>VLOOKUP(A626,Setup!$C$3:$D$46,2,FALSE)</f>
        <v>DE</v>
      </c>
      <c r="C626" t="s">
        <v>570</v>
      </c>
      <c r="D626">
        <f t="shared" si="20"/>
        <v>2012</v>
      </c>
      <c r="E626">
        <v>-12.2</v>
      </c>
      <c r="F626">
        <f>VLOOKUP(B626,'GDP growth'!$C$1:$BR$267,MATCH(Total!D626,'GDP growth'!$D$1:$BR$1,0),FALSE)</f>
        <v>3.7579688658634751</v>
      </c>
      <c r="G626">
        <f t="shared" si="21"/>
        <v>-0.17340155810727201</v>
      </c>
    </row>
    <row r="627" spans="1:7" x14ac:dyDescent="0.45">
      <c r="A627" t="s">
        <v>341</v>
      </c>
      <c r="B627" t="str">
        <f>VLOOKUP(A627,Setup!$C$3:$D$46,2,FALSE)</f>
        <v>DE</v>
      </c>
      <c r="C627" t="s">
        <v>571</v>
      </c>
      <c r="D627">
        <f t="shared" si="20"/>
        <v>2012</v>
      </c>
      <c r="E627">
        <v>-11.6</v>
      </c>
      <c r="F627">
        <f>VLOOKUP(B627,'GDP growth'!$C$1:$BR$267,MATCH(Total!D627,'GDP growth'!$D$1:$BR$1,0),FALSE)</f>
        <v>3.7579688658634751</v>
      </c>
      <c r="G627">
        <f t="shared" si="21"/>
        <v>-0.17340155810727201</v>
      </c>
    </row>
    <row r="628" spans="1:7" x14ac:dyDescent="0.45">
      <c r="A628" t="s">
        <v>341</v>
      </c>
      <c r="B628" t="str">
        <f>VLOOKUP(A628,Setup!$C$3:$D$46,2,FALSE)</f>
        <v>DE</v>
      </c>
      <c r="C628" t="s">
        <v>572</v>
      </c>
      <c r="D628">
        <f t="shared" si="20"/>
        <v>2012</v>
      </c>
      <c r="E628">
        <v>-11.6</v>
      </c>
      <c r="F628">
        <f>VLOOKUP(B628,'GDP growth'!$C$1:$BR$267,MATCH(Total!D628,'GDP growth'!$D$1:$BR$1,0),FALSE)</f>
        <v>3.7579688658634751</v>
      </c>
      <c r="G628">
        <f t="shared" si="21"/>
        <v>-0.17340155810727201</v>
      </c>
    </row>
    <row r="629" spans="1:7" x14ac:dyDescent="0.45">
      <c r="A629" t="s">
        <v>341</v>
      </c>
      <c r="B629" t="str">
        <f>VLOOKUP(A629,Setup!$C$3:$D$46,2,FALSE)</f>
        <v>DE</v>
      </c>
      <c r="C629" t="s">
        <v>573</v>
      </c>
      <c r="D629">
        <f t="shared" si="20"/>
        <v>2012</v>
      </c>
      <c r="E629">
        <v>-11.4</v>
      </c>
      <c r="F629">
        <f>VLOOKUP(B629,'GDP growth'!$C$1:$BR$267,MATCH(Total!D629,'GDP growth'!$D$1:$BR$1,0),FALSE)</f>
        <v>3.7579688658634751</v>
      </c>
      <c r="G629">
        <f t="shared" si="21"/>
        <v>-0.17340155810727201</v>
      </c>
    </row>
    <row r="630" spans="1:7" x14ac:dyDescent="0.45">
      <c r="A630" t="s">
        <v>341</v>
      </c>
      <c r="B630" t="str">
        <f>VLOOKUP(A630,Setup!$C$3:$D$46,2,FALSE)</f>
        <v>DE</v>
      </c>
      <c r="C630" t="s">
        <v>574</v>
      </c>
      <c r="D630">
        <f t="shared" si="20"/>
        <v>2013</v>
      </c>
      <c r="E630">
        <v>-10</v>
      </c>
      <c r="F630">
        <f>VLOOKUP(B630,'GDP growth'!$C$1:$BR$267,MATCH(Total!D630,'GDP growth'!$D$1:$BR$1,0),FALSE)</f>
        <v>0.47429130585554446</v>
      </c>
      <c r="G630">
        <f t="shared" si="21"/>
        <v>-1.39362896585068</v>
      </c>
    </row>
    <row r="631" spans="1:7" x14ac:dyDescent="0.45">
      <c r="A631" t="s">
        <v>341</v>
      </c>
      <c r="B631" t="str">
        <f>VLOOKUP(A631,Setup!$C$3:$D$46,2,FALSE)</f>
        <v>DE</v>
      </c>
      <c r="C631" t="s">
        <v>575</v>
      </c>
      <c r="D631">
        <f t="shared" si="20"/>
        <v>2013</v>
      </c>
      <c r="E631">
        <v>-9.1999999999999993</v>
      </c>
      <c r="F631">
        <f>VLOOKUP(B631,'GDP growth'!$C$1:$BR$267,MATCH(Total!D631,'GDP growth'!$D$1:$BR$1,0),FALSE)</f>
        <v>0.47429130585554446</v>
      </c>
      <c r="G631">
        <f t="shared" si="21"/>
        <v>-1.39362896585068</v>
      </c>
    </row>
    <row r="632" spans="1:7" x14ac:dyDescent="0.45">
      <c r="A632" t="s">
        <v>341</v>
      </c>
      <c r="B632" t="str">
        <f>VLOOKUP(A632,Setup!$C$3:$D$46,2,FALSE)</f>
        <v>DE</v>
      </c>
      <c r="C632" t="s">
        <v>576</v>
      </c>
      <c r="D632">
        <f t="shared" si="20"/>
        <v>2013</v>
      </c>
      <c r="E632">
        <v>-8.6</v>
      </c>
      <c r="F632">
        <f>VLOOKUP(B632,'GDP growth'!$C$1:$BR$267,MATCH(Total!D632,'GDP growth'!$D$1:$BR$1,0),FALSE)</f>
        <v>0.47429130585554446</v>
      </c>
      <c r="G632">
        <f t="shared" si="21"/>
        <v>-1.39362896585068</v>
      </c>
    </row>
    <row r="633" spans="1:7" x14ac:dyDescent="0.45">
      <c r="A633" t="s">
        <v>341</v>
      </c>
      <c r="B633" t="str">
        <f>VLOOKUP(A633,Setup!$C$3:$D$46,2,FALSE)</f>
        <v>DE</v>
      </c>
      <c r="C633" t="s">
        <v>577</v>
      </c>
      <c r="D633">
        <f t="shared" si="20"/>
        <v>2013</v>
      </c>
      <c r="E633">
        <v>-8.4</v>
      </c>
      <c r="F633">
        <f>VLOOKUP(B633,'GDP growth'!$C$1:$BR$267,MATCH(Total!D633,'GDP growth'!$D$1:$BR$1,0),FALSE)</f>
        <v>0.47429130585554446</v>
      </c>
      <c r="G633">
        <f t="shared" si="21"/>
        <v>-1.39362896585068</v>
      </c>
    </row>
    <row r="634" spans="1:7" x14ac:dyDescent="0.45">
      <c r="A634" t="s">
        <v>341</v>
      </c>
      <c r="B634" t="str">
        <f>VLOOKUP(A634,Setup!$C$3:$D$46,2,FALSE)</f>
        <v>DE</v>
      </c>
      <c r="C634" t="s">
        <v>578</v>
      </c>
      <c r="D634">
        <f t="shared" si="20"/>
        <v>2014</v>
      </c>
      <c r="E634">
        <v>-9</v>
      </c>
      <c r="F634">
        <f>VLOOKUP(B634,'GDP growth'!$C$1:$BR$267,MATCH(Total!D634,'GDP growth'!$D$1:$BR$1,0),FALSE)</f>
        <v>0.38622457610995298</v>
      </c>
      <c r="G634">
        <f t="shared" si="21"/>
        <v>-0.64797272732566502</v>
      </c>
    </row>
    <row r="635" spans="1:7" x14ac:dyDescent="0.45">
      <c r="A635" t="s">
        <v>341</v>
      </c>
      <c r="B635" t="str">
        <f>VLOOKUP(A635,Setup!$C$3:$D$46,2,FALSE)</f>
        <v>DE</v>
      </c>
      <c r="C635" t="s">
        <v>579</v>
      </c>
      <c r="D635">
        <f t="shared" si="20"/>
        <v>2014</v>
      </c>
      <c r="E635">
        <v>-8.6</v>
      </c>
      <c r="F635">
        <f>VLOOKUP(B635,'GDP growth'!$C$1:$BR$267,MATCH(Total!D635,'GDP growth'!$D$1:$BR$1,0),FALSE)</f>
        <v>0.38622457610995298</v>
      </c>
      <c r="G635">
        <f t="shared" si="21"/>
        <v>-0.64797272732566502</v>
      </c>
    </row>
    <row r="636" spans="1:7" x14ac:dyDescent="0.45">
      <c r="A636" t="s">
        <v>341</v>
      </c>
      <c r="B636" t="str">
        <f>VLOOKUP(A636,Setup!$C$3:$D$46,2,FALSE)</f>
        <v>DE</v>
      </c>
      <c r="C636" t="s">
        <v>580</v>
      </c>
      <c r="D636">
        <f t="shared" si="20"/>
        <v>2014</v>
      </c>
      <c r="E636">
        <v>-9.5</v>
      </c>
      <c r="F636">
        <f>VLOOKUP(B636,'GDP growth'!$C$1:$BR$267,MATCH(Total!D636,'GDP growth'!$D$1:$BR$1,0),FALSE)</f>
        <v>0.38622457610995298</v>
      </c>
      <c r="G636">
        <f t="shared" si="21"/>
        <v>-0.64797272732566502</v>
      </c>
    </row>
    <row r="637" spans="1:7" x14ac:dyDescent="0.45">
      <c r="A637" t="s">
        <v>341</v>
      </c>
      <c r="B637" t="str">
        <f>VLOOKUP(A637,Setup!$C$3:$D$46,2,FALSE)</f>
        <v>DE</v>
      </c>
      <c r="C637" t="s">
        <v>581</v>
      </c>
      <c r="D637">
        <f t="shared" si="20"/>
        <v>2014</v>
      </c>
      <c r="E637">
        <v>-12.9</v>
      </c>
      <c r="F637">
        <f>VLOOKUP(B637,'GDP growth'!$C$1:$BR$267,MATCH(Total!D637,'GDP growth'!$D$1:$BR$1,0),FALSE)</f>
        <v>0.38622457610995298</v>
      </c>
      <c r="G637">
        <f t="shared" si="21"/>
        <v>-0.64797272732566502</v>
      </c>
    </row>
    <row r="638" spans="1:7" x14ac:dyDescent="0.45">
      <c r="A638" t="s">
        <v>341</v>
      </c>
      <c r="B638" t="str">
        <f>VLOOKUP(A638,Setup!$C$3:$D$46,2,FALSE)</f>
        <v>DE</v>
      </c>
      <c r="C638" t="s">
        <v>582</v>
      </c>
      <c r="D638">
        <f t="shared" si="20"/>
        <v>2015</v>
      </c>
      <c r="E638">
        <v>-11.7</v>
      </c>
      <c r="F638">
        <f>VLOOKUP(B638,'GDP growth'!$C$1:$BR$267,MATCH(Total!D638,'GDP growth'!$D$1:$BR$1,0),FALSE)</f>
        <v>2.1694989287907873</v>
      </c>
      <c r="G638">
        <f t="shared" si="21"/>
        <v>-0.38711914033905198</v>
      </c>
    </row>
    <row r="639" spans="1:7" x14ac:dyDescent="0.45">
      <c r="A639" t="s">
        <v>341</v>
      </c>
      <c r="B639" t="str">
        <f>VLOOKUP(A639,Setup!$C$3:$D$46,2,FALSE)</f>
        <v>DE</v>
      </c>
      <c r="C639" t="s">
        <v>583</v>
      </c>
      <c r="D639">
        <f t="shared" si="20"/>
        <v>2015</v>
      </c>
      <c r="E639">
        <v>-11.1</v>
      </c>
      <c r="F639">
        <f>VLOOKUP(B639,'GDP growth'!$C$1:$BR$267,MATCH(Total!D639,'GDP growth'!$D$1:$BR$1,0),FALSE)</f>
        <v>2.1694989287907873</v>
      </c>
      <c r="G639">
        <f t="shared" si="21"/>
        <v>-0.38711914033905198</v>
      </c>
    </row>
    <row r="640" spans="1:7" x14ac:dyDescent="0.45">
      <c r="A640" t="s">
        <v>341</v>
      </c>
      <c r="B640" t="str">
        <f>VLOOKUP(A640,Setup!$C$3:$D$46,2,FALSE)</f>
        <v>DE</v>
      </c>
      <c r="C640" t="s">
        <v>584</v>
      </c>
      <c r="D640">
        <f t="shared" si="20"/>
        <v>2015</v>
      </c>
      <c r="E640">
        <v>-10.5</v>
      </c>
      <c r="F640">
        <f>VLOOKUP(B640,'GDP growth'!$C$1:$BR$267,MATCH(Total!D640,'GDP growth'!$D$1:$BR$1,0),FALSE)</f>
        <v>2.1694989287907873</v>
      </c>
      <c r="G640">
        <f t="shared" si="21"/>
        <v>-0.38711914033905198</v>
      </c>
    </row>
    <row r="641" spans="1:7" x14ac:dyDescent="0.45">
      <c r="A641" t="s">
        <v>341</v>
      </c>
      <c r="B641" t="str">
        <f>VLOOKUP(A641,Setup!$C$3:$D$46,2,FALSE)</f>
        <v>DE</v>
      </c>
      <c r="C641" t="s">
        <v>585</v>
      </c>
      <c r="D641">
        <f t="shared" si="20"/>
        <v>2015</v>
      </c>
      <c r="E641">
        <v>-10.199999999999999</v>
      </c>
      <c r="F641">
        <f>VLOOKUP(B641,'GDP growth'!$C$1:$BR$267,MATCH(Total!D641,'GDP growth'!$D$1:$BR$1,0),FALSE)</f>
        <v>2.1694989287907873</v>
      </c>
      <c r="G641">
        <f t="shared" si="21"/>
        <v>-0.38711914033905198</v>
      </c>
    </row>
    <row r="642" spans="1:7" x14ac:dyDescent="0.45">
      <c r="A642" t="s">
        <v>341</v>
      </c>
      <c r="B642" t="str">
        <f>VLOOKUP(A642,Setup!$C$3:$D$46,2,FALSE)</f>
        <v>DE</v>
      </c>
      <c r="C642" t="s">
        <v>586</v>
      </c>
      <c r="D642">
        <f t="shared" si="20"/>
        <v>2016</v>
      </c>
      <c r="E642">
        <v>-8.9</v>
      </c>
      <c r="F642">
        <f>VLOOKUP(B642,'GDP growth'!$C$1:$BR$267,MATCH(Total!D642,'GDP growth'!$D$1:$BR$1,0),FALSE)</f>
        <v>1.6527197717462769</v>
      </c>
      <c r="G642">
        <f t="shared" si="21"/>
        <v>0.695453284784875</v>
      </c>
    </row>
    <row r="643" spans="1:7" x14ac:dyDescent="0.45">
      <c r="A643" t="s">
        <v>341</v>
      </c>
      <c r="B643" t="str">
        <f>VLOOKUP(A643,Setup!$C$3:$D$46,2,FALSE)</f>
        <v>DE</v>
      </c>
      <c r="C643" t="s">
        <v>587</v>
      </c>
      <c r="D643">
        <f t="shared" si="20"/>
        <v>2016</v>
      </c>
      <c r="E643">
        <v>-8.1999999999999993</v>
      </c>
      <c r="F643">
        <f>VLOOKUP(B643,'GDP growth'!$C$1:$BR$267,MATCH(Total!D643,'GDP growth'!$D$1:$BR$1,0),FALSE)</f>
        <v>1.6527197717462769</v>
      </c>
      <c r="G643">
        <f t="shared" si="21"/>
        <v>0.695453284784875</v>
      </c>
    </row>
    <row r="644" spans="1:7" x14ac:dyDescent="0.45">
      <c r="A644" t="s">
        <v>341</v>
      </c>
      <c r="B644" t="str">
        <f>VLOOKUP(A644,Setup!$C$3:$D$46,2,FALSE)</f>
        <v>DE</v>
      </c>
      <c r="C644" t="s">
        <v>588</v>
      </c>
      <c r="D644">
        <f t="shared" si="20"/>
        <v>2016</v>
      </c>
      <c r="E644">
        <v>-6.9</v>
      </c>
      <c r="F644">
        <f>VLOOKUP(B644,'GDP growth'!$C$1:$BR$267,MATCH(Total!D644,'GDP growth'!$D$1:$BR$1,0),FALSE)</f>
        <v>1.6527197717462769</v>
      </c>
      <c r="G644">
        <f t="shared" si="21"/>
        <v>0.695453284784875</v>
      </c>
    </row>
    <row r="645" spans="1:7" x14ac:dyDescent="0.45">
      <c r="A645" t="s">
        <v>341</v>
      </c>
      <c r="B645" t="str">
        <f>VLOOKUP(A645,Setup!$C$3:$D$46,2,FALSE)</f>
        <v>DE</v>
      </c>
      <c r="C645" t="s">
        <v>589</v>
      </c>
      <c r="D645">
        <f t="shared" si="20"/>
        <v>2016</v>
      </c>
      <c r="E645">
        <v>-6.5</v>
      </c>
      <c r="F645">
        <f>VLOOKUP(B645,'GDP growth'!$C$1:$BR$267,MATCH(Total!D645,'GDP growth'!$D$1:$BR$1,0),FALSE)</f>
        <v>1.6527197717462769</v>
      </c>
      <c r="G645">
        <f t="shared" si="21"/>
        <v>0.695453284784875</v>
      </c>
    </row>
    <row r="646" spans="1:7" x14ac:dyDescent="0.45">
      <c r="A646" t="s">
        <v>341</v>
      </c>
      <c r="B646" t="str">
        <f>VLOOKUP(A646,Setup!$C$3:$D$46,2,FALSE)</f>
        <v>DE</v>
      </c>
      <c r="C646" t="s">
        <v>590</v>
      </c>
      <c r="D646">
        <f t="shared" si="20"/>
        <v>2017</v>
      </c>
      <c r="E646">
        <v>-5.8</v>
      </c>
      <c r="F646">
        <f>VLOOKUP(B646,'GDP growth'!$C$1:$BR$267,MATCH(Total!D646,'GDP growth'!$D$1:$BR$1,0),FALSE)</f>
        <v>2.2947106768428114</v>
      </c>
      <c r="G646">
        <f t="shared" si="21"/>
        <v>2.41916532392765</v>
      </c>
    </row>
    <row r="647" spans="1:7" x14ac:dyDescent="0.45">
      <c r="A647" t="s">
        <v>341</v>
      </c>
      <c r="B647" t="str">
        <f>VLOOKUP(A647,Setup!$C$3:$D$46,2,FALSE)</f>
        <v>DE</v>
      </c>
      <c r="C647" t="s">
        <v>591</v>
      </c>
      <c r="D647">
        <f t="shared" si="20"/>
        <v>2017</v>
      </c>
      <c r="E647">
        <v>-5.8</v>
      </c>
      <c r="F647">
        <f>VLOOKUP(B647,'GDP growth'!$C$1:$BR$267,MATCH(Total!D647,'GDP growth'!$D$1:$BR$1,0),FALSE)</f>
        <v>2.2947106768428114</v>
      </c>
      <c r="G647">
        <f t="shared" si="21"/>
        <v>2.41916532392765</v>
      </c>
    </row>
    <row r="648" spans="1:7" x14ac:dyDescent="0.45">
      <c r="A648" t="s">
        <v>341</v>
      </c>
      <c r="B648" t="str">
        <f>VLOOKUP(A648,Setup!$C$3:$D$46,2,FALSE)</f>
        <v>DE</v>
      </c>
      <c r="C648" t="s">
        <v>592</v>
      </c>
      <c r="D648">
        <f t="shared" si="20"/>
        <v>2017</v>
      </c>
      <c r="E648">
        <v>-5.2</v>
      </c>
      <c r="F648">
        <f>VLOOKUP(B648,'GDP growth'!$C$1:$BR$267,MATCH(Total!D648,'GDP growth'!$D$1:$BR$1,0),FALSE)</f>
        <v>2.2947106768428114</v>
      </c>
      <c r="G648">
        <f t="shared" si="21"/>
        <v>2.41916532392765</v>
      </c>
    </row>
    <row r="649" spans="1:7" x14ac:dyDescent="0.45">
      <c r="A649" t="s">
        <v>341</v>
      </c>
      <c r="B649" t="str">
        <f>VLOOKUP(A649,Setup!$C$3:$D$46,2,FALSE)</f>
        <v>DE</v>
      </c>
      <c r="C649" t="s">
        <v>593</v>
      </c>
      <c r="D649">
        <f t="shared" si="20"/>
        <v>2017</v>
      </c>
      <c r="E649">
        <v>-5</v>
      </c>
      <c r="F649">
        <f>VLOOKUP(B649,'GDP growth'!$C$1:$BR$267,MATCH(Total!D649,'GDP growth'!$D$1:$BR$1,0),FALSE)</f>
        <v>2.2947106768428114</v>
      </c>
      <c r="G649">
        <f t="shared" si="21"/>
        <v>2.41916532392765</v>
      </c>
    </row>
    <row r="650" spans="1:7" x14ac:dyDescent="0.45">
      <c r="A650" t="s">
        <v>341</v>
      </c>
      <c r="B650" t="str">
        <f>VLOOKUP(A650,Setup!$C$3:$D$46,2,FALSE)</f>
        <v>DE</v>
      </c>
      <c r="C650" t="s">
        <v>594</v>
      </c>
      <c r="D650">
        <f t="shared" si="20"/>
        <v>2018</v>
      </c>
      <c r="E650">
        <v>-5.2</v>
      </c>
      <c r="F650">
        <f>VLOOKUP(B650,'GDP growth'!$C$1:$BR$267,MATCH(Total!D650,'GDP growth'!$D$1:$BR$1,0),FALSE)</f>
        <v>2.7160245193159227</v>
      </c>
      <c r="G650">
        <f t="shared" si="21"/>
        <v>2.44156132268263</v>
      </c>
    </row>
    <row r="651" spans="1:7" x14ac:dyDescent="0.45">
      <c r="A651" t="s">
        <v>341</v>
      </c>
      <c r="B651" t="str">
        <f>VLOOKUP(A651,Setup!$C$3:$D$46,2,FALSE)</f>
        <v>DE</v>
      </c>
      <c r="C651" t="s">
        <v>595</v>
      </c>
      <c r="D651">
        <f t="shared" si="20"/>
        <v>2018</v>
      </c>
      <c r="E651">
        <v>-3.9</v>
      </c>
      <c r="F651">
        <f>VLOOKUP(B651,'GDP growth'!$C$1:$BR$267,MATCH(Total!D651,'GDP growth'!$D$1:$BR$1,0),FALSE)</f>
        <v>2.7160245193159227</v>
      </c>
      <c r="G651">
        <f t="shared" si="21"/>
        <v>2.44156132268263</v>
      </c>
    </row>
    <row r="652" spans="1:7" x14ac:dyDescent="0.45">
      <c r="A652" t="s">
        <v>341</v>
      </c>
      <c r="B652" t="str">
        <f>VLOOKUP(A652,Setup!$C$3:$D$46,2,FALSE)</f>
        <v>DE</v>
      </c>
      <c r="C652" t="s">
        <v>596</v>
      </c>
      <c r="D652">
        <f t="shared" si="20"/>
        <v>2018</v>
      </c>
      <c r="E652">
        <v>-2.8</v>
      </c>
      <c r="F652">
        <f>VLOOKUP(B652,'GDP growth'!$C$1:$BR$267,MATCH(Total!D652,'GDP growth'!$D$1:$BR$1,0),FALSE)</f>
        <v>2.7160245193159227</v>
      </c>
      <c r="G652">
        <f t="shared" si="21"/>
        <v>2.44156132268263</v>
      </c>
    </row>
    <row r="653" spans="1:7" x14ac:dyDescent="0.45">
      <c r="A653" t="s">
        <v>341</v>
      </c>
      <c r="B653" t="str">
        <f>VLOOKUP(A653,Setup!$C$3:$D$46,2,FALSE)</f>
        <v>DE</v>
      </c>
      <c r="C653" t="s">
        <v>597</v>
      </c>
      <c r="D653">
        <f t="shared" si="20"/>
        <v>2018</v>
      </c>
      <c r="E653">
        <v>-3</v>
      </c>
      <c r="F653">
        <f>VLOOKUP(B653,'GDP growth'!$C$1:$BR$267,MATCH(Total!D653,'GDP growth'!$D$1:$BR$1,0),FALSE)</f>
        <v>2.7160245193159227</v>
      </c>
      <c r="G653">
        <f t="shared" si="21"/>
        <v>2.44156132268263</v>
      </c>
    </row>
    <row r="654" spans="1:7" x14ac:dyDescent="0.45">
      <c r="A654" t="s">
        <v>341</v>
      </c>
      <c r="B654" t="str">
        <f>VLOOKUP(A654,Setup!$C$3:$D$46,2,FALSE)</f>
        <v>DE</v>
      </c>
      <c r="C654" t="s">
        <v>598</v>
      </c>
      <c r="D654">
        <f t="shared" si="20"/>
        <v>2019</v>
      </c>
      <c r="E654">
        <v>-1.7</v>
      </c>
      <c r="F654">
        <f>VLOOKUP(B654,'GDP growth'!$C$1:$BR$267,MATCH(Total!D654,'GDP growth'!$D$1:$BR$1,0),FALSE)</f>
        <v>1.1164431092622493</v>
      </c>
      <c r="G654">
        <f t="shared" si="21"/>
        <v>2.4379273345270098</v>
      </c>
    </row>
    <row r="655" spans="1:7" x14ac:dyDescent="0.45">
      <c r="A655" t="s">
        <v>341</v>
      </c>
      <c r="B655" t="str">
        <f>VLOOKUP(A655,Setup!$C$3:$D$46,2,FALSE)</f>
        <v>DE</v>
      </c>
      <c r="C655" t="s">
        <v>599</v>
      </c>
      <c r="D655">
        <f t="shared" si="20"/>
        <v>2019</v>
      </c>
      <c r="E655">
        <v>-0.6</v>
      </c>
      <c r="F655">
        <f>VLOOKUP(B655,'GDP growth'!$C$1:$BR$267,MATCH(Total!D655,'GDP growth'!$D$1:$BR$1,0),FALSE)</f>
        <v>1.1164431092622493</v>
      </c>
      <c r="G655">
        <f t="shared" si="21"/>
        <v>2.4379273345270098</v>
      </c>
    </row>
    <row r="656" spans="1:7" x14ac:dyDescent="0.45">
      <c r="A656" t="s">
        <v>341</v>
      </c>
      <c r="B656" t="str">
        <f>VLOOKUP(A656,Setup!$C$3:$D$46,2,FALSE)</f>
        <v>DE</v>
      </c>
      <c r="C656" t="s">
        <v>600</v>
      </c>
      <c r="D656">
        <f t="shared" si="20"/>
        <v>2019</v>
      </c>
      <c r="E656">
        <v>-0.3</v>
      </c>
      <c r="F656">
        <f>VLOOKUP(B656,'GDP growth'!$C$1:$BR$267,MATCH(Total!D656,'GDP growth'!$D$1:$BR$1,0),FALSE)</f>
        <v>1.1164431092622493</v>
      </c>
      <c r="G656">
        <f t="shared" si="21"/>
        <v>2.4379273345270098</v>
      </c>
    </row>
    <row r="657" spans="1:7" x14ac:dyDescent="0.45">
      <c r="A657" t="s">
        <v>341</v>
      </c>
      <c r="B657" t="str">
        <f>VLOOKUP(A657,Setup!$C$3:$D$46,2,FALSE)</f>
        <v>DE</v>
      </c>
      <c r="C657" t="s">
        <v>601</v>
      </c>
      <c r="D657">
        <f t="shared" si="20"/>
        <v>2019</v>
      </c>
      <c r="E657">
        <v>0.2</v>
      </c>
      <c r="F657">
        <f>VLOOKUP(B657,'GDP growth'!$C$1:$BR$267,MATCH(Total!D657,'GDP growth'!$D$1:$BR$1,0),FALSE)</f>
        <v>1.1164431092622493</v>
      </c>
      <c r="G657">
        <f t="shared" si="21"/>
        <v>2.4379273345270098</v>
      </c>
    </row>
    <row r="658" spans="1:7" x14ac:dyDescent="0.45">
      <c r="A658" t="s">
        <v>341</v>
      </c>
      <c r="B658" t="str">
        <f>VLOOKUP(A658,Setup!$C$3:$D$46,2,FALSE)</f>
        <v>DE</v>
      </c>
      <c r="C658" t="s">
        <v>602</v>
      </c>
      <c r="D658">
        <f t="shared" si="20"/>
        <v>2020</v>
      </c>
      <c r="E658">
        <v>1.4</v>
      </c>
      <c r="F658">
        <f>VLOOKUP(B658,'GDP growth'!$C$1:$BR$267,MATCH(Total!D658,'GDP growth'!$D$1:$BR$1,0),FALSE)</f>
        <v>0.98789334916757809</v>
      </c>
      <c r="G658">
        <f t="shared" si="21"/>
        <v>-3.6403412195069702</v>
      </c>
    </row>
    <row r="659" spans="1:7" x14ac:dyDescent="0.45">
      <c r="A659" t="s">
        <v>341</v>
      </c>
      <c r="B659" t="str">
        <f>VLOOKUP(A659,Setup!$C$3:$D$46,2,FALSE)</f>
        <v>DE</v>
      </c>
      <c r="C659" t="s">
        <v>603</v>
      </c>
      <c r="D659">
        <f t="shared" si="20"/>
        <v>2020</v>
      </c>
      <c r="E659">
        <v>6.6</v>
      </c>
      <c r="F659">
        <f>VLOOKUP(B659,'GDP growth'!$C$1:$BR$267,MATCH(Total!D659,'GDP growth'!$D$1:$BR$1,0),FALSE)</f>
        <v>0.98789334916757809</v>
      </c>
      <c r="G659">
        <f t="shared" si="21"/>
        <v>-3.6403412195069702</v>
      </c>
    </row>
    <row r="660" spans="1:7" x14ac:dyDescent="0.45">
      <c r="A660" t="s">
        <v>341</v>
      </c>
      <c r="B660" t="str">
        <f>VLOOKUP(A660,Setup!$C$3:$D$46,2,FALSE)</f>
        <v>DE</v>
      </c>
      <c r="C660" t="s">
        <v>604</v>
      </c>
      <c r="D660">
        <f t="shared" si="20"/>
        <v>2020</v>
      </c>
      <c r="E660">
        <v>8.6999999999999993</v>
      </c>
      <c r="F660">
        <f>VLOOKUP(B660,'GDP growth'!$C$1:$BR$267,MATCH(Total!D660,'GDP growth'!$D$1:$BR$1,0),FALSE)</f>
        <v>0.98789334916757809</v>
      </c>
      <c r="G660">
        <f t="shared" si="21"/>
        <v>-3.6403412195069702</v>
      </c>
    </row>
    <row r="661" spans="1:7" x14ac:dyDescent="0.45">
      <c r="A661" t="s">
        <v>341</v>
      </c>
      <c r="B661" t="str">
        <f>VLOOKUP(A661,Setup!$C$3:$D$46,2,FALSE)</f>
        <v>DE</v>
      </c>
      <c r="C661" t="s">
        <v>605</v>
      </c>
      <c r="D661">
        <f t="shared" si="20"/>
        <v>2020</v>
      </c>
      <c r="E661">
        <v>9.9</v>
      </c>
      <c r="F661">
        <f>VLOOKUP(B661,'GDP growth'!$C$1:$BR$267,MATCH(Total!D661,'GDP growth'!$D$1:$BR$1,0),FALSE)</f>
        <v>0.98789334916757809</v>
      </c>
      <c r="G661">
        <f t="shared" si="21"/>
        <v>-3.6403412195069702</v>
      </c>
    </row>
    <row r="662" spans="1:7" x14ac:dyDescent="0.45">
      <c r="A662" t="s">
        <v>341</v>
      </c>
      <c r="B662" t="str">
        <f>VLOOKUP(A662,Setup!$C$3:$D$46,2,FALSE)</f>
        <v>DE</v>
      </c>
      <c r="C662" t="s">
        <v>606</v>
      </c>
      <c r="D662">
        <f t="shared" si="20"/>
        <v>2021</v>
      </c>
      <c r="E662">
        <v>11.3</v>
      </c>
      <c r="F662">
        <f>VLOOKUP(B662,'GDP growth'!$C$1:$BR$267,MATCH(Total!D662,'GDP growth'!$D$1:$BR$1,0),FALSE)</f>
        <v>-4.0951374906468914</v>
      </c>
      <c r="G662">
        <f t="shared" si="21"/>
        <v>-0.43349782362433498</v>
      </c>
    </row>
    <row r="663" spans="1:7" x14ac:dyDescent="0.45">
      <c r="A663" t="s">
        <v>341</v>
      </c>
      <c r="B663" t="str">
        <f>VLOOKUP(A663,Setup!$C$3:$D$46,2,FALSE)</f>
        <v>DE</v>
      </c>
      <c r="C663" t="s">
        <v>607</v>
      </c>
      <c r="D663">
        <f t="shared" si="20"/>
        <v>2021</v>
      </c>
      <c r="E663">
        <v>8.1</v>
      </c>
      <c r="F663">
        <f>VLOOKUP(B663,'GDP growth'!$C$1:$BR$267,MATCH(Total!D663,'GDP growth'!$D$1:$BR$1,0),FALSE)</f>
        <v>-4.0951374906468914</v>
      </c>
      <c r="G663">
        <f t="shared" si="21"/>
        <v>-0.43349782362433498</v>
      </c>
    </row>
    <row r="664" spans="1:7" x14ac:dyDescent="0.45">
      <c r="A664" t="s">
        <v>341</v>
      </c>
      <c r="B664" t="str">
        <f>VLOOKUP(A664,Setup!$C$3:$D$46,2,FALSE)</f>
        <v>DE</v>
      </c>
      <c r="C664" t="s">
        <v>608</v>
      </c>
      <c r="D664">
        <f t="shared" si="20"/>
        <v>2021</v>
      </c>
      <c r="E664">
        <v>7.3</v>
      </c>
      <c r="F664">
        <f>VLOOKUP(B664,'GDP growth'!$C$1:$BR$267,MATCH(Total!D664,'GDP growth'!$D$1:$BR$1,0),FALSE)</f>
        <v>-4.0951374906468914</v>
      </c>
      <c r="G664">
        <f t="shared" si="21"/>
        <v>-0.43349782362433498</v>
      </c>
    </row>
    <row r="665" spans="1:7" x14ac:dyDescent="0.45">
      <c r="A665" t="s">
        <v>341</v>
      </c>
      <c r="B665" t="str">
        <f>VLOOKUP(A665,Setup!$C$3:$D$46,2,FALSE)</f>
        <v>DE</v>
      </c>
      <c r="C665" t="s">
        <v>609</v>
      </c>
      <c r="D665">
        <f t="shared" si="20"/>
        <v>2021</v>
      </c>
      <c r="E665">
        <v>7</v>
      </c>
      <c r="F665">
        <f>VLOOKUP(B665,'GDP growth'!$C$1:$BR$267,MATCH(Total!D665,'GDP growth'!$D$1:$BR$1,0),FALSE)</f>
        <v>-4.0951374906468914</v>
      </c>
      <c r="G665">
        <f t="shared" si="21"/>
        <v>-0.43349782362433498</v>
      </c>
    </row>
    <row r="666" spans="1:7" x14ac:dyDescent="0.45">
      <c r="A666" t="s">
        <v>341</v>
      </c>
      <c r="B666" t="str">
        <f>VLOOKUP(A666,Setup!$C$3:$D$46,2,FALSE)</f>
        <v>DE</v>
      </c>
      <c r="C666" t="s">
        <v>610</v>
      </c>
      <c r="D666">
        <f t="shared" si="20"/>
        <v>2022</v>
      </c>
      <c r="E666">
        <v>5.8</v>
      </c>
      <c r="F666">
        <f>VLOOKUP(B666,'GDP growth'!$C$1:$BR$267,MATCH(Total!D666,'GDP growth'!$D$1:$BR$1,0),FALSE)</f>
        <v>3.6699998615673479</v>
      </c>
      <c r="G666">
        <f t="shared" si="21"/>
        <v>0.17446900633694801</v>
      </c>
    </row>
    <row r="667" spans="1:7" x14ac:dyDescent="0.45">
      <c r="A667" t="s">
        <v>341</v>
      </c>
      <c r="B667" t="str">
        <f>VLOOKUP(A667,Setup!$C$3:$D$46,2,FALSE)</f>
        <v>DE</v>
      </c>
      <c r="C667" t="s">
        <v>611</v>
      </c>
      <c r="D667">
        <f t="shared" si="20"/>
        <v>2022</v>
      </c>
      <c r="E667">
        <v>5.0999999999999996</v>
      </c>
      <c r="F667">
        <f>VLOOKUP(B667,'GDP growth'!$C$1:$BR$267,MATCH(Total!D667,'GDP growth'!$D$1:$BR$1,0),FALSE)</f>
        <v>3.6699998615673479</v>
      </c>
      <c r="G667">
        <f t="shared" si="21"/>
        <v>0.17446900633694801</v>
      </c>
    </row>
    <row r="668" spans="1:7" x14ac:dyDescent="0.45">
      <c r="A668" t="s">
        <v>341</v>
      </c>
      <c r="B668" t="str">
        <f>VLOOKUP(A668,Setup!$C$3:$D$46,2,FALSE)</f>
        <v>DE</v>
      </c>
      <c r="C668" t="s">
        <v>612</v>
      </c>
      <c r="D668">
        <f t="shared" si="20"/>
        <v>2022</v>
      </c>
      <c r="E668">
        <v>6</v>
      </c>
      <c r="F668">
        <f>VLOOKUP(B668,'GDP growth'!$C$1:$BR$267,MATCH(Total!D668,'GDP growth'!$D$1:$BR$1,0),FALSE)</f>
        <v>3.6699998615673479</v>
      </c>
      <c r="G668">
        <f t="shared" si="21"/>
        <v>0.17446900633694801</v>
      </c>
    </row>
    <row r="669" spans="1:7" x14ac:dyDescent="0.45">
      <c r="A669" t="s">
        <v>341</v>
      </c>
      <c r="B669" t="str">
        <f>VLOOKUP(A669,Setup!$C$3:$D$46,2,FALSE)</f>
        <v>DE</v>
      </c>
      <c r="C669" t="s">
        <v>613</v>
      </c>
      <c r="D669">
        <f t="shared" si="20"/>
        <v>2022</v>
      </c>
      <c r="E669">
        <v>4.5999999999999996</v>
      </c>
      <c r="F669">
        <f>VLOOKUP(B669,'GDP growth'!$C$1:$BR$267,MATCH(Total!D669,'GDP growth'!$D$1:$BR$1,0),FALSE)</f>
        <v>3.6699998615673479</v>
      </c>
      <c r="G669">
        <f t="shared" si="21"/>
        <v>0.17446900633694801</v>
      </c>
    </row>
    <row r="670" spans="1:7" x14ac:dyDescent="0.45">
      <c r="A670" t="s">
        <v>341</v>
      </c>
      <c r="B670" t="str">
        <f>VLOOKUP(A670,Setup!$C$3:$D$46,2,FALSE)</f>
        <v>DE</v>
      </c>
      <c r="C670" t="s">
        <v>614</v>
      </c>
      <c r="D670">
        <f t="shared" si="20"/>
        <v>2023</v>
      </c>
      <c r="E670">
        <v>3.2</v>
      </c>
      <c r="F670">
        <f>VLOOKUP(B670,'GDP growth'!$C$1:$BR$267,MATCH(Total!D670,'GDP growth'!$D$1:$BR$1,0),FALSE)</f>
        <v>1.3697310553658468</v>
      </c>
      <c r="G670">
        <f t="shared" si="21"/>
        <v>-1.1859035080104601</v>
      </c>
    </row>
    <row r="671" spans="1:7" x14ac:dyDescent="0.45">
      <c r="A671" t="s">
        <v>341</v>
      </c>
      <c r="B671" t="str">
        <f>VLOOKUP(A671,Setup!$C$3:$D$46,2,FALSE)</f>
        <v>DE</v>
      </c>
      <c r="C671" t="s">
        <v>615</v>
      </c>
      <c r="D671">
        <f t="shared" si="20"/>
        <v>2023</v>
      </c>
      <c r="E671">
        <v>2</v>
      </c>
      <c r="F671">
        <f>VLOOKUP(B671,'GDP growth'!$C$1:$BR$267,MATCH(Total!D671,'GDP growth'!$D$1:$BR$1,0),FALSE)</f>
        <v>1.3697310553658468</v>
      </c>
      <c r="G671">
        <f t="shared" si="21"/>
        <v>-1.1859035080104601</v>
      </c>
    </row>
    <row r="672" spans="1:7" x14ac:dyDescent="0.45">
      <c r="A672" t="s">
        <v>341</v>
      </c>
      <c r="B672" t="str">
        <f>VLOOKUP(A672,Setup!$C$3:$D$46,2,FALSE)</f>
        <v>DE</v>
      </c>
      <c r="C672" t="s">
        <v>616</v>
      </c>
      <c r="D672">
        <f t="shared" si="20"/>
        <v>2023</v>
      </c>
      <c r="E672">
        <v>0.5</v>
      </c>
      <c r="F672">
        <f>VLOOKUP(B672,'GDP growth'!$C$1:$BR$267,MATCH(Total!D672,'GDP growth'!$D$1:$BR$1,0),FALSE)</f>
        <v>1.3697310553658468</v>
      </c>
      <c r="G672">
        <f t="shared" si="21"/>
        <v>-1.1859035080104601</v>
      </c>
    </row>
    <row r="673" spans="1:7" x14ac:dyDescent="0.45">
      <c r="A673" t="s">
        <v>341</v>
      </c>
      <c r="B673" t="str">
        <f>VLOOKUP(A673,Setup!$C$3:$D$46,2,FALSE)</f>
        <v>DE</v>
      </c>
      <c r="C673" t="s">
        <v>617</v>
      </c>
      <c r="D673">
        <f t="shared" si="20"/>
        <v>2023</v>
      </c>
      <c r="E673">
        <v>-0.4</v>
      </c>
      <c r="F673">
        <f>VLOOKUP(B673,'GDP growth'!$C$1:$BR$267,MATCH(Total!D673,'GDP growth'!$D$1:$BR$1,0),FALSE)</f>
        <v>1.3697310553658468</v>
      </c>
      <c r="G673">
        <f t="shared" si="21"/>
        <v>-1.1859035080104601</v>
      </c>
    </row>
    <row r="674" spans="1:7" x14ac:dyDescent="0.45">
      <c r="A674" t="s">
        <v>219</v>
      </c>
      <c r="B674" t="str">
        <f>VLOOKUP(A674,Setup!$C$3:$D$46,2,FALSE)</f>
        <v>DK</v>
      </c>
      <c r="C674" t="s">
        <v>560</v>
      </c>
      <c r="D674">
        <f t="shared" si="20"/>
        <v>2010</v>
      </c>
      <c r="E674">
        <v>39.200000000000003</v>
      </c>
      <c r="F674">
        <f>VLOOKUP(B674,'GDP growth'!$C$1:$BR$267,MATCH(Total!D674,'GDP growth'!$D$1:$BR$1,0),FALSE)</f>
        <v>-4.9744790747400032</v>
      </c>
      <c r="G674">
        <f t="shared" si="21"/>
        <v>1.8906711295811001</v>
      </c>
    </row>
    <row r="675" spans="1:7" x14ac:dyDescent="0.45">
      <c r="A675" t="s">
        <v>219</v>
      </c>
      <c r="B675" t="str">
        <f>VLOOKUP(A675,Setup!$C$3:$D$46,2,FALSE)</f>
        <v>DK</v>
      </c>
      <c r="C675" t="s">
        <v>563</v>
      </c>
      <c r="D675">
        <f t="shared" si="20"/>
        <v>2010</v>
      </c>
      <c r="E675">
        <v>32.6</v>
      </c>
      <c r="F675">
        <f>VLOOKUP(B675,'GDP growth'!$C$1:$BR$267,MATCH(Total!D675,'GDP growth'!$D$1:$BR$1,0),FALSE)</f>
        <v>-4.9744790747400032</v>
      </c>
      <c r="G675">
        <f t="shared" si="21"/>
        <v>1.8906711295811001</v>
      </c>
    </row>
    <row r="676" spans="1:7" x14ac:dyDescent="0.45">
      <c r="A676" t="s">
        <v>219</v>
      </c>
      <c r="B676" t="str">
        <f>VLOOKUP(A676,Setup!$C$3:$D$46,2,FALSE)</f>
        <v>DK</v>
      </c>
      <c r="C676" t="s">
        <v>564</v>
      </c>
      <c r="D676">
        <f t="shared" si="20"/>
        <v>2010</v>
      </c>
      <c r="E676">
        <v>24.5</v>
      </c>
      <c r="F676">
        <f>VLOOKUP(B676,'GDP growth'!$C$1:$BR$267,MATCH(Total!D676,'GDP growth'!$D$1:$BR$1,0),FALSE)</f>
        <v>-4.9744790747400032</v>
      </c>
      <c r="G676">
        <f t="shared" si="21"/>
        <v>1.8906711295811001</v>
      </c>
    </row>
    <row r="677" spans="1:7" x14ac:dyDescent="0.45">
      <c r="A677" t="s">
        <v>219</v>
      </c>
      <c r="B677" t="str">
        <f>VLOOKUP(A677,Setup!$C$3:$D$46,2,FALSE)</f>
        <v>DK</v>
      </c>
      <c r="C677" t="s">
        <v>565</v>
      </c>
      <c r="D677">
        <f t="shared" si="20"/>
        <v>2010</v>
      </c>
      <c r="E677">
        <v>17.100000000000001</v>
      </c>
      <c r="F677">
        <f>VLOOKUP(B677,'GDP growth'!$C$1:$BR$267,MATCH(Total!D677,'GDP growth'!$D$1:$BR$1,0),FALSE)</f>
        <v>-4.9744790747400032</v>
      </c>
      <c r="G677">
        <f t="shared" si="21"/>
        <v>1.8906711295811001</v>
      </c>
    </row>
    <row r="678" spans="1:7" x14ac:dyDescent="0.45">
      <c r="A678" t="s">
        <v>219</v>
      </c>
      <c r="B678" t="str">
        <f>VLOOKUP(A678,Setup!$C$3:$D$46,2,FALSE)</f>
        <v>DK</v>
      </c>
      <c r="C678" t="s">
        <v>566</v>
      </c>
      <c r="D678">
        <f t="shared" si="20"/>
        <v>2011</v>
      </c>
      <c r="E678">
        <v>12.9</v>
      </c>
      <c r="F678">
        <f>VLOOKUP(B678,'GDP growth'!$C$1:$BR$267,MATCH(Total!D678,'GDP growth'!$D$1:$BR$1,0),FALSE)</f>
        <v>1.5828970207819566</v>
      </c>
      <c r="G678">
        <f t="shared" si="21"/>
        <v>1.39638593793539</v>
      </c>
    </row>
    <row r="679" spans="1:7" x14ac:dyDescent="0.45">
      <c r="A679" t="s">
        <v>219</v>
      </c>
      <c r="B679" t="str">
        <f>VLOOKUP(A679,Setup!$C$3:$D$46,2,FALSE)</f>
        <v>DK</v>
      </c>
      <c r="C679" t="s">
        <v>567</v>
      </c>
      <c r="D679">
        <f t="shared" si="20"/>
        <v>2011</v>
      </c>
      <c r="E679">
        <v>11</v>
      </c>
      <c r="F679">
        <f>VLOOKUP(B679,'GDP growth'!$C$1:$BR$267,MATCH(Total!D679,'GDP growth'!$D$1:$BR$1,0),FALSE)</f>
        <v>1.5828970207819566</v>
      </c>
      <c r="G679">
        <f t="shared" si="21"/>
        <v>1.39638593793539</v>
      </c>
    </row>
    <row r="680" spans="1:7" x14ac:dyDescent="0.45">
      <c r="A680" t="s">
        <v>219</v>
      </c>
      <c r="B680" t="str">
        <f>VLOOKUP(A680,Setup!$C$3:$D$46,2,FALSE)</f>
        <v>DK</v>
      </c>
      <c r="C680" t="s">
        <v>568</v>
      </c>
      <c r="D680">
        <f t="shared" si="20"/>
        <v>2011</v>
      </c>
      <c r="E680">
        <v>14.1</v>
      </c>
      <c r="F680">
        <f>VLOOKUP(B680,'GDP growth'!$C$1:$BR$267,MATCH(Total!D680,'GDP growth'!$D$1:$BR$1,0),FALSE)</f>
        <v>1.5828970207819566</v>
      </c>
      <c r="G680">
        <f t="shared" si="21"/>
        <v>1.39638593793539</v>
      </c>
    </row>
    <row r="681" spans="1:7" x14ac:dyDescent="0.45">
      <c r="A681" t="s">
        <v>219</v>
      </c>
      <c r="B681" t="str">
        <f>VLOOKUP(A681,Setup!$C$3:$D$46,2,FALSE)</f>
        <v>DK</v>
      </c>
      <c r="C681" t="s">
        <v>569</v>
      </c>
      <c r="D681">
        <f t="shared" si="20"/>
        <v>2011</v>
      </c>
      <c r="E681">
        <v>12.9</v>
      </c>
      <c r="F681">
        <f>VLOOKUP(B681,'GDP growth'!$C$1:$BR$267,MATCH(Total!D681,'GDP growth'!$D$1:$BR$1,0),FALSE)</f>
        <v>1.5828970207819566</v>
      </c>
      <c r="G681">
        <f t="shared" si="21"/>
        <v>1.39638593793539</v>
      </c>
    </row>
    <row r="682" spans="1:7" x14ac:dyDescent="0.45">
      <c r="A682" t="s">
        <v>219</v>
      </c>
      <c r="B682" t="str">
        <f>VLOOKUP(A682,Setup!$C$3:$D$46,2,FALSE)</f>
        <v>DK</v>
      </c>
      <c r="C682" t="s">
        <v>570</v>
      </c>
      <c r="D682">
        <f t="shared" si="20"/>
        <v>2012</v>
      </c>
      <c r="E682">
        <v>12.6</v>
      </c>
      <c r="F682">
        <f>VLOOKUP(B682,'GDP growth'!$C$1:$BR$267,MATCH(Total!D682,'GDP growth'!$D$1:$BR$1,0),FALSE)</f>
        <v>1.3108037793961387</v>
      </c>
      <c r="G682">
        <f t="shared" si="21"/>
        <v>-0.45394905925148499</v>
      </c>
    </row>
    <row r="683" spans="1:7" x14ac:dyDescent="0.45">
      <c r="A683" t="s">
        <v>219</v>
      </c>
      <c r="B683" t="str">
        <f>VLOOKUP(A683,Setup!$C$3:$D$46,2,FALSE)</f>
        <v>DK</v>
      </c>
      <c r="C683" t="s">
        <v>571</v>
      </c>
      <c r="D683">
        <f t="shared" ref="D683:D744" si="22">VALUE(MID(C683,1,4))</f>
        <v>2012</v>
      </c>
      <c r="E683">
        <v>10.8</v>
      </c>
      <c r="F683">
        <f>VLOOKUP(B683,'GDP growth'!$C$1:$BR$267,MATCH(Total!D683,'GDP growth'!$D$1:$BR$1,0),FALSE)</f>
        <v>1.3108037793961387</v>
      </c>
      <c r="G683">
        <f t="shared" ref="G683:G744" si="23">VLOOKUP(D683,$I$21:$BA$34,MATCH(B683,$I$20:$BA$20,0),FALSE)</f>
        <v>-0.45394905925148499</v>
      </c>
    </row>
    <row r="684" spans="1:7" x14ac:dyDescent="0.45">
      <c r="A684" t="s">
        <v>219</v>
      </c>
      <c r="B684" t="str">
        <f>VLOOKUP(A684,Setup!$C$3:$D$46,2,FALSE)</f>
        <v>DK</v>
      </c>
      <c r="C684" t="s">
        <v>572</v>
      </c>
      <c r="D684">
        <f t="shared" si="22"/>
        <v>2012</v>
      </c>
      <c r="E684">
        <v>4.2</v>
      </c>
      <c r="F684">
        <f>VLOOKUP(B684,'GDP growth'!$C$1:$BR$267,MATCH(Total!D684,'GDP growth'!$D$1:$BR$1,0),FALSE)</f>
        <v>1.3108037793961387</v>
      </c>
      <c r="G684">
        <f t="shared" si="23"/>
        <v>-0.45394905925148499</v>
      </c>
    </row>
    <row r="685" spans="1:7" x14ac:dyDescent="0.45">
      <c r="A685" t="s">
        <v>219</v>
      </c>
      <c r="B685" t="str">
        <f>VLOOKUP(A685,Setup!$C$3:$D$46,2,FALSE)</f>
        <v>DK</v>
      </c>
      <c r="C685" t="s">
        <v>573</v>
      </c>
      <c r="D685">
        <f t="shared" si="22"/>
        <v>2012</v>
      </c>
      <c r="E685">
        <v>2.9</v>
      </c>
      <c r="F685">
        <f>VLOOKUP(B685,'GDP growth'!$C$1:$BR$267,MATCH(Total!D685,'GDP growth'!$D$1:$BR$1,0),FALSE)</f>
        <v>1.3108037793961387</v>
      </c>
      <c r="G685">
        <f t="shared" si="23"/>
        <v>-0.45394905925148499</v>
      </c>
    </row>
    <row r="686" spans="1:7" x14ac:dyDescent="0.45">
      <c r="A686" t="s">
        <v>219</v>
      </c>
      <c r="B686" t="str">
        <f>VLOOKUP(A686,Setup!$C$3:$D$46,2,FALSE)</f>
        <v>DK</v>
      </c>
      <c r="C686" t="s">
        <v>574</v>
      </c>
      <c r="D686">
        <f t="shared" si="22"/>
        <v>2013</v>
      </c>
      <c r="E686">
        <v>-3.8</v>
      </c>
      <c r="F686">
        <f>VLOOKUP(B686,'GDP growth'!$C$1:$BR$267,MATCH(Total!D686,'GDP growth'!$D$1:$BR$1,0),FALSE)</f>
        <v>-5.4323186932663248E-3</v>
      </c>
      <c r="G686">
        <f t="shared" si="23"/>
        <v>-0.91728632210371996</v>
      </c>
    </row>
    <row r="687" spans="1:7" x14ac:dyDescent="0.45">
      <c r="A687" t="s">
        <v>219</v>
      </c>
      <c r="B687" t="str">
        <f>VLOOKUP(A687,Setup!$C$3:$D$46,2,FALSE)</f>
        <v>DK</v>
      </c>
      <c r="C687" t="s">
        <v>575</v>
      </c>
      <c r="D687">
        <f t="shared" si="22"/>
        <v>2013</v>
      </c>
      <c r="E687">
        <v>-7.2</v>
      </c>
      <c r="F687">
        <f>VLOOKUP(B687,'GDP growth'!$C$1:$BR$267,MATCH(Total!D687,'GDP growth'!$D$1:$BR$1,0),FALSE)</f>
        <v>-5.4323186932663248E-3</v>
      </c>
      <c r="G687">
        <f t="shared" si="23"/>
        <v>-0.91728632210371996</v>
      </c>
    </row>
    <row r="688" spans="1:7" x14ac:dyDescent="0.45">
      <c r="A688" t="s">
        <v>219</v>
      </c>
      <c r="B688" t="str">
        <f>VLOOKUP(A688,Setup!$C$3:$D$46,2,FALSE)</f>
        <v>DK</v>
      </c>
      <c r="C688" t="s">
        <v>576</v>
      </c>
      <c r="D688">
        <f t="shared" si="22"/>
        <v>2013</v>
      </c>
      <c r="E688">
        <v>-9.8000000000000007</v>
      </c>
      <c r="F688">
        <f>VLOOKUP(B688,'GDP growth'!$C$1:$BR$267,MATCH(Total!D688,'GDP growth'!$D$1:$BR$1,0),FALSE)</f>
        <v>-5.4323186932663248E-3</v>
      </c>
      <c r="G688">
        <f t="shared" si="23"/>
        <v>-0.91728632210371996</v>
      </c>
    </row>
    <row r="689" spans="1:7" x14ac:dyDescent="0.45">
      <c r="A689" t="s">
        <v>219</v>
      </c>
      <c r="B689" t="str">
        <f>VLOOKUP(A689,Setup!$C$3:$D$46,2,FALSE)</f>
        <v>DK</v>
      </c>
      <c r="C689" t="s">
        <v>577</v>
      </c>
      <c r="D689">
        <f t="shared" si="22"/>
        <v>2013</v>
      </c>
      <c r="E689">
        <v>-12.9</v>
      </c>
      <c r="F689">
        <f>VLOOKUP(B689,'GDP growth'!$C$1:$BR$267,MATCH(Total!D689,'GDP growth'!$D$1:$BR$1,0),FALSE)</f>
        <v>-5.4323186932663248E-3</v>
      </c>
      <c r="G689">
        <f t="shared" si="23"/>
        <v>-0.91728632210371996</v>
      </c>
    </row>
    <row r="690" spans="1:7" x14ac:dyDescent="0.45">
      <c r="A690" t="s">
        <v>219</v>
      </c>
      <c r="B690" t="str">
        <f>VLOOKUP(A690,Setup!$C$3:$D$46,2,FALSE)</f>
        <v>DK</v>
      </c>
      <c r="C690" t="s">
        <v>578</v>
      </c>
      <c r="D690">
        <f t="shared" si="22"/>
        <v>2014</v>
      </c>
      <c r="E690">
        <v>-13.7</v>
      </c>
      <c r="F690">
        <f>VLOOKUP(B690,'GDP growth'!$C$1:$BR$267,MATCH(Total!D690,'GDP growth'!$D$1:$BR$1,0),FALSE)</f>
        <v>1.3926734701729515</v>
      </c>
      <c r="G690">
        <f t="shared" si="23"/>
        <v>-1.56042522537768</v>
      </c>
    </row>
    <row r="691" spans="1:7" x14ac:dyDescent="0.45">
      <c r="A691" t="s">
        <v>219</v>
      </c>
      <c r="B691" t="str">
        <f>VLOOKUP(A691,Setup!$C$3:$D$46,2,FALSE)</f>
        <v>DK</v>
      </c>
      <c r="C691" t="s">
        <v>579</v>
      </c>
      <c r="D691">
        <f t="shared" si="22"/>
        <v>2014</v>
      </c>
      <c r="E691">
        <v>-16.899999999999999</v>
      </c>
      <c r="F691">
        <f>VLOOKUP(B691,'GDP growth'!$C$1:$BR$267,MATCH(Total!D691,'GDP growth'!$D$1:$BR$1,0),FALSE)</f>
        <v>1.3926734701729515</v>
      </c>
      <c r="G691">
        <f t="shared" si="23"/>
        <v>-1.56042522537768</v>
      </c>
    </row>
    <row r="692" spans="1:7" x14ac:dyDescent="0.45">
      <c r="A692" t="s">
        <v>219</v>
      </c>
      <c r="B692" t="str">
        <f>VLOOKUP(A692,Setup!$C$3:$D$46,2,FALSE)</f>
        <v>DK</v>
      </c>
      <c r="C692" t="s">
        <v>580</v>
      </c>
      <c r="D692">
        <f t="shared" si="22"/>
        <v>2014</v>
      </c>
      <c r="E692">
        <v>-11.5</v>
      </c>
      <c r="F692">
        <f>VLOOKUP(B692,'GDP growth'!$C$1:$BR$267,MATCH(Total!D692,'GDP growth'!$D$1:$BR$1,0),FALSE)</f>
        <v>1.3926734701729515</v>
      </c>
      <c r="G692">
        <f t="shared" si="23"/>
        <v>-1.56042522537768</v>
      </c>
    </row>
    <row r="693" spans="1:7" x14ac:dyDescent="0.45">
      <c r="A693" t="s">
        <v>219</v>
      </c>
      <c r="B693" t="str">
        <f>VLOOKUP(A693,Setup!$C$3:$D$46,2,FALSE)</f>
        <v>DK</v>
      </c>
      <c r="C693" t="s">
        <v>581</v>
      </c>
      <c r="D693">
        <f t="shared" si="22"/>
        <v>2014</v>
      </c>
      <c r="E693">
        <v>-13.7</v>
      </c>
      <c r="F693">
        <f>VLOOKUP(B693,'GDP growth'!$C$1:$BR$267,MATCH(Total!D693,'GDP growth'!$D$1:$BR$1,0),FALSE)</f>
        <v>1.3926734701729515</v>
      </c>
      <c r="G693">
        <f t="shared" si="23"/>
        <v>-1.56042522537768</v>
      </c>
    </row>
    <row r="694" spans="1:7" x14ac:dyDescent="0.45">
      <c r="A694" t="s">
        <v>219</v>
      </c>
      <c r="B694" t="str">
        <f>VLOOKUP(A694,Setup!$C$3:$D$46,2,FALSE)</f>
        <v>DK</v>
      </c>
      <c r="C694" t="s">
        <v>582</v>
      </c>
      <c r="D694">
        <f t="shared" si="22"/>
        <v>2015</v>
      </c>
      <c r="E694">
        <v>-13.1</v>
      </c>
      <c r="F694">
        <f>VLOOKUP(B694,'GDP growth'!$C$1:$BR$267,MATCH(Total!D694,'GDP growth'!$D$1:$BR$1,0),FALSE)</f>
        <v>1.277999793806444</v>
      </c>
      <c r="G694">
        <f t="shared" si="23"/>
        <v>-1.4124704456738999</v>
      </c>
    </row>
    <row r="695" spans="1:7" x14ac:dyDescent="0.45">
      <c r="A695" t="s">
        <v>219</v>
      </c>
      <c r="B695" t="str">
        <f>VLOOKUP(A695,Setup!$C$3:$D$46,2,FALSE)</f>
        <v>DK</v>
      </c>
      <c r="C695" t="s">
        <v>583</v>
      </c>
      <c r="D695">
        <f t="shared" si="22"/>
        <v>2015</v>
      </c>
      <c r="E695">
        <v>-17</v>
      </c>
      <c r="F695">
        <f>VLOOKUP(B695,'GDP growth'!$C$1:$BR$267,MATCH(Total!D695,'GDP growth'!$D$1:$BR$1,0),FALSE)</f>
        <v>1.277999793806444</v>
      </c>
      <c r="G695">
        <f t="shared" si="23"/>
        <v>-1.4124704456738999</v>
      </c>
    </row>
    <row r="696" spans="1:7" x14ac:dyDescent="0.45">
      <c r="A696" t="s">
        <v>219</v>
      </c>
      <c r="B696" t="str">
        <f>VLOOKUP(A696,Setup!$C$3:$D$46,2,FALSE)</f>
        <v>DK</v>
      </c>
      <c r="C696" t="s">
        <v>584</v>
      </c>
      <c r="D696">
        <f t="shared" si="22"/>
        <v>2015</v>
      </c>
      <c r="E696">
        <v>-14.9</v>
      </c>
      <c r="F696">
        <f>VLOOKUP(B696,'GDP growth'!$C$1:$BR$267,MATCH(Total!D696,'GDP growth'!$D$1:$BR$1,0),FALSE)</f>
        <v>1.277999793806444</v>
      </c>
      <c r="G696">
        <f t="shared" si="23"/>
        <v>-1.4124704456738999</v>
      </c>
    </row>
    <row r="697" spans="1:7" x14ac:dyDescent="0.45">
      <c r="A697" t="s">
        <v>219</v>
      </c>
      <c r="B697" t="str">
        <f>VLOOKUP(A697,Setup!$C$3:$D$46,2,FALSE)</f>
        <v>DK</v>
      </c>
      <c r="C697" t="s">
        <v>585</v>
      </c>
      <c r="D697">
        <f t="shared" si="22"/>
        <v>2015</v>
      </c>
      <c r="E697">
        <v>-16.7</v>
      </c>
      <c r="F697">
        <f>VLOOKUP(B697,'GDP growth'!$C$1:$BR$267,MATCH(Total!D697,'GDP growth'!$D$1:$BR$1,0),FALSE)</f>
        <v>1.277999793806444</v>
      </c>
      <c r="G697">
        <f t="shared" si="23"/>
        <v>-1.4124704456738999</v>
      </c>
    </row>
    <row r="698" spans="1:7" x14ac:dyDescent="0.45">
      <c r="A698" t="s">
        <v>219</v>
      </c>
      <c r="B698" t="str">
        <f>VLOOKUP(A698,Setup!$C$3:$D$46,2,FALSE)</f>
        <v>DK</v>
      </c>
      <c r="C698" t="s">
        <v>586</v>
      </c>
      <c r="D698">
        <f t="shared" si="22"/>
        <v>2016</v>
      </c>
      <c r="E698">
        <v>-16.399999999999999</v>
      </c>
      <c r="F698">
        <f>VLOOKUP(B698,'GDP growth'!$C$1:$BR$267,MATCH(Total!D698,'GDP growth'!$D$1:$BR$1,0),FALSE)</f>
        <v>2.1044145871258735</v>
      </c>
      <c r="G698">
        <f t="shared" si="23"/>
        <v>-0.27539037994186799</v>
      </c>
    </row>
    <row r="699" spans="1:7" x14ac:dyDescent="0.45">
      <c r="A699" t="s">
        <v>219</v>
      </c>
      <c r="B699" t="str">
        <f>VLOOKUP(A699,Setup!$C$3:$D$46,2,FALSE)</f>
        <v>DK</v>
      </c>
      <c r="C699" t="s">
        <v>587</v>
      </c>
      <c r="D699">
        <f t="shared" si="22"/>
        <v>2016</v>
      </c>
      <c r="E699">
        <v>-15.9</v>
      </c>
      <c r="F699">
        <f>VLOOKUP(B699,'GDP growth'!$C$1:$BR$267,MATCH(Total!D699,'GDP growth'!$D$1:$BR$1,0),FALSE)</f>
        <v>2.1044145871258735</v>
      </c>
      <c r="G699">
        <f t="shared" si="23"/>
        <v>-0.27539037994186799</v>
      </c>
    </row>
    <row r="700" spans="1:7" x14ac:dyDescent="0.45">
      <c r="A700" t="s">
        <v>219</v>
      </c>
      <c r="B700" t="str">
        <f>VLOOKUP(A700,Setup!$C$3:$D$46,2,FALSE)</f>
        <v>DK</v>
      </c>
      <c r="C700" t="s">
        <v>588</v>
      </c>
      <c r="D700">
        <f t="shared" si="22"/>
        <v>2016</v>
      </c>
      <c r="E700">
        <v>-14.4</v>
      </c>
      <c r="F700">
        <f>VLOOKUP(B700,'GDP growth'!$C$1:$BR$267,MATCH(Total!D700,'GDP growth'!$D$1:$BR$1,0),FALSE)</f>
        <v>2.1044145871258735</v>
      </c>
      <c r="G700">
        <f t="shared" si="23"/>
        <v>-0.27539037994186799</v>
      </c>
    </row>
    <row r="701" spans="1:7" x14ac:dyDescent="0.45">
      <c r="A701" t="s">
        <v>219</v>
      </c>
      <c r="B701" t="str">
        <f>VLOOKUP(A701,Setup!$C$3:$D$46,2,FALSE)</f>
        <v>DK</v>
      </c>
      <c r="C701" t="s">
        <v>589</v>
      </c>
      <c r="D701">
        <f t="shared" si="22"/>
        <v>2016</v>
      </c>
      <c r="E701">
        <v>-19.399999999999999</v>
      </c>
      <c r="F701">
        <f>VLOOKUP(B701,'GDP growth'!$C$1:$BR$267,MATCH(Total!D701,'GDP growth'!$D$1:$BR$1,0),FALSE)</f>
        <v>2.1044145871258735</v>
      </c>
      <c r="G701">
        <f t="shared" si="23"/>
        <v>-0.27539037994186799</v>
      </c>
    </row>
    <row r="702" spans="1:7" x14ac:dyDescent="0.45">
      <c r="A702" t="s">
        <v>219</v>
      </c>
      <c r="B702" t="str">
        <f>VLOOKUP(A702,Setup!$C$3:$D$46,2,FALSE)</f>
        <v>DK</v>
      </c>
      <c r="C702" t="s">
        <v>590</v>
      </c>
      <c r="D702">
        <f t="shared" si="22"/>
        <v>2017</v>
      </c>
      <c r="E702">
        <v>-20.5</v>
      </c>
      <c r="F702">
        <f>VLOOKUP(B702,'GDP growth'!$C$1:$BR$267,MATCH(Total!D702,'GDP growth'!$D$1:$BR$1,0),FALSE)</f>
        <v>3.0730454747985476</v>
      </c>
      <c r="G702">
        <f t="shared" si="23"/>
        <v>0.85290944932050605</v>
      </c>
    </row>
    <row r="703" spans="1:7" x14ac:dyDescent="0.45">
      <c r="A703" t="s">
        <v>219</v>
      </c>
      <c r="B703" t="str">
        <f>VLOOKUP(A703,Setup!$C$3:$D$46,2,FALSE)</f>
        <v>DK</v>
      </c>
      <c r="C703" t="s">
        <v>591</v>
      </c>
      <c r="D703">
        <f t="shared" si="22"/>
        <v>2017</v>
      </c>
      <c r="E703">
        <v>-23.3</v>
      </c>
      <c r="F703">
        <f>VLOOKUP(B703,'GDP growth'!$C$1:$BR$267,MATCH(Total!D703,'GDP growth'!$D$1:$BR$1,0),FALSE)</f>
        <v>3.0730454747985476</v>
      </c>
      <c r="G703">
        <f t="shared" si="23"/>
        <v>0.85290944932050605</v>
      </c>
    </row>
    <row r="704" spans="1:7" x14ac:dyDescent="0.45">
      <c r="A704" t="s">
        <v>219</v>
      </c>
      <c r="B704" t="str">
        <f>VLOOKUP(A704,Setup!$C$3:$D$46,2,FALSE)</f>
        <v>DK</v>
      </c>
      <c r="C704" t="s">
        <v>592</v>
      </c>
      <c r="D704">
        <f t="shared" si="22"/>
        <v>2017</v>
      </c>
      <c r="E704">
        <v>-26.8</v>
      </c>
      <c r="F704">
        <f>VLOOKUP(B704,'GDP growth'!$C$1:$BR$267,MATCH(Total!D704,'GDP growth'!$D$1:$BR$1,0),FALSE)</f>
        <v>3.0730454747985476</v>
      </c>
      <c r="G704">
        <f t="shared" si="23"/>
        <v>0.85290944932050605</v>
      </c>
    </row>
    <row r="705" spans="1:7" x14ac:dyDescent="0.45">
      <c r="A705" t="s">
        <v>219</v>
      </c>
      <c r="B705" t="str">
        <f>VLOOKUP(A705,Setup!$C$3:$D$46,2,FALSE)</f>
        <v>DK</v>
      </c>
      <c r="C705" t="s">
        <v>593</v>
      </c>
      <c r="D705">
        <f t="shared" si="22"/>
        <v>2017</v>
      </c>
      <c r="E705">
        <v>-26.5</v>
      </c>
      <c r="F705">
        <f>VLOOKUP(B705,'GDP growth'!$C$1:$BR$267,MATCH(Total!D705,'GDP growth'!$D$1:$BR$1,0),FALSE)</f>
        <v>3.0730454747985476</v>
      </c>
      <c r="G705">
        <f t="shared" si="23"/>
        <v>0.85290944932050605</v>
      </c>
    </row>
    <row r="706" spans="1:7" x14ac:dyDescent="0.45">
      <c r="A706" t="s">
        <v>219</v>
      </c>
      <c r="B706" t="str">
        <f>VLOOKUP(A706,Setup!$C$3:$D$46,2,FALSE)</f>
        <v>DK</v>
      </c>
      <c r="C706" t="s">
        <v>594</v>
      </c>
      <c r="D706">
        <f t="shared" si="22"/>
        <v>2018</v>
      </c>
      <c r="E706">
        <v>-26.2</v>
      </c>
      <c r="F706">
        <f>VLOOKUP(B706,'GDP growth'!$C$1:$BR$267,MATCH(Total!D706,'GDP growth'!$D$1:$BR$1,0),FALSE)</f>
        <v>3.0564772439351628</v>
      </c>
      <c r="G706">
        <f t="shared" si="23"/>
        <v>0.63485470888018303</v>
      </c>
    </row>
    <row r="707" spans="1:7" x14ac:dyDescent="0.45">
      <c r="A707" t="s">
        <v>219</v>
      </c>
      <c r="B707" t="str">
        <f>VLOOKUP(A707,Setup!$C$3:$D$46,2,FALSE)</f>
        <v>DK</v>
      </c>
      <c r="C707" t="s">
        <v>595</v>
      </c>
      <c r="D707">
        <f t="shared" si="22"/>
        <v>2018</v>
      </c>
      <c r="E707">
        <v>-24</v>
      </c>
      <c r="F707">
        <f>VLOOKUP(B707,'GDP growth'!$C$1:$BR$267,MATCH(Total!D707,'GDP growth'!$D$1:$BR$1,0),FALSE)</f>
        <v>3.0564772439351628</v>
      </c>
      <c r="G707">
        <f t="shared" si="23"/>
        <v>0.63485470888018303</v>
      </c>
    </row>
    <row r="708" spans="1:7" x14ac:dyDescent="0.45">
      <c r="A708" t="s">
        <v>219</v>
      </c>
      <c r="B708" t="str">
        <f>VLOOKUP(A708,Setup!$C$3:$D$46,2,FALSE)</f>
        <v>DK</v>
      </c>
      <c r="C708" t="s">
        <v>596</v>
      </c>
      <c r="D708">
        <f t="shared" si="22"/>
        <v>2018</v>
      </c>
      <c r="E708">
        <v>-24.4</v>
      </c>
      <c r="F708">
        <f>VLOOKUP(B708,'GDP growth'!$C$1:$BR$267,MATCH(Total!D708,'GDP growth'!$D$1:$BR$1,0),FALSE)</f>
        <v>3.0564772439351628</v>
      </c>
      <c r="G708">
        <f t="shared" si="23"/>
        <v>0.63485470888018303</v>
      </c>
    </row>
    <row r="709" spans="1:7" x14ac:dyDescent="0.45">
      <c r="A709" t="s">
        <v>219</v>
      </c>
      <c r="B709" t="str">
        <f>VLOOKUP(A709,Setup!$C$3:$D$46,2,FALSE)</f>
        <v>DK</v>
      </c>
      <c r="C709" t="s">
        <v>597</v>
      </c>
      <c r="D709">
        <f t="shared" si="22"/>
        <v>2018</v>
      </c>
      <c r="E709">
        <v>-25.9</v>
      </c>
      <c r="F709">
        <f>VLOOKUP(B709,'GDP growth'!$C$1:$BR$267,MATCH(Total!D709,'GDP growth'!$D$1:$BR$1,0),FALSE)</f>
        <v>3.0564772439351628</v>
      </c>
      <c r="G709">
        <f t="shared" si="23"/>
        <v>0.63485470888018303</v>
      </c>
    </row>
    <row r="710" spans="1:7" x14ac:dyDescent="0.45">
      <c r="A710" t="s">
        <v>219</v>
      </c>
      <c r="B710" t="str">
        <f>VLOOKUP(A710,Setup!$C$3:$D$46,2,FALSE)</f>
        <v>DK</v>
      </c>
      <c r="C710" t="s">
        <v>598</v>
      </c>
      <c r="D710">
        <f t="shared" si="22"/>
        <v>2019</v>
      </c>
      <c r="E710">
        <v>-21.8</v>
      </c>
      <c r="F710">
        <f>VLOOKUP(B710,'GDP growth'!$C$1:$BR$267,MATCH(Total!D710,'GDP growth'!$D$1:$BR$1,0),FALSE)</f>
        <v>1.8600074888522613</v>
      </c>
      <c r="G710">
        <f t="shared" si="23"/>
        <v>0.20883006845824001</v>
      </c>
    </row>
    <row r="711" spans="1:7" x14ac:dyDescent="0.45">
      <c r="A711" t="s">
        <v>219</v>
      </c>
      <c r="B711" t="str">
        <f>VLOOKUP(A711,Setup!$C$3:$D$46,2,FALSE)</f>
        <v>DK</v>
      </c>
      <c r="C711" t="s">
        <v>599</v>
      </c>
      <c r="D711">
        <f t="shared" si="22"/>
        <v>2019</v>
      </c>
      <c r="E711">
        <v>-19.7</v>
      </c>
      <c r="F711">
        <f>VLOOKUP(B711,'GDP growth'!$C$1:$BR$267,MATCH(Total!D711,'GDP growth'!$D$1:$BR$1,0),FALSE)</f>
        <v>1.8600074888522613</v>
      </c>
      <c r="G711">
        <f t="shared" si="23"/>
        <v>0.20883006845824001</v>
      </c>
    </row>
    <row r="712" spans="1:7" x14ac:dyDescent="0.45">
      <c r="A712" t="s">
        <v>219</v>
      </c>
      <c r="B712" t="str">
        <f>VLOOKUP(A712,Setup!$C$3:$D$46,2,FALSE)</f>
        <v>DK</v>
      </c>
      <c r="C712" t="s">
        <v>600</v>
      </c>
      <c r="D712">
        <f t="shared" si="22"/>
        <v>2019</v>
      </c>
      <c r="E712">
        <v>-17.2</v>
      </c>
      <c r="F712">
        <f>VLOOKUP(B712,'GDP growth'!$C$1:$BR$267,MATCH(Total!D712,'GDP growth'!$D$1:$BR$1,0),FALSE)</f>
        <v>1.8600074888522613</v>
      </c>
      <c r="G712">
        <f t="shared" si="23"/>
        <v>0.20883006845824001</v>
      </c>
    </row>
    <row r="713" spans="1:7" x14ac:dyDescent="0.45">
      <c r="A713" t="s">
        <v>219</v>
      </c>
      <c r="B713" t="str">
        <f>VLOOKUP(A713,Setup!$C$3:$D$46,2,FALSE)</f>
        <v>DK</v>
      </c>
      <c r="C713" t="s">
        <v>601</v>
      </c>
      <c r="D713">
        <f t="shared" si="22"/>
        <v>2019</v>
      </c>
      <c r="E713">
        <v>-16</v>
      </c>
      <c r="F713">
        <f>VLOOKUP(B713,'GDP growth'!$C$1:$BR$267,MATCH(Total!D713,'GDP growth'!$D$1:$BR$1,0),FALSE)</f>
        <v>1.8600074888522613</v>
      </c>
      <c r="G713">
        <f t="shared" si="23"/>
        <v>0.20883006845824001</v>
      </c>
    </row>
    <row r="714" spans="1:7" x14ac:dyDescent="0.45">
      <c r="A714" t="s">
        <v>219</v>
      </c>
      <c r="B714" t="str">
        <f>VLOOKUP(A714,Setup!$C$3:$D$46,2,FALSE)</f>
        <v>DK</v>
      </c>
      <c r="C714" t="s">
        <v>602</v>
      </c>
      <c r="D714">
        <f t="shared" si="22"/>
        <v>2020</v>
      </c>
      <c r="E714">
        <v>-15.6</v>
      </c>
      <c r="F714">
        <f>VLOOKUP(B714,'GDP growth'!$C$1:$BR$267,MATCH(Total!D714,'GDP growth'!$D$1:$BR$1,0),FALSE)</f>
        <v>1.7114009439059004</v>
      </c>
      <c r="G714">
        <f t="shared" si="23"/>
        <v>-4.4046483480524996</v>
      </c>
    </row>
    <row r="715" spans="1:7" x14ac:dyDescent="0.45">
      <c r="A715" t="s">
        <v>219</v>
      </c>
      <c r="B715" t="str">
        <f>VLOOKUP(A715,Setup!$C$3:$D$46,2,FALSE)</f>
        <v>DK</v>
      </c>
      <c r="C715" t="s">
        <v>603</v>
      </c>
      <c r="D715">
        <f t="shared" si="22"/>
        <v>2020</v>
      </c>
      <c r="E715">
        <v>-11.1</v>
      </c>
      <c r="F715">
        <f>VLOOKUP(B715,'GDP growth'!$C$1:$BR$267,MATCH(Total!D715,'GDP growth'!$D$1:$BR$1,0),FALSE)</f>
        <v>1.7114009439059004</v>
      </c>
      <c r="G715">
        <f t="shared" si="23"/>
        <v>-4.4046483480524996</v>
      </c>
    </row>
    <row r="716" spans="1:7" x14ac:dyDescent="0.45">
      <c r="A716" t="s">
        <v>219</v>
      </c>
      <c r="B716" t="str">
        <f>VLOOKUP(A716,Setup!$C$3:$D$46,2,FALSE)</f>
        <v>DK</v>
      </c>
      <c r="C716" t="s">
        <v>604</v>
      </c>
      <c r="D716">
        <f t="shared" si="22"/>
        <v>2020</v>
      </c>
      <c r="E716">
        <v>-27</v>
      </c>
      <c r="F716">
        <f>VLOOKUP(B716,'GDP growth'!$C$1:$BR$267,MATCH(Total!D716,'GDP growth'!$D$1:$BR$1,0),FALSE)</f>
        <v>1.7114009439059004</v>
      </c>
      <c r="G716">
        <f t="shared" si="23"/>
        <v>-4.4046483480524996</v>
      </c>
    </row>
    <row r="717" spans="1:7" x14ac:dyDescent="0.45">
      <c r="A717" t="s">
        <v>219</v>
      </c>
      <c r="B717" t="str">
        <f>VLOOKUP(A717,Setup!$C$3:$D$46,2,FALSE)</f>
        <v>DK</v>
      </c>
      <c r="C717" t="s">
        <v>605</v>
      </c>
      <c r="D717">
        <f t="shared" si="22"/>
        <v>2020</v>
      </c>
      <c r="E717">
        <v>-27.2</v>
      </c>
      <c r="F717">
        <f>VLOOKUP(B717,'GDP growth'!$C$1:$BR$267,MATCH(Total!D717,'GDP growth'!$D$1:$BR$1,0),FALSE)</f>
        <v>1.7114009439059004</v>
      </c>
      <c r="G717">
        <f t="shared" si="23"/>
        <v>-4.4046483480524996</v>
      </c>
    </row>
    <row r="718" spans="1:7" x14ac:dyDescent="0.45">
      <c r="A718" t="s">
        <v>219</v>
      </c>
      <c r="B718" t="str">
        <f>VLOOKUP(A718,Setup!$C$3:$D$46,2,FALSE)</f>
        <v>DK</v>
      </c>
      <c r="C718" t="s">
        <v>606</v>
      </c>
      <c r="D718">
        <f t="shared" si="22"/>
        <v>2021</v>
      </c>
      <c r="E718">
        <v>-38.700000000000003</v>
      </c>
      <c r="F718">
        <f>VLOOKUP(B718,'GDP growth'!$C$1:$BR$267,MATCH(Total!D718,'GDP growth'!$D$1:$BR$1,0),FALSE)</f>
        <v>-1.7801059882174997</v>
      </c>
      <c r="G718">
        <f t="shared" si="23"/>
        <v>1.6260649934087701</v>
      </c>
    </row>
    <row r="719" spans="1:7" x14ac:dyDescent="0.45">
      <c r="A719" t="s">
        <v>219</v>
      </c>
      <c r="B719" t="str">
        <f>VLOOKUP(A719,Setup!$C$3:$D$46,2,FALSE)</f>
        <v>DK</v>
      </c>
      <c r="C719" t="s">
        <v>607</v>
      </c>
      <c r="D719">
        <f t="shared" si="22"/>
        <v>2021</v>
      </c>
      <c r="E719">
        <v>-41.8</v>
      </c>
      <c r="F719">
        <f>VLOOKUP(B719,'GDP growth'!$C$1:$BR$267,MATCH(Total!D719,'GDP growth'!$D$1:$BR$1,0),FALSE)</f>
        <v>-1.7801059882174997</v>
      </c>
      <c r="G719">
        <f t="shared" si="23"/>
        <v>1.6260649934087701</v>
      </c>
    </row>
    <row r="720" spans="1:7" x14ac:dyDescent="0.45">
      <c r="A720" t="s">
        <v>219</v>
      </c>
      <c r="B720" t="str">
        <f>VLOOKUP(A720,Setup!$C$3:$D$46,2,FALSE)</f>
        <v>DK</v>
      </c>
      <c r="C720" t="s">
        <v>608</v>
      </c>
      <c r="D720">
        <f t="shared" si="22"/>
        <v>2021</v>
      </c>
      <c r="E720">
        <v>-41.8</v>
      </c>
      <c r="F720">
        <f>VLOOKUP(B720,'GDP growth'!$C$1:$BR$267,MATCH(Total!D720,'GDP growth'!$D$1:$BR$1,0),FALSE)</f>
        <v>-1.7801059882174997</v>
      </c>
      <c r="G720">
        <f t="shared" si="23"/>
        <v>1.6260649934087701</v>
      </c>
    </row>
    <row r="721" spans="1:7" x14ac:dyDescent="0.45">
      <c r="A721" t="s">
        <v>219</v>
      </c>
      <c r="B721" t="str">
        <f>VLOOKUP(A721,Setup!$C$3:$D$46,2,FALSE)</f>
        <v>DK</v>
      </c>
      <c r="C721" t="s">
        <v>609</v>
      </c>
      <c r="D721">
        <f t="shared" si="22"/>
        <v>2021</v>
      </c>
      <c r="E721">
        <v>-44</v>
      </c>
      <c r="F721">
        <f>VLOOKUP(B721,'GDP growth'!$C$1:$BR$267,MATCH(Total!D721,'GDP growth'!$D$1:$BR$1,0),FALSE)</f>
        <v>-1.7801059882174997</v>
      </c>
      <c r="G721">
        <f t="shared" si="23"/>
        <v>1.6260649934087701</v>
      </c>
    </row>
    <row r="722" spans="1:7" x14ac:dyDescent="0.45">
      <c r="A722" t="s">
        <v>219</v>
      </c>
      <c r="B722" t="str">
        <f>VLOOKUP(A722,Setup!$C$3:$D$46,2,FALSE)</f>
        <v>DK</v>
      </c>
      <c r="C722" t="s">
        <v>610</v>
      </c>
      <c r="D722">
        <f t="shared" si="22"/>
        <v>2022</v>
      </c>
      <c r="E722">
        <v>-46.5</v>
      </c>
      <c r="F722">
        <f>VLOOKUP(B722,'GDP growth'!$C$1:$BR$267,MATCH(Total!D722,'GDP growth'!$D$1:$BR$1,0),FALSE)</f>
        <v>7.3820662897755511</v>
      </c>
      <c r="G722">
        <f t="shared" si="23"/>
        <v>0.93703472946779698</v>
      </c>
    </row>
    <row r="723" spans="1:7" x14ac:dyDescent="0.45">
      <c r="A723" t="s">
        <v>219</v>
      </c>
      <c r="B723" t="str">
        <f>VLOOKUP(A723,Setup!$C$3:$D$46,2,FALSE)</f>
        <v>DK</v>
      </c>
      <c r="C723" t="s">
        <v>611</v>
      </c>
      <c r="D723">
        <f t="shared" si="22"/>
        <v>2022</v>
      </c>
      <c r="E723">
        <v>-48.4</v>
      </c>
      <c r="F723">
        <f>VLOOKUP(B723,'GDP growth'!$C$1:$BR$267,MATCH(Total!D723,'GDP growth'!$D$1:$BR$1,0),FALSE)</f>
        <v>7.3820662897755511</v>
      </c>
      <c r="G723">
        <f t="shared" si="23"/>
        <v>0.93703472946779698</v>
      </c>
    </row>
    <row r="724" spans="1:7" x14ac:dyDescent="0.45">
      <c r="A724" t="s">
        <v>219</v>
      </c>
      <c r="B724" t="str">
        <f>VLOOKUP(A724,Setup!$C$3:$D$46,2,FALSE)</f>
        <v>DK</v>
      </c>
      <c r="C724" t="s">
        <v>612</v>
      </c>
      <c r="D724">
        <f t="shared" si="22"/>
        <v>2022</v>
      </c>
      <c r="E724">
        <v>-47</v>
      </c>
      <c r="F724">
        <f>VLOOKUP(B724,'GDP growth'!$C$1:$BR$267,MATCH(Total!D724,'GDP growth'!$D$1:$BR$1,0),FALSE)</f>
        <v>7.3820662897755511</v>
      </c>
      <c r="G724">
        <f t="shared" si="23"/>
        <v>0.93703472946779698</v>
      </c>
    </row>
    <row r="725" spans="1:7" x14ac:dyDescent="0.45">
      <c r="A725" t="s">
        <v>219</v>
      </c>
      <c r="B725" t="str">
        <f>VLOOKUP(A725,Setup!$C$3:$D$46,2,FALSE)</f>
        <v>DK</v>
      </c>
      <c r="C725" t="s">
        <v>613</v>
      </c>
      <c r="D725">
        <f t="shared" si="22"/>
        <v>2022</v>
      </c>
      <c r="E725">
        <v>-45.7</v>
      </c>
      <c r="F725">
        <f>VLOOKUP(B725,'GDP growth'!$C$1:$BR$267,MATCH(Total!D725,'GDP growth'!$D$1:$BR$1,0),FALSE)</f>
        <v>7.3820662897755511</v>
      </c>
      <c r="G725">
        <f t="shared" si="23"/>
        <v>0.93703472946779698</v>
      </c>
    </row>
    <row r="726" spans="1:7" x14ac:dyDescent="0.45">
      <c r="A726" t="s">
        <v>219</v>
      </c>
      <c r="B726" t="str">
        <f>VLOOKUP(A726,Setup!$C$3:$D$46,2,FALSE)</f>
        <v>DK</v>
      </c>
      <c r="C726" t="s">
        <v>614</v>
      </c>
      <c r="D726">
        <f t="shared" si="22"/>
        <v>2023</v>
      </c>
      <c r="E726">
        <v>-46.9</v>
      </c>
      <c r="F726">
        <f>VLOOKUP(B726,'GDP growth'!$C$1:$BR$267,MATCH(Total!D726,'GDP growth'!$D$1:$BR$1,0),FALSE)</f>
        <v>1.5401731070956686</v>
      </c>
      <c r="G726">
        <f t="shared" si="23"/>
        <v>1.4774187633340401</v>
      </c>
    </row>
    <row r="727" spans="1:7" x14ac:dyDescent="0.45">
      <c r="A727" t="s">
        <v>219</v>
      </c>
      <c r="B727" t="str">
        <f>VLOOKUP(A727,Setup!$C$3:$D$46,2,FALSE)</f>
        <v>DK</v>
      </c>
      <c r="C727" t="s">
        <v>615</v>
      </c>
      <c r="D727">
        <f t="shared" si="22"/>
        <v>2023</v>
      </c>
      <c r="E727">
        <v>-50.2</v>
      </c>
      <c r="F727">
        <f>VLOOKUP(B727,'GDP growth'!$C$1:$BR$267,MATCH(Total!D727,'GDP growth'!$D$1:$BR$1,0),FALSE)</f>
        <v>1.5401731070956686</v>
      </c>
      <c r="G727">
        <f t="shared" si="23"/>
        <v>1.4774187633340401</v>
      </c>
    </row>
    <row r="728" spans="1:7" x14ac:dyDescent="0.45">
      <c r="A728" t="s">
        <v>219</v>
      </c>
      <c r="B728" t="str">
        <f>VLOOKUP(A728,Setup!$C$3:$D$46,2,FALSE)</f>
        <v>DK</v>
      </c>
      <c r="C728" t="s">
        <v>616</v>
      </c>
      <c r="D728">
        <f t="shared" si="22"/>
        <v>2023</v>
      </c>
      <c r="E728">
        <v>-43.4</v>
      </c>
      <c r="F728">
        <f>VLOOKUP(B728,'GDP growth'!$C$1:$BR$267,MATCH(Total!D728,'GDP growth'!$D$1:$BR$1,0),FALSE)</f>
        <v>1.5401731070956686</v>
      </c>
      <c r="G728">
        <f t="shared" si="23"/>
        <v>1.4774187633340401</v>
      </c>
    </row>
    <row r="729" spans="1:7" x14ac:dyDescent="0.45">
      <c r="A729" t="s">
        <v>219</v>
      </c>
      <c r="B729" t="str">
        <f>VLOOKUP(A729,Setup!$C$3:$D$46,2,FALSE)</f>
        <v>DK</v>
      </c>
      <c r="C729" t="s">
        <v>617</v>
      </c>
      <c r="D729">
        <f t="shared" si="22"/>
        <v>2023</v>
      </c>
      <c r="E729">
        <v>-35.6</v>
      </c>
      <c r="F729">
        <f>VLOOKUP(B729,'GDP growth'!$C$1:$BR$267,MATCH(Total!D729,'GDP growth'!$D$1:$BR$1,0),FALSE)</f>
        <v>1.5401731070956686</v>
      </c>
      <c r="G729">
        <f t="shared" si="23"/>
        <v>1.4774187633340401</v>
      </c>
    </row>
    <row r="730" spans="1:7" x14ac:dyDescent="0.45">
      <c r="A730" t="s">
        <v>56</v>
      </c>
      <c r="B730" t="str">
        <f>VLOOKUP(A730,Setup!$C$3:$D$46,2,FALSE)</f>
        <v>ES</v>
      </c>
      <c r="C730" t="s">
        <v>560</v>
      </c>
      <c r="D730">
        <f t="shared" si="22"/>
        <v>2010</v>
      </c>
      <c r="E730">
        <v>23.4</v>
      </c>
      <c r="F730">
        <f>VLOOKUP(B730,'GDP growth'!$C$1:$BR$267,MATCH(Total!D730,'GDP growth'!$D$1:$BR$1,0),FALSE)</f>
        <v>-3.7681330717978909</v>
      </c>
      <c r="G730">
        <f t="shared" si="23"/>
        <v>3.4149492955482099</v>
      </c>
    </row>
    <row r="731" spans="1:7" x14ac:dyDescent="0.45">
      <c r="A731" t="s">
        <v>56</v>
      </c>
      <c r="B731" t="str">
        <f>VLOOKUP(A731,Setup!$C$3:$D$46,2,FALSE)</f>
        <v>ES</v>
      </c>
      <c r="C731" t="s">
        <v>563</v>
      </c>
      <c r="D731">
        <f t="shared" si="22"/>
        <v>2010</v>
      </c>
      <c r="E731">
        <v>22.8</v>
      </c>
      <c r="F731">
        <f>VLOOKUP(B731,'GDP growth'!$C$1:$BR$267,MATCH(Total!D731,'GDP growth'!$D$1:$BR$1,0),FALSE)</f>
        <v>-3.7681330717978909</v>
      </c>
      <c r="G731">
        <f t="shared" si="23"/>
        <v>3.4149492955482099</v>
      </c>
    </row>
    <row r="732" spans="1:7" x14ac:dyDescent="0.45">
      <c r="A732" t="s">
        <v>56</v>
      </c>
      <c r="B732" t="str">
        <f>VLOOKUP(A732,Setup!$C$3:$D$46,2,FALSE)</f>
        <v>ES</v>
      </c>
      <c r="C732" t="s">
        <v>564</v>
      </c>
      <c r="D732">
        <f t="shared" si="22"/>
        <v>2010</v>
      </c>
      <c r="E732">
        <v>17.899999999999999</v>
      </c>
      <c r="F732">
        <f>VLOOKUP(B732,'GDP growth'!$C$1:$BR$267,MATCH(Total!D732,'GDP growth'!$D$1:$BR$1,0),FALSE)</f>
        <v>-3.7681330717978909</v>
      </c>
      <c r="G732">
        <f t="shared" si="23"/>
        <v>3.4149492955482099</v>
      </c>
    </row>
    <row r="733" spans="1:7" x14ac:dyDescent="0.45">
      <c r="A733" t="s">
        <v>56</v>
      </c>
      <c r="B733" t="str">
        <f>VLOOKUP(A733,Setup!$C$3:$D$46,2,FALSE)</f>
        <v>ES</v>
      </c>
      <c r="C733" t="s">
        <v>565</v>
      </c>
      <c r="D733">
        <f t="shared" si="22"/>
        <v>2010</v>
      </c>
      <c r="E733">
        <v>13.7</v>
      </c>
      <c r="F733">
        <f>VLOOKUP(B733,'GDP growth'!$C$1:$BR$267,MATCH(Total!D733,'GDP growth'!$D$1:$BR$1,0),FALSE)</f>
        <v>-3.7681330717978909</v>
      </c>
      <c r="G733">
        <f t="shared" si="23"/>
        <v>3.4149492955482099</v>
      </c>
    </row>
    <row r="734" spans="1:7" x14ac:dyDescent="0.45">
      <c r="A734" t="s">
        <v>56</v>
      </c>
      <c r="B734" t="str">
        <f>VLOOKUP(A734,Setup!$C$3:$D$46,2,FALSE)</f>
        <v>ES</v>
      </c>
      <c r="C734" t="s">
        <v>566</v>
      </c>
      <c r="D734">
        <f t="shared" si="22"/>
        <v>2011</v>
      </c>
      <c r="E734">
        <v>8.5</v>
      </c>
      <c r="F734">
        <f>VLOOKUP(B734,'GDP growth'!$C$1:$BR$267,MATCH(Total!D734,'GDP growth'!$D$1:$BR$1,0),FALSE)</f>
        <v>9.4122316668261874E-2</v>
      </c>
      <c r="G734">
        <f t="shared" si="23"/>
        <v>1.9849106979259801</v>
      </c>
    </row>
    <row r="735" spans="1:7" x14ac:dyDescent="0.45">
      <c r="A735" t="s">
        <v>56</v>
      </c>
      <c r="B735" t="str">
        <f>VLOOKUP(A735,Setup!$C$3:$D$46,2,FALSE)</f>
        <v>ES</v>
      </c>
      <c r="C735" t="s">
        <v>567</v>
      </c>
      <c r="D735">
        <f t="shared" si="22"/>
        <v>2011</v>
      </c>
      <c r="E735">
        <v>5.9</v>
      </c>
      <c r="F735">
        <f>VLOOKUP(B735,'GDP growth'!$C$1:$BR$267,MATCH(Total!D735,'GDP growth'!$D$1:$BR$1,0),FALSE)</f>
        <v>9.4122316668261874E-2</v>
      </c>
      <c r="G735">
        <f t="shared" si="23"/>
        <v>1.9849106979259801</v>
      </c>
    </row>
    <row r="736" spans="1:7" x14ac:dyDescent="0.45">
      <c r="A736" t="s">
        <v>56</v>
      </c>
      <c r="B736" t="str">
        <f>VLOOKUP(A736,Setup!$C$3:$D$46,2,FALSE)</f>
        <v>ES</v>
      </c>
      <c r="C736" t="s">
        <v>568</v>
      </c>
      <c r="D736">
        <f t="shared" si="22"/>
        <v>2011</v>
      </c>
      <c r="E736">
        <v>2.1</v>
      </c>
      <c r="F736">
        <f>VLOOKUP(B736,'GDP growth'!$C$1:$BR$267,MATCH(Total!D736,'GDP growth'!$D$1:$BR$1,0),FALSE)</f>
        <v>9.4122316668261874E-2</v>
      </c>
      <c r="G736">
        <f t="shared" si="23"/>
        <v>1.9849106979259801</v>
      </c>
    </row>
    <row r="737" spans="1:7" x14ac:dyDescent="0.45">
      <c r="A737" t="s">
        <v>56</v>
      </c>
      <c r="B737" t="str">
        <f>VLOOKUP(A737,Setup!$C$3:$D$46,2,FALSE)</f>
        <v>ES</v>
      </c>
      <c r="C737" t="s">
        <v>569</v>
      </c>
      <c r="D737">
        <f t="shared" si="22"/>
        <v>2011</v>
      </c>
      <c r="E737">
        <v>-1</v>
      </c>
      <c r="F737">
        <f>VLOOKUP(B737,'GDP growth'!$C$1:$BR$267,MATCH(Total!D737,'GDP growth'!$D$1:$BR$1,0),FALSE)</f>
        <v>9.4122316668261874E-2</v>
      </c>
      <c r="G737">
        <f t="shared" si="23"/>
        <v>1.9849106979259801</v>
      </c>
    </row>
    <row r="738" spans="1:7" x14ac:dyDescent="0.45">
      <c r="A738" t="s">
        <v>56</v>
      </c>
      <c r="B738" t="str">
        <f>VLOOKUP(A738,Setup!$C$3:$D$46,2,FALSE)</f>
        <v>ES</v>
      </c>
      <c r="C738" t="s">
        <v>570</v>
      </c>
      <c r="D738">
        <f t="shared" si="22"/>
        <v>2012</v>
      </c>
      <c r="E738">
        <v>-2.7</v>
      </c>
      <c r="F738">
        <f>VLOOKUP(B738,'GDP growth'!$C$1:$BR$267,MATCH(Total!D738,'GDP growth'!$D$1:$BR$1,0),FALSE)</f>
        <v>-0.63992069128737228</v>
      </c>
      <c r="G738">
        <f t="shared" si="23"/>
        <v>-1.6882130654238201</v>
      </c>
    </row>
    <row r="739" spans="1:7" x14ac:dyDescent="0.45">
      <c r="A739" t="s">
        <v>56</v>
      </c>
      <c r="B739" t="str">
        <f>VLOOKUP(A739,Setup!$C$3:$D$46,2,FALSE)</f>
        <v>ES</v>
      </c>
      <c r="C739" t="s">
        <v>571</v>
      </c>
      <c r="D739">
        <f t="shared" si="22"/>
        <v>2012</v>
      </c>
      <c r="E739">
        <v>-4.5</v>
      </c>
      <c r="F739">
        <f>VLOOKUP(B739,'GDP growth'!$C$1:$BR$267,MATCH(Total!D739,'GDP growth'!$D$1:$BR$1,0),FALSE)</f>
        <v>-0.63992069128737228</v>
      </c>
      <c r="G739">
        <f t="shared" si="23"/>
        <v>-1.6882130654238201</v>
      </c>
    </row>
    <row r="740" spans="1:7" x14ac:dyDescent="0.45">
      <c r="A740" t="s">
        <v>56</v>
      </c>
      <c r="B740" t="str">
        <f>VLOOKUP(A740,Setup!$C$3:$D$46,2,FALSE)</f>
        <v>ES</v>
      </c>
      <c r="C740" t="s">
        <v>572</v>
      </c>
      <c r="D740">
        <f t="shared" si="22"/>
        <v>2012</v>
      </c>
      <c r="E740">
        <v>-7.6</v>
      </c>
      <c r="F740">
        <f>VLOOKUP(B740,'GDP growth'!$C$1:$BR$267,MATCH(Total!D740,'GDP growth'!$D$1:$BR$1,0),FALSE)</f>
        <v>-0.63992069128737228</v>
      </c>
      <c r="G740">
        <f t="shared" si="23"/>
        <v>-1.6882130654238201</v>
      </c>
    </row>
    <row r="741" spans="1:7" x14ac:dyDescent="0.45">
      <c r="A741" t="s">
        <v>56</v>
      </c>
      <c r="B741" t="str">
        <f>VLOOKUP(A741,Setup!$C$3:$D$46,2,FALSE)</f>
        <v>ES</v>
      </c>
      <c r="C741" t="s">
        <v>573</v>
      </c>
      <c r="D741">
        <f t="shared" si="22"/>
        <v>2012</v>
      </c>
      <c r="E741">
        <v>-16.8</v>
      </c>
      <c r="F741">
        <f>VLOOKUP(B741,'GDP growth'!$C$1:$BR$267,MATCH(Total!D741,'GDP growth'!$D$1:$BR$1,0),FALSE)</f>
        <v>-0.63992069128737228</v>
      </c>
      <c r="G741">
        <f t="shared" si="23"/>
        <v>-1.6882130654238201</v>
      </c>
    </row>
    <row r="742" spans="1:7" x14ac:dyDescent="0.45">
      <c r="A742" t="s">
        <v>56</v>
      </c>
      <c r="B742" t="str">
        <f>VLOOKUP(A742,Setup!$C$3:$D$46,2,FALSE)</f>
        <v>ES</v>
      </c>
      <c r="C742" t="s">
        <v>574</v>
      </c>
      <c r="D742">
        <f t="shared" si="22"/>
        <v>2013</v>
      </c>
      <c r="E742">
        <v>-20.9</v>
      </c>
      <c r="F742">
        <f>VLOOKUP(B742,'GDP growth'!$C$1:$BR$267,MATCH(Total!D742,'GDP growth'!$D$1:$BR$1,0),FALSE)</f>
        <v>-2.8651136729106952</v>
      </c>
      <c r="G742">
        <f t="shared" si="23"/>
        <v>-3.9788785870663101</v>
      </c>
    </row>
    <row r="743" spans="1:7" x14ac:dyDescent="0.45">
      <c r="A743" t="s">
        <v>56</v>
      </c>
      <c r="B743" t="str">
        <f>VLOOKUP(A743,Setup!$C$3:$D$46,2,FALSE)</f>
        <v>ES</v>
      </c>
      <c r="C743" t="s">
        <v>575</v>
      </c>
      <c r="D743">
        <f t="shared" si="22"/>
        <v>2013</v>
      </c>
      <c r="E743">
        <v>-23.9</v>
      </c>
      <c r="F743">
        <f>VLOOKUP(B743,'GDP growth'!$C$1:$BR$267,MATCH(Total!D743,'GDP growth'!$D$1:$BR$1,0),FALSE)</f>
        <v>-2.8651136729106952</v>
      </c>
      <c r="G743">
        <f t="shared" si="23"/>
        <v>-3.9788785870663101</v>
      </c>
    </row>
    <row r="744" spans="1:7" x14ac:dyDescent="0.45">
      <c r="A744" t="s">
        <v>56</v>
      </c>
      <c r="B744" t="str">
        <f>VLOOKUP(A744,Setup!$C$3:$D$46,2,FALSE)</f>
        <v>ES</v>
      </c>
      <c r="C744" t="s">
        <v>576</v>
      </c>
      <c r="D744">
        <f t="shared" si="22"/>
        <v>2013</v>
      </c>
      <c r="E744">
        <v>-27</v>
      </c>
      <c r="F744">
        <f>VLOOKUP(B744,'GDP growth'!$C$1:$BR$267,MATCH(Total!D744,'GDP growth'!$D$1:$BR$1,0),FALSE)</f>
        <v>-2.8651136729106952</v>
      </c>
      <c r="G744">
        <f t="shared" si="23"/>
        <v>-3.9788785870663101</v>
      </c>
    </row>
    <row r="745" spans="1:7" x14ac:dyDescent="0.45">
      <c r="A745" t="s">
        <v>56</v>
      </c>
      <c r="B745" t="str">
        <f>VLOOKUP(A745,Setup!$C$3:$D$46,2,FALSE)</f>
        <v>ES</v>
      </c>
      <c r="C745" t="s">
        <v>577</v>
      </c>
      <c r="D745">
        <f t="shared" ref="D745:D806" si="24">VALUE(MID(C745,1,4))</f>
        <v>2013</v>
      </c>
      <c r="E745">
        <v>-29.7</v>
      </c>
      <c r="F745">
        <f>VLOOKUP(B745,'GDP growth'!$C$1:$BR$267,MATCH(Total!D745,'GDP growth'!$D$1:$BR$1,0),FALSE)</f>
        <v>-2.8651136729106952</v>
      </c>
      <c r="G745">
        <f t="shared" ref="G745:G806" si="25">VLOOKUP(D745,$I$21:$BA$34,MATCH(B745,$I$20:$BA$20,0),FALSE)</f>
        <v>-3.9788785870663101</v>
      </c>
    </row>
    <row r="746" spans="1:7" x14ac:dyDescent="0.45">
      <c r="A746" t="s">
        <v>56</v>
      </c>
      <c r="B746" t="str">
        <f>VLOOKUP(A746,Setup!$C$3:$D$46,2,FALSE)</f>
        <v>ES</v>
      </c>
      <c r="C746" t="s">
        <v>578</v>
      </c>
      <c r="D746">
        <f t="shared" si="24"/>
        <v>2014</v>
      </c>
      <c r="E746">
        <v>-33.299999999999997</v>
      </c>
      <c r="F746">
        <f>VLOOKUP(B746,'GDP growth'!$C$1:$BR$267,MATCH(Total!D746,'GDP growth'!$D$1:$BR$1,0),FALSE)</f>
        <v>-1.4273221918188028</v>
      </c>
      <c r="G746">
        <f t="shared" si="25"/>
        <v>-3.5680692295813401</v>
      </c>
    </row>
    <row r="747" spans="1:7" x14ac:dyDescent="0.45">
      <c r="A747" t="s">
        <v>56</v>
      </c>
      <c r="B747" t="str">
        <f>VLOOKUP(A747,Setup!$C$3:$D$46,2,FALSE)</f>
        <v>ES</v>
      </c>
      <c r="C747" t="s">
        <v>579</v>
      </c>
      <c r="D747">
        <f t="shared" si="24"/>
        <v>2014</v>
      </c>
      <c r="E747">
        <v>-35.700000000000003</v>
      </c>
      <c r="F747">
        <f>VLOOKUP(B747,'GDP growth'!$C$1:$BR$267,MATCH(Total!D747,'GDP growth'!$D$1:$BR$1,0),FALSE)</f>
        <v>-1.4273221918188028</v>
      </c>
      <c r="G747">
        <f t="shared" si="25"/>
        <v>-3.5680692295813401</v>
      </c>
    </row>
    <row r="748" spans="1:7" x14ac:dyDescent="0.45">
      <c r="A748" t="s">
        <v>56</v>
      </c>
      <c r="B748" t="str">
        <f>VLOOKUP(A748,Setup!$C$3:$D$46,2,FALSE)</f>
        <v>ES</v>
      </c>
      <c r="C748" t="s">
        <v>580</v>
      </c>
      <c r="D748">
        <f t="shared" si="24"/>
        <v>2014</v>
      </c>
      <c r="E748">
        <v>-38.4</v>
      </c>
      <c r="F748">
        <f>VLOOKUP(B748,'GDP growth'!$C$1:$BR$267,MATCH(Total!D748,'GDP growth'!$D$1:$BR$1,0),FALSE)</f>
        <v>-1.4273221918188028</v>
      </c>
      <c r="G748">
        <f t="shared" si="25"/>
        <v>-3.5680692295813401</v>
      </c>
    </row>
    <row r="749" spans="1:7" x14ac:dyDescent="0.45">
      <c r="A749" t="s">
        <v>56</v>
      </c>
      <c r="B749" t="str">
        <f>VLOOKUP(A749,Setup!$C$3:$D$46,2,FALSE)</f>
        <v>ES</v>
      </c>
      <c r="C749" t="s">
        <v>581</v>
      </c>
      <c r="D749">
        <f t="shared" si="24"/>
        <v>2014</v>
      </c>
      <c r="E749">
        <v>-43.2</v>
      </c>
      <c r="F749">
        <f>VLOOKUP(B749,'GDP growth'!$C$1:$BR$267,MATCH(Total!D749,'GDP growth'!$D$1:$BR$1,0),FALSE)</f>
        <v>-1.4273221918188028</v>
      </c>
      <c r="G749">
        <f t="shared" si="25"/>
        <v>-3.5680692295813401</v>
      </c>
    </row>
    <row r="750" spans="1:7" x14ac:dyDescent="0.45">
      <c r="A750" t="s">
        <v>56</v>
      </c>
      <c r="B750" t="str">
        <f>VLOOKUP(A750,Setup!$C$3:$D$46,2,FALSE)</f>
        <v>ES</v>
      </c>
      <c r="C750" t="s">
        <v>582</v>
      </c>
      <c r="D750">
        <f t="shared" si="24"/>
        <v>2015</v>
      </c>
      <c r="E750">
        <v>-45</v>
      </c>
      <c r="F750">
        <f>VLOOKUP(B750,'GDP growth'!$C$1:$BR$267,MATCH(Total!D750,'GDP growth'!$D$1:$BR$1,0),FALSE)</f>
        <v>1.5204859227981871</v>
      </c>
      <c r="G750">
        <f t="shared" si="25"/>
        <v>-0.80197043595747097</v>
      </c>
    </row>
    <row r="751" spans="1:7" x14ac:dyDescent="0.45">
      <c r="A751" t="s">
        <v>56</v>
      </c>
      <c r="B751" t="str">
        <f>VLOOKUP(A751,Setup!$C$3:$D$46,2,FALSE)</f>
        <v>ES</v>
      </c>
      <c r="C751" t="s">
        <v>583</v>
      </c>
      <c r="D751">
        <f t="shared" si="24"/>
        <v>2015</v>
      </c>
      <c r="E751">
        <v>-47.5</v>
      </c>
      <c r="F751">
        <f>VLOOKUP(B751,'GDP growth'!$C$1:$BR$267,MATCH(Total!D751,'GDP growth'!$D$1:$BR$1,0),FALSE)</f>
        <v>1.5204859227981871</v>
      </c>
      <c r="G751">
        <f t="shared" si="25"/>
        <v>-0.80197043595747097</v>
      </c>
    </row>
    <row r="752" spans="1:7" x14ac:dyDescent="0.45">
      <c r="A752" t="s">
        <v>56</v>
      </c>
      <c r="B752" t="str">
        <f>VLOOKUP(A752,Setup!$C$3:$D$46,2,FALSE)</f>
        <v>ES</v>
      </c>
      <c r="C752" t="s">
        <v>584</v>
      </c>
      <c r="D752">
        <f t="shared" si="24"/>
        <v>2015</v>
      </c>
      <c r="E752">
        <v>-50.6</v>
      </c>
      <c r="F752">
        <f>VLOOKUP(B752,'GDP growth'!$C$1:$BR$267,MATCH(Total!D752,'GDP growth'!$D$1:$BR$1,0),FALSE)</f>
        <v>1.5204859227981871</v>
      </c>
      <c r="G752">
        <f t="shared" si="25"/>
        <v>-0.80197043595747097</v>
      </c>
    </row>
    <row r="753" spans="1:7" x14ac:dyDescent="0.45">
      <c r="A753" t="s">
        <v>56</v>
      </c>
      <c r="B753" t="str">
        <f>VLOOKUP(A753,Setup!$C$3:$D$46,2,FALSE)</f>
        <v>ES</v>
      </c>
      <c r="C753" t="s">
        <v>585</v>
      </c>
      <c r="D753">
        <f t="shared" si="24"/>
        <v>2015</v>
      </c>
      <c r="E753">
        <v>-52.5</v>
      </c>
      <c r="F753">
        <f>VLOOKUP(B753,'GDP growth'!$C$1:$BR$267,MATCH(Total!D753,'GDP growth'!$D$1:$BR$1,0),FALSE)</f>
        <v>1.5204859227981871</v>
      </c>
      <c r="G753">
        <f t="shared" si="25"/>
        <v>-0.80197043595747097</v>
      </c>
    </row>
    <row r="754" spans="1:7" x14ac:dyDescent="0.45">
      <c r="A754" t="s">
        <v>56</v>
      </c>
      <c r="B754" t="str">
        <f>VLOOKUP(A754,Setup!$C$3:$D$46,2,FALSE)</f>
        <v>ES</v>
      </c>
      <c r="C754" t="s">
        <v>586</v>
      </c>
      <c r="D754">
        <f t="shared" si="24"/>
        <v>2016</v>
      </c>
      <c r="E754">
        <v>-53.5</v>
      </c>
      <c r="F754">
        <f>VLOOKUP(B754,'GDP growth'!$C$1:$BR$267,MATCH(Total!D754,'GDP growth'!$D$1:$BR$1,0),FALSE)</f>
        <v>4.0608666971856877</v>
      </c>
      <c r="G754">
        <f t="shared" si="25"/>
        <v>0.88673652152210902</v>
      </c>
    </row>
    <row r="755" spans="1:7" x14ac:dyDescent="0.45">
      <c r="A755" t="s">
        <v>56</v>
      </c>
      <c r="B755" t="str">
        <f>VLOOKUP(A755,Setup!$C$3:$D$46,2,FALSE)</f>
        <v>ES</v>
      </c>
      <c r="C755" t="s">
        <v>587</v>
      </c>
      <c r="D755">
        <f t="shared" si="24"/>
        <v>2016</v>
      </c>
      <c r="E755">
        <v>-52.7</v>
      </c>
      <c r="F755">
        <f>VLOOKUP(B755,'GDP growth'!$C$1:$BR$267,MATCH(Total!D755,'GDP growth'!$D$1:$BR$1,0),FALSE)</f>
        <v>4.0608666971856877</v>
      </c>
      <c r="G755">
        <f t="shared" si="25"/>
        <v>0.88673652152210902</v>
      </c>
    </row>
    <row r="756" spans="1:7" x14ac:dyDescent="0.45">
      <c r="A756" t="s">
        <v>56</v>
      </c>
      <c r="B756" t="str">
        <f>VLOOKUP(A756,Setup!$C$3:$D$46,2,FALSE)</f>
        <v>ES</v>
      </c>
      <c r="C756" t="s">
        <v>588</v>
      </c>
      <c r="D756">
        <f t="shared" si="24"/>
        <v>2016</v>
      </c>
      <c r="E756">
        <v>-53.9</v>
      </c>
      <c r="F756">
        <f>VLOOKUP(B756,'GDP growth'!$C$1:$BR$267,MATCH(Total!D756,'GDP growth'!$D$1:$BR$1,0),FALSE)</f>
        <v>4.0608666971856877</v>
      </c>
      <c r="G756">
        <f t="shared" si="25"/>
        <v>0.88673652152210902</v>
      </c>
    </row>
    <row r="757" spans="1:7" x14ac:dyDescent="0.45">
      <c r="A757" t="s">
        <v>56</v>
      </c>
      <c r="B757" t="str">
        <f>VLOOKUP(A757,Setup!$C$3:$D$46,2,FALSE)</f>
        <v>ES</v>
      </c>
      <c r="C757" t="s">
        <v>589</v>
      </c>
      <c r="D757">
        <f t="shared" si="24"/>
        <v>2016</v>
      </c>
      <c r="E757">
        <v>-53.6</v>
      </c>
      <c r="F757">
        <f>VLOOKUP(B757,'GDP growth'!$C$1:$BR$267,MATCH(Total!D757,'GDP growth'!$D$1:$BR$1,0),FALSE)</f>
        <v>4.0608666971856877</v>
      </c>
      <c r="G757">
        <f t="shared" si="25"/>
        <v>0.88673652152210902</v>
      </c>
    </row>
    <row r="758" spans="1:7" x14ac:dyDescent="0.45">
      <c r="A758" t="s">
        <v>56</v>
      </c>
      <c r="B758" t="str">
        <f>VLOOKUP(A758,Setup!$C$3:$D$46,2,FALSE)</f>
        <v>ES</v>
      </c>
      <c r="C758" t="s">
        <v>590</v>
      </c>
      <c r="D758">
        <f t="shared" si="24"/>
        <v>2017</v>
      </c>
      <c r="E758">
        <v>-53.7</v>
      </c>
      <c r="F758">
        <f>VLOOKUP(B758,'GDP growth'!$C$1:$BR$267,MATCH(Total!D758,'GDP growth'!$D$1:$BR$1,0),FALSE)</f>
        <v>2.9151560280817392</v>
      </c>
      <c r="G758">
        <f t="shared" si="25"/>
        <v>2.60327832522256</v>
      </c>
    </row>
    <row r="759" spans="1:7" x14ac:dyDescent="0.45">
      <c r="A759" t="s">
        <v>56</v>
      </c>
      <c r="B759" t="str">
        <f>VLOOKUP(A759,Setup!$C$3:$D$46,2,FALSE)</f>
        <v>ES</v>
      </c>
      <c r="C759" t="s">
        <v>591</v>
      </c>
      <c r="D759">
        <f t="shared" si="24"/>
        <v>2017</v>
      </c>
      <c r="E759">
        <v>-54.1</v>
      </c>
      <c r="F759">
        <f>VLOOKUP(B759,'GDP growth'!$C$1:$BR$267,MATCH(Total!D759,'GDP growth'!$D$1:$BR$1,0),FALSE)</f>
        <v>2.9151560280817392</v>
      </c>
      <c r="G759">
        <f t="shared" si="25"/>
        <v>2.60327832522256</v>
      </c>
    </row>
    <row r="760" spans="1:7" x14ac:dyDescent="0.45">
      <c r="A760" t="s">
        <v>56</v>
      </c>
      <c r="B760" t="str">
        <f>VLOOKUP(A760,Setup!$C$3:$D$46,2,FALSE)</f>
        <v>ES</v>
      </c>
      <c r="C760" t="s">
        <v>592</v>
      </c>
      <c r="D760">
        <f t="shared" si="24"/>
        <v>2017</v>
      </c>
      <c r="E760">
        <v>-55.3</v>
      </c>
      <c r="F760">
        <f>VLOOKUP(B760,'GDP growth'!$C$1:$BR$267,MATCH(Total!D760,'GDP growth'!$D$1:$BR$1,0),FALSE)</f>
        <v>2.9151560280817392</v>
      </c>
      <c r="G760">
        <f t="shared" si="25"/>
        <v>2.60327832522256</v>
      </c>
    </row>
    <row r="761" spans="1:7" x14ac:dyDescent="0.45">
      <c r="A761" t="s">
        <v>56</v>
      </c>
      <c r="B761" t="str">
        <f>VLOOKUP(A761,Setup!$C$3:$D$46,2,FALSE)</f>
        <v>ES</v>
      </c>
      <c r="C761" t="s">
        <v>593</v>
      </c>
      <c r="D761">
        <f t="shared" si="24"/>
        <v>2017</v>
      </c>
      <c r="E761">
        <v>-55.6</v>
      </c>
      <c r="F761">
        <f>VLOOKUP(B761,'GDP growth'!$C$1:$BR$267,MATCH(Total!D761,'GDP growth'!$D$1:$BR$1,0),FALSE)</f>
        <v>2.9151560280817392</v>
      </c>
      <c r="G761">
        <f t="shared" si="25"/>
        <v>2.60327832522256</v>
      </c>
    </row>
    <row r="762" spans="1:7" x14ac:dyDescent="0.45">
      <c r="A762" t="s">
        <v>56</v>
      </c>
      <c r="B762" t="str">
        <f>VLOOKUP(A762,Setup!$C$3:$D$46,2,FALSE)</f>
        <v>ES</v>
      </c>
      <c r="C762" t="s">
        <v>594</v>
      </c>
      <c r="D762">
        <f t="shared" si="24"/>
        <v>2018</v>
      </c>
      <c r="E762">
        <v>-54.9</v>
      </c>
      <c r="F762">
        <f>VLOOKUP(B762,'GDP growth'!$C$1:$BR$267,MATCH(Total!D762,'GDP growth'!$D$1:$BR$1,0),FALSE)</f>
        <v>2.8960420808163008</v>
      </c>
      <c r="G762">
        <f t="shared" si="25"/>
        <v>3.8729700292581102</v>
      </c>
    </row>
    <row r="763" spans="1:7" x14ac:dyDescent="0.45">
      <c r="A763" t="s">
        <v>56</v>
      </c>
      <c r="B763" t="str">
        <f>VLOOKUP(A763,Setup!$C$3:$D$46,2,FALSE)</f>
        <v>ES</v>
      </c>
      <c r="C763" t="s">
        <v>595</v>
      </c>
      <c r="D763">
        <f t="shared" si="24"/>
        <v>2018</v>
      </c>
      <c r="E763">
        <v>-52.8</v>
      </c>
      <c r="F763">
        <f>VLOOKUP(B763,'GDP growth'!$C$1:$BR$267,MATCH(Total!D763,'GDP growth'!$D$1:$BR$1,0),FALSE)</f>
        <v>2.8960420808163008</v>
      </c>
      <c r="G763">
        <f t="shared" si="25"/>
        <v>3.8729700292581102</v>
      </c>
    </row>
    <row r="764" spans="1:7" x14ac:dyDescent="0.45">
      <c r="A764" t="s">
        <v>56</v>
      </c>
      <c r="B764" t="str">
        <f>VLOOKUP(A764,Setup!$C$3:$D$46,2,FALSE)</f>
        <v>ES</v>
      </c>
      <c r="C764" t="s">
        <v>596</v>
      </c>
      <c r="D764">
        <f t="shared" si="24"/>
        <v>2018</v>
      </c>
      <c r="E764">
        <v>-52.4</v>
      </c>
      <c r="F764">
        <f>VLOOKUP(B764,'GDP growth'!$C$1:$BR$267,MATCH(Total!D764,'GDP growth'!$D$1:$BR$1,0),FALSE)</f>
        <v>2.8960420808163008</v>
      </c>
      <c r="G764">
        <f t="shared" si="25"/>
        <v>3.8729700292581102</v>
      </c>
    </row>
    <row r="765" spans="1:7" x14ac:dyDescent="0.45">
      <c r="A765" t="s">
        <v>56</v>
      </c>
      <c r="B765" t="str">
        <f>VLOOKUP(A765,Setup!$C$3:$D$46,2,FALSE)</f>
        <v>ES</v>
      </c>
      <c r="C765" t="s">
        <v>597</v>
      </c>
      <c r="D765">
        <f t="shared" si="24"/>
        <v>2018</v>
      </c>
      <c r="E765">
        <v>-51.7</v>
      </c>
      <c r="F765">
        <f>VLOOKUP(B765,'GDP growth'!$C$1:$BR$267,MATCH(Total!D765,'GDP growth'!$D$1:$BR$1,0),FALSE)</f>
        <v>2.8960420808163008</v>
      </c>
      <c r="G765">
        <f t="shared" si="25"/>
        <v>3.8729700292581102</v>
      </c>
    </row>
    <row r="766" spans="1:7" x14ac:dyDescent="0.45">
      <c r="A766" t="s">
        <v>56</v>
      </c>
      <c r="B766" t="str">
        <f>VLOOKUP(A766,Setup!$C$3:$D$46,2,FALSE)</f>
        <v>ES</v>
      </c>
      <c r="C766" t="s">
        <v>598</v>
      </c>
      <c r="D766">
        <f t="shared" si="24"/>
        <v>2019</v>
      </c>
      <c r="E766">
        <v>-50.3</v>
      </c>
      <c r="F766">
        <f>VLOOKUP(B766,'GDP growth'!$C$1:$BR$267,MATCH(Total!D766,'GDP growth'!$D$1:$BR$1,0),FALSE)</f>
        <v>2.3954112036424675</v>
      </c>
      <c r="G766">
        <f t="shared" si="25"/>
        <v>4.7412315023465199</v>
      </c>
    </row>
    <row r="767" spans="1:7" x14ac:dyDescent="0.45">
      <c r="A767" t="s">
        <v>56</v>
      </c>
      <c r="B767" t="str">
        <f>VLOOKUP(A767,Setup!$C$3:$D$46,2,FALSE)</f>
        <v>ES</v>
      </c>
      <c r="C767" t="s">
        <v>599</v>
      </c>
      <c r="D767">
        <f t="shared" si="24"/>
        <v>2019</v>
      </c>
      <c r="E767">
        <v>-48.1</v>
      </c>
      <c r="F767">
        <f>VLOOKUP(B767,'GDP growth'!$C$1:$BR$267,MATCH(Total!D767,'GDP growth'!$D$1:$BR$1,0),FALSE)</f>
        <v>2.3954112036424675</v>
      </c>
      <c r="G767">
        <f t="shared" si="25"/>
        <v>4.7412315023465199</v>
      </c>
    </row>
    <row r="768" spans="1:7" x14ac:dyDescent="0.45">
      <c r="A768" t="s">
        <v>56</v>
      </c>
      <c r="B768" t="str">
        <f>VLOOKUP(A768,Setup!$C$3:$D$46,2,FALSE)</f>
        <v>ES</v>
      </c>
      <c r="C768" t="s">
        <v>600</v>
      </c>
      <c r="D768">
        <f t="shared" si="24"/>
        <v>2019</v>
      </c>
      <c r="E768">
        <v>-46.9</v>
      </c>
      <c r="F768">
        <f>VLOOKUP(B768,'GDP growth'!$C$1:$BR$267,MATCH(Total!D768,'GDP growth'!$D$1:$BR$1,0),FALSE)</f>
        <v>2.3954112036424675</v>
      </c>
      <c r="G768">
        <f t="shared" si="25"/>
        <v>4.7412315023465199</v>
      </c>
    </row>
    <row r="769" spans="1:7" x14ac:dyDescent="0.45">
      <c r="A769" t="s">
        <v>56</v>
      </c>
      <c r="B769" t="str">
        <f>VLOOKUP(A769,Setup!$C$3:$D$46,2,FALSE)</f>
        <v>ES</v>
      </c>
      <c r="C769" t="s">
        <v>601</v>
      </c>
      <c r="D769">
        <f t="shared" si="24"/>
        <v>2019</v>
      </c>
      <c r="E769">
        <v>-46.3</v>
      </c>
      <c r="F769">
        <f>VLOOKUP(B769,'GDP growth'!$C$1:$BR$267,MATCH(Total!D769,'GDP growth'!$D$1:$BR$1,0),FALSE)</f>
        <v>2.3954112036424675</v>
      </c>
      <c r="G769">
        <f t="shared" si="25"/>
        <v>4.7412315023465199</v>
      </c>
    </row>
    <row r="770" spans="1:7" x14ac:dyDescent="0.45">
      <c r="A770" t="s">
        <v>56</v>
      </c>
      <c r="B770" t="str">
        <f>VLOOKUP(A770,Setup!$C$3:$D$46,2,FALSE)</f>
        <v>ES</v>
      </c>
      <c r="C770" t="s">
        <v>602</v>
      </c>
      <c r="D770">
        <f t="shared" si="24"/>
        <v>2020</v>
      </c>
      <c r="E770">
        <v>-43.4</v>
      </c>
      <c r="F770">
        <f>VLOOKUP(B770,'GDP growth'!$C$1:$BR$267,MATCH(Total!D770,'GDP growth'!$D$1:$BR$1,0),FALSE)</f>
        <v>1.9611785315134966</v>
      </c>
      <c r="G770">
        <f t="shared" si="25"/>
        <v>-8.7135950672960103</v>
      </c>
    </row>
    <row r="771" spans="1:7" x14ac:dyDescent="0.45">
      <c r="A771" t="s">
        <v>56</v>
      </c>
      <c r="B771" t="str">
        <f>VLOOKUP(A771,Setup!$C$3:$D$46,2,FALSE)</f>
        <v>ES</v>
      </c>
      <c r="C771" t="s">
        <v>603</v>
      </c>
      <c r="D771">
        <f t="shared" si="24"/>
        <v>2020</v>
      </c>
      <c r="E771">
        <v>-30.1</v>
      </c>
      <c r="F771">
        <f>VLOOKUP(B771,'GDP growth'!$C$1:$BR$267,MATCH(Total!D771,'GDP growth'!$D$1:$BR$1,0),FALSE)</f>
        <v>1.9611785315134966</v>
      </c>
      <c r="G771">
        <f t="shared" si="25"/>
        <v>-8.7135950672960103</v>
      </c>
    </row>
    <row r="772" spans="1:7" x14ac:dyDescent="0.45">
      <c r="A772" t="s">
        <v>56</v>
      </c>
      <c r="B772" t="str">
        <f>VLOOKUP(A772,Setup!$C$3:$D$46,2,FALSE)</f>
        <v>ES</v>
      </c>
      <c r="C772" t="s">
        <v>604</v>
      </c>
      <c r="D772">
        <f t="shared" si="24"/>
        <v>2020</v>
      </c>
      <c r="E772">
        <v>-26.3</v>
      </c>
      <c r="F772">
        <f>VLOOKUP(B772,'GDP growth'!$C$1:$BR$267,MATCH(Total!D772,'GDP growth'!$D$1:$BR$1,0),FALSE)</f>
        <v>1.9611785315134966</v>
      </c>
      <c r="G772">
        <f t="shared" si="25"/>
        <v>-8.7135950672960103</v>
      </c>
    </row>
    <row r="773" spans="1:7" x14ac:dyDescent="0.45">
      <c r="A773" t="s">
        <v>56</v>
      </c>
      <c r="B773" t="str">
        <f>VLOOKUP(A773,Setup!$C$3:$D$46,2,FALSE)</f>
        <v>ES</v>
      </c>
      <c r="C773" t="s">
        <v>605</v>
      </c>
      <c r="D773">
        <f t="shared" si="24"/>
        <v>2020</v>
      </c>
      <c r="E773">
        <v>-20.7</v>
      </c>
      <c r="F773">
        <f>VLOOKUP(B773,'GDP growth'!$C$1:$BR$267,MATCH(Total!D773,'GDP growth'!$D$1:$BR$1,0),FALSE)</f>
        <v>1.9611785315134966</v>
      </c>
      <c r="G773">
        <f t="shared" si="25"/>
        <v>-8.7135950672960103</v>
      </c>
    </row>
    <row r="774" spans="1:7" x14ac:dyDescent="0.45">
      <c r="A774" t="s">
        <v>56</v>
      </c>
      <c r="B774" t="str">
        <f>VLOOKUP(A774,Setup!$C$3:$D$46,2,FALSE)</f>
        <v>ES</v>
      </c>
      <c r="C774" t="s">
        <v>606</v>
      </c>
      <c r="D774">
        <f t="shared" si="24"/>
        <v>2021</v>
      </c>
      <c r="E774">
        <v>-18.5</v>
      </c>
      <c r="F774">
        <f>VLOOKUP(B774,'GDP growth'!$C$1:$BR$267,MATCH(Total!D774,'GDP growth'!$D$1:$BR$1,0),FALSE)</f>
        <v>-10.940070659186645</v>
      </c>
      <c r="G774">
        <f t="shared" si="25"/>
        <v>-3.4717041298047899</v>
      </c>
    </row>
    <row r="775" spans="1:7" x14ac:dyDescent="0.45">
      <c r="A775" t="s">
        <v>56</v>
      </c>
      <c r="B775" t="str">
        <f>VLOOKUP(A775,Setup!$C$3:$D$46,2,FALSE)</f>
        <v>ES</v>
      </c>
      <c r="C775" t="s">
        <v>607</v>
      </c>
      <c r="D775">
        <f t="shared" si="24"/>
        <v>2021</v>
      </c>
      <c r="E775">
        <v>-22.5</v>
      </c>
      <c r="F775">
        <f>VLOOKUP(B775,'GDP growth'!$C$1:$BR$267,MATCH(Total!D775,'GDP growth'!$D$1:$BR$1,0),FALSE)</f>
        <v>-10.940070659186645</v>
      </c>
      <c r="G775">
        <f t="shared" si="25"/>
        <v>-3.4717041298047899</v>
      </c>
    </row>
    <row r="776" spans="1:7" x14ac:dyDescent="0.45">
      <c r="A776" t="s">
        <v>56</v>
      </c>
      <c r="B776" t="str">
        <f>VLOOKUP(A776,Setup!$C$3:$D$46,2,FALSE)</f>
        <v>ES</v>
      </c>
      <c r="C776" t="s">
        <v>608</v>
      </c>
      <c r="D776">
        <f t="shared" si="24"/>
        <v>2021</v>
      </c>
      <c r="E776">
        <v>-25.5</v>
      </c>
      <c r="F776">
        <f>VLOOKUP(B776,'GDP growth'!$C$1:$BR$267,MATCH(Total!D776,'GDP growth'!$D$1:$BR$1,0),FALSE)</f>
        <v>-10.940070659186645</v>
      </c>
      <c r="G776">
        <f t="shared" si="25"/>
        <v>-3.4717041298047899</v>
      </c>
    </row>
    <row r="777" spans="1:7" x14ac:dyDescent="0.45">
      <c r="A777" t="s">
        <v>56</v>
      </c>
      <c r="B777" t="str">
        <f>VLOOKUP(A777,Setup!$C$3:$D$46,2,FALSE)</f>
        <v>ES</v>
      </c>
      <c r="C777" t="s">
        <v>609</v>
      </c>
      <c r="D777">
        <f t="shared" si="24"/>
        <v>2021</v>
      </c>
      <c r="E777">
        <v>-27.4</v>
      </c>
      <c r="F777">
        <f>VLOOKUP(B777,'GDP growth'!$C$1:$BR$267,MATCH(Total!D777,'GDP growth'!$D$1:$BR$1,0),FALSE)</f>
        <v>-10.940070659186645</v>
      </c>
      <c r="G777">
        <f t="shared" si="25"/>
        <v>-3.4717041298047899</v>
      </c>
    </row>
    <row r="778" spans="1:7" x14ac:dyDescent="0.45">
      <c r="A778" t="s">
        <v>56</v>
      </c>
      <c r="B778" t="str">
        <f>VLOOKUP(A778,Setup!$C$3:$D$46,2,FALSE)</f>
        <v>ES</v>
      </c>
      <c r="C778" t="s">
        <v>610</v>
      </c>
      <c r="D778">
        <f t="shared" si="24"/>
        <v>2022</v>
      </c>
      <c r="E778">
        <v>-30.9</v>
      </c>
      <c r="F778">
        <f>VLOOKUP(B778,'GDP growth'!$C$1:$BR$267,MATCH(Total!D778,'GDP growth'!$D$1:$BR$1,0),FALSE)</f>
        <v>6.6831441850028028</v>
      </c>
      <c r="G778">
        <f t="shared" si="25"/>
        <v>1.6018386307088801</v>
      </c>
    </row>
    <row r="779" spans="1:7" x14ac:dyDescent="0.45">
      <c r="A779" t="s">
        <v>56</v>
      </c>
      <c r="B779" t="str">
        <f>VLOOKUP(A779,Setup!$C$3:$D$46,2,FALSE)</f>
        <v>ES</v>
      </c>
      <c r="C779" t="s">
        <v>611</v>
      </c>
      <c r="D779">
        <f t="shared" si="24"/>
        <v>2022</v>
      </c>
      <c r="E779">
        <v>-32.299999999999997</v>
      </c>
      <c r="F779">
        <f>VLOOKUP(B779,'GDP growth'!$C$1:$BR$267,MATCH(Total!D779,'GDP growth'!$D$1:$BR$1,0),FALSE)</f>
        <v>6.6831441850028028</v>
      </c>
      <c r="G779">
        <f t="shared" si="25"/>
        <v>1.6018386307088801</v>
      </c>
    </row>
    <row r="780" spans="1:7" x14ac:dyDescent="0.45">
      <c r="A780" t="s">
        <v>56</v>
      </c>
      <c r="B780" t="str">
        <f>VLOOKUP(A780,Setup!$C$3:$D$46,2,FALSE)</f>
        <v>ES</v>
      </c>
      <c r="C780" t="s">
        <v>612</v>
      </c>
      <c r="D780">
        <f t="shared" si="24"/>
        <v>2022</v>
      </c>
      <c r="E780">
        <v>-34</v>
      </c>
      <c r="F780">
        <f>VLOOKUP(B780,'GDP growth'!$C$1:$BR$267,MATCH(Total!D780,'GDP growth'!$D$1:$BR$1,0),FALSE)</f>
        <v>6.6831441850028028</v>
      </c>
      <c r="G780">
        <f t="shared" si="25"/>
        <v>1.6018386307088801</v>
      </c>
    </row>
    <row r="781" spans="1:7" x14ac:dyDescent="0.45">
      <c r="A781" t="s">
        <v>56</v>
      </c>
      <c r="B781" t="str">
        <f>VLOOKUP(A781,Setup!$C$3:$D$46,2,FALSE)</f>
        <v>ES</v>
      </c>
      <c r="C781" t="s">
        <v>613</v>
      </c>
      <c r="D781">
        <f t="shared" si="24"/>
        <v>2022</v>
      </c>
      <c r="E781">
        <v>-36</v>
      </c>
      <c r="F781">
        <f>VLOOKUP(B781,'GDP growth'!$C$1:$BR$267,MATCH(Total!D781,'GDP growth'!$D$1:$BR$1,0),FALSE)</f>
        <v>6.6831441850028028</v>
      </c>
      <c r="G781">
        <f t="shared" si="25"/>
        <v>1.6018386307088801</v>
      </c>
    </row>
    <row r="782" spans="1:7" x14ac:dyDescent="0.45">
      <c r="A782" t="s">
        <v>56</v>
      </c>
      <c r="B782" t="str">
        <f>VLOOKUP(A782,Setup!$C$3:$D$46,2,FALSE)</f>
        <v>ES</v>
      </c>
      <c r="C782" t="s">
        <v>614</v>
      </c>
      <c r="D782">
        <f t="shared" si="24"/>
        <v>2023</v>
      </c>
      <c r="E782">
        <v>-38.6</v>
      </c>
      <c r="F782">
        <f>VLOOKUP(B782,'GDP growth'!$C$1:$BR$267,MATCH(Total!D782,'GDP growth'!$D$1:$BR$1,0),FALSE)</f>
        <v>6.1793122257296318</v>
      </c>
      <c r="G782">
        <f t="shared" si="25"/>
        <v>3.1165155125847899</v>
      </c>
    </row>
    <row r="783" spans="1:7" x14ac:dyDescent="0.45">
      <c r="A783" t="s">
        <v>56</v>
      </c>
      <c r="B783" t="str">
        <f>VLOOKUP(A783,Setup!$C$3:$D$46,2,FALSE)</f>
        <v>ES</v>
      </c>
      <c r="C783" t="s">
        <v>615</v>
      </c>
      <c r="D783">
        <f t="shared" si="24"/>
        <v>2023</v>
      </c>
      <c r="E783">
        <v>-39.5</v>
      </c>
      <c r="F783">
        <f>VLOOKUP(B783,'GDP growth'!$C$1:$BR$267,MATCH(Total!D783,'GDP growth'!$D$1:$BR$1,0),FALSE)</f>
        <v>6.1793122257296318</v>
      </c>
      <c r="G783">
        <f t="shared" si="25"/>
        <v>3.1165155125847899</v>
      </c>
    </row>
    <row r="784" spans="1:7" x14ac:dyDescent="0.45">
      <c r="A784" t="s">
        <v>56</v>
      </c>
      <c r="B784" t="str">
        <f>VLOOKUP(A784,Setup!$C$3:$D$46,2,FALSE)</f>
        <v>ES</v>
      </c>
      <c r="C784" t="s">
        <v>616</v>
      </c>
      <c r="D784">
        <f t="shared" si="24"/>
        <v>2023</v>
      </c>
      <c r="E784">
        <v>-40.4</v>
      </c>
      <c r="F784">
        <f>VLOOKUP(B784,'GDP growth'!$C$1:$BR$267,MATCH(Total!D784,'GDP growth'!$D$1:$BR$1,0),FALSE)</f>
        <v>6.1793122257296318</v>
      </c>
      <c r="G784">
        <f t="shared" si="25"/>
        <v>3.1165155125847899</v>
      </c>
    </row>
    <row r="785" spans="1:7" x14ac:dyDescent="0.45">
      <c r="A785" t="s">
        <v>56</v>
      </c>
      <c r="B785" t="str">
        <f>VLOOKUP(A785,Setup!$C$3:$D$46,2,FALSE)</f>
        <v>ES</v>
      </c>
      <c r="C785" t="s">
        <v>617</v>
      </c>
      <c r="D785">
        <f t="shared" si="24"/>
        <v>2023</v>
      </c>
      <c r="E785">
        <v>-40.700000000000003</v>
      </c>
      <c r="F785">
        <f>VLOOKUP(B785,'GDP growth'!$C$1:$BR$267,MATCH(Total!D785,'GDP growth'!$D$1:$BR$1,0),FALSE)</f>
        <v>6.1793122257296318</v>
      </c>
      <c r="G785">
        <f t="shared" si="25"/>
        <v>3.1165155125847899</v>
      </c>
    </row>
    <row r="786" spans="1:7" x14ac:dyDescent="0.45">
      <c r="A786" t="s">
        <v>35</v>
      </c>
      <c r="B786" t="str">
        <f>VLOOKUP(A786,Setup!$C$3:$D$46,2,FALSE)</f>
        <v>FI</v>
      </c>
      <c r="C786" t="s">
        <v>560</v>
      </c>
      <c r="D786">
        <f t="shared" si="24"/>
        <v>2010</v>
      </c>
      <c r="E786">
        <v>21.8</v>
      </c>
      <c r="F786">
        <f>VLOOKUP(B786,'GDP growth'!$C$1:$BR$267,MATCH(Total!D786,'GDP growth'!$D$1:$BR$1,0),FALSE)</f>
        <v>-8.0760308988131442</v>
      </c>
      <c r="G786">
        <f t="shared" si="25"/>
        <v>0.68490240534842395</v>
      </c>
    </row>
    <row r="787" spans="1:7" x14ac:dyDescent="0.45">
      <c r="A787" t="s">
        <v>35</v>
      </c>
      <c r="B787" t="str">
        <f>VLOOKUP(A787,Setup!$C$3:$D$46,2,FALSE)</f>
        <v>FI</v>
      </c>
      <c r="C787" t="s">
        <v>563</v>
      </c>
      <c r="D787">
        <f t="shared" si="24"/>
        <v>2010</v>
      </c>
      <c r="E787">
        <v>23.4</v>
      </c>
      <c r="F787">
        <f>VLOOKUP(B787,'GDP growth'!$C$1:$BR$267,MATCH(Total!D787,'GDP growth'!$D$1:$BR$1,0),FALSE)</f>
        <v>-8.0760308988131442</v>
      </c>
      <c r="G787">
        <f t="shared" si="25"/>
        <v>0.68490240534842395</v>
      </c>
    </row>
    <row r="788" spans="1:7" x14ac:dyDescent="0.45">
      <c r="A788" t="s">
        <v>35</v>
      </c>
      <c r="B788" t="str">
        <f>VLOOKUP(A788,Setup!$C$3:$D$46,2,FALSE)</f>
        <v>FI</v>
      </c>
      <c r="C788" t="s">
        <v>564</v>
      </c>
      <c r="D788">
        <f t="shared" si="24"/>
        <v>2010</v>
      </c>
      <c r="E788">
        <v>19.8</v>
      </c>
      <c r="F788">
        <f>VLOOKUP(B788,'GDP growth'!$C$1:$BR$267,MATCH(Total!D788,'GDP growth'!$D$1:$BR$1,0),FALSE)</f>
        <v>-8.0760308988131442</v>
      </c>
      <c r="G788">
        <f t="shared" si="25"/>
        <v>0.68490240534842395</v>
      </c>
    </row>
    <row r="789" spans="1:7" x14ac:dyDescent="0.45">
      <c r="A789" t="s">
        <v>35</v>
      </c>
      <c r="B789" t="str">
        <f>VLOOKUP(A789,Setup!$C$3:$D$46,2,FALSE)</f>
        <v>FI</v>
      </c>
      <c r="C789" t="s">
        <v>565</v>
      </c>
      <c r="D789">
        <f t="shared" si="24"/>
        <v>2010</v>
      </c>
      <c r="E789">
        <v>14.7</v>
      </c>
      <c r="F789">
        <f>VLOOKUP(B789,'GDP growth'!$C$1:$BR$267,MATCH(Total!D789,'GDP growth'!$D$1:$BR$1,0),FALSE)</f>
        <v>-8.0760308988131442</v>
      </c>
      <c r="G789">
        <f t="shared" si="25"/>
        <v>0.68490240534842395</v>
      </c>
    </row>
    <row r="790" spans="1:7" x14ac:dyDescent="0.45">
      <c r="A790" t="s">
        <v>35</v>
      </c>
      <c r="B790" t="str">
        <f>VLOOKUP(A790,Setup!$C$3:$D$46,2,FALSE)</f>
        <v>FI</v>
      </c>
      <c r="C790" t="s">
        <v>566</v>
      </c>
      <c r="D790">
        <f t="shared" si="24"/>
        <v>2011</v>
      </c>
      <c r="E790">
        <v>14.2</v>
      </c>
      <c r="F790">
        <f>VLOOKUP(B790,'GDP growth'!$C$1:$BR$267,MATCH(Total!D790,'GDP growth'!$D$1:$BR$1,0),FALSE)</f>
        <v>3.1682877232525755</v>
      </c>
      <c r="G790">
        <f t="shared" si="25"/>
        <v>2.55635509954213</v>
      </c>
    </row>
    <row r="791" spans="1:7" x14ac:dyDescent="0.45">
      <c r="A791" t="s">
        <v>35</v>
      </c>
      <c r="B791" t="str">
        <f>VLOOKUP(A791,Setup!$C$3:$D$46,2,FALSE)</f>
        <v>FI</v>
      </c>
      <c r="C791" t="s">
        <v>567</v>
      </c>
      <c r="D791">
        <f t="shared" si="24"/>
        <v>2011</v>
      </c>
      <c r="E791">
        <v>12.7</v>
      </c>
      <c r="F791">
        <f>VLOOKUP(B791,'GDP growth'!$C$1:$BR$267,MATCH(Total!D791,'GDP growth'!$D$1:$BR$1,0),FALSE)</f>
        <v>3.1682877232525755</v>
      </c>
      <c r="G791">
        <f t="shared" si="25"/>
        <v>2.55635509954213</v>
      </c>
    </row>
    <row r="792" spans="1:7" x14ac:dyDescent="0.45">
      <c r="A792" t="s">
        <v>35</v>
      </c>
      <c r="B792" t="str">
        <f>VLOOKUP(A792,Setup!$C$3:$D$46,2,FALSE)</f>
        <v>FI</v>
      </c>
      <c r="C792" t="s">
        <v>568</v>
      </c>
      <c r="D792">
        <f t="shared" si="24"/>
        <v>2011</v>
      </c>
      <c r="E792">
        <v>11.1</v>
      </c>
      <c r="F792">
        <f>VLOOKUP(B792,'GDP growth'!$C$1:$BR$267,MATCH(Total!D792,'GDP growth'!$D$1:$BR$1,0),FALSE)</f>
        <v>3.1682877232525755</v>
      </c>
      <c r="G792">
        <f t="shared" si="25"/>
        <v>2.55635509954213</v>
      </c>
    </row>
    <row r="793" spans="1:7" x14ac:dyDescent="0.45">
      <c r="A793" t="s">
        <v>35</v>
      </c>
      <c r="B793" t="str">
        <f>VLOOKUP(A793,Setup!$C$3:$D$46,2,FALSE)</f>
        <v>FI</v>
      </c>
      <c r="C793" t="s">
        <v>569</v>
      </c>
      <c r="D793">
        <f t="shared" si="24"/>
        <v>2011</v>
      </c>
      <c r="E793">
        <v>10.7</v>
      </c>
      <c r="F793">
        <f>VLOOKUP(B793,'GDP growth'!$C$1:$BR$267,MATCH(Total!D793,'GDP growth'!$D$1:$BR$1,0),FALSE)</f>
        <v>3.1682877232525755</v>
      </c>
      <c r="G793">
        <f t="shared" si="25"/>
        <v>2.55635509954213</v>
      </c>
    </row>
    <row r="794" spans="1:7" x14ac:dyDescent="0.45">
      <c r="A794" t="s">
        <v>35</v>
      </c>
      <c r="B794" t="str">
        <f>VLOOKUP(A794,Setup!$C$3:$D$46,2,FALSE)</f>
        <v>FI</v>
      </c>
      <c r="C794" t="s">
        <v>570</v>
      </c>
      <c r="D794">
        <f t="shared" si="24"/>
        <v>2012</v>
      </c>
      <c r="E794">
        <v>10.4</v>
      </c>
      <c r="F794">
        <f>VLOOKUP(B794,'GDP growth'!$C$1:$BR$267,MATCH(Total!D794,'GDP growth'!$D$1:$BR$1,0),FALSE)</f>
        <v>2.3903947262183607</v>
      </c>
      <c r="G794">
        <f t="shared" si="25"/>
        <v>0.34618600343297601</v>
      </c>
    </row>
    <row r="795" spans="1:7" x14ac:dyDescent="0.45">
      <c r="A795" t="s">
        <v>35</v>
      </c>
      <c r="B795" t="str">
        <f>VLOOKUP(A795,Setup!$C$3:$D$46,2,FALSE)</f>
        <v>FI</v>
      </c>
      <c r="C795" t="s">
        <v>571</v>
      </c>
      <c r="D795">
        <f t="shared" si="24"/>
        <v>2012</v>
      </c>
      <c r="E795">
        <v>9.8000000000000007</v>
      </c>
      <c r="F795">
        <f>VLOOKUP(B795,'GDP growth'!$C$1:$BR$267,MATCH(Total!D795,'GDP growth'!$D$1:$BR$1,0),FALSE)</f>
        <v>2.3903947262183607</v>
      </c>
      <c r="G795">
        <f t="shared" si="25"/>
        <v>0.34618600343297601</v>
      </c>
    </row>
    <row r="796" spans="1:7" x14ac:dyDescent="0.45">
      <c r="A796" t="s">
        <v>35</v>
      </c>
      <c r="B796" t="str">
        <f>VLOOKUP(A796,Setup!$C$3:$D$46,2,FALSE)</f>
        <v>FI</v>
      </c>
      <c r="C796" t="s">
        <v>572</v>
      </c>
      <c r="D796">
        <f t="shared" si="24"/>
        <v>2012</v>
      </c>
      <c r="E796">
        <v>9.1</v>
      </c>
      <c r="F796">
        <f>VLOOKUP(B796,'GDP growth'!$C$1:$BR$267,MATCH(Total!D796,'GDP growth'!$D$1:$BR$1,0),FALSE)</f>
        <v>2.3903947262183607</v>
      </c>
      <c r="G796">
        <f t="shared" si="25"/>
        <v>0.34618600343297601</v>
      </c>
    </row>
    <row r="797" spans="1:7" x14ac:dyDescent="0.45">
      <c r="A797" t="s">
        <v>35</v>
      </c>
      <c r="B797" t="str">
        <f>VLOOKUP(A797,Setup!$C$3:$D$46,2,FALSE)</f>
        <v>FI</v>
      </c>
      <c r="C797" t="s">
        <v>573</v>
      </c>
      <c r="D797">
        <f t="shared" si="24"/>
        <v>2012</v>
      </c>
      <c r="E797">
        <v>9.1999999999999993</v>
      </c>
      <c r="F797">
        <f>VLOOKUP(B797,'GDP growth'!$C$1:$BR$267,MATCH(Total!D797,'GDP growth'!$D$1:$BR$1,0),FALSE)</f>
        <v>2.3903947262183607</v>
      </c>
      <c r="G797">
        <f t="shared" si="25"/>
        <v>0.34618600343297601</v>
      </c>
    </row>
    <row r="798" spans="1:7" x14ac:dyDescent="0.45">
      <c r="A798" t="s">
        <v>35</v>
      </c>
      <c r="B798" t="str">
        <f>VLOOKUP(A798,Setup!$C$3:$D$46,2,FALSE)</f>
        <v>FI</v>
      </c>
      <c r="C798" t="s">
        <v>574</v>
      </c>
      <c r="D798">
        <f t="shared" si="24"/>
        <v>2013</v>
      </c>
      <c r="E798">
        <v>12.5</v>
      </c>
      <c r="F798">
        <f>VLOOKUP(B798,'GDP growth'!$C$1:$BR$267,MATCH(Total!D798,'GDP growth'!$D$1:$BR$1,0),FALSE)</f>
        <v>-1.5228402849933218</v>
      </c>
      <c r="G798">
        <f t="shared" si="25"/>
        <v>-1.31378441787308</v>
      </c>
    </row>
    <row r="799" spans="1:7" x14ac:dyDescent="0.45">
      <c r="A799" t="s">
        <v>35</v>
      </c>
      <c r="B799" t="str">
        <f>VLOOKUP(A799,Setup!$C$3:$D$46,2,FALSE)</f>
        <v>FI</v>
      </c>
      <c r="C799" t="s">
        <v>575</v>
      </c>
      <c r="D799">
        <f t="shared" si="24"/>
        <v>2013</v>
      </c>
      <c r="E799">
        <v>11</v>
      </c>
      <c r="F799">
        <f>VLOOKUP(B799,'GDP growth'!$C$1:$BR$267,MATCH(Total!D799,'GDP growth'!$D$1:$BR$1,0),FALSE)</f>
        <v>-1.5228402849933218</v>
      </c>
      <c r="G799">
        <f t="shared" si="25"/>
        <v>-1.31378441787308</v>
      </c>
    </row>
    <row r="800" spans="1:7" x14ac:dyDescent="0.45">
      <c r="A800" t="s">
        <v>35</v>
      </c>
      <c r="B800" t="str">
        <f>VLOOKUP(A800,Setup!$C$3:$D$46,2,FALSE)</f>
        <v>FI</v>
      </c>
      <c r="C800" t="s">
        <v>576</v>
      </c>
      <c r="D800">
        <f t="shared" si="24"/>
        <v>2013</v>
      </c>
      <c r="E800">
        <v>9.6</v>
      </c>
      <c r="F800">
        <f>VLOOKUP(B800,'GDP growth'!$C$1:$BR$267,MATCH(Total!D800,'GDP growth'!$D$1:$BR$1,0),FALSE)</f>
        <v>-1.5228402849933218</v>
      </c>
      <c r="G800">
        <f t="shared" si="25"/>
        <v>-1.31378441787308</v>
      </c>
    </row>
    <row r="801" spans="1:7" x14ac:dyDescent="0.45">
      <c r="A801" t="s">
        <v>35</v>
      </c>
      <c r="B801" t="str">
        <f>VLOOKUP(A801,Setup!$C$3:$D$46,2,FALSE)</f>
        <v>FI</v>
      </c>
      <c r="C801" t="s">
        <v>577</v>
      </c>
      <c r="D801">
        <f t="shared" si="24"/>
        <v>2013</v>
      </c>
      <c r="E801">
        <v>8.5</v>
      </c>
      <c r="F801">
        <f>VLOOKUP(B801,'GDP growth'!$C$1:$BR$267,MATCH(Total!D801,'GDP growth'!$D$1:$BR$1,0),FALSE)</f>
        <v>-1.5228402849933218</v>
      </c>
      <c r="G801">
        <f t="shared" si="25"/>
        <v>-1.31378441787308</v>
      </c>
    </row>
    <row r="802" spans="1:7" x14ac:dyDescent="0.45">
      <c r="A802" t="s">
        <v>35</v>
      </c>
      <c r="B802" t="str">
        <f>VLOOKUP(A802,Setup!$C$3:$D$46,2,FALSE)</f>
        <v>FI</v>
      </c>
      <c r="C802" t="s">
        <v>578</v>
      </c>
      <c r="D802">
        <f t="shared" si="24"/>
        <v>2014</v>
      </c>
      <c r="E802">
        <v>6.4</v>
      </c>
      <c r="F802">
        <f>VLOOKUP(B802,'GDP growth'!$C$1:$BR$267,MATCH(Total!D802,'GDP growth'!$D$1:$BR$1,0),FALSE)</f>
        <v>-0.97974102806863073</v>
      </c>
      <c r="G802">
        <f t="shared" si="25"/>
        <v>-2.5221495645963601</v>
      </c>
    </row>
    <row r="803" spans="1:7" x14ac:dyDescent="0.45">
      <c r="A803" t="s">
        <v>35</v>
      </c>
      <c r="B803" t="str">
        <f>VLOOKUP(A803,Setup!$C$3:$D$46,2,FALSE)</f>
        <v>FI</v>
      </c>
      <c r="C803" t="s">
        <v>579</v>
      </c>
      <c r="D803">
        <f t="shared" si="24"/>
        <v>2014</v>
      </c>
      <c r="E803">
        <v>5.6</v>
      </c>
      <c r="F803">
        <f>VLOOKUP(B803,'GDP growth'!$C$1:$BR$267,MATCH(Total!D803,'GDP growth'!$D$1:$BR$1,0),FALSE)</f>
        <v>-0.97974102806863073</v>
      </c>
      <c r="G803">
        <f t="shared" si="25"/>
        <v>-2.5221495645963601</v>
      </c>
    </row>
    <row r="804" spans="1:7" x14ac:dyDescent="0.45">
      <c r="A804" t="s">
        <v>35</v>
      </c>
      <c r="B804" t="str">
        <f>VLOOKUP(A804,Setup!$C$3:$D$46,2,FALSE)</f>
        <v>FI</v>
      </c>
      <c r="C804" t="s">
        <v>580</v>
      </c>
      <c r="D804">
        <f t="shared" si="24"/>
        <v>2014</v>
      </c>
      <c r="E804">
        <v>4.9000000000000004</v>
      </c>
      <c r="F804">
        <f>VLOOKUP(B804,'GDP growth'!$C$1:$BR$267,MATCH(Total!D804,'GDP growth'!$D$1:$BR$1,0),FALSE)</f>
        <v>-0.97974102806863073</v>
      </c>
      <c r="G804">
        <f t="shared" si="25"/>
        <v>-2.5221495645963601</v>
      </c>
    </row>
    <row r="805" spans="1:7" x14ac:dyDescent="0.45">
      <c r="A805" t="s">
        <v>35</v>
      </c>
      <c r="B805" t="str">
        <f>VLOOKUP(A805,Setup!$C$3:$D$46,2,FALSE)</f>
        <v>FI</v>
      </c>
      <c r="C805" t="s">
        <v>581</v>
      </c>
      <c r="D805">
        <f t="shared" si="24"/>
        <v>2014</v>
      </c>
      <c r="E805">
        <v>10.1</v>
      </c>
      <c r="F805">
        <f>VLOOKUP(B805,'GDP growth'!$C$1:$BR$267,MATCH(Total!D805,'GDP growth'!$D$1:$BR$1,0),FALSE)</f>
        <v>-0.97974102806863073</v>
      </c>
      <c r="G805">
        <f t="shared" si="25"/>
        <v>-2.5221495645963601</v>
      </c>
    </row>
    <row r="806" spans="1:7" x14ac:dyDescent="0.45">
      <c r="A806" t="s">
        <v>35</v>
      </c>
      <c r="B806" t="str">
        <f>VLOOKUP(A806,Setup!$C$3:$D$46,2,FALSE)</f>
        <v>FI</v>
      </c>
      <c r="C806" t="s">
        <v>582</v>
      </c>
      <c r="D806">
        <f t="shared" si="24"/>
        <v>2015</v>
      </c>
      <c r="E806">
        <v>13.2</v>
      </c>
      <c r="F806">
        <f>VLOOKUP(B806,'GDP growth'!$C$1:$BR$267,MATCH(Total!D806,'GDP growth'!$D$1:$BR$1,0),FALSE)</f>
        <v>-0.47806831857901955</v>
      </c>
      <c r="G806">
        <f t="shared" si="25"/>
        <v>-2.8577133525305198</v>
      </c>
    </row>
    <row r="807" spans="1:7" x14ac:dyDescent="0.45">
      <c r="A807" t="s">
        <v>35</v>
      </c>
      <c r="B807" t="str">
        <f>VLOOKUP(A807,Setup!$C$3:$D$46,2,FALSE)</f>
        <v>FI</v>
      </c>
      <c r="C807" t="s">
        <v>583</v>
      </c>
      <c r="D807">
        <f t="shared" ref="D807:D868" si="26">VALUE(MID(C807,1,4))</f>
        <v>2015</v>
      </c>
      <c r="E807">
        <v>14.9</v>
      </c>
      <c r="F807">
        <f>VLOOKUP(B807,'GDP growth'!$C$1:$BR$267,MATCH(Total!D807,'GDP growth'!$D$1:$BR$1,0),FALSE)</f>
        <v>-0.47806831857901955</v>
      </c>
      <c r="G807">
        <f t="shared" ref="G807:G868" si="27">VLOOKUP(D807,$I$21:$BA$34,MATCH(B807,$I$20:$BA$20,0),FALSE)</f>
        <v>-2.8577133525305198</v>
      </c>
    </row>
    <row r="808" spans="1:7" x14ac:dyDescent="0.45">
      <c r="A808" t="s">
        <v>35</v>
      </c>
      <c r="B808" t="str">
        <f>VLOOKUP(A808,Setup!$C$3:$D$46,2,FALSE)</f>
        <v>FI</v>
      </c>
      <c r="C808" t="s">
        <v>584</v>
      </c>
      <c r="D808">
        <f t="shared" si="26"/>
        <v>2015</v>
      </c>
      <c r="E808">
        <v>15.8</v>
      </c>
      <c r="F808">
        <f>VLOOKUP(B808,'GDP growth'!$C$1:$BR$267,MATCH(Total!D808,'GDP growth'!$D$1:$BR$1,0),FALSE)</f>
        <v>-0.47806831857901955</v>
      </c>
      <c r="G808">
        <f t="shared" si="27"/>
        <v>-2.8577133525305198</v>
      </c>
    </row>
    <row r="809" spans="1:7" x14ac:dyDescent="0.45">
      <c r="A809" t="s">
        <v>35</v>
      </c>
      <c r="B809" t="str">
        <f>VLOOKUP(A809,Setup!$C$3:$D$46,2,FALSE)</f>
        <v>FI</v>
      </c>
      <c r="C809" t="s">
        <v>585</v>
      </c>
      <c r="D809">
        <f t="shared" si="26"/>
        <v>2015</v>
      </c>
      <c r="E809">
        <v>10.5</v>
      </c>
      <c r="F809">
        <f>VLOOKUP(B809,'GDP growth'!$C$1:$BR$267,MATCH(Total!D809,'GDP growth'!$D$1:$BR$1,0),FALSE)</f>
        <v>-0.47806831857901955</v>
      </c>
      <c r="G809">
        <f t="shared" si="27"/>
        <v>-2.8577133525305198</v>
      </c>
    </row>
    <row r="810" spans="1:7" x14ac:dyDescent="0.45">
      <c r="A810" t="s">
        <v>35</v>
      </c>
      <c r="B810" t="str">
        <f>VLOOKUP(A810,Setup!$C$3:$D$46,2,FALSE)</f>
        <v>FI</v>
      </c>
      <c r="C810" t="s">
        <v>586</v>
      </c>
      <c r="D810">
        <f t="shared" si="26"/>
        <v>2016</v>
      </c>
      <c r="E810">
        <v>5.9</v>
      </c>
      <c r="F810">
        <f>VLOOKUP(B810,'GDP growth'!$C$1:$BR$267,MATCH(Total!D810,'GDP growth'!$D$1:$BR$1,0),FALSE)</f>
        <v>0.46650351789539002</v>
      </c>
      <c r="G810">
        <f t="shared" si="27"/>
        <v>-1.11800067677245</v>
      </c>
    </row>
    <row r="811" spans="1:7" x14ac:dyDescent="0.45">
      <c r="A811" t="s">
        <v>35</v>
      </c>
      <c r="B811" t="str">
        <f>VLOOKUP(A811,Setup!$C$3:$D$46,2,FALSE)</f>
        <v>FI</v>
      </c>
      <c r="C811" t="s">
        <v>587</v>
      </c>
      <c r="D811">
        <f t="shared" si="26"/>
        <v>2016</v>
      </c>
      <c r="E811">
        <v>3.2</v>
      </c>
      <c r="F811">
        <f>VLOOKUP(B811,'GDP growth'!$C$1:$BR$267,MATCH(Total!D811,'GDP growth'!$D$1:$BR$1,0),FALSE)</f>
        <v>0.46650351789539002</v>
      </c>
      <c r="G811">
        <f t="shared" si="27"/>
        <v>-1.11800067677245</v>
      </c>
    </row>
    <row r="812" spans="1:7" x14ac:dyDescent="0.45">
      <c r="A812" t="s">
        <v>35</v>
      </c>
      <c r="B812" t="str">
        <f>VLOOKUP(A812,Setup!$C$3:$D$46,2,FALSE)</f>
        <v>FI</v>
      </c>
      <c r="C812" t="s">
        <v>588</v>
      </c>
      <c r="D812">
        <f t="shared" si="26"/>
        <v>2016</v>
      </c>
      <c r="E812">
        <v>-0.1</v>
      </c>
      <c r="F812">
        <f>VLOOKUP(B812,'GDP growth'!$C$1:$BR$267,MATCH(Total!D812,'GDP growth'!$D$1:$BR$1,0),FALSE)</f>
        <v>0.46650351789539002</v>
      </c>
      <c r="G812">
        <f t="shared" si="27"/>
        <v>-1.11800067677245</v>
      </c>
    </row>
    <row r="813" spans="1:7" x14ac:dyDescent="0.45">
      <c r="A813" t="s">
        <v>35</v>
      </c>
      <c r="B813" t="str">
        <f>VLOOKUP(A813,Setup!$C$3:$D$46,2,FALSE)</f>
        <v>FI</v>
      </c>
      <c r="C813" t="s">
        <v>589</v>
      </c>
      <c r="D813">
        <f t="shared" si="26"/>
        <v>2016</v>
      </c>
      <c r="E813">
        <v>-3.3</v>
      </c>
      <c r="F813">
        <f>VLOOKUP(B813,'GDP growth'!$C$1:$BR$267,MATCH(Total!D813,'GDP growth'!$D$1:$BR$1,0),FALSE)</f>
        <v>0.46650351789539002</v>
      </c>
      <c r="G813">
        <f t="shared" si="27"/>
        <v>-1.11800067677245</v>
      </c>
    </row>
    <row r="814" spans="1:7" x14ac:dyDescent="0.45">
      <c r="A814" t="s">
        <v>35</v>
      </c>
      <c r="B814" t="str">
        <f>VLOOKUP(A814,Setup!$C$3:$D$46,2,FALSE)</f>
        <v>FI</v>
      </c>
      <c r="C814" t="s">
        <v>590</v>
      </c>
      <c r="D814">
        <f t="shared" si="26"/>
        <v>2017</v>
      </c>
      <c r="E814">
        <v>-2.2999999999999998</v>
      </c>
      <c r="F814">
        <f>VLOOKUP(B814,'GDP growth'!$C$1:$BR$267,MATCH(Total!D814,'GDP growth'!$D$1:$BR$1,0),FALSE)</f>
        <v>2.5719342315597231</v>
      </c>
      <c r="G814">
        <f t="shared" si="27"/>
        <v>1.39821244327258</v>
      </c>
    </row>
    <row r="815" spans="1:7" x14ac:dyDescent="0.45">
      <c r="A815" t="s">
        <v>35</v>
      </c>
      <c r="B815" t="str">
        <f>VLOOKUP(A815,Setup!$C$3:$D$46,2,FALSE)</f>
        <v>FI</v>
      </c>
      <c r="C815" t="s">
        <v>591</v>
      </c>
      <c r="D815">
        <f t="shared" si="26"/>
        <v>2017</v>
      </c>
      <c r="E815">
        <v>-1.4</v>
      </c>
      <c r="F815">
        <f>VLOOKUP(B815,'GDP growth'!$C$1:$BR$267,MATCH(Total!D815,'GDP growth'!$D$1:$BR$1,0),FALSE)</f>
        <v>2.5719342315597231</v>
      </c>
      <c r="G815">
        <f t="shared" si="27"/>
        <v>1.39821244327258</v>
      </c>
    </row>
    <row r="816" spans="1:7" x14ac:dyDescent="0.45">
      <c r="A816" t="s">
        <v>35</v>
      </c>
      <c r="B816" t="str">
        <f>VLOOKUP(A816,Setup!$C$3:$D$46,2,FALSE)</f>
        <v>FI</v>
      </c>
      <c r="C816" t="s">
        <v>592</v>
      </c>
      <c r="D816">
        <f t="shared" si="26"/>
        <v>2017</v>
      </c>
      <c r="E816">
        <v>0</v>
      </c>
      <c r="F816">
        <f>VLOOKUP(B816,'GDP growth'!$C$1:$BR$267,MATCH(Total!D816,'GDP growth'!$D$1:$BR$1,0),FALSE)</f>
        <v>2.5719342315597231</v>
      </c>
      <c r="G816">
        <f t="shared" si="27"/>
        <v>1.39821244327258</v>
      </c>
    </row>
    <row r="817" spans="1:7" x14ac:dyDescent="0.45">
      <c r="A817" t="s">
        <v>35</v>
      </c>
      <c r="B817" t="str">
        <f>VLOOKUP(A817,Setup!$C$3:$D$46,2,FALSE)</f>
        <v>FI</v>
      </c>
      <c r="C817" t="s">
        <v>593</v>
      </c>
      <c r="D817">
        <f t="shared" si="26"/>
        <v>2017</v>
      </c>
      <c r="E817">
        <v>0.2</v>
      </c>
      <c r="F817">
        <f>VLOOKUP(B817,'GDP growth'!$C$1:$BR$267,MATCH(Total!D817,'GDP growth'!$D$1:$BR$1,0),FALSE)</f>
        <v>2.5719342315597231</v>
      </c>
      <c r="G817">
        <f t="shared" si="27"/>
        <v>1.39821244327258</v>
      </c>
    </row>
    <row r="818" spans="1:7" x14ac:dyDescent="0.45">
      <c r="A818" t="s">
        <v>35</v>
      </c>
      <c r="B818" t="str">
        <f>VLOOKUP(A818,Setup!$C$3:$D$46,2,FALSE)</f>
        <v>FI</v>
      </c>
      <c r="C818" t="s">
        <v>594</v>
      </c>
      <c r="D818">
        <f t="shared" si="26"/>
        <v>2018</v>
      </c>
      <c r="E818">
        <v>-1</v>
      </c>
      <c r="F818">
        <f>VLOOKUP(B818,'GDP growth'!$C$1:$BR$267,MATCH(Total!D818,'GDP growth'!$D$1:$BR$1,0),FALSE)</f>
        <v>3.3033701611332162</v>
      </c>
      <c r="G818">
        <f t="shared" si="27"/>
        <v>1.70452802519939</v>
      </c>
    </row>
    <row r="819" spans="1:7" x14ac:dyDescent="0.45">
      <c r="A819" t="s">
        <v>35</v>
      </c>
      <c r="B819" t="str">
        <f>VLOOKUP(A819,Setup!$C$3:$D$46,2,FALSE)</f>
        <v>FI</v>
      </c>
      <c r="C819" t="s">
        <v>595</v>
      </c>
      <c r="D819">
        <f t="shared" si="26"/>
        <v>2018</v>
      </c>
      <c r="E819">
        <v>-0.8</v>
      </c>
      <c r="F819">
        <f>VLOOKUP(B819,'GDP growth'!$C$1:$BR$267,MATCH(Total!D819,'GDP growth'!$D$1:$BR$1,0),FALSE)</f>
        <v>3.3033701611332162</v>
      </c>
      <c r="G819">
        <f t="shared" si="27"/>
        <v>1.70452802519939</v>
      </c>
    </row>
    <row r="820" spans="1:7" x14ac:dyDescent="0.45">
      <c r="A820" t="s">
        <v>35</v>
      </c>
      <c r="B820" t="str">
        <f>VLOOKUP(A820,Setup!$C$3:$D$46,2,FALSE)</f>
        <v>FI</v>
      </c>
      <c r="C820" t="s">
        <v>596</v>
      </c>
      <c r="D820">
        <f t="shared" si="26"/>
        <v>2018</v>
      </c>
      <c r="E820">
        <v>-1.7</v>
      </c>
      <c r="F820">
        <f>VLOOKUP(B820,'GDP growth'!$C$1:$BR$267,MATCH(Total!D820,'GDP growth'!$D$1:$BR$1,0),FALSE)</f>
        <v>3.3033701611332162</v>
      </c>
      <c r="G820">
        <f t="shared" si="27"/>
        <v>1.70452802519939</v>
      </c>
    </row>
    <row r="821" spans="1:7" x14ac:dyDescent="0.45">
      <c r="A821" t="s">
        <v>35</v>
      </c>
      <c r="B821" t="str">
        <f>VLOOKUP(A821,Setup!$C$3:$D$46,2,FALSE)</f>
        <v>FI</v>
      </c>
      <c r="C821" t="s">
        <v>597</v>
      </c>
      <c r="D821">
        <f t="shared" si="26"/>
        <v>2018</v>
      </c>
      <c r="E821">
        <v>-4.2</v>
      </c>
      <c r="F821">
        <f>VLOOKUP(B821,'GDP growth'!$C$1:$BR$267,MATCH(Total!D821,'GDP growth'!$D$1:$BR$1,0),FALSE)</f>
        <v>3.3033701611332162</v>
      </c>
      <c r="G821">
        <f t="shared" si="27"/>
        <v>1.70452802519939</v>
      </c>
    </row>
    <row r="822" spans="1:7" x14ac:dyDescent="0.45">
      <c r="A822" t="s">
        <v>35</v>
      </c>
      <c r="B822" t="str">
        <f>VLOOKUP(A822,Setup!$C$3:$D$46,2,FALSE)</f>
        <v>FI</v>
      </c>
      <c r="C822" t="s">
        <v>598</v>
      </c>
      <c r="D822">
        <f t="shared" si="26"/>
        <v>2019</v>
      </c>
      <c r="E822">
        <v>-4.0999999999999996</v>
      </c>
      <c r="F822">
        <f>VLOOKUP(B822,'GDP growth'!$C$1:$BR$267,MATCH(Total!D822,'GDP growth'!$D$1:$BR$1,0),FALSE)</f>
        <v>1.1929777298850439</v>
      </c>
      <c r="G822">
        <f t="shared" si="27"/>
        <v>2.2056667780066501</v>
      </c>
    </row>
    <row r="823" spans="1:7" x14ac:dyDescent="0.45">
      <c r="A823" t="s">
        <v>35</v>
      </c>
      <c r="B823" t="str">
        <f>VLOOKUP(A823,Setup!$C$3:$D$46,2,FALSE)</f>
        <v>FI</v>
      </c>
      <c r="C823" t="s">
        <v>599</v>
      </c>
      <c r="D823">
        <f t="shared" si="26"/>
        <v>2019</v>
      </c>
      <c r="E823">
        <v>-6.1</v>
      </c>
      <c r="F823">
        <f>VLOOKUP(B823,'GDP growth'!$C$1:$BR$267,MATCH(Total!D823,'GDP growth'!$D$1:$BR$1,0),FALSE)</f>
        <v>1.1929777298850439</v>
      </c>
      <c r="G823">
        <f t="shared" si="27"/>
        <v>2.2056667780066501</v>
      </c>
    </row>
    <row r="824" spans="1:7" x14ac:dyDescent="0.45">
      <c r="A824" t="s">
        <v>35</v>
      </c>
      <c r="B824" t="str">
        <f>VLOOKUP(A824,Setup!$C$3:$D$46,2,FALSE)</f>
        <v>FI</v>
      </c>
      <c r="C824" t="s">
        <v>600</v>
      </c>
      <c r="D824">
        <f t="shared" si="26"/>
        <v>2019</v>
      </c>
      <c r="E824">
        <v>-6.8</v>
      </c>
      <c r="F824">
        <f>VLOOKUP(B824,'GDP growth'!$C$1:$BR$267,MATCH(Total!D824,'GDP growth'!$D$1:$BR$1,0),FALSE)</f>
        <v>1.1929777298850439</v>
      </c>
      <c r="G824">
        <f t="shared" si="27"/>
        <v>2.2056667780066501</v>
      </c>
    </row>
    <row r="825" spans="1:7" x14ac:dyDescent="0.45">
      <c r="A825" t="s">
        <v>35</v>
      </c>
      <c r="B825" t="str">
        <f>VLOOKUP(A825,Setup!$C$3:$D$46,2,FALSE)</f>
        <v>FI</v>
      </c>
      <c r="C825" t="s">
        <v>601</v>
      </c>
      <c r="D825">
        <f t="shared" si="26"/>
        <v>2019</v>
      </c>
      <c r="E825">
        <v>-8.8000000000000007</v>
      </c>
      <c r="F825">
        <f>VLOOKUP(B825,'GDP growth'!$C$1:$BR$267,MATCH(Total!D825,'GDP growth'!$D$1:$BR$1,0),FALSE)</f>
        <v>1.1929777298850439</v>
      </c>
      <c r="G825">
        <f t="shared" si="27"/>
        <v>2.2056667780066501</v>
      </c>
    </row>
    <row r="826" spans="1:7" x14ac:dyDescent="0.45">
      <c r="A826" t="s">
        <v>35</v>
      </c>
      <c r="B826" t="str">
        <f>VLOOKUP(A826,Setup!$C$3:$D$46,2,FALSE)</f>
        <v>FI</v>
      </c>
      <c r="C826" t="s">
        <v>602</v>
      </c>
      <c r="D826">
        <f t="shared" si="26"/>
        <v>2020</v>
      </c>
      <c r="E826">
        <v>-8.5</v>
      </c>
      <c r="F826">
        <f>VLOOKUP(B826,'GDP growth'!$C$1:$BR$267,MATCH(Total!D826,'GDP growth'!$D$1:$BR$1,0),FALSE)</f>
        <v>1.3497384382612267</v>
      </c>
      <c r="G826">
        <f t="shared" si="27"/>
        <v>-1.55441294822718</v>
      </c>
    </row>
    <row r="827" spans="1:7" x14ac:dyDescent="0.45">
      <c r="A827" t="s">
        <v>35</v>
      </c>
      <c r="B827" t="str">
        <f>VLOOKUP(A827,Setup!$C$3:$D$46,2,FALSE)</f>
        <v>FI</v>
      </c>
      <c r="C827" t="s">
        <v>603</v>
      </c>
      <c r="D827">
        <f t="shared" si="26"/>
        <v>2020</v>
      </c>
      <c r="E827">
        <v>-4.8</v>
      </c>
      <c r="F827">
        <f>VLOOKUP(B827,'GDP growth'!$C$1:$BR$267,MATCH(Total!D827,'GDP growth'!$D$1:$BR$1,0),FALSE)</f>
        <v>1.3497384382612267</v>
      </c>
      <c r="G827">
        <f t="shared" si="27"/>
        <v>-1.55441294822718</v>
      </c>
    </row>
    <row r="828" spans="1:7" x14ac:dyDescent="0.45">
      <c r="A828" t="s">
        <v>35</v>
      </c>
      <c r="B828" t="str">
        <f>VLOOKUP(A828,Setup!$C$3:$D$46,2,FALSE)</f>
        <v>FI</v>
      </c>
      <c r="C828" t="s">
        <v>604</v>
      </c>
      <c r="D828">
        <f t="shared" si="26"/>
        <v>2020</v>
      </c>
      <c r="E828">
        <v>-4.0999999999999996</v>
      </c>
      <c r="F828">
        <f>VLOOKUP(B828,'GDP growth'!$C$1:$BR$267,MATCH(Total!D828,'GDP growth'!$D$1:$BR$1,0),FALSE)</f>
        <v>1.3497384382612267</v>
      </c>
      <c r="G828">
        <f t="shared" si="27"/>
        <v>-1.55441294822718</v>
      </c>
    </row>
    <row r="829" spans="1:7" x14ac:dyDescent="0.45">
      <c r="A829" t="s">
        <v>35</v>
      </c>
      <c r="B829" t="str">
        <f>VLOOKUP(A829,Setup!$C$3:$D$46,2,FALSE)</f>
        <v>FI</v>
      </c>
      <c r="C829" t="s">
        <v>605</v>
      </c>
      <c r="D829">
        <f t="shared" si="26"/>
        <v>2020</v>
      </c>
      <c r="E829">
        <v>-3.3</v>
      </c>
      <c r="F829">
        <f>VLOOKUP(B829,'GDP growth'!$C$1:$BR$267,MATCH(Total!D829,'GDP growth'!$D$1:$BR$1,0),FALSE)</f>
        <v>1.3497384382612267</v>
      </c>
      <c r="G829">
        <f t="shared" si="27"/>
        <v>-1.55441294822718</v>
      </c>
    </row>
    <row r="830" spans="1:7" x14ac:dyDescent="0.45">
      <c r="A830" t="s">
        <v>35</v>
      </c>
      <c r="B830" t="str">
        <f>VLOOKUP(A830,Setup!$C$3:$D$46,2,FALSE)</f>
        <v>FI</v>
      </c>
      <c r="C830" t="s">
        <v>606</v>
      </c>
      <c r="D830">
        <f t="shared" si="26"/>
        <v>2021</v>
      </c>
      <c r="E830">
        <v>-1.7</v>
      </c>
      <c r="F830">
        <f>VLOOKUP(B830,'GDP growth'!$C$1:$BR$267,MATCH(Total!D830,'GDP growth'!$D$1:$BR$1,0),FALSE)</f>
        <v>-2.491036209772389</v>
      </c>
      <c r="G830">
        <f t="shared" si="27"/>
        <v>0.46465097419885998</v>
      </c>
    </row>
    <row r="831" spans="1:7" x14ac:dyDescent="0.45">
      <c r="A831" t="s">
        <v>35</v>
      </c>
      <c r="B831" t="str">
        <f>VLOOKUP(A831,Setup!$C$3:$D$46,2,FALSE)</f>
        <v>FI</v>
      </c>
      <c r="C831" t="s">
        <v>607</v>
      </c>
      <c r="D831">
        <f t="shared" si="26"/>
        <v>2021</v>
      </c>
      <c r="E831">
        <v>-3.8</v>
      </c>
      <c r="F831">
        <f>VLOOKUP(B831,'GDP growth'!$C$1:$BR$267,MATCH(Total!D831,'GDP growth'!$D$1:$BR$1,0),FALSE)</f>
        <v>-2.491036209772389</v>
      </c>
      <c r="G831">
        <f t="shared" si="27"/>
        <v>0.46465097419885998</v>
      </c>
    </row>
    <row r="832" spans="1:7" x14ac:dyDescent="0.45">
      <c r="A832" t="s">
        <v>35</v>
      </c>
      <c r="B832" t="str">
        <f>VLOOKUP(A832,Setup!$C$3:$D$46,2,FALSE)</f>
        <v>FI</v>
      </c>
      <c r="C832" t="s">
        <v>608</v>
      </c>
      <c r="D832">
        <f t="shared" si="26"/>
        <v>2021</v>
      </c>
      <c r="E832">
        <v>-5.6</v>
      </c>
      <c r="F832">
        <f>VLOOKUP(B832,'GDP growth'!$C$1:$BR$267,MATCH(Total!D832,'GDP growth'!$D$1:$BR$1,0),FALSE)</f>
        <v>-2.491036209772389</v>
      </c>
      <c r="G832">
        <f t="shared" si="27"/>
        <v>0.46465097419885998</v>
      </c>
    </row>
    <row r="833" spans="1:7" x14ac:dyDescent="0.45">
      <c r="A833" t="s">
        <v>35</v>
      </c>
      <c r="B833" t="str">
        <f>VLOOKUP(A833,Setup!$C$3:$D$46,2,FALSE)</f>
        <v>FI</v>
      </c>
      <c r="C833" t="s">
        <v>609</v>
      </c>
      <c r="D833">
        <f t="shared" si="26"/>
        <v>2021</v>
      </c>
      <c r="E833">
        <v>-7.6</v>
      </c>
      <c r="F833">
        <f>VLOOKUP(B833,'GDP growth'!$C$1:$BR$267,MATCH(Total!D833,'GDP growth'!$D$1:$BR$1,0),FALSE)</f>
        <v>-2.491036209772389</v>
      </c>
      <c r="G833">
        <f t="shared" si="27"/>
        <v>0.46465097419885998</v>
      </c>
    </row>
    <row r="834" spans="1:7" x14ac:dyDescent="0.45">
      <c r="A834" t="s">
        <v>35</v>
      </c>
      <c r="B834" t="str">
        <f>VLOOKUP(A834,Setup!$C$3:$D$46,2,FALSE)</f>
        <v>FI</v>
      </c>
      <c r="C834" t="s">
        <v>610</v>
      </c>
      <c r="D834">
        <f t="shared" si="26"/>
        <v>2022</v>
      </c>
      <c r="E834">
        <v>-8.1999999999999993</v>
      </c>
      <c r="F834">
        <f>VLOOKUP(B834,'GDP growth'!$C$1:$BR$267,MATCH(Total!D834,'GDP growth'!$D$1:$BR$1,0),FALSE)</f>
        <v>2.7347134858954263</v>
      </c>
      <c r="G834">
        <f t="shared" si="27"/>
        <v>1.1362183144850999</v>
      </c>
    </row>
    <row r="835" spans="1:7" x14ac:dyDescent="0.45">
      <c r="A835" t="s">
        <v>35</v>
      </c>
      <c r="B835" t="str">
        <f>VLOOKUP(A835,Setup!$C$3:$D$46,2,FALSE)</f>
        <v>FI</v>
      </c>
      <c r="C835" t="s">
        <v>611</v>
      </c>
      <c r="D835">
        <f t="shared" si="26"/>
        <v>2022</v>
      </c>
      <c r="E835">
        <v>-9.9</v>
      </c>
      <c r="F835">
        <f>VLOOKUP(B835,'GDP growth'!$C$1:$BR$267,MATCH(Total!D835,'GDP growth'!$D$1:$BR$1,0),FALSE)</f>
        <v>2.7347134858954263</v>
      </c>
      <c r="G835">
        <f t="shared" si="27"/>
        <v>1.1362183144850999</v>
      </c>
    </row>
    <row r="836" spans="1:7" x14ac:dyDescent="0.45">
      <c r="A836" t="s">
        <v>35</v>
      </c>
      <c r="B836" t="str">
        <f>VLOOKUP(A836,Setup!$C$3:$D$46,2,FALSE)</f>
        <v>FI</v>
      </c>
      <c r="C836" t="s">
        <v>612</v>
      </c>
      <c r="D836">
        <f t="shared" si="26"/>
        <v>2022</v>
      </c>
      <c r="E836">
        <v>-11.2</v>
      </c>
      <c r="F836">
        <f>VLOOKUP(B836,'GDP growth'!$C$1:$BR$267,MATCH(Total!D836,'GDP growth'!$D$1:$BR$1,0),FALSE)</f>
        <v>2.7347134858954263</v>
      </c>
      <c r="G836">
        <f t="shared" si="27"/>
        <v>1.1362183144850999</v>
      </c>
    </row>
    <row r="837" spans="1:7" x14ac:dyDescent="0.45">
      <c r="A837" t="s">
        <v>35</v>
      </c>
      <c r="B837" t="str">
        <f>VLOOKUP(A837,Setup!$C$3:$D$46,2,FALSE)</f>
        <v>FI</v>
      </c>
      <c r="C837" t="s">
        <v>613</v>
      </c>
      <c r="D837">
        <f t="shared" si="26"/>
        <v>2022</v>
      </c>
      <c r="E837">
        <v>-11</v>
      </c>
      <c r="F837">
        <f>VLOOKUP(B837,'GDP growth'!$C$1:$BR$267,MATCH(Total!D837,'GDP growth'!$D$1:$BR$1,0),FALSE)</f>
        <v>2.7347134858954263</v>
      </c>
      <c r="G837">
        <f t="shared" si="27"/>
        <v>1.1362183144850999</v>
      </c>
    </row>
    <row r="838" spans="1:7" x14ac:dyDescent="0.45">
      <c r="A838" t="s">
        <v>35</v>
      </c>
      <c r="B838" t="str">
        <f>VLOOKUP(A838,Setup!$C$3:$D$46,2,FALSE)</f>
        <v>FI</v>
      </c>
      <c r="C838" t="s">
        <v>614</v>
      </c>
      <c r="D838">
        <f t="shared" si="26"/>
        <v>2023</v>
      </c>
      <c r="E838">
        <v>-14.2</v>
      </c>
      <c r="F838">
        <f>VLOOKUP(B838,'GDP growth'!$C$1:$BR$267,MATCH(Total!D838,'GDP growth'!$D$1:$BR$1,0),FALSE)</f>
        <v>1.4500480727209037</v>
      </c>
      <c r="G838">
        <f t="shared" si="27"/>
        <v>-1.1306590834967301</v>
      </c>
    </row>
    <row r="839" spans="1:7" x14ac:dyDescent="0.45">
      <c r="A839" t="s">
        <v>35</v>
      </c>
      <c r="B839" t="str">
        <f>VLOOKUP(A839,Setup!$C$3:$D$46,2,FALSE)</f>
        <v>FI</v>
      </c>
      <c r="C839" t="s">
        <v>615</v>
      </c>
      <c r="D839">
        <f t="shared" si="26"/>
        <v>2023</v>
      </c>
      <c r="E839">
        <v>-16</v>
      </c>
      <c r="F839">
        <f>VLOOKUP(B839,'GDP growth'!$C$1:$BR$267,MATCH(Total!D839,'GDP growth'!$D$1:$BR$1,0),FALSE)</f>
        <v>1.4500480727209037</v>
      </c>
      <c r="G839">
        <f t="shared" si="27"/>
        <v>-1.1306590834967301</v>
      </c>
    </row>
    <row r="840" spans="1:7" x14ac:dyDescent="0.45">
      <c r="A840" t="s">
        <v>35</v>
      </c>
      <c r="B840" t="str">
        <f>VLOOKUP(A840,Setup!$C$3:$D$46,2,FALSE)</f>
        <v>FI</v>
      </c>
      <c r="C840" t="s">
        <v>616</v>
      </c>
      <c r="D840">
        <f t="shared" si="26"/>
        <v>2023</v>
      </c>
      <c r="E840">
        <v>-17.399999999999999</v>
      </c>
      <c r="F840">
        <f>VLOOKUP(B840,'GDP growth'!$C$1:$BR$267,MATCH(Total!D840,'GDP growth'!$D$1:$BR$1,0),FALSE)</f>
        <v>1.4500480727209037</v>
      </c>
      <c r="G840">
        <f t="shared" si="27"/>
        <v>-1.1306590834967301</v>
      </c>
    </row>
    <row r="841" spans="1:7" x14ac:dyDescent="0.45">
      <c r="A841" t="s">
        <v>35</v>
      </c>
      <c r="B841" t="str">
        <f>VLOOKUP(A841,Setup!$C$3:$D$46,2,FALSE)</f>
        <v>FI</v>
      </c>
      <c r="C841" t="s">
        <v>617</v>
      </c>
      <c r="D841">
        <f t="shared" si="26"/>
        <v>2023</v>
      </c>
      <c r="E841">
        <v>-17.2</v>
      </c>
      <c r="F841">
        <f>VLOOKUP(B841,'GDP growth'!$C$1:$BR$267,MATCH(Total!D841,'GDP growth'!$D$1:$BR$1,0),FALSE)</f>
        <v>1.4500480727209037</v>
      </c>
      <c r="G841">
        <f t="shared" si="27"/>
        <v>-1.1306590834967301</v>
      </c>
    </row>
    <row r="842" spans="1:7" x14ac:dyDescent="0.45">
      <c r="A842" t="s">
        <v>267</v>
      </c>
      <c r="B842" t="str">
        <f>VLOOKUP(A842,Setup!$C$3:$D$46,2,FALSE)</f>
        <v>FR</v>
      </c>
      <c r="C842" t="s">
        <v>560</v>
      </c>
      <c r="D842">
        <f t="shared" si="26"/>
        <v>2010</v>
      </c>
      <c r="E842">
        <v>7.9</v>
      </c>
      <c r="F842">
        <f>VLOOKUP(B842,'GDP growth'!$C$1:$BR$267,MATCH(Total!D842,'GDP growth'!$D$1:$BR$1,0),FALSE)</f>
        <v>-2.8245515028896193</v>
      </c>
      <c r="G842">
        <f t="shared" si="27"/>
        <v>-0.54524441515647404</v>
      </c>
    </row>
    <row r="843" spans="1:7" x14ac:dyDescent="0.45">
      <c r="A843" t="s">
        <v>267</v>
      </c>
      <c r="B843" t="str">
        <f>VLOOKUP(A843,Setup!$C$3:$D$46,2,FALSE)</f>
        <v>FR</v>
      </c>
      <c r="C843" t="s">
        <v>563</v>
      </c>
      <c r="D843">
        <f t="shared" si="26"/>
        <v>2010</v>
      </c>
      <c r="E843">
        <v>6.2</v>
      </c>
      <c r="F843">
        <f>VLOOKUP(B843,'GDP growth'!$C$1:$BR$267,MATCH(Total!D843,'GDP growth'!$D$1:$BR$1,0),FALSE)</f>
        <v>-2.8245515028896193</v>
      </c>
      <c r="G843">
        <f t="shared" si="27"/>
        <v>-0.54524441515647404</v>
      </c>
    </row>
    <row r="844" spans="1:7" x14ac:dyDescent="0.45">
      <c r="A844" t="s">
        <v>267</v>
      </c>
      <c r="B844" t="str">
        <f>VLOOKUP(A844,Setup!$C$3:$D$46,2,FALSE)</f>
        <v>FR</v>
      </c>
      <c r="C844" t="s">
        <v>564</v>
      </c>
      <c r="D844">
        <f t="shared" si="26"/>
        <v>2010</v>
      </c>
      <c r="E844">
        <v>4.8</v>
      </c>
      <c r="F844">
        <f>VLOOKUP(B844,'GDP growth'!$C$1:$BR$267,MATCH(Total!D844,'GDP growth'!$D$1:$BR$1,0),FALSE)</f>
        <v>-2.8245515028896193</v>
      </c>
      <c r="G844">
        <f t="shared" si="27"/>
        <v>-0.54524441515647404</v>
      </c>
    </row>
    <row r="845" spans="1:7" x14ac:dyDescent="0.45">
      <c r="A845" t="s">
        <v>267</v>
      </c>
      <c r="B845" t="str">
        <f>VLOOKUP(A845,Setup!$C$3:$D$46,2,FALSE)</f>
        <v>FR</v>
      </c>
      <c r="C845" t="s">
        <v>565</v>
      </c>
      <c r="D845">
        <f t="shared" si="26"/>
        <v>2010</v>
      </c>
      <c r="E845">
        <v>5.3</v>
      </c>
      <c r="F845">
        <f>VLOOKUP(B845,'GDP growth'!$C$1:$BR$267,MATCH(Total!D845,'GDP growth'!$D$1:$BR$1,0),FALSE)</f>
        <v>-2.8245515028896193</v>
      </c>
      <c r="G845">
        <f t="shared" si="27"/>
        <v>-0.54524441515647404</v>
      </c>
    </row>
    <row r="846" spans="1:7" x14ac:dyDescent="0.45">
      <c r="A846" t="s">
        <v>267</v>
      </c>
      <c r="B846" t="str">
        <f>VLOOKUP(A846,Setup!$C$3:$D$46,2,FALSE)</f>
        <v>FR</v>
      </c>
      <c r="C846" t="s">
        <v>566</v>
      </c>
      <c r="D846">
        <f t="shared" si="26"/>
        <v>2011</v>
      </c>
      <c r="E846">
        <v>4.7</v>
      </c>
      <c r="F846">
        <f>VLOOKUP(B846,'GDP growth'!$C$1:$BR$267,MATCH(Total!D846,'GDP growth'!$D$1:$BR$1,0),FALSE)</f>
        <v>2.000324726999807</v>
      </c>
      <c r="G846">
        <f t="shared" si="27"/>
        <v>0.87083638680643105</v>
      </c>
    </row>
    <row r="847" spans="1:7" x14ac:dyDescent="0.45">
      <c r="A847" t="s">
        <v>267</v>
      </c>
      <c r="B847" t="str">
        <f>VLOOKUP(A847,Setup!$C$3:$D$46,2,FALSE)</f>
        <v>FR</v>
      </c>
      <c r="C847" t="s">
        <v>567</v>
      </c>
      <c r="D847">
        <f t="shared" si="26"/>
        <v>2011</v>
      </c>
      <c r="E847">
        <v>6.4</v>
      </c>
      <c r="F847">
        <f>VLOOKUP(B847,'GDP growth'!$C$1:$BR$267,MATCH(Total!D847,'GDP growth'!$D$1:$BR$1,0),FALSE)</f>
        <v>2.000324726999807</v>
      </c>
      <c r="G847">
        <f t="shared" si="27"/>
        <v>0.87083638680643105</v>
      </c>
    </row>
    <row r="848" spans="1:7" x14ac:dyDescent="0.45">
      <c r="A848" t="s">
        <v>267</v>
      </c>
      <c r="B848" t="str">
        <f>VLOOKUP(A848,Setup!$C$3:$D$46,2,FALSE)</f>
        <v>FR</v>
      </c>
      <c r="C848" t="s">
        <v>568</v>
      </c>
      <c r="D848">
        <f t="shared" si="26"/>
        <v>2011</v>
      </c>
      <c r="E848">
        <v>7.6</v>
      </c>
      <c r="F848">
        <f>VLOOKUP(B848,'GDP growth'!$C$1:$BR$267,MATCH(Total!D848,'GDP growth'!$D$1:$BR$1,0),FALSE)</f>
        <v>2.000324726999807</v>
      </c>
      <c r="G848">
        <f t="shared" si="27"/>
        <v>0.87083638680643105</v>
      </c>
    </row>
    <row r="849" spans="1:7" x14ac:dyDescent="0.45">
      <c r="A849" t="s">
        <v>267</v>
      </c>
      <c r="B849" t="str">
        <f>VLOOKUP(A849,Setup!$C$3:$D$46,2,FALSE)</f>
        <v>FR</v>
      </c>
      <c r="C849" t="s">
        <v>569</v>
      </c>
      <c r="D849">
        <f t="shared" si="26"/>
        <v>2011</v>
      </c>
      <c r="E849">
        <v>7.6</v>
      </c>
      <c r="F849">
        <f>VLOOKUP(B849,'GDP growth'!$C$1:$BR$267,MATCH(Total!D849,'GDP growth'!$D$1:$BR$1,0),FALSE)</f>
        <v>2.000324726999807</v>
      </c>
      <c r="G849">
        <f t="shared" si="27"/>
        <v>0.87083638680643105</v>
      </c>
    </row>
    <row r="850" spans="1:7" x14ac:dyDescent="0.45">
      <c r="A850" t="s">
        <v>267</v>
      </c>
      <c r="B850" t="str">
        <f>VLOOKUP(A850,Setup!$C$3:$D$46,2,FALSE)</f>
        <v>FR</v>
      </c>
      <c r="C850" t="s">
        <v>570</v>
      </c>
      <c r="D850">
        <f t="shared" si="26"/>
        <v>2012</v>
      </c>
      <c r="E850">
        <v>8.4</v>
      </c>
      <c r="F850">
        <f>VLOOKUP(B850,'GDP growth'!$C$1:$BR$267,MATCH(Total!D850,'GDP growth'!$D$1:$BR$1,0),FALSE)</f>
        <v>2.437576568770794</v>
      </c>
      <c r="G850">
        <f t="shared" si="27"/>
        <v>-1.8830467390955599E-3</v>
      </c>
    </row>
    <row r="851" spans="1:7" x14ac:dyDescent="0.45">
      <c r="A851" t="s">
        <v>267</v>
      </c>
      <c r="B851" t="str">
        <f>VLOOKUP(A851,Setup!$C$3:$D$46,2,FALSE)</f>
        <v>FR</v>
      </c>
      <c r="C851" t="s">
        <v>571</v>
      </c>
      <c r="D851">
        <f t="shared" si="26"/>
        <v>2012</v>
      </c>
      <c r="E851">
        <v>9.1999999999999993</v>
      </c>
      <c r="F851">
        <f>VLOOKUP(B851,'GDP growth'!$C$1:$BR$267,MATCH(Total!D851,'GDP growth'!$D$1:$BR$1,0),FALSE)</f>
        <v>2.437576568770794</v>
      </c>
      <c r="G851">
        <f t="shared" si="27"/>
        <v>-1.8830467390955599E-3</v>
      </c>
    </row>
    <row r="852" spans="1:7" x14ac:dyDescent="0.45">
      <c r="A852" t="s">
        <v>267</v>
      </c>
      <c r="B852" t="str">
        <f>VLOOKUP(A852,Setup!$C$3:$D$46,2,FALSE)</f>
        <v>FR</v>
      </c>
      <c r="C852" t="s">
        <v>572</v>
      </c>
      <c r="D852">
        <f t="shared" si="26"/>
        <v>2012</v>
      </c>
      <c r="E852">
        <v>8</v>
      </c>
      <c r="F852">
        <f>VLOOKUP(B852,'GDP growth'!$C$1:$BR$267,MATCH(Total!D852,'GDP growth'!$D$1:$BR$1,0),FALSE)</f>
        <v>2.437576568770794</v>
      </c>
      <c r="G852">
        <f t="shared" si="27"/>
        <v>-1.8830467390955599E-3</v>
      </c>
    </row>
    <row r="853" spans="1:7" x14ac:dyDescent="0.45">
      <c r="A853" t="s">
        <v>267</v>
      </c>
      <c r="B853" t="str">
        <f>VLOOKUP(A853,Setup!$C$3:$D$46,2,FALSE)</f>
        <v>FR</v>
      </c>
      <c r="C853" t="s">
        <v>573</v>
      </c>
      <c r="D853">
        <f t="shared" si="26"/>
        <v>2012</v>
      </c>
      <c r="E853">
        <v>7.1</v>
      </c>
      <c r="F853">
        <f>VLOOKUP(B853,'GDP growth'!$C$1:$BR$267,MATCH(Total!D853,'GDP growth'!$D$1:$BR$1,0),FALSE)</f>
        <v>2.437576568770794</v>
      </c>
      <c r="G853">
        <f t="shared" si="27"/>
        <v>-1.8830467390955599E-3</v>
      </c>
    </row>
    <row r="854" spans="1:7" x14ac:dyDescent="0.45">
      <c r="A854" t="s">
        <v>267</v>
      </c>
      <c r="B854" t="str">
        <f>VLOOKUP(A854,Setup!$C$3:$D$46,2,FALSE)</f>
        <v>FR</v>
      </c>
      <c r="C854" t="s">
        <v>574</v>
      </c>
      <c r="D854">
        <f t="shared" si="26"/>
        <v>2013</v>
      </c>
      <c r="E854">
        <v>5.7</v>
      </c>
      <c r="F854">
        <f>VLOOKUP(B854,'GDP growth'!$C$1:$BR$267,MATCH(Total!D854,'GDP growth'!$D$1:$BR$1,0),FALSE)</f>
        <v>0.18383527101957498</v>
      </c>
      <c r="G854">
        <f t="shared" si="27"/>
        <v>-0.24615646246961301</v>
      </c>
    </row>
    <row r="855" spans="1:7" x14ac:dyDescent="0.45">
      <c r="A855" t="s">
        <v>267</v>
      </c>
      <c r="B855" t="str">
        <f>VLOOKUP(A855,Setup!$C$3:$D$46,2,FALSE)</f>
        <v>FR</v>
      </c>
      <c r="C855" t="s">
        <v>575</v>
      </c>
      <c r="D855">
        <f t="shared" si="26"/>
        <v>2013</v>
      </c>
      <c r="E855">
        <v>2.9</v>
      </c>
      <c r="F855">
        <f>VLOOKUP(B855,'GDP growth'!$C$1:$BR$267,MATCH(Total!D855,'GDP growth'!$D$1:$BR$1,0),FALSE)</f>
        <v>0.18383527101957498</v>
      </c>
      <c r="G855">
        <f t="shared" si="27"/>
        <v>-0.24615646246961301</v>
      </c>
    </row>
    <row r="856" spans="1:7" x14ac:dyDescent="0.45">
      <c r="A856" t="s">
        <v>267</v>
      </c>
      <c r="B856" t="str">
        <f>VLOOKUP(A856,Setup!$C$3:$D$46,2,FALSE)</f>
        <v>FR</v>
      </c>
      <c r="C856" t="s">
        <v>576</v>
      </c>
      <c r="D856">
        <f t="shared" si="26"/>
        <v>2013</v>
      </c>
      <c r="E856">
        <v>2.2000000000000002</v>
      </c>
      <c r="F856">
        <f>VLOOKUP(B856,'GDP growth'!$C$1:$BR$267,MATCH(Total!D856,'GDP growth'!$D$1:$BR$1,0),FALSE)</f>
        <v>0.18383527101957498</v>
      </c>
      <c r="G856">
        <f t="shared" si="27"/>
        <v>-0.24615646246961301</v>
      </c>
    </row>
    <row r="857" spans="1:7" x14ac:dyDescent="0.45">
      <c r="A857" t="s">
        <v>267</v>
      </c>
      <c r="B857" t="str">
        <f>VLOOKUP(A857,Setup!$C$3:$D$46,2,FALSE)</f>
        <v>FR</v>
      </c>
      <c r="C857" t="s">
        <v>577</v>
      </c>
      <c r="D857">
        <f t="shared" si="26"/>
        <v>2013</v>
      </c>
      <c r="E857">
        <v>0.5</v>
      </c>
      <c r="F857">
        <f>VLOOKUP(B857,'GDP growth'!$C$1:$BR$267,MATCH(Total!D857,'GDP growth'!$D$1:$BR$1,0),FALSE)</f>
        <v>0.18383527101957498</v>
      </c>
      <c r="G857">
        <f t="shared" si="27"/>
        <v>-0.24615646246961301</v>
      </c>
    </row>
    <row r="858" spans="1:7" x14ac:dyDescent="0.45">
      <c r="A858" t="s">
        <v>267</v>
      </c>
      <c r="B858" t="str">
        <f>VLOOKUP(A858,Setup!$C$3:$D$46,2,FALSE)</f>
        <v>FR</v>
      </c>
      <c r="C858" t="s">
        <v>578</v>
      </c>
      <c r="D858">
        <f t="shared" si="26"/>
        <v>2014</v>
      </c>
      <c r="E858">
        <v>-7.3</v>
      </c>
      <c r="F858">
        <f>VLOOKUP(B858,'GDP growth'!$C$1:$BR$267,MATCH(Total!D858,'GDP growth'!$D$1:$BR$1,0),FALSE)</f>
        <v>0.78175644591340188</v>
      </c>
      <c r="G858">
        <f t="shared" si="27"/>
        <v>-0.25711869033673901</v>
      </c>
    </row>
    <row r="859" spans="1:7" x14ac:dyDescent="0.45">
      <c r="A859" t="s">
        <v>267</v>
      </c>
      <c r="B859" t="str">
        <f>VLOOKUP(A859,Setup!$C$3:$D$46,2,FALSE)</f>
        <v>FR</v>
      </c>
      <c r="C859" t="s">
        <v>579</v>
      </c>
      <c r="D859">
        <f t="shared" si="26"/>
        <v>2014</v>
      </c>
      <c r="E859">
        <v>-5.6</v>
      </c>
      <c r="F859">
        <f>VLOOKUP(B859,'GDP growth'!$C$1:$BR$267,MATCH(Total!D859,'GDP growth'!$D$1:$BR$1,0),FALSE)</f>
        <v>0.78175644591340188</v>
      </c>
      <c r="G859">
        <f t="shared" si="27"/>
        <v>-0.25711869033673901</v>
      </c>
    </row>
    <row r="860" spans="1:7" x14ac:dyDescent="0.45">
      <c r="A860" t="s">
        <v>267</v>
      </c>
      <c r="B860" t="str">
        <f>VLOOKUP(A860,Setup!$C$3:$D$46,2,FALSE)</f>
        <v>FR</v>
      </c>
      <c r="C860" t="s">
        <v>580</v>
      </c>
      <c r="D860">
        <f t="shared" si="26"/>
        <v>2014</v>
      </c>
      <c r="E860">
        <v>-4.9000000000000004</v>
      </c>
      <c r="F860">
        <f>VLOOKUP(B860,'GDP growth'!$C$1:$BR$267,MATCH(Total!D860,'GDP growth'!$D$1:$BR$1,0),FALSE)</f>
        <v>0.78175644591340188</v>
      </c>
      <c r="G860">
        <f t="shared" si="27"/>
        <v>-0.25711869033673901</v>
      </c>
    </row>
    <row r="861" spans="1:7" x14ac:dyDescent="0.45">
      <c r="A861" t="s">
        <v>267</v>
      </c>
      <c r="B861" t="str">
        <f>VLOOKUP(A861,Setup!$C$3:$D$46,2,FALSE)</f>
        <v>FR</v>
      </c>
      <c r="C861" t="s">
        <v>581</v>
      </c>
      <c r="D861">
        <f t="shared" si="26"/>
        <v>2014</v>
      </c>
      <c r="E861">
        <v>-4.4000000000000004</v>
      </c>
      <c r="F861">
        <f>VLOOKUP(B861,'GDP growth'!$C$1:$BR$267,MATCH(Total!D861,'GDP growth'!$D$1:$BR$1,0),FALSE)</f>
        <v>0.78175644591340188</v>
      </c>
      <c r="G861">
        <f t="shared" si="27"/>
        <v>-0.25711869033673901</v>
      </c>
    </row>
    <row r="862" spans="1:7" x14ac:dyDescent="0.45">
      <c r="A862" t="s">
        <v>267</v>
      </c>
      <c r="B862" t="str">
        <f>VLOOKUP(A862,Setup!$C$3:$D$46,2,FALSE)</f>
        <v>FR</v>
      </c>
      <c r="C862" t="s">
        <v>582</v>
      </c>
      <c r="D862">
        <f t="shared" si="26"/>
        <v>2015</v>
      </c>
      <c r="E862">
        <v>-2.6</v>
      </c>
      <c r="F862">
        <f>VLOOKUP(B862,'GDP growth'!$C$1:$BR$267,MATCH(Total!D862,'GDP growth'!$D$1:$BR$1,0),FALSE)</f>
        <v>0.99783293799866613</v>
      </c>
      <c r="G862">
        <f t="shared" si="27"/>
        <v>-0.18595696394848399</v>
      </c>
    </row>
    <row r="863" spans="1:7" x14ac:dyDescent="0.45">
      <c r="A863" t="s">
        <v>267</v>
      </c>
      <c r="B863" t="str">
        <f>VLOOKUP(A863,Setup!$C$3:$D$46,2,FALSE)</f>
        <v>FR</v>
      </c>
      <c r="C863" t="s">
        <v>583</v>
      </c>
      <c r="D863">
        <f t="shared" si="26"/>
        <v>2015</v>
      </c>
      <c r="E863">
        <v>-2.9</v>
      </c>
      <c r="F863">
        <f>VLOOKUP(B863,'GDP growth'!$C$1:$BR$267,MATCH(Total!D863,'GDP growth'!$D$1:$BR$1,0),FALSE)</f>
        <v>0.99783293799866613</v>
      </c>
      <c r="G863">
        <f t="shared" si="27"/>
        <v>-0.18595696394848399</v>
      </c>
    </row>
    <row r="864" spans="1:7" x14ac:dyDescent="0.45">
      <c r="A864" t="s">
        <v>267</v>
      </c>
      <c r="B864" t="str">
        <f>VLOOKUP(A864,Setup!$C$3:$D$46,2,FALSE)</f>
        <v>FR</v>
      </c>
      <c r="C864" t="s">
        <v>584</v>
      </c>
      <c r="D864">
        <f t="shared" si="26"/>
        <v>2015</v>
      </c>
      <c r="E864">
        <v>-2.9</v>
      </c>
      <c r="F864">
        <f>VLOOKUP(B864,'GDP growth'!$C$1:$BR$267,MATCH(Total!D864,'GDP growth'!$D$1:$BR$1,0),FALSE)</f>
        <v>0.99783293799866613</v>
      </c>
      <c r="G864">
        <f t="shared" si="27"/>
        <v>-0.18595696394848399</v>
      </c>
    </row>
    <row r="865" spans="1:7" x14ac:dyDescent="0.45">
      <c r="A865" t="s">
        <v>267</v>
      </c>
      <c r="B865" t="str">
        <f>VLOOKUP(A865,Setup!$C$3:$D$46,2,FALSE)</f>
        <v>FR</v>
      </c>
      <c r="C865" t="s">
        <v>585</v>
      </c>
      <c r="D865">
        <f t="shared" si="26"/>
        <v>2015</v>
      </c>
      <c r="E865">
        <v>-1.8</v>
      </c>
      <c r="F865">
        <f>VLOOKUP(B865,'GDP growth'!$C$1:$BR$267,MATCH(Total!D865,'GDP growth'!$D$1:$BR$1,0),FALSE)</f>
        <v>0.99783293799866613</v>
      </c>
      <c r="G865">
        <f t="shared" si="27"/>
        <v>-0.18595696394848399</v>
      </c>
    </row>
    <row r="866" spans="1:7" x14ac:dyDescent="0.45">
      <c r="A866" t="s">
        <v>267</v>
      </c>
      <c r="B866" t="str">
        <f>VLOOKUP(A866,Setup!$C$3:$D$46,2,FALSE)</f>
        <v>FR</v>
      </c>
      <c r="C866" t="s">
        <v>586</v>
      </c>
      <c r="D866">
        <f t="shared" si="26"/>
        <v>2016</v>
      </c>
      <c r="E866">
        <v>-3.5</v>
      </c>
      <c r="F866">
        <f>VLOOKUP(B866,'GDP growth'!$C$1:$BR$267,MATCH(Total!D866,'GDP growth'!$D$1:$BR$1,0),FALSE)</f>
        <v>1.0667547348890878</v>
      </c>
      <c r="G866">
        <f t="shared" si="27"/>
        <v>-0.325303898732272</v>
      </c>
    </row>
    <row r="867" spans="1:7" x14ac:dyDescent="0.45">
      <c r="A867" t="s">
        <v>267</v>
      </c>
      <c r="B867" t="str">
        <f>VLOOKUP(A867,Setup!$C$3:$D$46,2,FALSE)</f>
        <v>FR</v>
      </c>
      <c r="C867" t="s">
        <v>587</v>
      </c>
      <c r="D867">
        <f t="shared" si="26"/>
        <v>2016</v>
      </c>
      <c r="E867">
        <v>-1.8</v>
      </c>
      <c r="F867">
        <f>VLOOKUP(B867,'GDP growth'!$C$1:$BR$267,MATCH(Total!D867,'GDP growth'!$D$1:$BR$1,0),FALSE)</f>
        <v>1.0667547348890878</v>
      </c>
      <c r="G867">
        <f t="shared" si="27"/>
        <v>-0.325303898732272</v>
      </c>
    </row>
    <row r="868" spans="1:7" x14ac:dyDescent="0.45">
      <c r="A868" t="s">
        <v>267</v>
      </c>
      <c r="B868" t="str">
        <f>VLOOKUP(A868,Setup!$C$3:$D$46,2,FALSE)</f>
        <v>FR</v>
      </c>
      <c r="C868" t="s">
        <v>588</v>
      </c>
      <c r="D868">
        <f t="shared" si="26"/>
        <v>2016</v>
      </c>
      <c r="E868">
        <v>-1.3</v>
      </c>
      <c r="F868">
        <f>VLOOKUP(B868,'GDP growth'!$C$1:$BR$267,MATCH(Total!D868,'GDP growth'!$D$1:$BR$1,0),FALSE)</f>
        <v>1.0667547348890878</v>
      </c>
      <c r="G868">
        <f t="shared" si="27"/>
        <v>-0.325303898732272</v>
      </c>
    </row>
    <row r="869" spans="1:7" x14ac:dyDescent="0.45">
      <c r="A869" t="s">
        <v>267</v>
      </c>
      <c r="B869" t="str">
        <f>VLOOKUP(A869,Setup!$C$3:$D$46,2,FALSE)</f>
        <v>FR</v>
      </c>
      <c r="C869" t="s">
        <v>589</v>
      </c>
      <c r="D869">
        <f t="shared" ref="D869:D930" si="28">VALUE(MID(C869,1,4))</f>
        <v>2016</v>
      </c>
      <c r="E869">
        <v>-0.4</v>
      </c>
      <c r="F869">
        <f>VLOOKUP(B869,'GDP growth'!$C$1:$BR$267,MATCH(Total!D869,'GDP growth'!$D$1:$BR$1,0),FALSE)</f>
        <v>1.0667547348890878</v>
      </c>
      <c r="G869">
        <f t="shared" ref="G869:G930" si="29">VLOOKUP(D869,$I$21:$BA$34,MATCH(B869,$I$20:$BA$20,0),FALSE)</f>
        <v>-0.325303898732272</v>
      </c>
    </row>
    <row r="870" spans="1:7" x14ac:dyDescent="0.45">
      <c r="A870" t="s">
        <v>267</v>
      </c>
      <c r="B870" t="str">
        <f>VLOOKUP(A870,Setup!$C$3:$D$46,2,FALSE)</f>
        <v>FR</v>
      </c>
      <c r="C870" t="s">
        <v>590</v>
      </c>
      <c r="D870">
        <f t="shared" si="28"/>
        <v>2017</v>
      </c>
      <c r="E870">
        <v>0.9</v>
      </c>
      <c r="F870">
        <f>VLOOKUP(B870,'GDP growth'!$C$1:$BR$267,MATCH(Total!D870,'GDP growth'!$D$1:$BR$1,0),FALSE)</f>
        <v>0.86003108201610701</v>
      </c>
      <c r="G870">
        <f t="shared" si="29"/>
        <v>0.87591422814492104</v>
      </c>
    </row>
    <row r="871" spans="1:7" x14ac:dyDescent="0.45">
      <c r="A871" t="s">
        <v>267</v>
      </c>
      <c r="B871" t="str">
        <f>VLOOKUP(A871,Setup!$C$3:$D$46,2,FALSE)</f>
        <v>FR</v>
      </c>
      <c r="C871" t="s">
        <v>591</v>
      </c>
      <c r="D871">
        <f t="shared" si="28"/>
        <v>2017</v>
      </c>
      <c r="E871">
        <v>0.4</v>
      </c>
      <c r="F871">
        <f>VLOOKUP(B871,'GDP growth'!$C$1:$BR$267,MATCH(Total!D871,'GDP growth'!$D$1:$BR$1,0),FALSE)</f>
        <v>0.86003108201610701</v>
      </c>
      <c r="G871">
        <f t="shared" si="29"/>
        <v>0.87591422814492104</v>
      </c>
    </row>
    <row r="872" spans="1:7" x14ac:dyDescent="0.45">
      <c r="A872" t="s">
        <v>267</v>
      </c>
      <c r="B872" t="str">
        <f>VLOOKUP(A872,Setup!$C$3:$D$46,2,FALSE)</f>
        <v>FR</v>
      </c>
      <c r="C872" t="s">
        <v>592</v>
      </c>
      <c r="D872">
        <f t="shared" si="28"/>
        <v>2017</v>
      </c>
      <c r="E872">
        <v>-0.7</v>
      </c>
      <c r="F872">
        <f>VLOOKUP(B872,'GDP growth'!$C$1:$BR$267,MATCH(Total!D872,'GDP growth'!$D$1:$BR$1,0),FALSE)</f>
        <v>0.86003108201610701</v>
      </c>
      <c r="G872">
        <f t="shared" si="29"/>
        <v>0.87591422814492104</v>
      </c>
    </row>
    <row r="873" spans="1:7" x14ac:dyDescent="0.45">
      <c r="A873" t="s">
        <v>267</v>
      </c>
      <c r="B873" t="str">
        <f>VLOOKUP(A873,Setup!$C$3:$D$46,2,FALSE)</f>
        <v>FR</v>
      </c>
      <c r="C873" t="s">
        <v>593</v>
      </c>
      <c r="D873">
        <f t="shared" si="28"/>
        <v>2017</v>
      </c>
      <c r="E873">
        <v>-1.2</v>
      </c>
      <c r="F873">
        <f>VLOOKUP(B873,'GDP growth'!$C$1:$BR$267,MATCH(Total!D873,'GDP growth'!$D$1:$BR$1,0),FALSE)</f>
        <v>0.86003108201610701</v>
      </c>
      <c r="G873">
        <f t="shared" si="29"/>
        <v>0.87591422814492104</v>
      </c>
    </row>
    <row r="874" spans="1:7" x14ac:dyDescent="0.45">
      <c r="A874" t="s">
        <v>267</v>
      </c>
      <c r="B874" t="str">
        <f>VLOOKUP(A874,Setup!$C$3:$D$46,2,FALSE)</f>
        <v>FR</v>
      </c>
      <c r="C874" t="s">
        <v>594</v>
      </c>
      <c r="D874">
        <f t="shared" si="28"/>
        <v>2018</v>
      </c>
      <c r="E874">
        <v>-0.8</v>
      </c>
      <c r="F874">
        <f>VLOOKUP(B874,'GDP growth'!$C$1:$BR$267,MATCH(Total!D874,'GDP growth'!$D$1:$BR$1,0),FALSE)</f>
        <v>2.0836148506207621</v>
      </c>
      <c r="G874">
        <f t="shared" si="29"/>
        <v>1.64951978270035</v>
      </c>
    </row>
    <row r="875" spans="1:7" x14ac:dyDescent="0.45">
      <c r="A875" t="s">
        <v>267</v>
      </c>
      <c r="B875" t="str">
        <f>VLOOKUP(A875,Setup!$C$3:$D$46,2,FALSE)</f>
        <v>FR</v>
      </c>
      <c r="C875" t="s">
        <v>595</v>
      </c>
      <c r="D875">
        <f t="shared" si="28"/>
        <v>2018</v>
      </c>
      <c r="E875">
        <v>0.3</v>
      </c>
      <c r="F875">
        <f>VLOOKUP(B875,'GDP growth'!$C$1:$BR$267,MATCH(Total!D875,'GDP growth'!$D$1:$BR$1,0),FALSE)</f>
        <v>2.0836148506207621</v>
      </c>
      <c r="G875">
        <f t="shared" si="29"/>
        <v>1.64951978270035</v>
      </c>
    </row>
    <row r="876" spans="1:7" x14ac:dyDescent="0.45">
      <c r="A876" t="s">
        <v>267</v>
      </c>
      <c r="B876" t="str">
        <f>VLOOKUP(A876,Setup!$C$3:$D$46,2,FALSE)</f>
        <v>FR</v>
      </c>
      <c r="C876" t="s">
        <v>596</v>
      </c>
      <c r="D876">
        <f t="shared" si="28"/>
        <v>2018</v>
      </c>
      <c r="E876">
        <v>0.4</v>
      </c>
      <c r="F876">
        <f>VLOOKUP(B876,'GDP growth'!$C$1:$BR$267,MATCH(Total!D876,'GDP growth'!$D$1:$BR$1,0),FALSE)</f>
        <v>2.0836148506207621</v>
      </c>
      <c r="G876">
        <f t="shared" si="29"/>
        <v>1.64951978270035</v>
      </c>
    </row>
    <row r="877" spans="1:7" x14ac:dyDescent="0.45">
      <c r="A877" t="s">
        <v>267</v>
      </c>
      <c r="B877" t="str">
        <f>VLOOKUP(A877,Setup!$C$3:$D$46,2,FALSE)</f>
        <v>FR</v>
      </c>
      <c r="C877" t="s">
        <v>597</v>
      </c>
      <c r="D877">
        <f t="shared" si="28"/>
        <v>2018</v>
      </c>
      <c r="E877">
        <v>0.3</v>
      </c>
      <c r="F877">
        <f>VLOOKUP(B877,'GDP growth'!$C$1:$BR$267,MATCH(Total!D877,'GDP growth'!$D$1:$BR$1,0),FALSE)</f>
        <v>2.0836148506207621</v>
      </c>
      <c r="G877">
        <f t="shared" si="29"/>
        <v>1.64951978270035</v>
      </c>
    </row>
    <row r="878" spans="1:7" x14ac:dyDescent="0.45">
      <c r="A878" t="s">
        <v>267</v>
      </c>
      <c r="B878" t="str">
        <f>VLOOKUP(A878,Setup!$C$3:$D$46,2,FALSE)</f>
        <v>FR</v>
      </c>
      <c r="C878" t="s">
        <v>598</v>
      </c>
      <c r="D878">
        <f t="shared" si="28"/>
        <v>2019</v>
      </c>
      <c r="E878">
        <v>1</v>
      </c>
      <c r="F878">
        <f>VLOOKUP(B878,'GDP growth'!$C$1:$BR$267,MATCH(Total!D878,'GDP growth'!$D$1:$BR$1,0),FALSE)</f>
        <v>1.6459087293270898</v>
      </c>
      <c r="G878">
        <f t="shared" si="29"/>
        <v>2.8918488602390302</v>
      </c>
    </row>
    <row r="879" spans="1:7" x14ac:dyDescent="0.45">
      <c r="A879" t="s">
        <v>267</v>
      </c>
      <c r="B879" t="str">
        <f>VLOOKUP(A879,Setup!$C$3:$D$46,2,FALSE)</f>
        <v>FR</v>
      </c>
      <c r="C879" t="s">
        <v>599</v>
      </c>
      <c r="D879">
        <f t="shared" si="28"/>
        <v>2019</v>
      </c>
      <c r="E879">
        <v>1.9</v>
      </c>
      <c r="F879">
        <f>VLOOKUP(B879,'GDP growth'!$C$1:$BR$267,MATCH(Total!D879,'GDP growth'!$D$1:$BR$1,0),FALSE)</f>
        <v>1.6459087293270898</v>
      </c>
      <c r="G879">
        <f t="shared" si="29"/>
        <v>2.8918488602390302</v>
      </c>
    </row>
    <row r="880" spans="1:7" x14ac:dyDescent="0.45">
      <c r="A880" t="s">
        <v>267</v>
      </c>
      <c r="B880" t="str">
        <f>VLOOKUP(A880,Setup!$C$3:$D$46,2,FALSE)</f>
        <v>FR</v>
      </c>
      <c r="C880" t="s">
        <v>600</v>
      </c>
      <c r="D880">
        <f t="shared" si="28"/>
        <v>2019</v>
      </c>
      <c r="E880">
        <v>3</v>
      </c>
      <c r="F880">
        <f>VLOOKUP(B880,'GDP growth'!$C$1:$BR$267,MATCH(Total!D880,'GDP growth'!$D$1:$BR$1,0),FALSE)</f>
        <v>1.6459087293270898</v>
      </c>
      <c r="G880">
        <f t="shared" si="29"/>
        <v>2.8918488602390302</v>
      </c>
    </row>
    <row r="881" spans="1:7" x14ac:dyDescent="0.45">
      <c r="A881" t="s">
        <v>267</v>
      </c>
      <c r="B881" t="str">
        <f>VLOOKUP(A881,Setup!$C$3:$D$46,2,FALSE)</f>
        <v>FR</v>
      </c>
      <c r="C881" t="s">
        <v>601</v>
      </c>
      <c r="D881">
        <f t="shared" si="28"/>
        <v>2019</v>
      </c>
      <c r="E881">
        <v>2.2999999999999998</v>
      </c>
      <c r="F881">
        <f>VLOOKUP(B881,'GDP growth'!$C$1:$BR$267,MATCH(Total!D881,'GDP growth'!$D$1:$BR$1,0),FALSE)</f>
        <v>1.6459087293270898</v>
      </c>
      <c r="G881">
        <f t="shared" si="29"/>
        <v>2.8918488602390302</v>
      </c>
    </row>
    <row r="882" spans="1:7" x14ac:dyDescent="0.45">
      <c r="A882" t="s">
        <v>267</v>
      </c>
      <c r="B882" t="str">
        <f>VLOOKUP(A882,Setup!$C$3:$D$46,2,FALSE)</f>
        <v>FR</v>
      </c>
      <c r="C882" t="s">
        <v>602</v>
      </c>
      <c r="D882">
        <f t="shared" si="28"/>
        <v>2020</v>
      </c>
      <c r="E882">
        <v>5.3</v>
      </c>
      <c r="F882">
        <f>VLOOKUP(B882,'GDP growth'!$C$1:$BR$267,MATCH(Total!D882,'GDP growth'!$D$1:$BR$1,0),FALSE)</f>
        <v>2.0274464763963493</v>
      </c>
      <c r="G882">
        <f t="shared" si="29"/>
        <v>-6.7160778926189098</v>
      </c>
    </row>
    <row r="883" spans="1:7" x14ac:dyDescent="0.45">
      <c r="A883" t="s">
        <v>267</v>
      </c>
      <c r="B883" t="str">
        <f>VLOOKUP(A883,Setup!$C$3:$D$46,2,FALSE)</f>
        <v>FR</v>
      </c>
      <c r="C883" t="s">
        <v>603</v>
      </c>
      <c r="D883">
        <f t="shared" si="28"/>
        <v>2020</v>
      </c>
      <c r="E883">
        <v>18.399999999999999</v>
      </c>
      <c r="F883">
        <f>VLOOKUP(B883,'GDP growth'!$C$1:$BR$267,MATCH(Total!D883,'GDP growth'!$D$1:$BR$1,0),FALSE)</f>
        <v>2.0274464763963493</v>
      </c>
      <c r="G883">
        <f t="shared" si="29"/>
        <v>-6.7160778926189098</v>
      </c>
    </row>
    <row r="884" spans="1:7" x14ac:dyDescent="0.45">
      <c r="A884" t="s">
        <v>267</v>
      </c>
      <c r="B884" t="str">
        <f>VLOOKUP(A884,Setup!$C$3:$D$46,2,FALSE)</f>
        <v>FR</v>
      </c>
      <c r="C884" t="s">
        <v>604</v>
      </c>
      <c r="D884">
        <f t="shared" si="28"/>
        <v>2020</v>
      </c>
      <c r="E884">
        <v>20.9</v>
      </c>
      <c r="F884">
        <f>VLOOKUP(B884,'GDP growth'!$C$1:$BR$267,MATCH(Total!D884,'GDP growth'!$D$1:$BR$1,0),FALSE)</f>
        <v>2.0274464763963493</v>
      </c>
      <c r="G884">
        <f t="shared" si="29"/>
        <v>-6.7160778926189098</v>
      </c>
    </row>
    <row r="885" spans="1:7" x14ac:dyDescent="0.45">
      <c r="A885" t="s">
        <v>267</v>
      </c>
      <c r="B885" t="str">
        <f>VLOOKUP(A885,Setup!$C$3:$D$46,2,FALSE)</f>
        <v>FR</v>
      </c>
      <c r="C885" t="s">
        <v>605</v>
      </c>
      <c r="D885">
        <f t="shared" si="28"/>
        <v>2020</v>
      </c>
      <c r="E885">
        <v>22.6</v>
      </c>
      <c r="F885">
        <f>VLOOKUP(B885,'GDP growth'!$C$1:$BR$267,MATCH(Total!D885,'GDP growth'!$D$1:$BR$1,0),FALSE)</f>
        <v>2.0274464763963493</v>
      </c>
      <c r="G885">
        <f t="shared" si="29"/>
        <v>-6.7160778926189098</v>
      </c>
    </row>
    <row r="886" spans="1:7" x14ac:dyDescent="0.45">
      <c r="A886" t="s">
        <v>267</v>
      </c>
      <c r="B886" t="str">
        <f>VLOOKUP(A886,Setup!$C$3:$D$46,2,FALSE)</f>
        <v>FR</v>
      </c>
      <c r="C886" t="s">
        <v>606</v>
      </c>
      <c r="D886">
        <f t="shared" si="28"/>
        <v>2021</v>
      </c>
      <c r="E886">
        <v>19.2</v>
      </c>
      <c r="F886">
        <f>VLOOKUP(B886,'GDP growth'!$C$1:$BR$267,MATCH(Total!D886,'GDP growth'!$D$1:$BR$1,0),FALSE)</f>
        <v>-7.4406459304414199</v>
      </c>
      <c r="G886">
        <f t="shared" si="29"/>
        <v>-0.50040617773403495</v>
      </c>
    </row>
    <row r="887" spans="1:7" x14ac:dyDescent="0.45">
      <c r="A887" t="s">
        <v>267</v>
      </c>
      <c r="B887" t="str">
        <f>VLOOKUP(A887,Setup!$C$3:$D$46,2,FALSE)</f>
        <v>FR</v>
      </c>
      <c r="C887" t="s">
        <v>607</v>
      </c>
      <c r="D887">
        <f t="shared" si="28"/>
        <v>2021</v>
      </c>
      <c r="E887">
        <v>10.8</v>
      </c>
      <c r="F887">
        <f>VLOOKUP(B887,'GDP growth'!$C$1:$BR$267,MATCH(Total!D887,'GDP growth'!$D$1:$BR$1,0),FALSE)</f>
        <v>-7.4406459304414199</v>
      </c>
      <c r="G887">
        <f t="shared" si="29"/>
        <v>-0.50040617773403495</v>
      </c>
    </row>
    <row r="888" spans="1:7" x14ac:dyDescent="0.45">
      <c r="A888" t="s">
        <v>267</v>
      </c>
      <c r="B888" t="str">
        <f>VLOOKUP(A888,Setup!$C$3:$D$46,2,FALSE)</f>
        <v>FR</v>
      </c>
      <c r="C888" t="s">
        <v>608</v>
      </c>
      <c r="D888">
        <f t="shared" si="28"/>
        <v>2021</v>
      </c>
      <c r="E888">
        <v>7.2</v>
      </c>
      <c r="F888">
        <f>VLOOKUP(B888,'GDP growth'!$C$1:$BR$267,MATCH(Total!D888,'GDP growth'!$D$1:$BR$1,0),FALSE)</f>
        <v>-7.4406459304414199</v>
      </c>
      <c r="G888">
        <f t="shared" si="29"/>
        <v>-0.50040617773403495</v>
      </c>
    </row>
    <row r="889" spans="1:7" x14ac:dyDescent="0.45">
      <c r="A889" t="s">
        <v>267</v>
      </c>
      <c r="B889" t="str">
        <f>VLOOKUP(A889,Setup!$C$3:$D$46,2,FALSE)</f>
        <v>FR</v>
      </c>
      <c r="C889" t="s">
        <v>609</v>
      </c>
      <c r="D889">
        <f t="shared" si="28"/>
        <v>2021</v>
      </c>
      <c r="E889">
        <v>4.5</v>
      </c>
      <c r="F889">
        <f>VLOOKUP(B889,'GDP growth'!$C$1:$BR$267,MATCH(Total!D889,'GDP growth'!$D$1:$BR$1,0),FALSE)</f>
        <v>-7.4406459304414199</v>
      </c>
      <c r="G889">
        <f t="shared" si="29"/>
        <v>-0.50040617773403495</v>
      </c>
    </row>
    <row r="890" spans="1:7" x14ac:dyDescent="0.45">
      <c r="A890" t="s">
        <v>267</v>
      </c>
      <c r="B890" t="str">
        <f>VLOOKUP(A890,Setup!$C$3:$D$46,2,FALSE)</f>
        <v>FR</v>
      </c>
      <c r="C890" t="s">
        <v>610</v>
      </c>
      <c r="D890">
        <f t="shared" si="28"/>
        <v>2022</v>
      </c>
      <c r="E890">
        <v>1.8</v>
      </c>
      <c r="F890">
        <f>VLOOKUP(B890,'GDP growth'!$C$1:$BR$267,MATCH(Total!D890,'GDP growth'!$D$1:$BR$1,0),FALSE)</f>
        <v>6.8823378659035512</v>
      </c>
      <c r="G890">
        <f t="shared" si="29"/>
        <v>1.2778364198424299</v>
      </c>
    </row>
    <row r="891" spans="1:7" x14ac:dyDescent="0.45">
      <c r="A891" t="s">
        <v>267</v>
      </c>
      <c r="B891" t="str">
        <f>VLOOKUP(A891,Setup!$C$3:$D$46,2,FALSE)</f>
        <v>FR</v>
      </c>
      <c r="C891" t="s">
        <v>611</v>
      </c>
      <c r="D891">
        <f t="shared" si="28"/>
        <v>2022</v>
      </c>
      <c r="E891">
        <v>0.1</v>
      </c>
      <c r="F891">
        <f>VLOOKUP(B891,'GDP growth'!$C$1:$BR$267,MATCH(Total!D891,'GDP growth'!$D$1:$BR$1,0),FALSE)</f>
        <v>6.8823378659035512</v>
      </c>
      <c r="G891">
        <f t="shared" si="29"/>
        <v>1.2778364198424299</v>
      </c>
    </row>
    <row r="892" spans="1:7" x14ac:dyDescent="0.45">
      <c r="A892" t="s">
        <v>267</v>
      </c>
      <c r="B892" t="str">
        <f>VLOOKUP(A892,Setup!$C$3:$D$46,2,FALSE)</f>
        <v>FR</v>
      </c>
      <c r="C892" t="s">
        <v>612</v>
      </c>
      <c r="D892">
        <f t="shared" si="28"/>
        <v>2022</v>
      </c>
      <c r="E892">
        <v>-0.2</v>
      </c>
      <c r="F892">
        <f>VLOOKUP(B892,'GDP growth'!$C$1:$BR$267,MATCH(Total!D892,'GDP growth'!$D$1:$BR$1,0),FALSE)</f>
        <v>6.8823378659035512</v>
      </c>
      <c r="G892">
        <f t="shared" si="29"/>
        <v>1.2778364198424299</v>
      </c>
    </row>
    <row r="893" spans="1:7" x14ac:dyDescent="0.45">
      <c r="A893" t="s">
        <v>267</v>
      </c>
      <c r="B893" t="str">
        <f>VLOOKUP(A893,Setup!$C$3:$D$46,2,FALSE)</f>
        <v>FR</v>
      </c>
      <c r="C893" t="s">
        <v>613</v>
      </c>
      <c r="D893">
        <f t="shared" si="28"/>
        <v>2022</v>
      </c>
      <c r="E893">
        <v>-1.8</v>
      </c>
      <c r="F893">
        <f>VLOOKUP(B893,'GDP growth'!$C$1:$BR$267,MATCH(Total!D893,'GDP growth'!$D$1:$BR$1,0),FALSE)</f>
        <v>6.8823378659035512</v>
      </c>
      <c r="G893">
        <f t="shared" si="29"/>
        <v>1.2778364198424299</v>
      </c>
    </row>
    <row r="894" spans="1:7" x14ac:dyDescent="0.45">
      <c r="A894" t="s">
        <v>267</v>
      </c>
      <c r="B894" t="str">
        <f>VLOOKUP(A894,Setup!$C$3:$D$46,2,FALSE)</f>
        <v>FR</v>
      </c>
      <c r="C894" t="s">
        <v>614</v>
      </c>
      <c r="D894">
        <f t="shared" si="28"/>
        <v>2023</v>
      </c>
      <c r="E894">
        <v>-5.0999999999999996</v>
      </c>
      <c r="F894">
        <f>VLOOKUP(B894,'GDP growth'!$C$1:$BR$267,MATCH(Total!D894,'GDP growth'!$D$1:$BR$1,0),FALSE)</f>
        <v>2.5708404744396915</v>
      </c>
      <c r="G894">
        <f t="shared" si="29"/>
        <v>1.2121918699952201</v>
      </c>
    </row>
    <row r="895" spans="1:7" x14ac:dyDescent="0.45">
      <c r="A895" t="s">
        <v>267</v>
      </c>
      <c r="B895" t="str">
        <f>VLOOKUP(A895,Setup!$C$3:$D$46,2,FALSE)</f>
        <v>FR</v>
      </c>
      <c r="C895" t="s">
        <v>615</v>
      </c>
      <c r="D895">
        <f t="shared" si="28"/>
        <v>2023</v>
      </c>
      <c r="E895">
        <v>-8.1</v>
      </c>
      <c r="F895">
        <f>VLOOKUP(B895,'GDP growth'!$C$1:$BR$267,MATCH(Total!D895,'GDP growth'!$D$1:$BR$1,0),FALSE)</f>
        <v>2.5708404744396915</v>
      </c>
      <c r="G895">
        <f t="shared" si="29"/>
        <v>1.2121918699952201</v>
      </c>
    </row>
    <row r="896" spans="1:7" x14ac:dyDescent="0.45">
      <c r="A896" t="s">
        <v>267</v>
      </c>
      <c r="B896" t="str">
        <f>VLOOKUP(A896,Setup!$C$3:$D$46,2,FALSE)</f>
        <v>FR</v>
      </c>
      <c r="C896" t="s">
        <v>616</v>
      </c>
      <c r="D896">
        <f t="shared" si="28"/>
        <v>2023</v>
      </c>
      <c r="E896">
        <v>-10.5</v>
      </c>
      <c r="F896">
        <f>VLOOKUP(B896,'GDP growth'!$C$1:$BR$267,MATCH(Total!D896,'GDP growth'!$D$1:$BR$1,0),FALSE)</f>
        <v>2.5708404744396915</v>
      </c>
      <c r="G896">
        <f t="shared" si="29"/>
        <v>1.2121918699952201</v>
      </c>
    </row>
    <row r="897" spans="1:7" x14ac:dyDescent="0.45">
      <c r="A897" t="s">
        <v>267</v>
      </c>
      <c r="B897" t="str">
        <f>VLOOKUP(A897,Setup!$C$3:$D$46,2,FALSE)</f>
        <v>FR</v>
      </c>
      <c r="C897" t="s">
        <v>617</v>
      </c>
      <c r="D897">
        <f t="shared" si="28"/>
        <v>2023</v>
      </c>
      <c r="E897">
        <v>-12</v>
      </c>
      <c r="F897">
        <f>VLOOKUP(B897,'GDP growth'!$C$1:$BR$267,MATCH(Total!D897,'GDP growth'!$D$1:$BR$1,0),FALSE)</f>
        <v>2.5708404744396915</v>
      </c>
      <c r="G897">
        <f t="shared" si="29"/>
        <v>1.2121918699952201</v>
      </c>
    </row>
    <row r="898" spans="1:7" x14ac:dyDescent="0.45">
      <c r="A898" t="s">
        <v>485</v>
      </c>
      <c r="B898" t="str">
        <f>VLOOKUP(A898,Setup!$C$3:$D$46,2,FALSE)</f>
        <v>GB</v>
      </c>
      <c r="C898" t="s">
        <v>560</v>
      </c>
      <c r="D898">
        <f t="shared" si="28"/>
        <v>2010</v>
      </c>
      <c r="E898">
        <v>2.9</v>
      </c>
      <c r="F898">
        <f>VLOOKUP(B898,'GDP growth'!$C$1:$BR$267,MATCH(Total!D898,'GDP growth'!$D$1:$BR$1,0),FALSE)</f>
        <v>-4.6205537195686048</v>
      </c>
      <c r="G898">
        <f t="shared" si="29"/>
        <v>-9.9221321801706994E-2</v>
      </c>
    </row>
    <row r="899" spans="1:7" x14ac:dyDescent="0.45">
      <c r="A899" t="s">
        <v>485</v>
      </c>
      <c r="B899" t="str">
        <f>VLOOKUP(A899,Setup!$C$3:$D$46,2,FALSE)</f>
        <v>GB</v>
      </c>
      <c r="C899" t="s">
        <v>563</v>
      </c>
      <c r="D899">
        <f t="shared" si="28"/>
        <v>2010</v>
      </c>
      <c r="E899">
        <v>-2.2000000000000002</v>
      </c>
      <c r="F899">
        <f>VLOOKUP(B899,'GDP growth'!$C$1:$BR$267,MATCH(Total!D899,'GDP growth'!$D$1:$BR$1,0),FALSE)</f>
        <v>-4.6205537195686048</v>
      </c>
      <c r="G899">
        <f t="shared" si="29"/>
        <v>-9.9221321801706994E-2</v>
      </c>
    </row>
    <row r="900" spans="1:7" x14ac:dyDescent="0.45">
      <c r="A900" t="s">
        <v>485</v>
      </c>
      <c r="B900" t="str">
        <f>VLOOKUP(A900,Setup!$C$3:$D$46,2,FALSE)</f>
        <v>GB</v>
      </c>
      <c r="C900" t="s">
        <v>564</v>
      </c>
      <c r="D900">
        <f t="shared" si="28"/>
        <v>2010</v>
      </c>
      <c r="E900">
        <v>-3.8</v>
      </c>
      <c r="F900">
        <f>VLOOKUP(B900,'GDP growth'!$C$1:$BR$267,MATCH(Total!D900,'GDP growth'!$D$1:$BR$1,0),FALSE)</f>
        <v>-4.6205537195686048</v>
      </c>
      <c r="G900">
        <f t="shared" si="29"/>
        <v>-9.9221321801706994E-2</v>
      </c>
    </row>
    <row r="901" spans="1:7" x14ac:dyDescent="0.45">
      <c r="A901" t="s">
        <v>485</v>
      </c>
      <c r="B901" t="str">
        <f>VLOOKUP(A901,Setup!$C$3:$D$46,2,FALSE)</f>
        <v>GB</v>
      </c>
      <c r="C901" t="s">
        <v>565</v>
      </c>
      <c r="D901">
        <f t="shared" si="28"/>
        <v>2010</v>
      </c>
      <c r="E901">
        <v>-9.1999999999999993</v>
      </c>
      <c r="F901">
        <f>VLOOKUP(B901,'GDP growth'!$C$1:$BR$267,MATCH(Total!D901,'GDP growth'!$D$1:$BR$1,0),FALSE)</f>
        <v>-4.6205537195686048</v>
      </c>
      <c r="G901">
        <f t="shared" si="29"/>
        <v>-9.9221321801706994E-2</v>
      </c>
    </row>
    <row r="902" spans="1:7" x14ac:dyDescent="0.45">
      <c r="A902" t="s">
        <v>485</v>
      </c>
      <c r="B902" t="str">
        <f>VLOOKUP(A902,Setup!$C$3:$D$46,2,FALSE)</f>
        <v>GB</v>
      </c>
      <c r="C902" t="s">
        <v>566</v>
      </c>
      <c r="D902">
        <f t="shared" si="28"/>
        <v>2011</v>
      </c>
      <c r="E902">
        <v>-11.1</v>
      </c>
      <c r="F902">
        <f>VLOOKUP(B902,'GDP growth'!$C$1:$BR$267,MATCH(Total!D902,'GDP growth'!$D$1:$BR$1,0),FALSE)</f>
        <v>2.2333151263107993</v>
      </c>
      <c r="G902">
        <f t="shared" si="29"/>
        <v>-0.84314849427106198</v>
      </c>
    </row>
    <row r="903" spans="1:7" x14ac:dyDescent="0.45">
      <c r="A903" t="s">
        <v>485</v>
      </c>
      <c r="B903" t="str">
        <f>VLOOKUP(A903,Setup!$C$3:$D$46,2,FALSE)</f>
        <v>GB</v>
      </c>
      <c r="C903" t="s">
        <v>567</v>
      </c>
      <c r="D903">
        <f t="shared" si="28"/>
        <v>2011</v>
      </c>
      <c r="E903">
        <v>-12.2</v>
      </c>
      <c r="F903">
        <f>VLOOKUP(B903,'GDP growth'!$C$1:$BR$267,MATCH(Total!D903,'GDP growth'!$D$1:$BR$1,0),FALSE)</f>
        <v>2.2333151263107993</v>
      </c>
      <c r="G903">
        <f t="shared" si="29"/>
        <v>-0.84314849427106198</v>
      </c>
    </row>
    <row r="904" spans="1:7" x14ac:dyDescent="0.45">
      <c r="A904" t="s">
        <v>485</v>
      </c>
      <c r="B904" t="str">
        <f>VLOOKUP(A904,Setup!$C$3:$D$46,2,FALSE)</f>
        <v>GB</v>
      </c>
      <c r="C904" t="s">
        <v>568</v>
      </c>
      <c r="D904">
        <f t="shared" si="28"/>
        <v>2011</v>
      </c>
      <c r="E904">
        <v>-13.6</v>
      </c>
      <c r="F904">
        <f>VLOOKUP(B904,'GDP growth'!$C$1:$BR$267,MATCH(Total!D904,'GDP growth'!$D$1:$BR$1,0),FALSE)</f>
        <v>2.2333151263107993</v>
      </c>
      <c r="G904">
        <f t="shared" si="29"/>
        <v>-0.84314849427106198</v>
      </c>
    </row>
    <row r="905" spans="1:7" x14ac:dyDescent="0.45">
      <c r="A905" t="s">
        <v>485</v>
      </c>
      <c r="B905" t="str">
        <f>VLOOKUP(A905,Setup!$C$3:$D$46,2,FALSE)</f>
        <v>GB</v>
      </c>
      <c r="C905" t="s">
        <v>569</v>
      </c>
      <c r="D905">
        <f t="shared" si="28"/>
        <v>2011</v>
      </c>
      <c r="E905">
        <v>-15.4</v>
      </c>
      <c r="F905">
        <f>VLOOKUP(B905,'GDP growth'!$C$1:$BR$267,MATCH(Total!D905,'GDP growth'!$D$1:$BR$1,0),FALSE)</f>
        <v>2.2333151263107993</v>
      </c>
      <c r="G905">
        <f t="shared" si="29"/>
        <v>-0.84314849427106198</v>
      </c>
    </row>
    <row r="906" spans="1:7" x14ac:dyDescent="0.45">
      <c r="A906" t="s">
        <v>485</v>
      </c>
      <c r="B906" t="str">
        <f>VLOOKUP(A906,Setup!$C$3:$D$46,2,FALSE)</f>
        <v>GB</v>
      </c>
      <c r="C906" t="s">
        <v>570</v>
      </c>
      <c r="D906">
        <f t="shared" si="28"/>
        <v>2012</v>
      </c>
      <c r="E906">
        <v>-13.6</v>
      </c>
      <c r="F906">
        <f>VLOOKUP(B906,'GDP growth'!$C$1:$BR$267,MATCH(Total!D906,'GDP growth'!$D$1:$BR$1,0),FALSE)</f>
        <v>1.1383623474489326</v>
      </c>
      <c r="G906">
        <f t="shared" si="29"/>
        <v>-1.1896084508357401</v>
      </c>
    </row>
    <row r="907" spans="1:7" x14ac:dyDescent="0.45">
      <c r="A907" t="s">
        <v>485</v>
      </c>
      <c r="B907" t="str">
        <f>VLOOKUP(A907,Setup!$C$3:$D$46,2,FALSE)</f>
        <v>GB</v>
      </c>
      <c r="C907" t="s">
        <v>571</v>
      </c>
      <c r="D907">
        <f t="shared" si="28"/>
        <v>2012</v>
      </c>
      <c r="E907">
        <v>-13.1</v>
      </c>
      <c r="F907">
        <f>VLOOKUP(B907,'GDP growth'!$C$1:$BR$267,MATCH(Total!D907,'GDP growth'!$D$1:$BR$1,0),FALSE)</f>
        <v>1.1383623474489326</v>
      </c>
      <c r="G907">
        <f t="shared" si="29"/>
        <v>-1.1896084508357401</v>
      </c>
    </row>
    <row r="908" spans="1:7" x14ac:dyDescent="0.45">
      <c r="A908" t="s">
        <v>485</v>
      </c>
      <c r="B908" t="str">
        <f>VLOOKUP(A908,Setup!$C$3:$D$46,2,FALSE)</f>
        <v>GB</v>
      </c>
      <c r="C908" t="s">
        <v>572</v>
      </c>
      <c r="D908">
        <f t="shared" si="28"/>
        <v>2012</v>
      </c>
      <c r="E908">
        <v>-13.4</v>
      </c>
      <c r="F908">
        <f>VLOOKUP(B908,'GDP growth'!$C$1:$BR$267,MATCH(Total!D908,'GDP growth'!$D$1:$BR$1,0),FALSE)</f>
        <v>1.1383623474489326</v>
      </c>
      <c r="G908">
        <f t="shared" si="29"/>
        <v>-1.1896084508357401</v>
      </c>
    </row>
    <row r="909" spans="1:7" x14ac:dyDescent="0.45">
      <c r="A909" t="s">
        <v>485</v>
      </c>
      <c r="B909" t="str">
        <f>VLOOKUP(A909,Setup!$C$3:$D$46,2,FALSE)</f>
        <v>GB</v>
      </c>
      <c r="C909" t="s">
        <v>573</v>
      </c>
      <c r="D909">
        <f t="shared" si="28"/>
        <v>2012</v>
      </c>
      <c r="E909">
        <v>-15.9</v>
      </c>
      <c r="F909">
        <f>VLOOKUP(B909,'GDP growth'!$C$1:$BR$267,MATCH(Total!D909,'GDP growth'!$D$1:$BR$1,0),FALSE)</f>
        <v>1.1383623474489326</v>
      </c>
      <c r="G909">
        <f t="shared" si="29"/>
        <v>-1.1896084508357401</v>
      </c>
    </row>
    <row r="910" spans="1:7" x14ac:dyDescent="0.45">
      <c r="A910" t="s">
        <v>485</v>
      </c>
      <c r="B910" t="str">
        <f>VLOOKUP(A910,Setup!$C$3:$D$46,2,FALSE)</f>
        <v>GB</v>
      </c>
      <c r="C910" t="s">
        <v>574</v>
      </c>
      <c r="D910">
        <f t="shared" si="28"/>
        <v>2013</v>
      </c>
      <c r="E910">
        <v>-18.100000000000001</v>
      </c>
      <c r="F910">
        <f>VLOOKUP(B910,'GDP growth'!$C$1:$BR$267,MATCH(Total!D910,'GDP growth'!$D$1:$BR$1,0),FALSE)</f>
        <v>1.5089983744101403</v>
      </c>
      <c r="G910">
        <f t="shared" si="29"/>
        <v>-1.1967629601769501</v>
      </c>
    </row>
    <row r="911" spans="1:7" x14ac:dyDescent="0.45">
      <c r="A911" t="s">
        <v>485</v>
      </c>
      <c r="B911" t="str">
        <f>VLOOKUP(A911,Setup!$C$3:$D$46,2,FALSE)</f>
        <v>GB</v>
      </c>
      <c r="C911" t="s">
        <v>575</v>
      </c>
      <c r="D911">
        <f t="shared" si="28"/>
        <v>2013</v>
      </c>
      <c r="E911">
        <v>-16.899999999999999</v>
      </c>
      <c r="F911">
        <f>VLOOKUP(B911,'GDP growth'!$C$1:$BR$267,MATCH(Total!D911,'GDP growth'!$D$1:$BR$1,0),FALSE)</f>
        <v>1.5089983744101403</v>
      </c>
      <c r="G911">
        <f t="shared" si="29"/>
        <v>-1.1967629601769501</v>
      </c>
    </row>
    <row r="912" spans="1:7" x14ac:dyDescent="0.45">
      <c r="A912" t="s">
        <v>485</v>
      </c>
      <c r="B912" t="str">
        <f>VLOOKUP(A912,Setup!$C$3:$D$46,2,FALSE)</f>
        <v>GB</v>
      </c>
      <c r="C912" t="s">
        <v>576</v>
      </c>
      <c r="D912">
        <f t="shared" si="28"/>
        <v>2013</v>
      </c>
      <c r="E912">
        <v>-19.2</v>
      </c>
      <c r="F912">
        <f>VLOOKUP(B912,'GDP growth'!$C$1:$BR$267,MATCH(Total!D912,'GDP growth'!$D$1:$BR$1,0),FALSE)</f>
        <v>1.5089983744101403</v>
      </c>
      <c r="G912">
        <f t="shared" si="29"/>
        <v>-1.1967629601769501</v>
      </c>
    </row>
    <row r="913" spans="1:7" x14ac:dyDescent="0.45">
      <c r="A913" t="s">
        <v>485</v>
      </c>
      <c r="B913" t="str">
        <f>VLOOKUP(A913,Setup!$C$3:$D$46,2,FALSE)</f>
        <v>GB</v>
      </c>
      <c r="C913" t="s">
        <v>577</v>
      </c>
      <c r="D913">
        <f t="shared" si="28"/>
        <v>2013</v>
      </c>
      <c r="E913">
        <v>-21.1</v>
      </c>
      <c r="F913">
        <f>VLOOKUP(B913,'GDP growth'!$C$1:$BR$267,MATCH(Total!D913,'GDP growth'!$D$1:$BR$1,0),FALSE)</f>
        <v>1.5089983744101403</v>
      </c>
      <c r="G913">
        <f t="shared" si="29"/>
        <v>-1.1967629601769501</v>
      </c>
    </row>
    <row r="914" spans="1:7" x14ac:dyDescent="0.45">
      <c r="A914" t="s">
        <v>485</v>
      </c>
      <c r="B914" t="str">
        <f>VLOOKUP(A914,Setup!$C$3:$D$46,2,FALSE)</f>
        <v>GB</v>
      </c>
      <c r="C914" t="s">
        <v>578</v>
      </c>
      <c r="D914">
        <f t="shared" si="28"/>
        <v>2014</v>
      </c>
      <c r="E914">
        <v>-23.4</v>
      </c>
      <c r="F914">
        <f>VLOOKUP(B914,'GDP growth'!$C$1:$BR$267,MATCH(Total!D914,'GDP growth'!$D$1:$BR$1,0),FALSE)</f>
        <v>1.799921493626627</v>
      </c>
      <c r="G914">
        <f t="shared" si="29"/>
        <v>0.352026639556967</v>
      </c>
    </row>
    <row r="915" spans="1:7" x14ac:dyDescent="0.45">
      <c r="A915" t="s">
        <v>485</v>
      </c>
      <c r="B915" t="str">
        <f>VLOOKUP(A915,Setup!$C$3:$D$46,2,FALSE)</f>
        <v>GB</v>
      </c>
      <c r="C915" t="s">
        <v>579</v>
      </c>
      <c r="D915">
        <f t="shared" si="28"/>
        <v>2014</v>
      </c>
      <c r="E915">
        <v>-25</v>
      </c>
      <c r="F915">
        <f>VLOOKUP(B915,'GDP growth'!$C$1:$BR$267,MATCH(Total!D915,'GDP growth'!$D$1:$BR$1,0),FALSE)</f>
        <v>1.799921493626627</v>
      </c>
      <c r="G915">
        <f t="shared" si="29"/>
        <v>0.352026639556967</v>
      </c>
    </row>
    <row r="916" spans="1:7" x14ac:dyDescent="0.45">
      <c r="A916" t="s">
        <v>485</v>
      </c>
      <c r="B916" t="str">
        <f>VLOOKUP(A916,Setup!$C$3:$D$46,2,FALSE)</f>
        <v>GB</v>
      </c>
      <c r="C916" t="s">
        <v>580</v>
      </c>
      <c r="D916">
        <f t="shared" si="28"/>
        <v>2014</v>
      </c>
      <c r="E916">
        <v>-25.5</v>
      </c>
      <c r="F916">
        <f>VLOOKUP(B916,'GDP growth'!$C$1:$BR$267,MATCH(Total!D916,'GDP growth'!$D$1:$BR$1,0),FALSE)</f>
        <v>1.799921493626627</v>
      </c>
      <c r="G916">
        <f t="shared" si="29"/>
        <v>0.352026639556967</v>
      </c>
    </row>
    <row r="917" spans="1:7" x14ac:dyDescent="0.45">
      <c r="A917" t="s">
        <v>485</v>
      </c>
      <c r="B917" t="str">
        <f>VLOOKUP(A917,Setup!$C$3:$D$46,2,FALSE)</f>
        <v>GB</v>
      </c>
      <c r="C917" t="s">
        <v>581</v>
      </c>
      <c r="D917">
        <f t="shared" si="28"/>
        <v>2014</v>
      </c>
      <c r="E917">
        <v>-26.2</v>
      </c>
      <c r="F917">
        <f>VLOOKUP(B917,'GDP growth'!$C$1:$BR$267,MATCH(Total!D917,'GDP growth'!$D$1:$BR$1,0),FALSE)</f>
        <v>1.799921493626627</v>
      </c>
      <c r="G917">
        <f t="shared" si="29"/>
        <v>0.352026639556967</v>
      </c>
    </row>
    <row r="918" spans="1:7" x14ac:dyDescent="0.45">
      <c r="A918" t="s">
        <v>485</v>
      </c>
      <c r="B918" t="str">
        <f>VLOOKUP(A918,Setup!$C$3:$D$46,2,FALSE)</f>
        <v>GB</v>
      </c>
      <c r="C918" t="s">
        <v>582</v>
      </c>
      <c r="D918">
        <f t="shared" si="28"/>
        <v>2015</v>
      </c>
      <c r="E918">
        <v>-25.1</v>
      </c>
      <c r="F918">
        <f>VLOOKUP(B918,'GDP growth'!$C$1:$BR$267,MATCH(Total!D918,'GDP growth'!$D$1:$BR$1,0),FALSE)</f>
        <v>3.1946373128021008</v>
      </c>
      <c r="G918">
        <f t="shared" si="29"/>
        <v>1.00343473775043</v>
      </c>
    </row>
    <row r="919" spans="1:7" x14ac:dyDescent="0.45">
      <c r="A919" t="s">
        <v>485</v>
      </c>
      <c r="B919" t="str">
        <f>VLOOKUP(A919,Setup!$C$3:$D$46,2,FALSE)</f>
        <v>GB</v>
      </c>
      <c r="C919" t="s">
        <v>583</v>
      </c>
      <c r="D919">
        <f t="shared" si="28"/>
        <v>2015</v>
      </c>
      <c r="E919">
        <v>-27.6</v>
      </c>
      <c r="F919">
        <f>VLOOKUP(B919,'GDP growth'!$C$1:$BR$267,MATCH(Total!D919,'GDP growth'!$D$1:$BR$1,0),FALSE)</f>
        <v>3.1946373128021008</v>
      </c>
      <c r="G919">
        <f t="shared" si="29"/>
        <v>1.00343473775043</v>
      </c>
    </row>
    <row r="920" spans="1:7" x14ac:dyDescent="0.45">
      <c r="A920" t="s">
        <v>485</v>
      </c>
      <c r="B920" t="str">
        <f>VLOOKUP(A920,Setup!$C$3:$D$46,2,FALSE)</f>
        <v>GB</v>
      </c>
      <c r="C920" t="s">
        <v>584</v>
      </c>
      <c r="D920">
        <f t="shared" si="28"/>
        <v>2015</v>
      </c>
      <c r="E920">
        <v>-26.3</v>
      </c>
      <c r="F920">
        <f>VLOOKUP(B920,'GDP growth'!$C$1:$BR$267,MATCH(Total!D920,'GDP growth'!$D$1:$BR$1,0),FALSE)</f>
        <v>3.1946373128021008</v>
      </c>
      <c r="G920">
        <f t="shared" si="29"/>
        <v>1.00343473775043</v>
      </c>
    </row>
    <row r="921" spans="1:7" x14ac:dyDescent="0.45">
      <c r="A921" t="s">
        <v>485</v>
      </c>
      <c r="B921" t="str">
        <f>VLOOKUP(A921,Setup!$C$3:$D$46,2,FALSE)</f>
        <v>GB</v>
      </c>
      <c r="C921" t="s">
        <v>585</v>
      </c>
      <c r="D921">
        <f t="shared" si="28"/>
        <v>2015</v>
      </c>
      <c r="E921">
        <v>-25.1</v>
      </c>
      <c r="F921">
        <f>VLOOKUP(B921,'GDP growth'!$C$1:$BR$267,MATCH(Total!D921,'GDP growth'!$D$1:$BR$1,0),FALSE)</f>
        <v>3.1946373128021008</v>
      </c>
      <c r="G921">
        <f t="shared" si="29"/>
        <v>1.00343473775043</v>
      </c>
    </row>
    <row r="922" spans="1:7" x14ac:dyDescent="0.45">
      <c r="A922" t="s">
        <v>485</v>
      </c>
      <c r="B922" t="str">
        <f>VLOOKUP(A922,Setup!$C$3:$D$46,2,FALSE)</f>
        <v>GB</v>
      </c>
      <c r="C922" t="s">
        <v>586</v>
      </c>
      <c r="D922">
        <f t="shared" si="28"/>
        <v>2016</v>
      </c>
      <c r="E922">
        <v>-23.6</v>
      </c>
      <c r="F922">
        <f>VLOOKUP(B922,'GDP growth'!$C$1:$BR$267,MATCH(Total!D922,'GDP growth'!$D$1:$BR$1,0),FALSE)</f>
        <v>2.2228884490843654</v>
      </c>
      <c r="G922">
        <f t="shared" si="29"/>
        <v>1.4646544359784299</v>
      </c>
    </row>
    <row r="923" spans="1:7" x14ac:dyDescent="0.45">
      <c r="A923" t="s">
        <v>485</v>
      </c>
      <c r="B923" t="str">
        <f>VLOOKUP(A923,Setup!$C$3:$D$46,2,FALSE)</f>
        <v>GB</v>
      </c>
      <c r="C923" t="s">
        <v>587</v>
      </c>
      <c r="D923">
        <f t="shared" si="28"/>
        <v>2016</v>
      </c>
      <c r="E923">
        <v>-19.600000000000001</v>
      </c>
      <c r="F923">
        <f>VLOOKUP(B923,'GDP growth'!$C$1:$BR$267,MATCH(Total!D923,'GDP growth'!$D$1:$BR$1,0),FALSE)</f>
        <v>2.2228884490843654</v>
      </c>
      <c r="G923">
        <f t="shared" si="29"/>
        <v>1.4646544359784299</v>
      </c>
    </row>
    <row r="924" spans="1:7" x14ac:dyDescent="0.45">
      <c r="A924" t="s">
        <v>485</v>
      </c>
      <c r="B924" t="str">
        <f>VLOOKUP(A924,Setup!$C$3:$D$46,2,FALSE)</f>
        <v>GB</v>
      </c>
      <c r="C924" t="s">
        <v>588</v>
      </c>
      <c r="D924">
        <f t="shared" si="28"/>
        <v>2016</v>
      </c>
      <c r="E924">
        <v>-17</v>
      </c>
      <c r="F924">
        <f>VLOOKUP(B924,'GDP growth'!$C$1:$BR$267,MATCH(Total!D924,'GDP growth'!$D$1:$BR$1,0),FALSE)</f>
        <v>2.2228884490843654</v>
      </c>
      <c r="G924">
        <f t="shared" si="29"/>
        <v>1.4646544359784299</v>
      </c>
    </row>
    <row r="925" spans="1:7" x14ac:dyDescent="0.45">
      <c r="A925" t="s">
        <v>485</v>
      </c>
      <c r="B925" t="str">
        <f>VLOOKUP(A925,Setup!$C$3:$D$46,2,FALSE)</f>
        <v>GB</v>
      </c>
      <c r="C925" t="s">
        <v>589</v>
      </c>
      <c r="D925">
        <f t="shared" si="28"/>
        <v>2016</v>
      </c>
      <c r="E925">
        <v>-17.2</v>
      </c>
      <c r="F925">
        <f>VLOOKUP(B925,'GDP growth'!$C$1:$BR$267,MATCH(Total!D925,'GDP growth'!$D$1:$BR$1,0),FALSE)</f>
        <v>2.2228884490843654</v>
      </c>
      <c r="G925">
        <f t="shared" si="29"/>
        <v>1.4646544359784299</v>
      </c>
    </row>
    <row r="926" spans="1:7" x14ac:dyDescent="0.45">
      <c r="A926" t="s">
        <v>485</v>
      </c>
      <c r="B926" t="str">
        <f>VLOOKUP(A926,Setup!$C$3:$D$46,2,FALSE)</f>
        <v>GB</v>
      </c>
      <c r="C926" t="s">
        <v>590</v>
      </c>
      <c r="D926">
        <f t="shared" si="28"/>
        <v>2017</v>
      </c>
      <c r="E926">
        <v>-16.2</v>
      </c>
      <c r="F926">
        <f>VLOOKUP(B926,'GDP growth'!$C$1:$BR$267,MATCH(Total!D926,'GDP growth'!$D$1:$BR$1,0),FALSE)</f>
        <v>1.9217100776383091</v>
      </c>
      <c r="G926">
        <f t="shared" si="29"/>
        <v>2.9261297133703801</v>
      </c>
    </row>
    <row r="927" spans="1:7" x14ac:dyDescent="0.45">
      <c r="A927" t="s">
        <v>485</v>
      </c>
      <c r="B927" t="str">
        <f>VLOOKUP(A927,Setup!$C$3:$D$46,2,FALSE)</f>
        <v>GB</v>
      </c>
      <c r="C927" t="s">
        <v>591</v>
      </c>
      <c r="D927">
        <f t="shared" si="28"/>
        <v>2017</v>
      </c>
      <c r="E927">
        <v>-17.100000000000001</v>
      </c>
      <c r="F927">
        <f>VLOOKUP(B927,'GDP growth'!$C$1:$BR$267,MATCH(Total!D927,'GDP growth'!$D$1:$BR$1,0),FALSE)</f>
        <v>1.9217100776383091</v>
      </c>
      <c r="G927">
        <f t="shared" si="29"/>
        <v>2.9261297133703801</v>
      </c>
    </row>
    <row r="928" spans="1:7" x14ac:dyDescent="0.45">
      <c r="A928" t="s">
        <v>485</v>
      </c>
      <c r="B928" t="str">
        <f>VLOOKUP(A928,Setup!$C$3:$D$46,2,FALSE)</f>
        <v>GB</v>
      </c>
      <c r="C928" t="s">
        <v>592</v>
      </c>
      <c r="D928">
        <f t="shared" si="28"/>
        <v>2017</v>
      </c>
      <c r="E928">
        <v>-15.9</v>
      </c>
      <c r="F928">
        <f>VLOOKUP(B928,'GDP growth'!$C$1:$BR$267,MATCH(Total!D928,'GDP growth'!$D$1:$BR$1,0),FALSE)</f>
        <v>1.9217100776383091</v>
      </c>
      <c r="G928">
        <f t="shared" si="29"/>
        <v>2.9261297133703801</v>
      </c>
    </row>
    <row r="929" spans="1:7" x14ac:dyDescent="0.45">
      <c r="A929" t="s">
        <v>485</v>
      </c>
      <c r="B929" t="str">
        <f>VLOOKUP(A929,Setup!$C$3:$D$46,2,FALSE)</f>
        <v>GB</v>
      </c>
      <c r="C929" t="s">
        <v>593</v>
      </c>
      <c r="D929">
        <f t="shared" si="28"/>
        <v>2017</v>
      </c>
      <c r="E929">
        <v>-14.7</v>
      </c>
      <c r="F929">
        <f>VLOOKUP(B929,'GDP growth'!$C$1:$BR$267,MATCH(Total!D929,'GDP growth'!$D$1:$BR$1,0),FALSE)</f>
        <v>1.9217100776383091</v>
      </c>
      <c r="G929">
        <f t="shared" si="29"/>
        <v>2.9261297133703801</v>
      </c>
    </row>
    <row r="930" spans="1:7" x14ac:dyDescent="0.45">
      <c r="A930" t="s">
        <v>485</v>
      </c>
      <c r="B930" t="str">
        <f>VLOOKUP(A930,Setup!$C$3:$D$46,2,FALSE)</f>
        <v>GB</v>
      </c>
      <c r="C930" t="s">
        <v>594</v>
      </c>
      <c r="D930">
        <f t="shared" si="28"/>
        <v>2018</v>
      </c>
      <c r="E930">
        <v>-16.399999999999999</v>
      </c>
      <c r="F930">
        <f>VLOOKUP(B930,'GDP growth'!$C$1:$BR$267,MATCH(Total!D930,'GDP growth'!$D$1:$BR$1,0),FALSE)</f>
        <v>2.6565048930997222</v>
      </c>
      <c r="G930">
        <f t="shared" si="29"/>
        <v>3.1126264067526601</v>
      </c>
    </row>
    <row r="931" spans="1:7" x14ac:dyDescent="0.45">
      <c r="A931" t="s">
        <v>485</v>
      </c>
      <c r="B931" t="str">
        <f>VLOOKUP(A931,Setup!$C$3:$D$46,2,FALSE)</f>
        <v>GB</v>
      </c>
      <c r="C931" t="s">
        <v>595</v>
      </c>
      <c r="D931">
        <f t="shared" ref="D931:D992" si="30">VALUE(MID(C931,1,4))</f>
        <v>2018</v>
      </c>
      <c r="E931">
        <v>-16.600000000000001</v>
      </c>
      <c r="F931">
        <f>VLOOKUP(B931,'GDP growth'!$C$1:$BR$267,MATCH(Total!D931,'GDP growth'!$D$1:$BR$1,0),FALSE)</f>
        <v>2.6565048930997222</v>
      </c>
      <c r="G931">
        <f t="shared" ref="G931:G992" si="31">VLOOKUP(D931,$I$21:$BA$34,MATCH(B931,$I$20:$BA$20,0),FALSE)</f>
        <v>3.1126264067526601</v>
      </c>
    </row>
    <row r="932" spans="1:7" x14ac:dyDescent="0.45">
      <c r="A932" t="s">
        <v>485</v>
      </c>
      <c r="B932" t="str">
        <f>VLOOKUP(A932,Setup!$C$3:$D$46,2,FALSE)</f>
        <v>GB</v>
      </c>
      <c r="C932" t="s">
        <v>596</v>
      </c>
      <c r="D932">
        <f t="shared" si="30"/>
        <v>2018</v>
      </c>
      <c r="E932">
        <v>-17.3</v>
      </c>
      <c r="F932">
        <f>VLOOKUP(B932,'GDP growth'!$C$1:$BR$267,MATCH(Total!D932,'GDP growth'!$D$1:$BR$1,0),FALSE)</f>
        <v>2.6565048930997222</v>
      </c>
      <c r="G932">
        <f t="shared" si="31"/>
        <v>3.1126264067526601</v>
      </c>
    </row>
    <row r="933" spans="1:7" x14ac:dyDescent="0.45">
      <c r="A933" t="s">
        <v>485</v>
      </c>
      <c r="B933" t="str">
        <f>VLOOKUP(A933,Setup!$C$3:$D$46,2,FALSE)</f>
        <v>GB</v>
      </c>
      <c r="C933" t="s">
        <v>597</v>
      </c>
      <c r="D933">
        <f t="shared" si="30"/>
        <v>2018</v>
      </c>
      <c r="E933">
        <v>-17.2</v>
      </c>
      <c r="F933">
        <f>VLOOKUP(B933,'GDP growth'!$C$1:$BR$267,MATCH(Total!D933,'GDP growth'!$D$1:$BR$1,0),FALSE)</f>
        <v>2.6565048930997222</v>
      </c>
      <c r="G933">
        <f t="shared" si="31"/>
        <v>3.1126264067526601</v>
      </c>
    </row>
    <row r="934" spans="1:7" x14ac:dyDescent="0.45">
      <c r="A934" t="s">
        <v>485</v>
      </c>
      <c r="B934" t="str">
        <f>VLOOKUP(A934,Setup!$C$3:$D$46,2,FALSE)</f>
        <v>GB</v>
      </c>
      <c r="C934" t="s">
        <v>598</v>
      </c>
      <c r="D934">
        <f t="shared" si="30"/>
        <v>2019</v>
      </c>
      <c r="E934">
        <v>-18.7</v>
      </c>
      <c r="F934">
        <f>VLOOKUP(B934,'GDP growth'!$C$1:$BR$267,MATCH(Total!D934,'GDP growth'!$D$1:$BR$1,0),FALSE)</f>
        <v>1.4051902660927311</v>
      </c>
      <c r="G934">
        <f t="shared" si="31"/>
        <v>3.6800762635931301</v>
      </c>
    </row>
    <row r="935" spans="1:7" x14ac:dyDescent="0.45">
      <c r="A935" t="s">
        <v>485</v>
      </c>
      <c r="B935" t="str">
        <f>VLOOKUP(A935,Setup!$C$3:$D$46,2,FALSE)</f>
        <v>GB</v>
      </c>
      <c r="C935" t="s">
        <v>599</v>
      </c>
      <c r="D935">
        <f t="shared" si="30"/>
        <v>2019</v>
      </c>
      <c r="E935">
        <v>-16.7</v>
      </c>
      <c r="F935">
        <f>VLOOKUP(B935,'GDP growth'!$C$1:$BR$267,MATCH(Total!D935,'GDP growth'!$D$1:$BR$1,0),FALSE)</f>
        <v>1.4051902660927311</v>
      </c>
      <c r="G935">
        <f t="shared" si="31"/>
        <v>3.6800762635931301</v>
      </c>
    </row>
    <row r="936" spans="1:7" x14ac:dyDescent="0.45">
      <c r="A936" t="s">
        <v>485</v>
      </c>
      <c r="B936" t="str">
        <f>VLOOKUP(A936,Setup!$C$3:$D$46,2,FALSE)</f>
        <v>GB</v>
      </c>
      <c r="C936" t="s">
        <v>600</v>
      </c>
      <c r="D936">
        <f t="shared" si="30"/>
        <v>2019</v>
      </c>
      <c r="E936">
        <v>-14.7</v>
      </c>
      <c r="F936">
        <f>VLOOKUP(B936,'GDP growth'!$C$1:$BR$267,MATCH(Total!D936,'GDP growth'!$D$1:$BR$1,0),FALSE)</f>
        <v>1.4051902660927311</v>
      </c>
      <c r="G936">
        <f t="shared" si="31"/>
        <v>3.6800762635931301</v>
      </c>
    </row>
    <row r="937" spans="1:7" x14ac:dyDescent="0.45">
      <c r="A937" t="s">
        <v>485</v>
      </c>
      <c r="B937" t="str">
        <f>VLOOKUP(A937,Setup!$C$3:$D$46,2,FALSE)</f>
        <v>GB</v>
      </c>
      <c r="C937" t="s">
        <v>601</v>
      </c>
      <c r="D937">
        <f t="shared" si="30"/>
        <v>2019</v>
      </c>
      <c r="E937">
        <v>-15.7</v>
      </c>
      <c r="F937">
        <f>VLOOKUP(B937,'GDP growth'!$C$1:$BR$267,MATCH(Total!D937,'GDP growth'!$D$1:$BR$1,0),FALSE)</f>
        <v>1.4051902660927311</v>
      </c>
      <c r="G937">
        <f t="shared" si="31"/>
        <v>3.6800762635931301</v>
      </c>
    </row>
    <row r="938" spans="1:7" x14ac:dyDescent="0.45">
      <c r="A938" t="s">
        <v>485</v>
      </c>
      <c r="B938" t="str">
        <f>VLOOKUP(A938,Setup!$C$3:$D$46,2,FALSE)</f>
        <v>GB</v>
      </c>
      <c r="C938" t="s">
        <v>602</v>
      </c>
      <c r="D938">
        <f t="shared" si="30"/>
        <v>2020</v>
      </c>
      <c r="E938">
        <v>-11.7</v>
      </c>
      <c r="F938">
        <f>VLOOKUP(B938,'GDP growth'!$C$1:$BR$267,MATCH(Total!D938,'GDP growth'!$D$1:$BR$1,0),FALSE)</f>
        <v>1.6244751594753239</v>
      </c>
      <c r="G938">
        <f t="shared" si="31"/>
        <v>-10.168646637272101</v>
      </c>
    </row>
    <row r="939" spans="1:7" x14ac:dyDescent="0.45">
      <c r="A939" t="s">
        <v>485</v>
      </c>
      <c r="B939" t="str">
        <f>VLOOKUP(A939,Setup!$C$3:$D$46,2,FALSE)</f>
        <v>GB</v>
      </c>
      <c r="C939" t="s">
        <v>603</v>
      </c>
      <c r="D939">
        <f t="shared" si="30"/>
        <v>2020</v>
      </c>
      <c r="E939">
        <v>-2.6</v>
      </c>
      <c r="F939">
        <f>VLOOKUP(B939,'GDP growth'!$C$1:$BR$267,MATCH(Total!D939,'GDP growth'!$D$1:$BR$1,0),FALSE)</f>
        <v>1.6244751594753239</v>
      </c>
      <c r="G939">
        <f t="shared" si="31"/>
        <v>-10.168646637272101</v>
      </c>
    </row>
    <row r="940" spans="1:7" x14ac:dyDescent="0.45">
      <c r="A940" t="s">
        <v>485</v>
      </c>
      <c r="B940" t="str">
        <f>VLOOKUP(A940,Setup!$C$3:$D$46,2,FALSE)</f>
        <v>GB</v>
      </c>
      <c r="C940" t="s">
        <v>604</v>
      </c>
      <c r="D940">
        <f t="shared" si="30"/>
        <v>2020</v>
      </c>
      <c r="E940">
        <v>0.8</v>
      </c>
      <c r="F940">
        <f>VLOOKUP(B940,'GDP growth'!$C$1:$BR$267,MATCH(Total!D940,'GDP growth'!$D$1:$BR$1,0),FALSE)</f>
        <v>1.6244751594753239</v>
      </c>
      <c r="G940">
        <f t="shared" si="31"/>
        <v>-10.168646637272101</v>
      </c>
    </row>
    <row r="941" spans="1:7" x14ac:dyDescent="0.45">
      <c r="A941" t="s">
        <v>485</v>
      </c>
      <c r="B941" t="str">
        <f>VLOOKUP(A941,Setup!$C$3:$D$46,2,FALSE)</f>
        <v>GB</v>
      </c>
      <c r="C941" t="s">
        <v>605</v>
      </c>
      <c r="D941">
        <f t="shared" si="30"/>
        <v>2020</v>
      </c>
      <c r="E941">
        <v>4.0999999999999996</v>
      </c>
      <c r="F941">
        <f>VLOOKUP(B941,'GDP growth'!$C$1:$BR$267,MATCH(Total!D941,'GDP growth'!$D$1:$BR$1,0),FALSE)</f>
        <v>1.6244751594753239</v>
      </c>
      <c r="G941">
        <f t="shared" si="31"/>
        <v>-10.168646637272101</v>
      </c>
    </row>
    <row r="942" spans="1:7" x14ac:dyDescent="0.45">
      <c r="A942" t="s">
        <v>485</v>
      </c>
      <c r="B942" t="str">
        <f>VLOOKUP(A942,Setup!$C$3:$D$46,2,FALSE)</f>
        <v>GB</v>
      </c>
      <c r="C942" t="s">
        <v>606</v>
      </c>
      <c r="D942">
        <f t="shared" si="30"/>
        <v>2021</v>
      </c>
      <c r="E942">
        <v>4.7</v>
      </c>
      <c r="F942">
        <f>VLOOKUP(B942,'GDP growth'!$C$1:$BR$267,MATCH(Total!D942,'GDP growth'!$D$1:$BR$1,0),FALSE)</f>
        <v>-10.296918873756695</v>
      </c>
      <c r="G942">
        <f t="shared" si="31"/>
        <v>-2.20663328351913</v>
      </c>
    </row>
    <row r="943" spans="1:7" x14ac:dyDescent="0.45">
      <c r="A943" t="s">
        <v>485</v>
      </c>
      <c r="B943" t="str">
        <f>VLOOKUP(A943,Setup!$C$3:$D$46,2,FALSE)</f>
        <v>GB</v>
      </c>
      <c r="C943" t="s">
        <v>607</v>
      </c>
      <c r="D943">
        <f t="shared" si="30"/>
        <v>2021</v>
      </c>
      <c r="E943">
        <v>-0.6</v>
      </c>
      <c r="F943">
        <f>VLOOKUP(B943,'GDP growth'!$C$1:$BR$267,MATCH(Total!D943,'GDP growth'!$D$1:$BR$1,0),FALSE)</f>
        <v>-10.296918873756695</v>
      </c>
      <c r="G943">
        <f t="shared" si="31"/>
        <v>-2.20663328351913</v>
      </c>
    </row>
    <row r="944" spans="1:7" x14ac:dyDescent="0.45">
      <c r="A944" t="s">
        <v>485</v>
      </c>
      <c r="B944" t="str">
        <f>VLOOKUP(A944,Setup!$C$3:$D$46,2,FALSE)</f>
        <v>GB</v>
      </c>
      <c r="C944" t="s">
        <v>608</v>
      </c>
      <c r="D944">
        <f t="shared" si="30"/>
        <v>2021</v>
      </c>
      <c r="E944">
        <v>-4.5</v>
      </c>
      <c r="F944">
        <f>VLOOKUP(B944,'GDP growth'!$C$1:$BR$267,MATCH(Total!D944,'GDP growth'!$D$1:$BR$1,0),FALSE)</f>
        <v>-10.296918873756695</v>
      </c>
      <c r="G944">
        <f t="shared" si="31"/>
        <v>-2.20663328351913</v>
      </c>
    </row>
    <row r="945" spans="1:7" x14ac:dyDescent="0.45">
      <c r="A945" t="s">
        <v>485</v>
      </c>
      <c r="B945" t="str">
        <f>VLOOKUP(A945,Setup!$C$3:$D$46,2,FALSE)</f>
        <v>GB</v>
      </c>
      <c r="C945" t="s">
        <v>609</v>
      </c>
      <c r="D945">
        <f t="shared" si="30"/>
        <v>2021</v>
      </c>
      <c r="E945">
        <v>-8.6</v>
      </c>
      <c r="F945">
        <f>VLOOKUP(B945,'GDP growth'!$C$1:$BR$267,MATCH(Total!D945,'GDP growth'!$D$1:$BR$1,0),FALSE)</f>
        <v>-10.296918873756695</v>
      </c>
      <c r="G945">
        <f t="shared" si="31"/>
        <v>-2.20663328351913</v>
      </c>
    </row>
    <row r="946" spans="1:7" x14ac:dyDescent="0.45">
      <c r="A946" t="s">
        <v>485</v>
      </c>
      <c r="B946" t="str">
        <f>VLOOKUP(A946,Setup!$C$3:$D$46,2,FALSE)</f>
        <v>GB</v>
      </c>
      <c r="C946" t="s">
        <v>610</v>
      </c>
      <c r="D946">
        <f t="shared" si="30"/>
        <v>2022</v>
      </c>
      <c r="E946">
        <v>-15</v>
      </c>
      <c r="F946">
        <f>VLOOKUP(B946,'GDP growth'!$C$1:$BR$267,MATCH(Total!D946,'GDP growth'!$D$1:$BR$1,0),FALSE)</f>
        <v>8.5759509048564979</v>
      </c>
      <c r="G946">
        <f t="shared" si="31"/>
        <v>2.0916740762008099</v>
      </c>
    </row>
    <row r="947" spans="1:7" x14ac:dyDescent="0.45">
      <c r="A947" t="s">
        <v>485</v>
      </c>
      <c r="B947" t="str">
        <f>VLOOKUP(A947,Setup!$C$3:$D$46,2,FALSE)</f>
        <v>GB</v>
      </c>
      <c r="C947" t="s">
        <v>611</v>
      </c>
      <c r="D947">
        <f t="shared" si="30"/>
        <v>2022</v>
      </c>
      <c r="E947">
        <v>-17.3</v>
      </c>
      <c r="F947">
        <f>VLOOKUP(B947,'GDP growth'!$C$1:$BR$267,MATCH(Total!D947,'GDP growth'!$D$1:$BR$1,0),FALSE)</f>
        <v>8.5759509048564979</v>
      </c>
      <c r="G947">
        <f t="shared" si="31"/>
        <v>2.0916740762008099</v>
      </c>
    </row>
    <row r="948" spans="1:7" x14ac:dyDescent="0.45">
      <c r="A948" t="s">
        <v>485</v>
      </c>
      <c r="B948" t="str">
        <f>VLOOKUP(A948,Setup!$C$3:$D$46,2,FALSE)</f>
        <v>GB</v>
      </c>
      <c r="C948" t="s">
        <v>612</v>
      </c>
      <c r="D948">
        <f t="shared" si="30"/>
        <v>2022</v>
      </c>
      <c r="E948">
        <v>-17.7</v>
      </c>
      <c r="F948">
        <f>VLOOKUP(B948,'GDP growth'!$C$1:$BR$267,MATCH(Total!D948,'GDP growth'!$D$1:$BR$1,0),FALSE)</f>
        <v>8.5759509048564979</v>
      </c>
      <c r="G948">
        <f t="shared" si="31"/>
        <v>2.0916740762008099</v>
      </c>
    </row>
    <row r="949" spans="1:7" x14ac:dyDescent="0.45">
      <c r="A949" t="s">
        <v>485</v>
      </c>
      <c r="B949" t="str">
        <f>VLOOKUP(A949,Setup!$C$3:$D$46,2,FALSE)</f>
        <v>GB</v>
      </c>
      <c r="C949" t="s">
        <v>613</v>
      </c>
      <c r="D949">
        <f t="shared" si="30"/>
        <v>2022</v>
      </c>
      <c r="E949">
        <v>-20.100000000000001</v>
      </c>
      <c r="F949">
        <f>VLOOKUP(B949,'GDP growth'!$C$1:$BR$267,MATCH(Total!D949,'GDP growth'!$D$1:$BR$1,0),FALSE)</f>
        <v>8.5759509048564979</v>
      </c>
      <c r="G949">
        <f t="shared" si="31"/>
        <v>2.0916740762008099</v>
      </c>
    </row>
    <row r="950" spans="1:7" x14ac:dyDescent="0.45">
      <c r="A950" t="s">
        <v>485</v>
      </c>
      <c r="B950" t="str">
        <f>VLOOKUP(A950,Setup!$C$3:$D$46,2,FALSE)</f>
        <v>GB</v>
      </c>
      <c r="C950" t="s">
        <v>614</v>
      </c>
      <c r="D950">
        <f t="shared" si="30"/>
        <v>2023</v>
      </c>
      <c r="E950">
        <v>-20.3</v>
      </c>
      <c r="F950">
        <f>VLOOKUP(B950,'GDP growth'!$C$1:$BR$267,MATCH(Total!D950,'GDP growth'!$D$1:$BR$1,0),FALSE)</f>
        <v>4.8390851471440328</v>
      </c>
      <c r="G950">
        <f t="shared" si="31"/>
        <v>1.0733988746693901</v>
      </c>
    </row>
    <row r="951" spans="1:7" x14ac:dyDescent="0.45">
      <c r="A951" t="s">
        <v>485</v>
      </c>
      <c r="B951" t="str">
        <f>VLOOKUP(A951,Setup!$C$3:$D$46,2,FALSE)</f>
        <v>GB</v>
      </c>
      <c r="C951" t="s">
        <v>615</v>
      </c>
      <c r="D951">
        <f t="shared" si="30"/>
        <v>2023</v>
      </c>
      <c r="E951">
        <v>-23.2</v>
      </c>
      <c r="F951">
        <f>VLOOKUP(B951,'GDP growth'!$C$1:$BR$267,MATCH(Total!D951,'GDP growth'!$D$1:$BR$1,0),FALSE)</f>
        <v>4.8390851471440328</v>
      </c>
      <c r="G951">
        <f t="shared" si="31"/>
        <v>1.0733988746693901</v>
      </c>
    </row>
    <row r="952" spans="1:7" x14ac:dyDescent="0.45">
      <c r="A952" t="s">
        <v>485</v>
      </c>
      <c r="B952" t="str">
        <f>VLOOKUP(A952,Setup!$C$3:$D$46,2,FALSE)</f>
        <v>GB</v>
      </c>
      <c r="C952" t="s">
        <v>616</v>
      </c>
      <c r="D952">
        <f t="shared" si="30"/>
        <v>2023</v>
      </c>
      <c r="E952">
        <v>-22.5</v>
      </c>
      <c r="F952">
        <f>VLOOKUP(B952,'GDP growth'!$C$1:$BR$267,MATCH(Total!D952,'GDP growth'!$D$1:$BR$1,0),FALSE)</f>
        <v>4.8390851471440328</v>
      </c>
      <c r="G952">
        <f t="shared" si="31"/>
        <v>1.0733988746693901</v>
      </c>
    </row>
    <row r="953" spans="1:7" x14ac:dyDescent="0.45">
      <c r="A953" t="s">
        <v>485</v>
      </c>
      <c r="B953" t="str">
        <f>VLOOKUP(A953,Setup!$C$3:$D$46,2,FALSE)</f>
        <v>GB</v>
      </c>
      <c r="C953" t="s">
        <v>617</v>
      </c>
      <c r="D953">
        <f t="shared" si="30"/>
        <v>2023</v>
      </c>
      <c r="E953">
        <v>-22.6</v>
      </c>
      <c r="F953">
        <f>VLOOKUP(B953,'GDP growth'!$C$1:$BR$267,MATCH(Total!D953,'GDP growth'!$D$1:$BR$1,0),FALSE)</f>
        <v>4.8390851471440328</v>
      </c>
      <c r="G953">
        <f t="shared" si="31"/>
        <v>1.0733988746693901</v>
      </c>
    </row>
    <row r="954" spans="1:7" x14ac:dyDescent="0.45">
      <c r="A954" t="s">
        <v>501</v>
      </c>
      <c r="B954" t="str">
        <f>VLOOKUP(A954,Setup!$C$3:$D$46,2,FALSE)</f>
        <v>GR</v>
      </c>
      <c r="C954" t="s">
        <v>560</v>
      </c>
      <c r="D954">
        <f t="shared" si="30"/>
        <v>2010</v>
      </c>
      <c r="E954">
        <v>18</v>
      </c>
      <c r="F954">
        <f>VLOOKUP(B954,'GDP growth'!$C$1:$BR$267,MATCH(Total!D954,'GDP growth'!$D$1:$BR$1,0),FALSE)</f>
        <v>-4.1192759807662895</v>
      </c>
      <c r="G954">
        <f t="shared" si="31"/>
        <v>9.5133951311007596</v>
      </c>
    </row>
    <row r="955" spans="1:7" x14ac:dyDescent="0.45">
      <c r="A955" t="s">
        <v>501</v>
      </c>
      <c r="B955" t="str">
        <f>VLOOKUP(A955,Setup!$C$3:$D$46,2,FALSE)</f>
        <v>GR</v>
      </c>
      <c r="C955" t="s">
        <v>563</v>
      </c>
      <c r="D955">
        <f t="shared" si="30"/>
        <v>2010</v>
      </c>
      <c r="E955">
        <v>22</v>
      </c>
      <c r="F955">
        <f>VLOOKUP(B955,'GDP growth'!$C$1:$BR$267,MATCH(Total!D955,'GDP growth'!$D$1:$BR$1,0),FALSE)</f>
        <v>-4.1192759807662895</v>
      </c>
      <c r="G955">
        <f t="shared" si="31"/>
        <v>9.5133951311007596</v>
      </c>
    </row>
    <row r="956" spans="1:7" x14ac:dyDescent="0.45">
      <c r="A956" t="s">
        <v>501</v>
      </c>
      <c r="B956" t="str">
        <f>VLOOKUP(A956,Setup!$C$3:$D$46,2,FALSE)</f>
        <v>GR</v>
      </c>
      <c r="C956" t="s">
        <v>564</v>
      </c>
      <c r="D956">
        <f t="shared" si="30"/>
        <v>2010</v>
      </c>
      <c r="E956">
        <v>20.2</v>
      </c>
      <c r="F956">
        <f>VLOOKUP(B956,'GDP growth'!$C$1:$BR$267,MATCH(Total!D956,'GDP growth'!$D$1:$BR$1,0),FALSE)</f>
        <v>-4.1192759807662895</v>
      </c>
      <c r="G956">
        <f t="shared" si="31"/>
        <v>9.5133951311007596</v>
      </c>
    </row>
    <row r="957" spans="1:7" x14ac:dyDescent="0.45">
      <c r="A957" t="s">
        <v>501</v>
      </c>
      <c r="B957" t="str">
        <f>VLOOKUP(A957,Setup!$C$3:$D$46,2,FALSE)</f>
        <v>GR</v>
      </c>
      <c r="C957" t="s">
        <v>565</v>
      </c>
      <c r="D957">
        <f t="shared" si="30"/>
        <v>2010</v>
      </c>
      <c r="E957">
        <v>22.2</v>
      </c>
      <c r="F957">
        <f>VLOOKUP(B957,'GDP growth'!$C$1:$BR$267,MATCH(Total!D957,'GDP growth'!$D$1:$BR$1,0),FALSE)</f>
        <v>-4.1192759807662895</v>
      </c>
      <c r="G957">
        <f t="shared" si="31"/>
        <v>9.5133951311007596</v>
      </c>
    </row>
    <row r="958" spans="1:7" x14ac:dyDescent="0.45">
      <c r="A958" t="s">
        <v>501</v>
      </c>
      <c r="B958" t="str">
        <f>VLOOKUP(A958,Setup!$C$3:$D$46,2,FALSE)</f>
        <v>GR</v>
      </c>
      <c r="C958" t="s">
        <v>566</v>
      </c>
      <c r="D958">
        <f t="shared" si="30"/>
        <v>2011</v>
      </c>
      <c r="E958">
        <v>21.6</v>
      </c>
      <c r="F958">
        <f>VLOOKUP(B958,'GDP growth'!$C$1:$BR$267,MATCH(Total!D958,'GDP growth'!$D$1:$BR$1,0),FALSE)</f>
        <v>-5.6937412027366463</v>
      </c>
      <c r="G958">
        <f t="shared" si="31"/>
        <v>1.7903548438688901</v>
      </c>
    </row>
    <row r="959" spans="1:7" x14ac:dyDescent="0.45">
      <c r="A959" t="s">
        <v>501</v>
      </c>
      <c r="B959" t="str">
        <f>VLOOKUP(A959,Setup!$C$3:$D$46,2,FALSE)</f>
        <v>GR</v>
      </c>
      <c r="C959" t="s">
        <v>567</v>
      </c>
      <c r="D959">
        <f t="shared" si="30"/>
        <v>2011</v>
      </c>
      <c r="E959">
        <v>21.7</v>
      </c>
      <c r="F959">
        <f>VLOOKUP(B959,'GDP growth'!$C$1:$BR$267,MATCH(Total!D959,'GDP growth'!$D$1:$BR$1,0),FALSE)</f>
        <v>-5.6937412027366463</v>
      </c>
      <c r="G959">
        <f t="shared" si="31"/>
        <v>1.7903548438688901</v>
      </c>
    </row>
    <row r="960" spans="1:7" x14ac:dyDescent="0.45">
      <c r="A960" t="s">
        <v>501</v>
      </c>
      <c r="B960" t="str">
        <f>VLOOKUP(A960,Setup!$C$3:$D$46,2,FALSE)</f>
        <v>GR</v>
      </c>
      <c r="C960" t="s">
        <v>568</v>
      </c>
      <c r="D960">
        <f t="shared" si="30"/>
        <v>2011</v>
      </c>
      <c r="E960">
        <v>21.3</v>
      </c>
      <c r="F960">
        <f>VLOOKUP(B960,'GDP growth'!$C$1:$BR$267,MATCH(Total!D960,'GDP growth'!$D$1:$BR$1,0),FALSE)</f>
        <v>-5.6937412027366463</v>
      </c>
      <c r="G960">
        <f t="shared" si="31"/>
        <v>1.7903548438688901</v>
      </c>
    </row>
    <row r="961" spans="1:7" x14ac:dyDescent="0.45">
      <c r="A961" t="s">
        <v>501</v>
      </c>
      <c r="B961" t="str">
        <f>VLOOKUP(A961,Setup!$C$3:$D$46,2,FALSE)</f>
        <v>GR</v>
      </c>
      <c r="C961" t="s">
        <v>569</v>
      </c>
      <c r="D961">
        <f t="shared" si="30"/>
        <v>2011</v>
      </c>
      <c r="E961">
        <v>15.8</v>
      </c>
      <c r="F961">
        <f>VLOOKUP(B961,'GDP growth'!$C$1:$BR$267,MATCH(Total!D961,'GDP growth'!$D$1:$BR$1,0),FALSE)</f>
        <v>-5.6937412027366463</v>
      </c>
      <c r="G961">
        <f t="shared" si="31"/>
        <v>1.7903548438688901</v>
      </c>
    </row>
    <row r="962" spans="1:7" x14ac:dyDescent="0.45">
      <c r="A962" t="s">
        <v>501</v>
      </c>
      <c r="B962" t="str">
        <f>VLOOKUP(A962,Setup!$C$3:$D$46,2,FALSE)</f>
        <v>GR</v>
      </c>
      <c r="C962" t="s">
        <v>570</v>
      </c>
      <c r="D962">
        <f t="shared" si="30"/>
        <v>2012</v>
      </c>
      <c r="E962">
        <v>14</v>
      </c>
      <c r="F962">
        <f>VLOOKUP(B962,'GDP growth'!$C$1:$BR$267,MATCH(Total!D962,'GDP growth'!$D$1:$BR$1,0),FALSE)</f>
        <v>-9.8767790387301488</v>
      </c>
      <c r="G962">
        <f t="shared" si="31"/>
        <v>-3.7941824709713901</v>
      </c>
    </row>
    <row r="963" spans="1:7" x14ac:dyDescent="0.45">
      <c r="A963" t="s">
        <v>501</v>
      </c>
      <c r="B963" t="str">
        <f>VLOOKUP(A963,Setup!$C$3:$D$46,2,FALSE)</f>
        <v>GR</v>
      </c>
      <c r="C963" t="s">
        <v>571</v>
      </c>
      <c r="D963">
        <f t="shared" si="30"/>
        <v>2012</v>
      </c>
      <c r="E963">
        <v>14.2</v>
      </c>
      <c r="F963">
        <f>VLOOKUP(B963,'GDP growth'!$C$1:$BR$267,MATCH(Total!D963,'GDP growth'!$D$1:$BR$1,0),FALSE)</f>
        <v>-9.8767790387301488</v>
      </c>
      <c r="G963">
        <f t="shared" si="31"/>
        <v>-3.7941824709713901</v>
      </c>
    </row>
    <row r="964" spans="1:7" x14ac:dyDescent="0.45">
      <c r="A964" t="s">
        <v>501</v>
      </c>
      <c r="B964" t="str">
        <f>VLOOKUP(A964,Setup!$C$3:$D$46,2,FALSE)</f>
        <v>GR</v>
      </c>
      <c r="C964" t="s">
        <v>572</v>
      </c>
      <c r="D964">
        <f t="shared" si="30"/>
        <v>2012</v>
      </c>
      <c r="E964">
        <v>11.7</v>
      </c>
      <c r="F964">
        <f>VLOOKUP(B964,'GDP growth'!$C$1:$BR$267,MATCH(Total!D964,'GDP growth'!$D$1:$BR$1,0),FALSE)</f>
        <v>-9.8767790387301488</v>
      </c>
      <c r="G964">
        <f t="shared" si="31"/>
        <v>-3.7941824709713901</v>
      </c>
    </row>
    <row r="965" spans="1:7" x14ac:dyDescent="0.45">
      <c r="A965" t="s">
        <v>501</v>
      </c>
      <c r="B965" t="str">
        <f>VLOOKUP(A965,Setup!$C$3:$D$46,2,FALSE)</f>
        <v>GR</v>
      </c>
      <c r="C965" t="s">
        <v>573</v>
      </c>
      <c r="D965">
        <f t="shared" si="30"/>
        <v>2012</v>
      </c>
      <c r="E965">
        <v>9.8000000000000007</v>
      </c>
      <c r="F965">
        <f>VLOOKUP(B965,'GDP growth'!$C$1:$BR$267,MATCH(Total!D965,'GDP growth'!$D$1:$BR$1,0),FALSE)</f>
        <v>-9.8767790387301488</v>
      </c>
      <c r="G965">
        <f t="shared" si="31"/>
        <v>-3.7941824709713901</v>
      </c>
    </row>
    <row r="966" spans="1:7" x14ac:dyDescent="0.45">
      <c r="A966" t="s">
        <v>501</v>
      </c>
      <c r="B966" t="str">
        <f>VLOOKUP(A966,Setup!$C$3:$D$46,2,FALSE)</f>
        <v>GR</v>
      </c>
      <c r="C966" t="s">
        <v>574</v>
      </c>
      <c r="D966">
        <f t="shared" si="30"/>
        <v>2013</v>
      </c>
      <c r="E966">
        <v>7.6</v>
      </c>
      <c r="F966">
        <f>VLOOKUP(B966,'GDP growth'!$C$1:$BR$267,MATCH(Total!D966,'GDP growth'!$D$1:$BR$1,0),FALSE)</f>
        <v>-8.3311339586698239</v>
      </c>
      <c r="G966">
        <f t="shared" si="31"/>
        <v>-4.2763376043380497</v>
      </c>
    </row>
    <row r="967" spans="1:7" x14ac:dyDescent="0.45">
      <c r="A967" t="s">
        <v>501</v>
      </c>
      <c r="B967" t="str">
        <f>VLOOKUP(A967,Setup!$C$3:$D$46,2,FALSE)</f>
        <v>GR</v>
      </c>
      <c r="C967" t="s">
        <v>575</v>
      </c>
      <c r="D967">
        <f t="shared" si="30"/>
        <v>2013</v>
      </c>
      <c r="E967">
        <v>5.7</v>
      </c>
      <c r="F967">
        <f>VLOOKUP(B967,'GDP growth'!$C$1:$BR$267,MATCH(Total!D967,'GDP growth'!$D$1:$BR$1,0),FALSE)</f>
        <v>-8.3311339586698239</v>
      </c>
      <c r="G967">
        <f t="shared" si="31"/>
        <v>-4.2763376043380497</v>
      </c>
    </row>
    <row r="968" spans="1:7" x14ac:dyDescent="0.45">
      <c r="A968" t="s">
        <v>501</v>
      </c>
      <c r="B968" t="str">
        <f>VLOOKUP(A968,Setup!$C$3:$D$46,2,FALSE)</f>
        <v>GR</v>
      </c>
      <c r="C968" t="s">
        <v>576</v>
      </c>
      <c r="D968">
        <f t="shared" si="30"/>
        <v>2013</v>
      </c>
      <c r="E968">
        <v>3.6</v>
      </c>
      <c r="F968">
        <f>VLOOKUP(B968,'GDP growth'!$C$1:$BR$267,MATCH(Total!D968,'GDP growth'!$D$1:$BR$1,0),FALSE)</f>
        <v>-8.3311339586698239</v>
      </c>
      <c r="G968">
        <f t="shared" si="31"/>
        <v>-4.2763376043380497</v>
      </c>
    </row>
    <row r="969" spans="1:7" x14ac:dyDescent="0.45">
      <c r="A969" t="s">
        <v>501</v>
      </c>
      <c r="B969" t="str">
        <f>VLOOKUP(A969,Setup!$C$3:$D$46,2,FALSE)</f>
        <v>GR</v>
      </c>
      <c r="C969" t="s">
        <v>577</v>
      </c>
      <c r="D969">
        <f t="shared" si="30"/>
        <v>2013</v>
      </c>
      <c r="E969">
        <v>1.2</v>
      </c>
      <c r="F969">
        <f>VLOOKUP(B969,'GDP growth'!$C$1:$BR$267,MATCH(Total!D969,'GDP growth'!$D$1:$BR$1,0),FALSE)</f>
        <v>-8.3311339586698239</v>
      </c>
      <c r="G969">
        <f t="shared" si="31"/>
        <v>-4.2763376043380497</v>
      </c>
    </row>
    <row r="970" spans="1:7" x14ac:dyDescent="0.45">
      <c r="A970" t="s">
        <v>501</v>
      </c>
      <c r="B970" t="str">
        <f>VLOOKUP(A970,Setup!$C$3:$D$46,2,FALSE)</f>
        <v>GR</v>
      </c>
      <c r="C970" t="s">
        <v>578</v>
      </c>
      <c r="D970">
        <f t="shared" si="30"/>
        <v>2014</v>
      </c>
      <c r="E970">
        <v>-0.2</v>
      </c>
      <c r="F970">
        <f>VLOOKUP(B970,'GDP growth'!$C$1:$BR$267,MATCH(Total!D970,'GDP growth'!$D$1:$BR$1,0),FALSE)</f>
        <v>-2.2721169221548649</v>
      </c>
      <c r="G970">
        <f t="shared" si="31"/>
        <v>-2.6683229478057999</v>
      </c>
    </row>
    <row r="971" spans="1:7" x14ac:dyDescent="0.45">
      <c r="A971" t="s">
        <v>501</v>
      </c>
      <c r="B971" t="str">
        <f>VLOOKUP(A971,Setup!$C$3:$D$46,2,FALSE)</f>
        <v>GR</v>
      </c>
      <c r="C971" t="s">
        <v>579</v>
      </c>
      <c r="D971">
        <f t="shared" si="30"/>
        <v>2014</v>
      </c>
      <c r="E971">
        <v>-0.8</v>
      </c>
      <c r="F971">
        <f>VLOOKUP(B971,'GDP growth'!$C$1:$BR$267,MATCH(Total!D971,'GDP growth'!$D$1:$BR$1,0),FALSE)</f>
        <v>-2.2721169221548649</v>
      </c>
      <c r="G971">
        <f t="shared" si="31"/>
        <v>-2.6683229478057999</v>
      </c>
    </row>
    <row r="972" spans="1:7" x14ac:dyDescent="0.45">
      <c r="A972" t="s">
        <v>501</v>
      </c>
      <c r="B972" t="str">
        <f>VLOOKUP(A972,Setup!$C$3:$D$46,2,FALSE)</f>
        <v>GR</v>
      </c>
      <c r="C972" t="s">
        <v>580</v>
      </c>
      <c r="D972">
        <f t="shared" si="30"/>
        <v>2014</v>
      </c>
      <c r="E972">
        <v>-2.7</v>
      </c>
      <c r="F972">
        <f>VLOOKUP(B972,'GDP growth'!$C$1:$BR$267,MATCH(Total!D972,'GDP growth'!$D$1:$BR$1,0),FALSE)</f>
        <v>-2.2721169221548649</v>
      </c>
      <c r="G972">
        <f t="shared" si="31"/>
        <v>-2.6683229478057999</v>
      </c>
    </row>
    <row r="973" spans="1:7" x14ac:dyDescent="0.45">
      <c r="A973" t="s">
        <v>501</v>
      </c>
      <c r="B973" t="str">
        <f>VLOOKUP(A973,Setup!$C$3:$D$46,2,FALSE)</f>
        <v>GR</v>
      </c>
      <c r="C973" t="s">
        <v>581</v>
      </c>
      <c r="D973">
        <f t="shared" si="30"/>
        <v>2014</v>
      </c>
      <c r="E973">
        <v>-5</v>
      </c>
      <c r="F973">
        <f>VLOOKUP(B973,'GDP growth'!$C$1:$BR$267,MATCH(Total!D973,'GDP growth'!$D$1:$BR$1,0),FALSE)</f>
        <v>-2.2721169221548649</v>
      </c>
      <c r="G973">
        <f t="shared" si="31"/>
        <v>-2.6683229478057999</v>
      </c>
    </row>
    <row r="974" spans="1:7" x14ac:dyDescent="0.45">
      <c r="A974" t="s">
        <v>501</v>
      </c>
      <c r="B974" t="str">
        <f>VLOOKUP(A974,Setup!$C$3:$D$46,2,FALSE)</f>
        <v>GR</v>
      </c>
      <c r="C974" t="s">
        <v>582</v>
      </c>
      <c r="D974">
        <f t="shared" si="30"/>
        <v>2015</v>
      </c>
      <c r="E974">
        <v>-6.4</v>
      </c>
      <c r="F974">
        <f>VLOOKUP(B974,'GDP growth'!$C$1:$BR$267,MATCH(Total!D974,'GDP growth'!$D$1:$BR$1,0),FALSE)</f>
        <v>0.79222503835359248</v>
      </c>
      <c r="G974">
        <f t="shared" si="31"/>
        <v>-2.15432251267922</v>
      </c>
    </row>
    <row r="975" spans="1:7" x14ac:dyDescent="0.45">
      <c r="A975" t="s">
        <v>501</v>
      </c>
      <c r="B975" t="str">
        <f>VLOOKUP(A975,Setup!$C$3:$D$46,2,FALSE)</f>
        <v>GR</v>
      </c>
      <c r="C975" t="s">
        <v>583</v>
      </c>
      <c r="D975">
        <f t="shared" si="30"/>
        <v>2015</v>
      </c>
      <c r="E975">
        <v>-8.6999999999999993</v>
      </c>
      <c r="F975">
        <f>VLOOKUP(B975,'GDP growth'!$C$1:$BR$267,MATCH(Total!D975,'GDP growth'!$D$1:$BR$1,0),FALSE)</f>
        <v>0.79222503835359248</v>
      </c>
      <c r="G975">
        <f t="shared" si="31"/>
        <v>-2.15432251267922</v>
      </c>
    </row>
    <row r="976" spans="1:7" x14ac:dyDescent="0.45">
      <c r="A976" t="s">
        <v>501</v>
      </c>
      <c r="B976" t="str">
        <f>VLOOKUP(A976,Setup!$C$3:$D$46,2,FALSE)</f>
        <v>GR</v>
      </c>
      <c r="C976" t="s">
        <v>584</v>
      </c>
      <c r="D976">
        <f t="shared" si="30"/>
        <v>2015</v>
      </c>
      <c r="E976">
        <v>-10.7</v>
      </c>
      <c r="F976">
        <f>VLOOKUP(B976,'GDP growth'!$C$1:$BR$267,MATCH(Total!D976,'GDP growth'!$D$1:$BR$1,0),FALSE)</f>
        <v>0.79222503835359248</v>
      </c>
      <c r="G976">
        <f t="shared" si="31"/>
        <v>-2.15432251267922</v>
      </c>
    </row>
    <row r="977" spans="1:7" x14ac:dyDescent="0.45">
      <c r="A977" t="s">
        <v>501</v>
      </c>
      <c r="B977" t="str">
        <f>VLOOKUP(A977,Setup!$C$3:$D$46,2,FALSE)</f>
        <v>GR</v>
      </c>
      <c r="C977" t="s">
        <v>585</v>
      </c>
      <c r="D977">
        <f t="shared" si="30"/>
        <v>2015</v>
      </c>
      <c r="E977">
        <v>-11.7</v>
      </c>
      <c r="F977">
        <f>VLOOKUP(B977,'GDP growth'!$C$1:$BR$267,MATCH(Total!D977,'GDP growth'!$D$1:$BR$1,0),FALSE)</f>
        <v>0.79222503835359248</v>
      </c>
      <c r="G977">
        <f t="shared" si="31"/>
        <v>-2.15432251267922</v>
      </c>
    </row>
    <row r="978" spans="1:7" x14ac:dyDescent="0.45">
      <c r="A978" t="s">
        <v>501</v>
      </c>
      <c r="B978" t="str">
        <f>VLOOKUP(A978,Setup!$C$3:$D$46,2,FALSE)</f>
        <v>GR</v>
      </c>
      <c r="C978" t="s">
        <v>586</v>
      </c>
      <c r="D978">
        <f t="shared" si="30"/>
        <v>2016</v>
      </c>
      <c r="E978">
        <v>-12.5</v>
      </c>
      <c r="F978">
        <f>VLOOKUP(B978,'GDP growth'!$C$1:$BR$267,MATCH(Total!D978,'GDP growth'!$D$1:$BR$1,0),FALSE)</f>
        <v>-0.22830195902689354</v>
      </c>
      <c r="G978">
        <f t="shared" si="31"/>
        <v>-1.8107076669233999</v>
      </c>
    </row>
    <row r="979" spans="1:7" x14ac:dyDescent="0.45">
      <c r="A979" t="s">
        <v>501</v>
      </c>
      <c r="B979" t="str">
        <f>VLOOKUP(A979,Setup!$C$3:$D$46,2,FALSE)</f>
        <v>GR</v>
      </c>
      <c r="C979" t="s">
        <v>587</v>
      </c>
      <c r="D979">
        <f t="shared" si="30"/>
        <v>2016</v>
      </c>
      <c r="E979">
        <v>-13.7</v>
      </c>
      <c r="F979">
        <f>VLOOKUP(B979,'GDP growth'!$C$1:$BR$267,MATCH(Total!D979,'GDP growth'!$D$1:$BR$1,0),FALSE)</f>
        <v>-0.22830195902689354</v>
      </c>
      <c r="G979">
        <f t="shared" si="31"/>
        <v>-1.8107076669233999</v>
      </c>
    </row>
    <row r="980" spans="1:7" x14ac:dyDescent="0.45">
      <c r="A980" t="s">
        <v>501</v>
      </c>
      <c r="B980" t="str">
        <f>VLOOKUP(A980,Setup!$C$3:$D$46,2,FALSE)</f>
        <v>GR</v>
      </c>
      <c r="C980" t="s">
        <v>588</v>
      </c>
      <c r="D980">
        <f t="shared" si="30"/>
        <v>2016</v>
      </c>
      <c r="E980">
        <v>-15.7</v>
      </c>
      <c r="F980">
        <f>VLOOKUP(B980,'GDP growth'!$C$1:$BR$267,MATCH(Total!D980,'GDP growth'!$D$1:$BR$1,0),FALSE)</f>
        <v>-0.22830195902689354</v>
      </c>
      <c r="G980">
        <f t="shared" si="31"/>
        <v>-1.8107076669233999</v>
      </c>
    </row>
    <row r="981" spans="1:7" x14ac:dyDescent="0.45">
      <c r="A981" t="s">
        <v>501</v>
      </c>
      <c r="B981" t="str">
        <f>VLOOKUP(A981,Setup!$C$3:$D$46,2,FALSE)</f>
        <v>GR</v>
      </c>
      <c r="C981" t="s">
        <v>589</v>
      </c>
      <c r="D981">
        <f t="shared" si="30"/>
        <v>2016</v>
      </c>
      <c r="E981">
        <v>-16</v>
      </c>
      <c r="F981">
        <f>VLOOKUP(B981,'GDP growth'!$C$1:$BR$267,MATCH(Total!D981,'GDP growth'!$D$1:$BR$1,0),FALSE)</f>
        <v>-0.22830195902689354</v>
      </c>
      <c r="G981">
        <f t="shared" si="31"/>
        <v>-1.8107076669233999</v>
      </c>
    </row>
    <row r="982" spans="1:7" x14ac:dyDescent="0.45">
      <c r="A982" t="s">
        <v>501</v>
      </c>
      <c r="B982" t="str">
        <f>VLOOKUP(A982,Setup!$C$3:$D$46,2,FALSE)</f>
        <v>GR</v>
      </c>
      <c r="C982" t="s">
        <v>590</v>
      </c>
      <c r="D982">
        <f t="shared" si="30"/>
        <v>2017</v>
      </c>
      <c r="E982">
        <v>-17.399999999999999</v>
      </c>
      <c r="F982">
        <f>VLOOKUP(B982,'GDP growth'!$C$1:$BR$267,MATCH(Total!D982,'GDP growth'!$D$1:$BR$1,0),FALSE)</f>
        <v>-3.1795212667532269E-2</v>
      </c>
      <c r="G982">
        <f t="shared" si="31"/>
        <v>-0.62050612195142196</v>
      </c>
    </row>
    <row r="983" spans="1:7" x14ac:dyDescent="0.45">
      <c r="A983" t="s">
        <v>501</v>
      </c>
      <c r="B983" t="str">
        <f>VLOOKUP(A983,Setup!$C$3:$D$46,2,FALSE)</f>
        <v>GR</v>
      </c>
      <c r="C983" t="s">
        <v>591</v>
      </c>
      <c r="D983">
        <f t="shared" si="30"/>
        <v>2017</v>
      </c>
      <c r="E983">
        <v>-19.3</v>
      </c>
      <c r="F983">
        <f>VLOOKUP(B983,'GDP growth'!$C$1:$BR$267,MATCH(Total!D983,'GDP growth'!$D$1:$BR$1,0),FALSE)</f>
        <v>-3.1795212667532269E-2</v>
      </c>
      <c r="G983">
        <f t="shared" si="31"/>
        <v>-0.62050612195142196</v>
      </c>
    </row>
    <row r="984" spans="1:7" x14ac:dyDescent="0.45">
      <c r="A984" t="s">
        <v>501</v>
      </c>
      <c r="B984" t="str">
        <f>VLOOKUP(A984,Setup!$C$3:$D$46,2,FALSE)</f>
        <v>GR</v>
      </c>
      <c r="C984" t="s">
        <v>592</v>
      </c>
      <c r="D984">
        <f t="shared" si="30"/>
        <v>2017</v>
      </c>
      <c r="E984">
        <v>-21.6</v>
      </c>
      <c r="F984">
        <f>VLOOKUP(B984,'GDP growth'!$C$1:$BR$267,MATCH(Total!D984,'GDP growth'!$D$1:$BR$1,0),FALSE)</f>
        <v>-3.1795212667532269E-2</v>
      </c>
      <c r="G984">
        <f t="shared" si="31"/>
        <v>-0.62050612195142196</v>
      </c>
    </row>
    <row r="985" spans="1:7" x14ac:dyDescent="0.45">
      <c r="A985" t="s">
        <v>501</v>
      </c>
      <c r="B985" t="str">
        <f>VLOOKUP(A985,Setup!$C$3:$D$46,2,FALSE)</f>
        <v>GR</v>
      </c>
      <c r="C985" t="s">
        <v>593</v>
      </c>
      <c r="D985">
        <f t="shared" si="30"/>
        <v>2017</v>
      </c>
      <c r="E985">
        <v>-22.7</v>
      </c>
      <c r="F985">
        <f>VLOOKUP(B985,'GDP growth'!$C$1:$BR$267,MATCH(Total!D985,'GDP growth'!$D$1:$BR$1,0),FALSE)</f>
        <v>-3.1795212667532269E-2</v>
      </c>
      <c r="G985">
        <f t="shared" si="31"/>
        <v>-0.62050612195142196</v>
      </c>
    </row>
    <row r="986" spans="1:7" x14ac:dyDescent="0.45">
      <c r="A986" t="s">
        <v>501</v>
      </c>
      <c r="B986" t="str">
        <f>VLOOKUP(A986,Setup!$C$3:$D$46,2,FALSE)</f>
        <v>GR</v>
      </c>
      <c r="C986" t="s">
        <v>594</v>
      </c>
      <c r="D986">
        <f t="shared" si="30"/>
        <v>2018</v>
      </c>
      <c r="E986">
        <v>-23.3</v>
      </c>
      <c r="F986">
        <f>VLOOKUP(B986,'GDP growth'!$C$1:$BR$267,MATCH(Total!D986,'GDP growth'!$D$1:$BR$1,0),FALSE)</f>
        <v>1.473124985036975</v>
      </c>
      <c r="G986">
        <f t="shared" si="31"/>
        <v>0.77442045570934603</v>
      </c>
    </row>
    <row r="987" spans="1:7" x14ac:dyDescent="0.45">
      <c r="A987" t="s">
        <v>501</v>
      </c>
      <c r="B987" t="str">
        <f>VLOOKUP(A987,Setup!$C$3:$D$46,2,FALSE)</f>
        <v>GR</v>
      </c>
      <c r="C987" t="s">
        <v>595</v>
      </c>
      <c r="D987">
        <f t="shared" si="30"/>
        <v>2018</v>
      </c>
      <c r="E987">
        <v>-24</v>
      </c>
      <c r="F987">
        <f>VLOOKUP(B987,'GDP growth'!$C$1:$BR$267,MATCH(Total!D987,'GDP growth'!$D$1:$BR$1,0),FALSE)</f>
        <v>1.473124985036975</v>
      </c>
      <c r="G987">
        <f t="shared" si="31"/>
        <v>0.77442045570934603</v>
      </c>
    </row>
    <row r="988" spans="1:7" x14ac:dyDescent="0.45">
      <c r="A988" t="s">
        <v>501</v>
      </c>
      <c r="B988" t="str">
        <f>VLOOKUP(A988,Setup!$C$3:$D$46,2,FALSE)</f>
        <v>GR</v>
      </c>
      <c r="C988" t="s">
        <v>596</v>
      </c>
      <c r="D988">
        <f t="shared" si="30"/>
        <v>2018</v>
      </c>
      <c r="E988">
        <v>-23.7</v>
      </c>
      <c r="F988">
        <f>VLOOKUP(B988,'GDP growth'!$C$1:$BR$267,MATCH(Total!D988,'GDP growth'!$D$1:$BR$1,0),FALSE)</f>
        <v>1.473124985036975</v>
      </c>
      <c r="G988">
        <f t="shared" si="31"/>
        <v>0.77442045570934603</v>
      </c>
    </row>
    <row r="989" spans="1:7" x14ac:dyDescent="0.45">
      <c r="A989" t="s">
        <v>501</v>
      </c>
      <c r="B989" t="str">
        <f>VLOOKUP(A989,Setup!$C$3:$D$46,2,FALSE)</f>
        <v>GR</v>
      </c>
      <c r="C989" t="s">
        <v>597</v>
      </c>
      <c r="D989">
        <f t="shared" si="30"/>
        <v>2018</v>
      </c>
      <c r="E989">
        <v>-23</v>
      </c>
      <c r="F989">
        <f>VLOOKUP(B989,'GDP growth'!$C$1:$BR$267,MATCH(Total!D989,'GDP growth'!$D$1:$BR$1,0),FALSE)</f>
        <v>1.473124985036975</v>
      </c>
      <c r="G989">
        <f t="shared" si="31"/>
        <v>0.77442045570934603</v>
      </c>
    </row>
    <row r="990" spans="1:7" x14ac:dyDescent="0.45">
      <c r="A990" t="s">
        <v>501</v>
      </c>
      <c r="B990" t="str">
        <f>VLOOKUP(A990,Setup!$C$3:$D$46,2,FALSE)</f>
        <v>GR</v>
      </c>
      <c r="C990" t="s">
        <v>598</v>
      </c>
      <c r="D990">
        <f t="shared" si="30"/>
        <v>2019</v>
      </c>
      <c r="E990">
        <v>-27</v>
      </c>
      <c r="F990">
        <f>VLOOKUP(B990,'GDP growth'!$C$1:$BR$267,MATCH(Total!D990,'GDP growth'!$D$1:$BR$1,0),FALSE)</f>
        <v>2.0646725333835434</v>
      </c>
      <c r="G990">
        <f t="shared" si="31"/>
        <v>2.1397782219538399</v>
      </c>
    </row>
    <row r="991" spans="1:7" x14ac:dyDescent="0.45">
      <c r="A991" t="s">
        <v>501</v>
      </c>
      <c r="B991" t="str">
        <f>VLOOKUP(A991,Setup!$C$3:$D$46,2,FALSE)</f>
        <v>GR</v>
      </c>
      <c r="C991" t="s">
        <v>599</v>
      </c>
      <c r="D991">
        <f t="shared" si="30"/>
        <v>2019</v>
      </c>
      <c r="E991">
        <v>-28.4</v>
      </c>
      <c r="F991">
        <f>VLOOKUP(B991,'GDP growth'!$C$1:$BR$267,MATCH(Total!D991,'GDP growth'!$D$1:$BR$1,0),FALSE)</f>
        <v>2.0646725333835434</v>
      </c>
      <c r="G991">
        <f t="shared" si="31"/>
        <v>2.1397782219538399</v>
      </c>
    </row>
    <row r="992" spans="1:7" x14ac:dyDescent="0.45">
      <c r="A992" t="s">
        <v>501</v>
      </c>
      <c r="B992" t="str">
        <f>VLOOKUP(A992,Setup!$C$3:$D$46,2,FALSE)</f>
        <v>GR</v>
      </c>
      <c r="C992" t="s">
        <v>600</v>
      </c>
      <c r="D992">
        <f t="shared" si="30"/>
        <v>2019</v>
      </c>
      <c r="E992">
        <v>-29.5</v>
      </c>
      <c r="F992">
        <f>VLOOKUP(B992,'GDP growth'!$C$1:$BR$267,MATCH(Total!D992,'GDP growth'!$D$1:$BR$1,0),FALSE)</f>
        <v>2.0646725333835434</v>
      </c>
      <c r="G992">
        <f t="shared" si="31"/>
        <v>2.1397782219538399</v>
      </c>
    </row>
    <row r="993" spans="1:7" x14ac:dyDescent="0.45">
      <c r="A993" t="s">
        <v>501</v>
      </c>
      <c r="B993" t="str">
        <f>VLOOKUP(A993,Setup!$C$3:$D$46,2,FALSE)</f>
        <v>GR</v>
      </c>
      <c r="C993" t="s">
        <v>601</v>
      </c>
      <c r="D993">
        <f t="shared" ref="D993:D1054" si="32">VALUE(MID(C993,1,4))</f>
        <v>2019</v>
      </c>
      <c r="E993">
        <v>-28.8</v>
      </c>
      <c r="F993">
        <f>VLOOKUP(B993,'GDP growth'!$C$1:$BR$267,MATCH(Total!D993,'GDP growth'!$D$1:$BR$1,0),FALSE)</f>
        <v>2.0646725333835434</v>
      </c>
      <c r="G993">
        <f t="shared" ref="G993:G1054" si="33">VLOOKUP(D993,$I$21:$BA$34,MATCH(B993,$I$20:$BA$20,0),FALSE)</f>
        <v>2.1397782219538399</v>
      </c>
    </row>
    <row r="994" spans="1:7" x14ac:dyDescent="0.45">
      <c r="A994" t="s">
        <v>501</v>
      </c>
      <c r="B994" t="str">
        <f>VLOOKUP(A994,Setup!$C$3:$D$46,2,FALSE)</f>
        <v>GR</v>
      </c>
      <c r="C994" t="s">
        <v>602</v>
      </c>
      <c r="D994">
        <f t="shared" si="32"/>
        <v>2020</v>
      </c>
      <c r="E994">
        <v>-26.8</v>
      </c>
      <c r="F994">
        <f>VLOOKUP(B994,'GDP growth'!$C$1:$BR$267,MATCH(Total!D994,'GDP growth'!$D$1:$BR$1,0),FALSE)</f>
        <v>2.2771806364456921</v>
      </c>
      <c r="G994">
        <f t="shared" si="33"/>
        <v>-5.9551970365957398</v>
      </c>
    </row>
    <row r="995" spans="1:7" x14ac:dyDescent="0.45">
      <c r="A995" t="s">
        <v>501</v>
      </c>
      <c r="B995" t="str">
        <f>VLOOKUP(A995,Setup!$C$3:$D$46,2,FALSE)</f>
        <v>GR</v>
      </c>
      <c r="C995" t="s">
        <v>603</v>
      </c>
      <c r="D995">
        <f t="shared" si="32"/>
        <v>2020</v>
      </c>
      <c r="E995">
        <v>-22</v>
      </c>
      <c r="F995">
        <f>VLOOKUP(B995,'GDP growth'!$C$1:$BR$267,MATCH(Total!D995,'GDP growth'!$D$1:$BR$1,0),FALSE)</f>
        <v>2.2771806364456921</v>
      </c>
      <c r="G995">
        <f t="shared" si="33"/>
        <v>-5.9551970365957398</v>
      </c>
    </row>
    <row r="996" spans="1:7" x14ac:dyDescent="0.45">
      <c r="A996" t="s">
        <v>501</v>
      </c>
      <c r="B996" t="str">
        <f>VLOOKUP(A996,Setup!$C$3:$D$46,2,FALSE)</f>
        <v>GR</v>
      </c>
      <c r="C996" t="s">
        <v>604</v>
      </c>
      <c r="D996">
        <f t="shared" si="32"/>
        <v>2020</v>
      </c>
      <c r="E996">
        <v>-16.100000000000001</v>
      </c>
      <c r="F996">
        <f>VLOOKUP(B996,'GDP growth'!$C$1:$BR$267,MATCH(Total!D996,'GDP growth'!$D$1:$BR$1,0),FALSE)</f>
        <v>2.2771806364456921</v>
      </c>
      <c r="G996">
        <f t="shared" si="33"/>
        <v>-5.9551970365957398</v>
      </c>
    </row>
    <row r="997" spans="1:7" x14ac:dyDescent="0.45">
      <c r="A997" t="s">
        <v>501</v>
      </c>
      <c r="B997" t="str">
        <f>VLOOKUP(A997,Setup!$C$3:$D$46,2,FALSE)</f>
        <v>GR</v>
      </c>
      <c r="C997" t="s">
        <v>605</v>
      </c>
      <c r="D997">
        <f t="shared" si="32"/>
        <v>2020</v>
      </c>
      <c r="E997">
        <v>-12.8</v>
      </c>
      <c r="F997">
        <f>VLOOKUP(B997,'GDP growth'!$C$1:$BR$267,MATCH(Total!D997,'GDP growth'!$D$1:$BR$1,0),FALSE)</f>
        <v>2.2771806364456921</v>
      </c>
      <c r="G997">
        <f t="shared" si="33"/>
        <v>-5.9551970365957398</v>
      </c>
    </row>
    <row r="998" spans="1:7" x14ac:dyDescent="0.45">
      <c r="A998" t="s">
        <v>501</v>
      </c>
      <c r="B998" t="str">
        <f>VLOOKUP(A998,Setup!$C$3:$D$46,2,FALSE)</f>
        <v>GR</v>
      </c>
      <c r="C998" t="s">
        <v>606</v>
      </c>
      <c r="D998">
        <f t="shared" si="32"/>
        <v>2021</v>
      </c>
      <c r="E998">
        <v>-9.8000000000000007</v>
      </c>
      <c r="F998">
        <f>VLOOKUP(B998,'GDP growth'!$C$1:$BR$267,MATCH(Total!D998,'GDP growth'!$D$1:$BR$1,0),FALSE)</f>
        <v>-9.1962314708258788</v>
      </c>
      <c r="G998">
        <f t="shared" si="33"/>
        <v>-0.40955672084440597</v>
      </c>
    </row>
    <row r="999" spans="1:7" x14ac:dyDescent="0.45">
      <c r="A999" t="s">
        <v>501</v>
      </c>
      <c r="B999" t="str">
        <f>VLOOKUP(A999,Setup!$C$3:$D$46,2,FALSE)</f>
        <v>GR</v>
      </c>
      <c r="C999" t="s">
        <v>607</v>
      </c>
      <c r="D999">
        <f t="shared" si="32"/>
        <v>2021</v>
      </c>
      <c r="E999">
        <v>-8.4</v>
      </c>
      <c r="F999">
        <f>VLOOKUP(B999,'GDP growth'!$C$1:$BR$267,MATCH(Total!D999,'GDP growth'!$D$1:$BR$1,0),FALSE)</f>
        <v>-9.1962314708258788</v>
      </c>
      <c r="G999">
        <f t="shared" si="33"/>
        <v>-0.40955672084440597</v>
      </c>
    </row>
    <row r="1000" spans="1:7" x14ac:dyDescent="0.45">
      <c r="A1000" t="s">
        <v>501</v>
      </c>
      <c r="B1000" t="str">
        <f>VLOOKUP(A1000,Setup!$C$3:$D$46,2,FALSE)</f>
        <v>GR</v>
      </c>
      <c r="C1000" t="s">
        <v>608</v>
      </c>
      <c r="D1000">
        <f t="shared" si="32"/>
        <v>2021</v>
      </c>
      <c r="E1000">
        <v>-12.6</v>
      </c>
      <c r="F1000">
        <f>VLOOKUP(B1000,'GDP growth'!$C$1:$BR$267,MATCH(Total!D1000,'GDP growth'!$D$1:$BR$1,0),FALSE)</f>
        <v>-9.1962314708258788</v>
      </c>
      <c r="G1000">
        <f t="shared" si="33"/>
        <v>-0.40955672084440597</v>
      </c>
    </row>
    <row r="1001" spans="1:7" x14ac:dyDescent="0.45">
      <c r="A1001" t="s">
        <v>501</v>
      </c>
      <c r="B1001" t="str">
        <f>VLOOKUP(A1001,Setup!$C$3:$D$46,2,FALSE)</f>
        <v>GR</v>
      </c>
      <c r="C1001" t="s">
        <v>609</v>
      </c>
      <c r="D1001">
        <f t="shared" si="32"/>
        <v>2021</v>
      </c>
      <c r="E1001">
        <v>-15.9</v>
      </c>
      <c r="F1001">
        <f>VLOOKUP(B1001,'GDP growth'!$C$1:$BR$267,MATCH(Total!D1001,'GDP growth'!$D$1:$BR$1,0),FALSE)</f>
        <v>-9.1962314708258788</v>
      </c>
      <c r="G1001">
        <f t="shared" si="33"/>
        <v>-0.40955672084440597</v>
      </c>
    </row>
    <row r="1002" spans="1:7" x14ac:dyDescent="0.45">
      <c r="A1002" t="s">
        <v>501</v>
      </c>
      <c r="B1002" t="str">
        <f>VLOOKUP(A1002,Setup!$C$3:$D$46,2,FALSE)</f>
        <v>GR</v>
      </c>
      <c r="C1002" t="s">
        <v>610</v>
      </c>
      <c r="D1002">
        <f t="shared" si="32"/>
        <v>2022</v>
      </c>
      <c r="E1002">
        <v>-19.600000000000001</v>
      </c>
      <c r="F1002">
        <f>VLOOKUP(B1002,'GDP growth'!$C$1:$BR$267,MATCH(Total!D1002,'GDP growth'!$D$1:$BR$1,0),FALSE)</f>
        <v>8.6544978531143784</v>
      </c>
      <c r="G1002">
        <f t="shared" si="33"/>
        <v>3.2419548102429099</v>
      </c>
    </row>
    <row r="1003" spans="1:7" x14ac:dyDescent="0.45">
      <c r="A1003" t="s">
        <v>501</v>
      </c>
      <c r="B1003" t="str">
        <f>VLOOKUP(A1003,Setup!$C$3:$D$46,2,FALSE)</f>
        <v>GR</v>
      </c>
      <c r="C1003" t="s">
        <v>611</v>
      </c>
      <c r="D1003">
        <f t="shared" si="32"/>
        <v>2022</v>
      </c>
      <c r="E1003">
        <v>-21.9</v>
      </c>
      <c r="F1003">
        <f>VLOOKUP(B1003,'GDP growth'!$C$1:$BR$267,MATCH(Total!D1003,'GDP growth'!$D$1:$BR$1,0),FALSE)</f>
        <v>8.6544978531143784</v>
      </c>
      <c r="G1003">
        <f t="shared" si="33"/>
        <v>3.2419548102429099</v>
      </c>
    </row>
    <row r="1004" spans="1:7" x14ac:dyDescent="0.45">
      <c r="A1004" t="s">
        <v>501</v>
      </c>
      <c r="B1004" t="str">
        <f>VLOOKUP(A1004,Setup!$C$3:$D$46,2,FALSE)</f>
        <v>GR</v>
      </c>
      <c r="C1004" t="s">
        <v>612</v>
      </c>
      <c r="D1004">
        <f t="shared" si="32"/>
        <v>2022</v>
      </c>
      <c r="E1004">
        <v>-25.1</v>
      </c>
      <c r="F1004">
        <f>VLOOKUP(B1004,'GDP growth'!$C$1:$BR$267,MATCH(Total!D1004,'GDP growth'!$D$1:$BR$1,0),FALSE)</f>
        <v>8.6544978531143784</v>
      </c>
      <c r="G1004">
        <f t="shared" si="33"/>
        <v>3.2419548102429099</v>
      </c>
    </row>
    <row r="1005" spans="1:7" x14ac:dyDescent="0.45">
      <c r="A1005" t="s">
        <v>501</v>
      </c>
      <c r="B1005" t="str">
        <f>VLOOKUP(A1005,Setup!$C$3:$D$46,2,FALSE)</f>
        <v>GR</v>
      </c>
      <c r="C1005" t="s">
        <v>613</v>
      </c>
      <c r="D1005">
        <f t="shared" si="32"/>
        <v>2022</v>
      </c>
      <c r="E1005">
        <v>-34.299999999999997</v>
      </c>
      <c r="F1005">
        <f>VLOOKUP(B1005,'GDP growth'!$C$1:$BR$267,MATCH(Total!D1005,'GDP growth'!$D$1:$BR$1,0),FALSE)</f>
        <v>8.6544978531143784</v>
      </c>
      <c r="G1005">
        <f t="shared" si="33"/>
        <v>3.2419548102429099</v>
      </c>
    </row>
    <row r="1006" spans="1:7" x14ac:dyDescent="0.45">
      <c r="A1006" t="s">
        <v>501</v>
      </c>
      <c r="B1006" t="str">
        <f>VLOOKUP(A1006,Setup!$C$3:$D$46,2,FALSE)</f>
        <v>GR</v>
      </c>
      <c r="C1006" t="s">
        <v>614</v>
      </c>
      <c r="D1006">
        <f t="shared" si="32"/>
        <v>2023</v>
      </c>
      <c r="E1006">
        <v>-35.4</v>
      </c>
      <c r="F1006">
        <f>VLOOKUP(B1006,'GDP growth'!$C$1:$BR$267,MATCH(Total!D1006,'GDP growth'!$D$1:$BR$1,0),FALSE)</f>
        <v>5.7436491895895898</v>
      </c>
      <c r="G1006">
        <f t="shared" si="33"/>
        <v>4.2292296192273096</v>
      </c>
    </row>
    <row r="1007" spans="1:7" x14ac:dyDescent="0.45">
      <c r="A1007" t="s">
        <v>501</v>
      </c>
      <c r="B1007" t="str">
        <f>VLOOKUP(A1007,Setup!$C$3:$D$46,2,FALSE)</f>
        <v>GR</v>
      </c>
      <c r="C1007" t="s">
        <v>615</v>
      </c>
      <c r="D1007">
        <f t="shared" si="32"/>
        <v>2023</v>
      </c>
      <c r="E1007">
        <v>-35.299999999999997</v>
      </c>
      <c r="F1007">
        <f>VLOOKUP(B1007,'GDP growth'!$C$1:$BR$267,MATCH(Total!D1007,'GDP growth'!$D$1:$BR$1,0),FALSE)</f>
        <v>5.7436491895895898</v>
      </c>
      <c r="G1007">
        <f t="shared" si="33"/>
        <v>4.2292296192273096</v>
      </c>
    </row>
    <row r="1008" spans="1:7" x14ac:dyDescent="0.45">
      <c r="A1008" t="s">
        <v>501</v>
      </c>
      <c r="B1008" t="str">
        <f>VLOOKUP(A1008,Setup!$C$3:$D$46,2,FALSE)</f>
        <v>GR</v>
      </c>
      <c r="C1008" t="s">
        <v>616</v>
      </c>
      <c r="D1008">
        <f t="shared" si="32"/>
        <v>2023</v>
      </c>
      <c r="E1008">
        <v>-34.6</v>
      </c>
      <c r="F1008">
        <f>VLOOKUP(B1008,'GDP growth'!$C$1:$BR$267,MATCH(Total!D1008,'GDP growth'!$D$1:$BR$1,0),FALSE)</f>
        <v>5.7436491895895898</v>
      </c>
      <c r="G1008">
        <f t="shared" si="33"/>
        <v>4.2292296192273096</v>
      </c>
    </row>
    <row r="1009" spans="1:7" x14ac:dyDescent="0.45">
      <c r="A1009" t="s">
        <v>501</v>
      </c>
      <c r="B1009" t="str">
        <f>VLOOKUP(A1009,Setup!$C$3:$D$46,2,FALSE)</f>
        <v>GR</v>
      </c>
      <c r="C1009" t="s">
        <v>617</v>
      </c>
      <c r="D1009">
        <f t="shared" si="32"/>
        <v>2023</v>
      </c>
      <c r="E1009">
        <v>-32.9</v>
      </c>
      <c r="F1009">
        <f>VLOOKUP(B1009,'GDP growth'!$C$1:$BR$267,MATCH(Total!D1009,'GDP growth'!$D$1:$BR$1,0),FALSE)</f>
        <v>5.7436491895895898</v>
      </c>
      <c r="G1009">
        <f t="shared" si="33"/>
        <v>4.2292296192273096</v>
      </c>
    </row>
    <row r="1010" spans="1:7" x14ac:dyDescent="0.45">
      <c r="A1010" t="s">
        <v>656</v>
      </c>
      <c r="B1010" t="str">
        <f>VLOOKUP(A1010,Setup!$C$3:$D$46,2,FALSE)</f>
        <v>HK</v>
      </c>
      <c r="C1010" t="s">
        <v>560</v>
      </c>
      <c r="D1010">
        <f t="shared" si="32"/>
        <v>2010</v>
      </c>
      <c r="E1010">
        <v>10.7</v>
      </c>
      <c r="F1010">
        <f>VLOOKUP(B1010,'GDP growth'!$C$1:$BR$267,MATCH(Total!D1010,'GDP growth'!$D$1:$BR$1,0),FALSE)</f>
        <v>-2.4591355685773379</v>
      </c>
      <c r="G1010">
        <f t="shared" si="33"/>
        <v>-3.1396466818662501</v>
      </c>
    </row>
    <row r="1011" spans="1:7" x14ac:dyDescent="0.45">
      <c r="A1011" t="s">
        <v>656</v>
      </c>
      <c r="B1011" t="str">
        <f>VLOOKUP(A1011,Setup!$C$3:$D$46,2,FALSE)</f>
        <v>HK</v>
      </c>
      <c r="C1011" t="s">
        <v>563</v>
      </c>
      <c r="D1011">
        <f t="shared" si="32"/>
        <v>2010</v>
      </c>
      <c r="E1011">
        <v>20.3</v>
      </c>
      <c r="F1011">
        <f>VLOOKUP(B1011,'GDP growth'!$C$1:$BR$267,MATCH(Total!D1011,'GDP growth'!$D$1:$BR$1,0),FALSE)</f>
        <v>-2.4591355685773379</v>
      </c>
      <c r="G1011">
        <f t="shared" si="33"/>
        <v>-3.1396466818662501</v>
      </c>
    </row>
    <row r="1012" spans="1:7" x14ac:dyDescent="0.45">
      <c r="A1012" t="s">
        <v>656</v>
      </c>
      <c r="B1012" t="str">
        <f>VLOOKUP(A1012,Setup!$C$3:$D$46,2,FALSE)</f>
        <v>HK</v>
      </c>
      <c r="C1012" t="s">
        <v>564</v>
      </c>
      <c r="D1012">
        <f t="shared" si="32"/>
        <v>2010</v>
      </c>
      <c r="E1012">
        <v>30.8</v>
      </c>
      <c r="F1012">
        <f>VLOOKUP(B1012,'GDP growth'!$C$1:$BR$267,MATCH(Total!D1012,'GDP growth'!$D$1:$BR$1,0),FALSE)</f>
        <v>-2.4591355685773379</v>
      </c>
      <c r="G1012">
        <f t="shared" si="33"/>
        <v>-3.1396466818662501</v>
      </c>
    </row>
    <row r="1013" spans="1:7" x14ac:dyDescent="0.45">
      <c r="A1013" t="s">
        <v>656</v>
      </c>
      <c r="B1013" t="str">
        <f>VLOOKUP(A1013,Setup!$C$3:$D$46,2,FALSE)</f>
        <v>HK</v>
      </c>
      <c r="C1013" t="s">
        <v>565</v>
      </c>
      <c r="D1013">
        <f t="shared" si="32"/>
        <v>2010</v>
      </c>
      <c r="E1013">
        <v>29.1</v>
      </c>
      <c r="F1013">
        <f>VLOOKUP(B1013,'GDP growth'!$C$1:$BR$267,MATCH(Total!D1013,'GDP growth'!$D$1:$BR$1,0),FALSE)</f>
        <v>-2.4591355685773379</v>
      </c>
      <c r="G1013">
        <f t="shared" si="33"/>
        <v>-3.1396466818662501</v>
      </c>
    </row>
    <row r="1014" spans="1:7" x14ac:dyDescent="0.45">
      <c r="A1014" t="s">
        <v>656</v>
      </c>
      <c r="B1014" t="str">
        <f>VLOOKUP(A1014,Setup!$C$3:$D$46,2,FALSE)</f>
        <v>HK</v>
      </c>
      <c r="C1014" t="s">
        <v>566</v>
      </c>
      <c r="D1014">
        <f t="shared" si="32"/>
        <v>2011</v>
      </c>
      <c r="E1014">
        <v>38.1</v>
      </c>
      <c r="F1014">
        <f>VLOOKUP(B1014,'GDP growth'!$C$1:$BR$267,MATCH(Total!D1014,'GDP growth'!$D$1:$BR$1,0),FALSE)</f>
        <v>6.7676957023512898</v>
      </c>
      <c r="G1014">
        <f t="shared" si="33"/>
        <v>-0.70041739512393497</v>
      </c>
    </row>
    <row r="1015" spans="1:7" x14ac:dyDescent="0.45">
      <c r="A1015" t="s">
        <v>656</v>
      </c>
      <c r="B1015" t="str">
        <f>VLOOKUP(A1015,Setup!$C$3:$D$46,2,FALSE)</f>
        <v>HK</v>
      </c>
      <c r="C1015" t="s">
        <v>567</v>
      </c>
      <c r="D1015">
        <f t="shared" si="32"/>
        <v>2011</v>
      </c>
      <c r="E1015">
        <v>40.700000000000003</v>
      </c>
      <c r="F1015">
        <f>VLOOKUP(B1015,'GDP growth'!$C$1:$BR$267,MATCH(Total!D1015,'GDP growth'!$D$1:$BR$1,0),FALSE)</f>
        <v>6.7676957023512898</v>
      </c>
      <c r="G1015">
        <f t="shared" si="33"/>
        <v>-0.70041739512393497</v>
      </c>
    </row>
    <row r="1016" spans="1:7" x14ac:dyDescent="0.45">
      <c r="A1016" t="s">
        <v>656</v>
      </c>
      <c r="B1016" t="str">
        <f>VLOOKUP(A1016,Setup!$C$3:$D$46,2,FALSE)</f>
        <v>HK</v>
      </c>
      <c r="C1016" t="s">
        <v>568</v>
      </c>
      <c r="D1016">
        <f t="shared" si="32"/>
        <v>2011</v>
      </c>
      <c r="E1016">
        <v>39.6</v>
      </c>
      <c r="F1016">
        <f>VLOOKUP(B1016,'GDP growth'!$C$1:$BR$267,MATCH(Total!D1016,'GDP growth'!$D$1:$BR$1,0),FALSE)</f>
        <v>6.7676957023512898</v>
      </c>
      <c r="G1016">
        <f t="shared" si="33"/>
        <v>-0.70041739512393497</v>
      </c>
    </row>
    <row r="1017" spans="1:7" x14ac:dyDescent="0.45">
      <c r="A1017" t="s">
        <v>656</v>
      </c>
      <c r="B1017" t="str">
        <f>VLOOKUP(A1017,Setup!$C$3:$D$46,2,FALSE)</f>
        <v>HK</v>
      </c>
      <c r="C1017" t="s">
        <v>569</v>
      </c>
      <c r="D1017">
        <f t="shared" si="32"/>
        <v>2011</v>
      </c>
      <c r="E1017">
        <v>29.8</v>
      </c>
      <c r="F1017">
        <f>VLOOKUP(B1017,'GDP growth'!$C$1:$BR$267,MATCH(Total!D1017,'GDP growth'!$D$1:$BR$1,0),FALSE)</f>
        <v>6.7676957023512898</v>
      </c>
      <c r="G1017">
        <f t="shared" si="33"/>
        <v>-0.70041739512393497</v>
      </c>
    </row>
    <row r="1018" spans="1:7" x14ac:dyDescent="0.45">
      <c r="A1018" t="s">
        <v>656</v>
      </c>
      <c r="B1018" t="str">
        <f>VLOOKUP(A1018,Setup!$C$3:$D$46,2,FALSE)</f>
        <v>HK</v>
      </c>
      <c r="C1018" t="s">
        <v>570</v>
      </c>
      <c r="D1018">
        <f t="shared" si="32"/>
        <v>2012</v>
      </c>
      <c r="E1018">
        <v>28.5</v>
      </c>
      <c r="F1018">
        <f>VLOOKUP(B1018,'GDP growth'!$C$1:$BR$267,MATCH(Total!D1018,'GDP growth'!$D$1:$BR$1,0),FALSE)</f>
        <v>4.8147110860281828</v>
      </c>
      <c r="G1018">
        <f t="shared" si="33"/>
        <v>-1.4675840291531099</v>
      </c>
    </row>
    <row r="1019" spans="1:7" x14ac:dyDescent="0.45">
      <c r="A1019" t="s">
        <v>656</v>
      </c>
      <c r="B1019" t="str">
        <f>VLOOKUP(A1019,Setup!$C$3:$D$46,2,FALSE)</f>
        <v>HK</v>
      </c>
      <c r="C1019" t="s">
        <v>571</v>
      </c>
      <c r="D1019">
        <f t="shared" si="32"/>
        <v>2012</v>
      </c>
      <c r="E1019">
        <v>26.5</v>
      </c>
      <c r="F1019">
        <f>VLOOKUP(B1019,'GDP growth'!$C$1:$BR$267,MATCH(Total!D1019,'GDP growth'!$D$1:$BR$1,0),FALSE)</f>
        <v>4.8147110860281828</v>
      </c>
      <c r="G1019">
        <f t="shared" si="33"/>
        <v>-1.4675840291531099</v>
      </c>
    </row>
    <row r="1020" spans="1:7" x14ac:dyDescent="0.45">
      <c r="A1020" t="s">
        <v>656</v>
      </c>
      <c r="B1020" t="str">
        <f>VLOOKUP(A1020,Setup!$C$3:$D$46,2,FALSE)</f>
        <v>HK</v>
      </c>
      <c r="C1020" t="s">
        <v>572</v>
      </c>
      <c r="D1020">
        <f t="shared" si="32"/>
        <v>2012</v>
      </c>
      <c r="E1020">
        <v>24.4</v>
      </c>
      <c r="F1020">
        <f>VLOOKUP(B1020,'GDP growth'!$C$1:$BR$267,MATCH(Total!D1020,'GDP growth'!$D$1:$BR$1,0),FALSE)</f>
        <v>4.8147110860281828</v>
      </c>
      <c r="G1020">
        <f t="shared" si="33"/>
        <v>-1.4675840291531099</v>
      </c>
    </row>
    <row r="1021" spans="1:7" x14ac:dyDescent="0.45">
      <c r="A1021" t="s">
        <v>656</v>
      </c>
      <c r="B1021" t="str">
        <f>VLOOKUP(A1021,Setup!$C$3:$D$46,2,FALSE)</f>
        <v>HK</v>
      </c>
      <c r="C1021" t="s">
        <v>573</v>
      </c>
      <c r="D1021">
        <f t="shared" si="32"/>
        <v>2012</v>
      </c>
      <c r="E1021">
        <v>21.2</v>
      </c>
      <c r="F1021">
        <f>VLOOKUP(B1021,'GDP growth'!$C$1:$BR$267,MATCH(Total!D1021,'GDP growth'!$D$1:$BR$1,0),FALSE)</f>
        <v>4.8147110860281828</v>
      </c>
      <c r="G1021">
        <f t="shared" si="33"/>
        <v>-1.4675840291531099</v>
      </c>
    </row>
    <row r="1022" spans="1:7" x14ac:dyDescent="0.45">
      <c r="A1022" t="s">
        <v>656</v>
      </c>
      <c r="B1022" t="str">
        <f>VLOOKUP(A1022,Setup!$C$3:$D$46,2,FALSE)</f>
        <v>HK</v>
      </c>
      <c r="C1022" t="s">
        <v>574</v>
      </c>
      <c r="D1022">
        <f t="shared" si="32"/>
        <v>2013</v>
      </c>
      <c r="E1022">
        <v>26.2</v>
      </c>
      <c r="F1022">
        <f>VLOOKUP(B1022,'GDP growth'!$C$1:$BR$267,MATCH(Total!D1022,'GDP growth'!$D$1:$BR$1,0),FALSE)</f>
        <v>1.7002889986760863</v>
      </c>
      <c r="G1022">
        <f t="shared" si="33"/>
        <v>-0.53785910398492798</v>
      </c>
    </row>
    <row r="1023" spans="1:7" x14ac:dyDescent="0.45">
      <c r="A1023" t="s">
        <v>656</v>
      </c>
      <c r="B1023" t="str">
        <f>VLOOKUP(A1023,Setup!$C$3:$D$46,2,FALSE)</f>
        <v>HK</v>
      </c>
      <c r="C1023" t="s">
        <v>575</v>
      </c>
      <c r="D1023">
        <f t="shared" si="32"/>
        <v>2013</v>
      </c>
      <c r="E1023">
        <v>37.6</v>
      </c>
      <c r="F1023">
        <f>VLOOKUP(B1023,'GDP growth'!$C$1:$BR$267,MATCH(Total!D1023,'GDP growth'!$D$1:$BR$1,0),FALSE)</f>
        <v>1.7002889986760863</v>
      </c>
      <c r="G1023">
        <f t="shared" si="33"/>
        <v>-0.53785910398492798</v>
      </c>
    </row>
    <row r="1024" spans="1:7" x14ac:dyDescent="0.45">
      <c r="A1024" t="s">
        <v>656</v>
      </c>
      <c r="B1024" t="str">
        <f>VLOOKUP(A1024,Setup!$C$3:$D$46,2,FALSE)</f>
        <v>HK</v>
      </c>
      <c r="C1024" t="s">
        <v>576</v>
      </c>
      <c r="D1024">
        <f t="shared" si="32"/>
        <v>2013</v>
      </c>
      <c r="E1024">
        <v>38.6</v>
      </c>
      <c r="F1024">
        <f>VLOOKUP(B1024,'GDP growth'!$C$1:$BR$267,MATCH(Total!D1024,'GDP growth'!$D$1:$BR$1,0),FALSE)</f>
        <v>1.7002889986760863</v>
      </c>
      <c r="G1024">
        <f t="shared" si="33"/>
        <v>-0.53785910398492798</v>
      </c>
    </row>
    <row r="1025" spans="1:7" x14ac:dyDescent="0.45">
      <c r="A1025" t="s">
        <v>656</v>
      </c>
      <c r="B1025" t="str">
        <f>VLOOKUP(A1025,Setup!$C$3:$D$46,2,FALSE)</f>
        <v>HK</v>
      </c>
      <c r="C1025" t="s">
        <v>577</v>
      </c>
      <c r="D1025">
        <f t="shared" si="32"/>
        <v>2013</v>
      </c>
      <c r="E1025">
        <v>34.1</v>
      </c>
      <c r="F1025">
        <f>VLOOKUP(B1025,'GDP growth'!$C$1:$BR$267,MATCH(Total!D1025,'GDP growth'!$D$1:$BR$1,0),FALSE)</f>
        <v>1.7002889986760863</v>
      </c>
      <c r="G1025">
        <f t="shared" si="33"/>
        <v>-0.53785910398492798</v>
      </c>
    </row>
    <row r="1026" spans="1:7" x14ac:dyDescent="0.45">
      <c r="A1026" t="s">
        <v>656</v>
      </c>
      <c r="B1026" t="str">
        <f>VLOOKUP(A1026,Setup!$C$3:$D$46,2,FALSE)</f>
        <v>HK</v>
      </c>
      <c r="C1026" t="s">
        <v>578</v>
      </c>
      <c r="D1026">
        <f t="shared" si="32"/>
        <v>2014</v>
      </c>
      <c r="E1026">
        <v>44.1</v>
      </c>
      <c r="F1026">
        <f>VLOOKUP(B1026,'GDP growth'!$C$1:$BR$267,MATCH(Total!D1026,'GDP growth'!$D$1:$BR$1,0),FALSE)</f>
        <v>3.1015083474060816</v>
      </c>
      <c r="G1026">
        <f t="shared" si="33"/>
        <v>0.22633237875440601</v>
      </c>
    </row>
    <row r="1027" spans="1:7" x14ac:dyDescent="0.45">
      <c r="A1027" t="s">
        <v>656</v>
      </c>
      <c r="B1027" t="str">
        <f>VLOOKUP(A1027,Setup!$C$3:$D$46,2,FALSE)</f>
        <v>HK</v>
      </c>
      <c r="C1027" t="s">
        <v>579</v>
      </c>
      <c r="D1027">
        <f t="shared" si="32"/>
        <v>2014</v>
      </c>
      <c r="E1027">
        <v>49.3</v>
      </c>
      <c r="F1027">
        <f>VLOOKUP(B1027,'GDP growth'!$C$1:$BR$267,MATCH(Total!D1027,'GDP growth'!$D$1:$BR$1,0),FALSE)</f>
        <v>3.1015083474060816</v>
      </c>
      <c r="G1027">
        <f t="shared" si="33"/>
        <v>0.22633237875440601</v>
      </c>
    </row>
    <row r="1028" spans="1:7" x14ac:dyDescent="0.45">
      <c r="A1028" t="s">
        <v>656</v>
      </c>
      <c r="B1028" t="str">
        <f>VLOOKUP(A1028,Setup!$C$3:$D$46,2,FALSE)</f>
        <v>HK</v>
      </c>
      <c r="C1028" t="s">
        <v>580</v>
      </c>
      <c r="D1028">
        <f t="shared" si="32"/>
        <v>2014</v>
      </c>
      <c r="E1028">
        <v>49.8</v>
      </c>
      <c r="F1028">
        <f>VLOOKUP(B1028,'GDP growth'!$C$1:$BR$267,MATCH(Total!D1028,'GDP growth'!$D$1:$BR$1,0),FALSE)</f>
        <v>3.1015083474060816</v>
      </c>
      <c r="G1028">
        <f t="shared" si="33"/>
        <v>0.22633237875440601</v>
      </c>
    </row>
    <row r="1029" spans="1:7" x14ac:dyDescent="0.45">
      <c r="A1029" t="s">
        <v>656</v>
      </c>
      <c r="B1029" t="str">
        <f>VLOOKUP(A1029,Setup!$C$3:$D$46,2,FALSE)</f>
        <v>HK</v>
      </c>
      <c r="C1029" t="s">
        <v>581</v>
      </c>
      <c r="D1029">
        <f t="shared" si="32"/>
        <v>2014</v>
      </c>
      <c r="E1029">
        <v>37.200000000000003</v>
      </c>
      <c r="F1029">
        <f>VLOOKUP(B1029,'GDP growth'!$C$1:$BR$267,MATCH(Total!D1029,'GDP growth'!$D$1:$BR$1,0),FALSE)</f>
        <v>3.1015083474060816</v>
      </c>
      <c r="G1029">
        <f t="shared" si="33"/>
        <v>0.22633237875440601</v>
      </c>
    </row>
    <row r="1030" spans="1:7" x14ac:dyDescent="0.45">
      <c r="A1030" t="s">
        <v>656</v>
      </c>
      <c r="B1030" t="str">
        <f>VLOOKUP(A1030,Setup!$C$3:$D$46,2,FALSE)</f>
        <v>HK</v>
      </c>
      <c r="C1030" t="s">
        <v>582</v>
      </c>
      <c r="D1030">
        <f t="shared" si="32"/>
        <v>2015</v>
      </c>
      <c r="E1030">
        <v>42.3</v>
      </c>
      <c r="F1030">
        <f>VLOOKUP(B1030,'GDP growth'!$C$1:$BR$267,MATCH(Total!D1030,'GDP growth'!$D$1:$BR$1,0),FALSE)</f>
        <v>2.7624228575651841</v>
      </c>
      <c r="G1030">
        <f t="shared" si="33"/>
        <v>0.80963858611011097</v>
      </c>
    </row>
    <row r="1031" spans="1:7" x14ac:dyDescent="0.45">
      <c r="A1031" t="s">
        <v>656</v>
      </c>
      <c r="B1031" t="str">
        <f>VLOOKUP(A1031,Setup!$C$3:$D$46,2,FALSE)</f>
        <v>HK</v>
      </c>
      <c r="C1031" t="s">
        <v>583</v>
      </c>
      <c r="D1031">
        <f t="shared" si="32"/>
        <v>2015</v>
      </c>
      <c r="E1031">
        <v>38</v>
      </c>
      <c r="F1031">
        <f>VLOOKUP(B1031,'GDP growth'!$C$1:$BR$267,MATCH(Total!D1031,'GDP growth'!$D$1:$BR$1,0),FALSE)</f>
        <v>2.7624228575651841</v>
      </c>
      <c r="G1031">
        <f t="shared" si="33"/>
        <v>0.80963858611011097</v>
      </c>
    </row>
    <row r="1032" spans="1:7" x14ac:dyDescent="0.45">
      <c r="A1032" t="s">
        <v>656</v>
      </c>
      <c r="B1032" t="str">
        <f>VLOOKUP(A1032,Setup!$C$3:$D$46,2,FALSE)</f>
        <v>HK</v>
      </c>
      <c r="C1032" t="s">
        <v>584</v>
      </c>
      <c r="D1032">
        <f t="shared" si="32"/>
        <v>2015</v>
      </c>
      <c r="E1032">
        <v>28</v>
      </c>
      <c r="F1032">
        <f>VLOOKUP(B1032,'GDP growth'!$C$1:$BR$267,MATCH(Total!D1032,'GDP growth'!$D$1:$BR$1,0),FALSE)</f>
        <v>2.7624228575651841</v>
      </c>
      <c r="G1032">
        <f t="shared" si="33"/>
        <v>0.80963858611011097</v>
      </c>
    </row>
    <row r="1033" spans="1:7" x14ac:dyDescent="0.45">
      <c r="A1033" t="s">
        <v>656</v>
      </c>
      <c r="B1033" t="str">
        <f>VLOOKUP(A1033,Setup!$C$3:$D$46,2,FALSE)</f>
        <v>HK</v>
      </c>
      <c r="C1033" t="s">
        <v>585</v>
      </c>
      <c r="D1033">
        <f t="shared" si="32"/>
        <v>2015</v>
      </c>
      <c r="E1033">
        <v>35.4</v>
      </c>
      <c r="F1033">
        <f>VLOOKUP(B1033,'GDP growth'!$C$1:$BR$267,MATCH(Total!D1033,'GDP growth'!$D$1:$BR$1,0),FALSE)</f>
        <v>2.7624228575651841</v>
      </c>
      <c r="G1033">
        <f t="shared" si="33"/>
        <v>0.80963858611011097</v>
      </c>
    </row>
    <row r="1034" spans="1:7" x14ac:dyDescent="0.45">
      <c r="A1034" t="s">
        <v>656</v>
      </c>
      <c r="B1034" t="str">
        <f>VLOOKUP(A1034,Setup!$C$3:$D$46,2,FALSE)</f>
        <v>HK</v>
      </c>
      <c r="C1034" t="s">
        <v>586</v>
      </c>
      <c r="D1034">
        <f t="shared" si="32"/>
        <v>2016</v>
      </c>
      <c r="E1034">
        <v>30.2</v>
      </c>
      <c r="F1034">
        <f>VLOOKUP(B1034,'GDP growth'!$C$1:$BR$267,MATCH(Total!D1034,'GDP growth'!$D$1:$BR$1,0),FALSE)</f>
        <v>2.3877771343078251</v>
      </c>
      <c r="G1034">
        <f t="shared" si="33"/>
        <v>1.4370495553765801</v>
      </c>
    </row>
    <row r="1035" spans="1:7" x14ac:dyDescent="0.45">
      <c r="A1035" t="s">
        <v>656</v>
      </c>
      <c r="B1035" t="str">
        <f>VLOOKUP(A1035,Setup!$C$3:$D$46,2,FALSE)</f>
        <v>HK</v>
      </c>
      <c r="C1035" t="s">
        <v>587</v>
      </c>
      <c r="D1035">
        <f t="shared" si="32"/>
        <v>2016</v>
      </c>
      <c r="E1035">
        <v>31.5</v>
      </c>
      <c r="F1035">
        <f>VLOOKUP(B1035,'GDP growth'!$C$1:$BR$267,MATCH(Total!D1035,'GDP growth'!$D$1:$BR$1,0),FALSE)</f>
        <v>2.3877771343078251</v>
      </c>
      <c r="G1035">
        <f t="shared" si="33"/>
        <v>1.4370495553765801</v>
      </c>
    </row>
    <row r="1036" spans="1:7" x14ac:dyDescent="0.45">
      <c r="A1036" t="s">
        <v>656</v>
      </c>
      <c r="B1036" t="str">
        <f>VLOOKUP(A1036,Setup!$C$3:$D$46,2,FALSE)</f>
        <v>HK</v>
      </c>
      <c r="C1036" t="s">
        <v>588</v>
      </c>
      <c r="D1036">
        <f t="shared" si="32"/>
        <v>2016</v>
      </c>
      <c r="E1036">
        <v>28.8</v>
      </c>
      <c r="F1036">
        <f>VLOOKUP(B1036,'GDP growth'!$C$1:$BR$267,MATCH(Total!D1036,'GDP growth'!$D$1:$BR$1,0),FALSE)</f>
        <v>2.3877771343078251</v>
      </c>
      <c r="G1036">
        <f t="shared" si="33"/>
        <v>1.4370495553765801</v>
      </c>
    </row>
    <row r="1037" spans="1:7" x14ac:dyDescent="0.45">
      <c r="A1037" t="s">
        <v>656</v>
      </c>
      <c r="B1037" t="str">
        <f>VLOOKUP(A1037,Setup!$C$3:$D$46,2,FALSE)</f>
        <v>HK</v>
      </c>
      <c r="C1037" t="s">
        <v>589</v>
      </c>
      <c r="D1037">
        <f t="shared" si="32"/>
        <v>2016</v>
      </c>
      <c r="E1037">
        <v>29.7</v>
      </c>
      <c r="F1037">
        <f>VLOOKUP(B1037,'GDP growth'!$C$1:$BR$267,MATCH(Total!D1037,'GDP growth'!$D$1:$BR$1,0),FALSE)</f>
        <v>2.3877771343078251</v>
      </c>
      <c r="G1037">
        <f t="shared" si="33"/>
        <v>1.4370495553765801</v>
      </c>
    </row>
    <row r="1038" spans="1:7" x14ac:dyDescent="0.45">
      <c r="A1038" t="s">
        <v>656</v>
      </c>
      <c r="B1038" t="str">
        <f>VLOOKUP(A1038,Setup!$C$3:$D$46,2,FALSE)</f>
        <v>HK</v>
      </c>
      <c r="C1038" t="s">
        <v>590</v>
      </c>
      <c r="D1038">
        <f t="shared" si="32"/>
        <v>2017</v>
      </c>
      <c r="E1038">
        <v>36</v>
      </c>
      <c r="F1038">
        <f>VLOOKUP(B1038,'GDP growth'!$C$1:$BR$267,MATCH(Total!D1038,'GDP growth'!$D$1:$BR$1,0),FALSE)</f>
        <v>2.1754313563436369</v>
      </c>
      <c r="G1038">
        <f t="shared" si="33"/>
        <v>4.4529407177543296</v>
      </c>
    </row>
    <row r="1039" spans="1:7" x14ac:dyDescent="0.45">
      <c r="A1039" t="s">
        <v>656</v>
      </c>
      <c r="B1039" t="str">
        <f>VLOOKUP(A1039,Setup!$C$3:$D$46,2,FALSE)</f>
        <v>HK</v>
      </c>
      <c r="C1039" t="s">
        <v>591</v>
      </c>
      <c r="D1039">
        <f t="shared" si="32"/>
        <v>2017</v>
      </c>
      <c r="E1039">
        <v>45.4</v>
      </c>
      <c r="F1039">
        <f>VLOOKUP(B1039,'GDP growth'!$C$1:$BR$267,MATCH(Total!D1039,'GDP growth'!$D$1:$BR$1,0),FALSE)</f>
        <v>2.1754313563436369</v>
      </c>
      <c r="G1039">
        <f t="shared" si="33"/>
        <v>4.4529407177543296</v>
      </c>
    </row>
    <row r="1040" spans="1:7" x14ac:dyDescent="0.45">
      <c r="A1040" t="s">
        <v>656</v>
      </c>
      <c r="B1040" t="str">
        <f>VLOOKUP(A1040,Setup!$C$3:$D$46,2,FALSE)</f>
        <v>HK</v>
      </c>
      <c r="C1040" t="s">
        <v>592</v>
      </c>
      <c r="D1040">
        <f t="shared" si="32"/>
        <v>2017</v>
      </c>
      <c r="E1040">
        <v>44.6</v>
      </c>
      <c r="F1040">
        <f>VLOOKUP(B1040,'GDP growth'!$C$1:$BR$267,MATCH(Total!D1040,'GDP growth'!$D$1:$BR$1,0),FALSE)</f>
        <v>2.1754313563436369</v>
      </c>
      <c r="G1040">
        <f t="shared" si="33"/>
        <v>4.4529407177543296</v>
      </c>
    </row>
    <row r="1041" spans="1:7" x14ac:dyDescent="0.45">
      <c r="A1041" t="s">
        <v>656</v>
      </c>
      <c r="B1041" t="str">
        <f>VLOOKUP(A1041,Setup!$C$3:$D$46,2,FALSE)</f>
        <v>HK</v>
      </c>
      <c r="C1041" t="s">
        <v>593</v>
      </c>
      <c r="D1041">
        <f t="shared" si="32"/>
        <v>2017</v>
      </c>
      <c r="E1041">
        <v>47.9</v>
      </c>
      <c r="F1041">
        <f>VLOOKUP(B1041,'GDP growth'!$C$1:$BR$267,MATCH(Total!D1041,'GDP growth'!$D$1:$BR$1,0),FALSE)</f>
        <v>2.1754313563436369</v>
      </c>
      <c r="G1041">
        <f t="shared" si="33"/>
        <v>4.4529407177543296</v>
      </c>
    </row>
    <row r="1042" spans="1:7" x14ac:dyDescent="0.45">
      <c r="A1042" t="s">
        <v>656</v>
      </c>
      <c r="B1042" t="str">
        <f>VLOOKUP(A1042,Setup!$C$3:$D$46,2,FALSE)</f>
        <v>HK</v>
      </c>
      <c r="C1042" t="s">
        <v>594</v>
      </c>
      <c r="D1042">
        <f t="shared" si="32"/>
        <v>2018</v>
      </c>
      <c r="E1042">
        <v>48.7</v>
      </c>
      <c r="F1042">
        <f>VLOOKUP(B1042,'GDP growth'!$C$1:$BR$267,MATCH(Total!D1042,'GDP growth'!$D$1:$BR$1,0),FALSE)</f>
        <v>3.7961040663029024</v>
      </c>
      <c r="G1042">
        <f t="shared" si="33"/>
        <v>6.7271417965371398</v>
      </c>
    </row>
    <row r="1043" spans="1:7" x14ac:dyDescent="0.45">
      <c r="A1043" t="s">
        <v>656</v>
      </c>
      <c r="B1043" t="str">
        <f>VLOOKUP(A1043,Setup!$C$3:$D$46,2,FALSE)</f>
        <v>HK</v>
      </c>
      <c r="C1043" t="s">
        <v>595</v>
      </c>
      <c r="D1043">
        <f t="shared" si="32"/>
        <v>2018</v>
      </c>
      <c r="E1043">
        <v>39.700000000000003</v>
      </c>
      <c r="F1043">
        <f>VLOOKUP(B1043,'GDP growth'!$C$1:$BR$267,MATCH(Total!D1043,'GDP growth'!$D$1:$BR$1,0),FALSE)</f>
        <v>3.7961040663029024</v>
      </c>
      <c r="G1043">
        <f t="shared" si="33"/>
        <v>6.7271417965371398</v>
      </c>
    </row>
    <row r="1044" spans="1:7" x14ac:dyDescent="0.45">
      <c r="A1044" t="s">
        <v>656</v>
      </c>
      <c r="B1044" t="str">
        <f>VLOOKUP(A1044,Setup!$C$3:$D$46,2,FALSE)</f>
        <v>HK</v>
      </c>
      <c r="C1044" t="s">
        <v>596</v>
      </c>
      <c r="D1044">
        <f t="shared" si="32"/>
        <v>2018</v>
      </c>
      <c r="E1044">
        <v>23.5</v>
      </c>
      <c r="F1044">
        <f>VLOOKUP(B1044,'GDP growth'!$C$1:$BR$267,MATCH(Total!D1044,'GDP growth'!$D$1:$BR$1,0),FALSE)</f>
        <v>3.7961040663029024</v>
      </c>
      <c r="G1044">
        <f t="shared" si="33"/>
        <v>6.7271417965371398</v>
      </c>
    </row>
    <row r="1045" spans="1:7" x14ac:dyDescent="0.45">
      <c r="A1045" t="s">
        <v>656</v>
      </c>
      <c r="B1045" t="str">
        <f>VLOOKUP(A1045,Setup!$C$3:$D$46,2,FALSE)</f>
        <v>HK</v>
      </c>
      <c r="C1045" t="s">
        <v>597</v>
      </c>
      <c r="D1045">
        <f t="shared" si="32"/>
        <v>2018</v>
      </c>
      <c r="E1045">
        <v>22.1</v>
      </c>
      <c r="F1045">
        <f>VLOOKUP(B1045,'GDP growth'!$C$1:$BR$267,MATCH(Total!D1045,'GDP growth'!$D$1:$BR$1,0),FALSE)</f>
        <v>3.7961040663029024</v>
      </c>
      <c r="G1045">
        <f t="shared" si="33"/>
        <v>6.7271417965371398</v>
      </c>
    </row>
    <row r="1046" spans="1:7" x14ac:dyDescent="0.45">
      <c r="A1046" t="s">
        <v>656</v>
      </c>
      <c r="B1046" t="str">
        <f>VLOOKUP(A1046,Setup!$C$3:$D$46,2,FALSE)</f>
        <v>HK</v>
      </c>
      <c r="C1046" t="s">
        <v>598</v>
      </c>
      <c r="D1046">
        <f t="shared" si="32"/>
        <v>2019</v>
      </c>
      <c r="E1046">
        <v>19</v>
      </c>
      <c r="F1046">
        <f>VLOOKUP(B1046,'GDP growth'!$C$1:$BR$267,MATCH(Total!D1046,'GDP growth'!$D$1:$BR$1,0),FALSE)</f>
        <v>2.8469277011591743</v>
      </c>
      <c r="G1046">
        <f t="shared" si="33"/>
        <v>3.33011941051728</v>
      </c>
    </row>
    <row r="1047" spans="1:7" x14ac:dyDescent="0.45">
      <c r="A1047" t="s">
        <v>656</v>
      </c>
      <c r="B1047" t="str">
        <f>VLOOKUP(A1047,Setup!$C$3:$D$46,2,FALSE)</f>
        <v>HK</v>
      </c>
      <c r="C1047" t="s">
        <v>599</v>
      </c>
      <c r="D1047">
        <f t="shared" si="32"/>
        <v>2019</v>
      </c>
      <c r="E1047">
        <v>20.9</v>
      </c>
      <c r="F1047">
        <f>VLOOKUP(B1047,'GDP growth'!$C$1:$BR$267,MATCH(Total!D1047,'GDP growth'!$D$1:$BR$1,0),FALSE)</f>
        <v>2.8469277011591743</v>
      </c>
      <c r="G1047">
        <f t="shared" si="33"/>
        <v>3.33011941051728</v>
      </c>
    </row>
    <row r="1048" spans="1:7" x14ac:dyDescent="0.45">
      <c r="A1048" t="s">
        <v>656</v>
      </c>
      <c r="B1048" t="str">
        <f>VLOOKUP(A1048,Setup!$C$3:$D$46,2,FALSE)</f>
        <v>HK</v>
      </c>
      <c r="C1048" t="s">
        <v>600</v>
      </c>
      <c r="D1048">
        <f t="shared" si="32"/>
        <v>2019</v>
      </c>
      <c r="E1048">
        <v>21.7</v>
      </c>
      <c r="F1048">
        <f>VLOOKUP(B1048,'GDP growth'!$C$1:$BR$267,MATCH(Total!D1048,'GDP growth'!$D$1:$BR$1,0),FALSE)</f>
        <v>2.8469277011591743</v>
      </c>
      <c r="G1048">
        <f t="shared" si="33"/>
        <v>3.33011941051728</v>
      </c>
    </row>
    <row r="1049" spans="1:7" x14ac:dyDescent="0.45">
      <c r="A1049" t="s">
        <v>656</v>
      </c>
      <c r="B1049" t="str">
        <f>VLOOKUP(A1049,Setup!$C$3:$D$46,2,FALSE)</f>
        <v>HK</v>
      </c>
      <c r="C1049" t="s">
        <v>601</v>
      </c>
      <c r="D1049">
        <f t="shared" si="32"/>
        <v>2019</v>
      </c>
      <c r="E1049">
        <v>20.9</v>
      </c>
      <c r="F1049">
        <f>VLOOKUP(B1049,'GDP growth'!$C$1:$BR$267,MATCH(Total!D1049,'GDP growth'!$D$1:$BR$1,0),FALSE)</f>
        <v>2.8469277011591743</v>
      </c>
      <c r="G1049">
        <f t="shared" si="33"/>
        <v>3.33011941051728</v>
      </c>
    </row>
    <row r="1050" spans="1:7" x14ac:dyDescent="0.45">
      <c r="A1050" t="s">
        <v>656</v>
      </c>
      <c r="B1050" t="str">
        <f>VLOOKUP(A1050,Setup!$C$3:$D$46,2,FALSE)</f>
        <v>HK</v>
      </c>
      <c r="C1050" t="s">
        <v>602</v>
      </c>
      <c r="D1050">
        <f t="shared" si="32"/>
        <v>2020</v>
      </c>
      <c r="E1050">
        <v>34.4</v>
      </c>
      <c r="F1050">
        <f>VLOOKUP(B1050,'GDP growth'!$C$1:$BR$267,MATCH(Total!D1050,'GDP growth'!$D$1:$BR$1,0),FALSE)</f>
        <v>-1.6723912387213602</v>
      </c>
      <c r="G1050">
        <f t="shared" si="33"/>
        <v>-6.2503712916943197</v>
      </c>
    </row>
    <row r="1051" spans="1:7" x14ac:dyDescent="0.45">
      <c r="A1051" t="s">
        <v>656</v>
      </c>
      <c r="B1051" t="str">
        <f>VLOOKUP(A1051,Setup!$C$3:$D$46,2,FALSE)</f>
        <v>HK</v>
      </c>
      <c r="C1051" t="s">
        <v>603</v>
      </c>
      <c r="D1051">
        <f t="shared" si="32"/>
        <v>2020</v>
      </c>
      <c r="E1051">
        <v>34.9</v>
      </c>
      <c r="F1051">
        <f>VLOOKUP(B1051,'GDP growth'!$C$1:$BR$267,MATCH(Total!D1051,'GDP growth'!$D$1:$BR$1,0),FALSE)</f>
        <v>-1.6723912387213602</v>
      </c>
      <c r="G1051">
        <f t="shared" si="33"/>
        <v>-6.2503712916943197</v>
      </c>
    </row>
    <row r="1052" spans="1:7" x14ac:dyDescent="0.45">
      <c r="A1052" t="s">
        <v>656</v>
      </c>
      <c r="B1052" t="str">
        <f>VLOOKUP(A1052,Setup!$C$3:$D$46,2,FALSE)</f>
        <v>HK</v>
      </c>
      <c r="C1052" t="s">
        <v>604</v>
      </c>
      <c r="D1052">
        <f t="shared" si="32"/>
        <v>2020</v>
      </c>
      <c r="E1052">
        <v>48.8</v>
      </c>
      <c r="F1052">
        <f>VLOOKUP(B1052,'GDP growth'!$C$1:$BR$267,MATCH(Total!D1052,'GDP growth'!$D$1:$BR$1,0),FALSE)</f>
        <v>-1.6723912387213602</v>
      </c>
      <c r="G1052">
        <f t="shared" si="33"/>
        <v>-6.2503712916943197</v>
      </c>
    </row>
    <row r="1053" spans="1:7" x14ac:dyDescent="0.45">
      <c r="A1053" t="s">
        <v>656</v>
      </c>
      <c r="B1053" t="str">
        <f>VLOOKUP(A1053,Setup!$C$3:$D$46,2,FALSE)</f>
        <v>HK</v>
      </c>
      <c r="C1053" t="s">
        <v>605</v>
      </c>
      <c r="D1053">
        <f t="shared" si="32"/>
        <v>2020</v>
      </c>
      <c r="E1053">
        <v>35.4</v>
      </c>
      <c r="F1053">
        <f>VLOOKUP(B1053,'GDP growth'!$C$1:$BR$267,MATCH(Total!D1053,'GDP growth'!$D$1:$BR$1,0),FALSE)</f>
        <v>-1.6723912387213602</v>
      </c>
      <c r="G1053">
        <f t="shared" si="33"/>
        <v>-6.2503712916943197</v>
      </c>
    </row>
    <row r="1054" spans="1:7" x14ac:dyDescent="0.45">
      <c r="A1054" t="s">
        <v>656</v>
      </c>
      <c r="B1054" t="str">
        <f>VLOOKUP(A1054,Setup!$C$3:$D$46,2,FALSE)</f>
        <v>HK</v>
      </c>
      <c r="C1054" t="s">
        <v>606</v>
      </c>
      <c r="D1054">
        <f t="shared" si="32"/>
        <v>2021</v>
      </c>
      <c r="E1054">
        <v>35.1</v>
      </c>
      <c r="F1054">
        <f>VLOOKUP(B1054,'GDP growth'!$C$1:$BR$267,MATCH(Total!D1054,'GDP growth'!$D$1:$BR$1,0),FALSE)</f>
        <v>-6.5447675733538659</v>
      </c>
      <c r="G1054">
        <f t="shared" si="33"/>
        <v>0.94129917972281796</v>
      </c>
    </row>
    <row r="1055" spans="1:7" x14ac:dyDescent="0.45">
      <c r="A1055" t="s">
        <v>656</v>
      </c>
      <c r="B1055" t="str">
        <f>VLOOKUP(A1055,Setup!$C$3:$D$46,2,FALSE)</f>
        <v>HK</v>
      </c>
      <c r="C1055" t="s">
        <v>607</v>
      </c>
      <c r="D1055">
        <f t="shared" ref="D1055:D1116" si="34">VALUE(MID(C1055,1,4))</f>
        <v>2021</v>
      </c>
      <c r="E1055">
        <v>38</v>
      </c>
      <c r="F1055">
        <f>VLOOKUP(B1055,'GDP growth'!$C$1:$BR$267,MATCH(Total!D1055,'GDP growth'!$D$1:$BR$1,0),FALSE)</f>
        <v>-6.5447675733538659</v>
      </c>
      <c r="G1055">
        <f t="shared" ref="G1055:G1116" si="35">VLOOKUP(D1055,$I$21:$BA$34,MATCH(B1055,$I$20:$BA$20,0),FALSE)</f>
        <v>0.94129917972281796</v>
      </c>
    </row>
    <row r="1056" spans="1:7" x14ac:dyDescent="0.45">
      <c r="A1056" t="s">
        <v>656</v>
      </c>
      <c r="B1056" t="str">
        <f>VLOOKUP(A1056,Setup!$C$3:$D$46,2,FALSE)</f>
        <v>HK</v>
      </c>
      <c r="C1056" t="s">
        <v>608</v>
      </c>
      <c r="D1056">
        <f t="shared" si="34"/>
        <v>2021</v>
      </c>
      <c r="E1056">
        <v>18.100000000000001</v>
      </c>
      <c r="F1056">
        <f>VLOOKUP(B1056,'GDP growth'!$C$1:$BR$267,MATCH(Total!D1056,'GDP growth'!$D$1:$BR$1,0),FALSE)</f>
        <v>-6.5447675733538659</v>
      </c>
      <c r="G1056">
        <f t="shared" si="35"/>
        <v>0.94129917972281796</v>
      </c>
    </row>
    <row r="1057" spans="1:7" x14ac:dyDescent="0.45">
      <c r="A1057" t="s">
        <v>656</v>
      </c>
      <c r="B1057" t="str">
        <f>VLOOKUP(A1057,Setup!$C$3:$D$46,2,FALSE)</f>
        <v>HK</v>
      </c>
      <c r="C1057" t="s">
        <v>609</v>
      </c>
      <c r="D1057">
        <f t="shared" si="34"/>
        <v>2021</v>
      </c>
      <c r="E1057">
        <v>2.4</v>
      </c>
      <c r="F1057">
        <f>VLOOKUP(B1057,'GDP growth'!$C$1:$BR$267,MATCH(Total!D1057,'GDP growth'!$D$1:$BR$1,0),FALSE)</f>
        <v>-6.5447675733538659</v>
      </c>
      <c r="G1057">
        <f t="shared" si="35"/>
        <v>0.94129917972281796</v>
      </c>
    </row>
    <row r="1058" spans="1:7" x14ac:dyDescent="0.45">
      <c r="A1058" t="s">
        <v>656</v>
      </c>
      <c r="B1058" t="str">
        <f>VLOOKUP(A1058,Setup!$C$3:$D$46,2,FALSE)</f>
        <v>HK</v>
      </c>
      <c r="C1058" t="s">
        <v>610</v>
      </c>
      <c r="D1058">
        <f t="shared" si="34"/>
        <v>2022</v>
      </c>
      <c r="E1058">
        <v>11.4</v>
      </c>
      <c r="F1058">
        <f>VLOOKUP(B1058,'GDP growth'!$C$1:$BR$267,MATCH(Total!D1058,'GDP growth'!$D$1:$BR$1,0),FALSE)</f>
        <v>6.4544082406641934</v>
      </c>
      <c r="G1058">
        <f t="shared" si="35"/>
        <v>-4.6363314347697102</v>
      </c>
    </row>
    <row r="1059" spans="1:7" x14ac:dyDescent="0.45">
      <c r="A1059" t="s">
        <v>656</v>
      </c>
      <c r="B1059" t="str">
        <f>VLOOKUP(A1059,Setup!$C$3:$D$46,2,FALSE)</f>
        <v>HK</v>
      </c>
      <c r="C1059" t="s">
        <v>611</v>
      </c>
      <c r="D1059">
        <f t="shared" si="34"/>
        <v>2022</v>
      </c>
      <c r="E1059">
        <v>10</v>
      </c>
      <c r="F1059">
        <f>VLOOKUP(B1059,'GDP growth'!$C$1:$BR$267,MATCH(Total!D1059,'GDP growth'!$D$1:$BR$1,0),FALSE)</f>
        <v>6.4544082406641934</v>
      </c>
      <c r="G1059">
        <f t="shared" si="35"/>
        <v>-4.6363314347697102</v>
      </c>
    </row>
    <row r="1060" spans="1:7" x14ac:dyDescent="0.45">
      <c r="A1060" t="s">
        <v>656</v>
      </c>
      <c r="B1060" t="str">
        <f>VLOOKUP(A1060,Setup!$C$3:$D$46,2,FALSE)</f>
        <v>HK</v>
      </c>
      <c r="C1060" t="s">
        <v>612</v>
      </c>
      <c r="D1060">
        <f t="shared" si="34"/>
        <v>2022</v>
      </c>
      <c r="E1060">
        <v>-2.5</v>
      </c>
      <c r="F1060">
        <f>VLOOKUP(B1060,'GDP growth'!$C$1:$BR$267,MATCH(Total!D1060,'GDP growth'!$D$1:$BR$1,0),FALSE)</f>
        <v>6.4544082406641934</v>
      </c>
      <c r="G1060">
        <f t="shared" si="35"/>
        <v>-4.6363314347697102</v>
      </c>
    </row>
    <row r="1061" spans="1:7" x14ac:dyDescent="0.45">
      <c r="A1061" t="s">
        <v>656</v>
      </c>
      <c r="B1061" t="str">
        <f>VLOOKUP(A1061,Setup!$C$3:$D$46,2,FALSE)</f>
        <v>HK</v>
      </c>
      <c r="C1061" t="s">
        <v>613</v>
      </c>
      <c r="D1061">
        <f t="shared" si="34"/>
        <v>2022</v>
      </c>
      <c r="E1061">
        <v>-6.1</v>
      </c>
      <c r="F1061">
        <f>VLOOKUP(B1061,'GDP growth'!$C$1:$BR$267,MATCH(Total!D1061,'GDP growth'!$D$1:$BR$1,0),FALSE)</f>
        <v>6.4544082406641934</v>
      </c>
      <c r="G1061">
        <f t="shared" si="35"/>
        <v>-4.6363314347697102</v>
      </c>
    </row>
    <row r="1062" spans="1:7" x14ac:dyDescent="0.45">
      <c r="A1062" t="s">
        <v>656</v>
      </c>
      <c r="B1062" t="str">
        <f>VLOOKUP(A1062,Setup!$C$3:$D$46,2,FALSE)</f>
        <v>HK</v>
      </c>
      <c r="C1062" t="s">
        <v>614</v>
      </c>
      <c r="D1062">
        <f t="shared" si="34"/>
        <v>2023</v>
      </c>
      <c r="E1062">
        <v>-5.5</v>
      </c>
      <c r="F1062">
        <f>VLOOKUP(B1062,'GDP growth'!$C$1:$BR$267,MATCH(Total!D1062,'GDP growth'!$D$1:$BR$1,0),FALSE)</f>
        <v>-3.6835711314839585</v>
      </c>
      <c r="G1062">
        <f t="shared" si="35"/>
        <v>-1.19231168819192</v>
      </c>
    </row>
    <row r="1063" spans="1:7" x14ac:dyDescent="0.45">
      <c r="A1063" t="s">
        <v>656</v>
      </c>
      <c r="B1063" t="str">
        <f>VLOOKUP(A1063,Setup!$C$3:$D$46,2,FALSE)</f>
        <v>HK</v>
      </c>
      <c r="C1063" t="s">
        <v>615</v>
      </c>
      <c r="D1063">
        <f t="shared" si="34"/>
        <v>2023</v>
      </c>
      <c r="E1063">
        <v>-10.6</v>
      </c>
      <c r="F1063">
        <f>VLOOKUP(B1063,'GDP growth'!$C$1:$BR$267,MATCH(Total!D1063,'GDP growth'!$D$1:$BR$1,0),FALSE)</f>
        <v>-3.6835711314839585</v>
      </c>
      <c r="G1063">
        <f t="shared" si="35"/>
        <v>-1.19231168819192</v>
      </c>
    </row>
    <row r="1064" spans="1:7" x14ac:dyDescent="0.45">
      <c r="A1064" t="s">
        <v>656</v>
      </c>
      <c r="B1064" t="str">
        <f>VLOOKUP(A1064,Setup!$C$3:$D$46,2,FALSE)</f>
        <v>HK</v>
      </c>
      <c r="C1064" t="s">
        <v>616</v>
      </c>
      <c r="D1064">
        <f t="shared" si="34"/>
        <v>2023</v>
      </c>
      <c r="E1064">
        <v>-21.7</v>
      </c>
      <c r="F1064">
        <f>VLOOKUP(B1064,'GDP growth'!$C$1:$BR$267,MATCH(Total!D1064,'GDP growth'!$D$1:$BR$1,0),FALSE)</f>
        <v>-3.6835711314839585</v>
      </c>
      <c r="G1064">
        <f t="shared" si="35"/>
        <v>-1.19231168819192</v>
      </c>
    </row>
    <row r="1065" spans="1:7" x14ac:dyDescent="0.45">
      <c r="A1065" t="s">
        <v>656</v>
      </c>
      <c r="B1065" t="str">
        <f>VLOOKUP(A1065,Setup!$C$3:$D$46,2,FALSE)</f>
        <v>HK</v>
      </c>
      <c r="C1065" t="s">
        <v>617</v>
      </c>
      <c r="D1065">
        <f t="shared" si="34"/>
        <v>2023</v>
      </c>
      <c r="E1065">
        <v>-25.1</v>
      </c>
      <c r="F1065">
        <f>VLOOKUP(B1065,'GDP growth'!$C$1:$BR$267,MATCH(Total!D1065,'GDP growth'!$D$1:$BR$1,0),FALSE)</f>
        <v>-3.6835711314839585</v>
      </c>
      <c r="G1065">
        <f t="shared" si="35"/>
        <v>-1.19231168819192</v>
      </c>
    </row>
    <row r="1066" spans="1:7" x14ac:dyDescent="0.45">
      <c r="A1066" t="s">
        <v>34</v>
      </c>
      <c r="B1066" t="str">
        <f>VLOOKUP(A1066,Setup!$C$3:$D$46,2,FALSE)</f>
        <v>HU</v>
      </c>
      <c r="C1066" t="s">
        <v>560</v>
      </c>
      <c r="D1066">
        <f t="shared" si="34"/>
        <v>2010</v>
      </c>
      <c r="E1066">
        <v>26.7</v>
      </c>
      <c r="F1066">
        <f>VLOOKUP(B1066,'GDP growth'!$C$1:$BR$267,MATCH(Total!D1066,'GDP growth'!$D$1:$BR$1,0),FALSE)</f>
        <v>-6.5978672185016904</v>
      </c>
      <c r="G1066">
        <f t="shared" si="35"/>
        <v>3.32157567969417</v>
      </c>
    </row>
    <row r="1067" spans="1:7" x14ac:dyDescent="0.45">
      <c r="A1067" t="s">
        <v>34</v>
      </c>
      <c r="B1067" t="str">
        <f>VLOOKUP(A1067,Setup!$C$3:$D$46,2,FALSE)</f>
        <v>HU</v>
      </c>
      <c r="C1067" t="s">
        <v>563</v>
      </c>
      <c r="D1067">
        <f t="shared" si="34"/>
        <v>2010</v>
      </c>
      <c r="E1067">
        <v>30.6</v>
      </c>
      <c r="F1067">
        <f>VLOOKUP(B1067,'GDP growth'!$C$1:$BR$267,MATCH(Total!D1067,'GDP growth'!$D$1:$BR$1,0),FALSE)</f>
        <v>-6.5978672185016904</v>
      </c>
      <c r="G1067">
        <f t="shared" si="35"/>
        <v>3.32157567969417</v>
      </c>
    </row>
    <row r="1068" spans="1:7" x14ac:dyDescent="0.45">
      <c r="A1068" t="s">
        <v>34</v>
      </c>
      <c r="B1068" t="str">
        <f>VLOOKUP(A1068,Setup!$C$3:$D$46,2,FALSE)</f>
        <v>HU</v>
      </c>
      <c r="C1068" t="s">
        <v>564</v>
      </c>
      <c r="D1068">
        <f t="shared" si="34"/>
        <v>2010</v>
      </c>
      <c r="E1068">
        <v>20.6</v>
      </c>
      <c r="F1068">
        <f>VLOOKUP(B1068,'GDP growth'!$C$1:$BR$267,MATCH(Total!D1068,'GDP growth'!$D$1:$BR$1,0),FALSE)</f>
        <v>-6.5978672185016904</v>
      </c>
      <c r="G1068">
        <f t="shared" si="35"/>
        <v>3.32157567969417</v>
      </c>
    </row>
    <row r="1069" spans="1:7" x14ac:dyDescent="0.45">
      <c r="A1069" t="s">
        <v>34</v>
      </c>
      <c r="B1069" t="str">
        <f>VLOOKUP(A1069,Setup!$C$3:$D$46,2,FALSE)</f>
        <v>HU</v>
      </c>
      <c r="C1069" t="s">
        <v>565</v>
      </c>
      <c r="D1069">
        <f t="shared" si="34"/>
        <v>2010</v>
      </c>
      <c r="E1069">
        <v>17.2</v>
      </c>
      <c r="F1069">
        <f>VLOOKUP(B1069,'GDP growth'!$C$1:$BR$267,MATCH(Total!D1069,'GDP growth'!$D$1:$BR$1,0),FALSE)</f>
        <v>-6.5978672185016904</v>
      </c>
      <c r="G1069">
        <f t="shared" si="35"/>
        <v>3.32157567969417</v>
      </c>
    </row>
    <row r="1070" spans="1:7" x14ac:dyDescent="0.45">
      <c r="A1070" t="s">
        <v>34</v>
      </c>
      <c r="B1070" t="str">
        <f>VLOOKUP(A1070,Setup!$C$3:$D$46,2,FALSE)</f>
        <v>HU</v>
      </c>
      <c r="C1070" t="s">
        <v>566</v>
      </c>
      <c r="D1070">
        <f t="shared" si="34"/>
        <v>2011</v>
      </c>
      <c r="E1070">
        <v>9</v>
      </c>
      <c r="F1070">
        <f>VLOOKUP(B1070,'GDP growth'!$C$1:$BR$267,MATCH(Total!D1070,'GDP growth'!$D$1:$BR$1,0),FALSE)</f>
        <v>1.0762540427766965</v>
      </c>
      <c r="G1070">
        <f t="shared" si="35"/>
        <v>2.33287164751864</v>
      </c>
    </row>
    <row r="1071" spans="1:7" x14ac:dyDescent="0.45">
      <c r="A1071" t="s">
        <v>34</v>
      </c>
      <c r="B1071" t="str">
        <f>VLOOKUP(A1071,Setup!$C$3:$D$46,2,FALSE)</f>
        <v>HU</v>
      </c>
      <c r="C1071" t="s">
        <v>567</v>
      </c>
      <c r="D1071">
        <f t="shared" si="34"/>
        <v>2011</v>
      </c>
      <c r="E1071">
        <v>7.9</v>
      </c>
      <c r="F1071">
        <f>VLOOKUP(B1071,'GDP growth'!$C$1:$BR$267,MATCH(Total!D1071,'GDP growth'!$D$1:$BR$1,0),FALSE)</f>
        <v>1.0762540427766965</v>
      </c>
      <c r="G1071">
        <f t="shared" si="35"/>
        <v>2.33287164751864</v>
      </c>
    </row>
    <row r="1072" spans="1:7" x14ac:dyDescent="0.45">
      <c r="A1072" t="s">
        <v>34</v>
      </c>
      <c r="B1072" t="str">
        <f>VLOOKUP(A1072,Setup!$C$3:$D$46,2,FALSE)</f>
        <v>HU</v>
      </c>
      <c r="C1072" t="s">
        <v>568</v>
      </c>
      <c r="D1072">
        <f t="shared" si="34"/>
        <v>2011</v>
      </c>
      <c r="E1072">
        <v>11</v>
      </c>
      <c r="F1072">
        <f>VLOOKUP(B1072,'GDP growth'!$C$1:$BR$267,MATCH(Total!D1072,'GDP growth'!$D$1:$BR$1,0),FALSE)</f>
        <v>1.0762540427766965</v>
      </c>
      <c r="G1072">
        <f t="shared" si="35"/>
        <v>2.33287164751864</v>
      </c>
    </row>
    <row r="1073" spans="1:7" x14ac:dyDescent="0.45">
      <c r="A1073" t="s">
        <v>34</v>
      </c>
      <c r="B1073" t="str">
        <f>VLOOKUP(A1073,Setup!$C$3:$D$46,2,FALSE)</f>
        <v>HU</v>
      </c>
      <c r="C1073" t="s">
        <v>569</v>
      </c>
      <c r="D1073">
        <f t="shared" si="34"/>
        <v>2011</v>
      </c>
      <c r="E1073">
        <v>10.6</v>
      </c>
      <c r="F1073">
        <f>VLOOKUP(B1073,'GDP growth'!$C$1:$BR$267,MATCH(Total!D1073,'GDP growth'!$D$1:$BR$1,0),FALSE)</f>
        <v>1.0762540427766965</v>
      </c>
      <c r="G1073">
        <f t="shared" si="35"/>
        <v>2.33287164751864</v>
      </c>
    </row>
    <row r="1074" spans="1:7" x14ac:dyDescent="0.45">
      <c r="A1074" t="s">
        <v>34</v>
      </c>
      <c r="B1074" t="str">
        <f>VLOOKUP(A1074,Setup!$C$3:$D$46,2,FALSE)</f>
        <v>HU</v>
      </c>
      <c r="C1074" t="s">
        <v>570</v>
      </c>
      <c r="D1074">
        <f t="shared" si="34"/>
        <v>2012</v>
      </c>
      <c r="E1074">
        <v>3.3</v>
      </c>
      <c r="F1074">
        <f>VLOOKUP(B1074,'GDP growth'!$C$1:$BR$267,MATCH(Total!D1074,'GDP growth'!$D$1:$BR$1,0),FALSE)</f>
        <v>1.8668374754429777</v>
      </c>
      <c r="G1074">
        <f t="shared" si="35"/>
        <v>-1.8632500445592901</v>
      </c>
    </row>
    <row r="1075" spans="1:7" x14ac:dyDescent="0.45">
      <c r="A1075" t="s">
        <v>34</v>
      </c>
      <c r="B1075" t="str">
        <f>VLOOKUP(A1075,Setup!$C$3:$D$46,2,FALSE)</f>
        <v>HU</v>
      </c>
      <c r="C1075" t="s">
        <v>571</v>
      </c>
      <c r="D1075">
        <f t="shared" si="34"/>
        <v>2012</v>
      </c>
      <c r="E1075">
        <v>0.9</v>
      </c>
      <c r="F1075">
        <f>VLOOKUP(B1075,'GDP growth'!$C$1:$BR$267,MATCH(Total!D1075,'GDP growth'!$D$1:$BR$1,0),FALSE)</f>
        <v>1.8668374754429777</v>
      </c>
      <c r="G1075">
        <f t="shared" si="35"/>
        <v>-1.8632500445592901</v>
      </c>
    </row>
    <row r="1076" spans="1:7" x14ac:dyDescent="0.45">
      <c r="A1076" t="s">
        <v>34</v>
      </c>
      <c r="B1076" t="str">
        <f>VLOOKUP(A1076,Setup!$C$3:$D$46,2,FALSE)</f>
        <v>HU</v>
      </c>
      <c r="C1076" t="s">
        <v>572</v>
      </c>
      <c r="D1076">
        <f t="shared" si="34"/>
        <v>2012</v>
      </c>
      <c r="E1076">
        <v>-4.5999999999999996</v>
      </c>
      <c r="F1076">
        <f>VLOOKUP(B1076,'GDP growth'!$C$1:$BR$267,MATCH(Total!D1076,'GDP growth'!$D$1:$BR$1,0),FALSE)</f>
        <v>1.8668374754429777</v>
      </c>
      <c r="G1076">
        <f t="shared" si="35"/>
        <v>-1.8632500445592901</v>
      </c>
    </row>
    <row r="1077" spans="1:7" x14ac:dyDescent="0.45">
      <c r="A1077" t="s">
        <v>34</v>
      </c>
      <c r="B1077" t="str">
        <f>VLOOKUP(A1077,Setup!$C$3:$D$46,2,FALSE)</f>
        <v>HU</v>
      </c>
      <c r="C1077" t="s">
        <v>573</v>
      </c>
      <c r="D1077">
        <f t="shared" si="34"/>
        <v>2012</v>
      </c>
      <c r="E1077">
        <v>-4.3</v>
      </c>
      <c r="F1077">
        <f>VLOOKUP(B1077,'GDP growth'!$C$1:$BR$267,MATCH(Total!D1077,'GDP growth'!$D$1:$BR$1,0),FALSE)</f>
        <v>1.8668374754429777</v>
      </c>
      <c r="G1077">
        <f t="shared" si="35"/>
        <v>-1.8632500445592901</v>
      </c>
    </row>
    <row r="1078" spans="1:7" x14ac:dyDescent="0.45">
      <c r="A1078" t="s">
        <v>34</v>
      </c>
      <c r="B1078" t="str">
        <f>VLOOKUP(A1078,Setup!$C$3:$D$46,2,FALSE)</f>
        <v>HU</v>
      </c>
      <c r="C1078" t="s">
        <v>574</v>
      </c>
      <c r="D1078">
        <f t="shared" si="34"/>
        <v>2013</v>
      </c>
      <c r="E1078">
        <v>-2.8</v>
      </c>
      <c r="F1078">
        <f>VLOOKUP(B1078,'GDP growth'!$C$1:$BR$267,MATCH(Total!D1078,'GDP growth'!$D$1:$BR$1,0),FALSE)</f>
        <v>-1.2502260234706313</v>
      </c>
      <c r="G1078">
        <f t="shared" si="35"/>
        <v>-3.0291286873327499</v>
      </c>
    </row>
    <row r="1079" spans="1:7" x14ac:dyDescent="0.45">
      <c r="A1079" t="s">
        <v>34</v>
      </c>
      <c r="B1079" t="str">
        <f>VLOOKUP(A1079,Setup!$C$3:$D$46,2,FALSE)</f>
        <v>HU</v>
      </c>
      <c r="C1079" t="s">
        <v>575</v>
      </c>
      <c r="D1079">
        <f t="shared" si="34"/>
        <v>2013</v>
      </c>
      <c r="E1079">
        <v>-7.3</v>
      </c>
      <c r="F1079">
        <f>VLOOKUP(B1079,'GDP growth'!$C$1:$BR$267,MATCH(Total!D1079,'GDP growth'!$D$1:$BR$1,0),FALSE)</f>
        <v>-1.2502260234706313</v>
      </c>
      <c r="G1079">
        <f t="shared" si="35"/>
        <v>-3.0291286873327499</v>
      </c>
    </row>
    <row r="1080" spans="1:7" x14ac:dyDescent="0.45">
      <c r="A1080" t="s">
        <v>34</v>
      </c>
      <c r="B1080" t="str">
        <f>VLOOKUP(A1080,Setup!$C$3:$D$46,2,FALSE)</f>
        <v>HU</v>
      </c>
      <c r="C1080" t="s">
        <v>576</v>
      </c>
      <c r="D1080">
        <f t="shared" si="34"/>
        <v>2013</v>
      </c>
      <c r="E1080">
        <v>-10.5</v>
      </c>
      <c r="F1080">
        <f>VLOOKUP(B1080,'GDP growth'!$C$1:$BR$267,MATCH(Total!D1080,'GDP growth'!$D$1:$BR$1,0),FALSE)</f>
        <v>-1.2502260234706313</v>
      </c>
      <c r="G1080">
        <f t="shared" si="35"/>
        <v>-3.0291286873327499</v>
      </c>
    </row>
    <row r="1081" spans="1:7" x14ac:dyDescent="0.45">
      <c r="A1081" t="s">
        <v>34</v>
      </c>
      <c r="B1081" t="str">
        <f>VLOOKUP(A1081,Setup!$C$3:$D$46,2,FALSE)</f>
        <v>HU</v>
      </c>
      <c r="C1081" t="s">
        <v>577</v>
      </c>
      <c r="D1081">
        <f t="shared" si="34"/>
        <v>2013</v>
      </c>
      <c r="E1081">
        <v>-14.5</v>
      </c>
      <c r="F1081">
        <f>VLOOKUP(B1081,'GDP growth'!$C$1:$BR$267,MATCH(Total!D1081,'GDP growth'!$D$1:$BR$1,0),FALSE)</f>
        <v>-1.2502260234706313</v>
      </c>
      <c r="G1081">
        <f t="shared" si="35"/>
        <v>-3.0291286873327499</v>
      </c>
    </row>
    <row r="1082" spans="1:7" x14ac:dyDescent="0.45">
      <c r="A1082" t="s">
        <v>34</v>
      </c>
      <c r="B1082" t="str">
        <f>VLOOKUP(A1082,Setup!$C$3:$D$46,2,FALSE)</f>
        <v>HU</v>
      </c>
      <c r="C1082" t="s">
        <v>578</v>
      </c>
      <c r="D1082">
        <f t="shared" si="34"/>
        <v>2014</v>
      </c>
      <c r="E1082">
        <v>-15.4</v>
      </c>
      <c r="F1082">
        <f>VLOOKUP(B1082,'GDP growth'!$C$1:$BR$267,MATCH(Total!D1082,'GDP growth'!$D$1:$BR$1,0),FALSE)</f>
        <v>1.8025221008226566</v>
      </c>
      <c r="G1082">
        <f t="shared" si="35"/>
        <v>-1.7747074149729201</v>
      </c>
    </row>
    <row r="1083" spans="1:7" x14ac:dyDescent="0.45">
      <c r="A1083" t="s">
        <v>34</v>
      </c>
      <c r="B1083" t="str">
        <f>VLOOKUP(A1083,Setup!$C$3:$D$46,2,FALSE)</f>
        <v>HU</v>
      </c>
      <c r="C1083" t="s">
        <v>579</v>
      </c>
      <c r="D1083">
        <f t="shared" si="34"/>
        <v>2014</v>
      </c>
      <c r="E1083">
        <v>-15.8</v>
      </c>
      <c r="F1083">
        <f>VLOOKUP(B1083,'GDP growth'!$C$1:$BR$267,MATCH(Total!D1083,'GDP growth'!$D$1:$BR$1,0),FALSE)</f>
        <v>1.8025221008226566</v>
      </c>
      <c r="G1083">
        <f t="shared" si="35"/>
        <v>-1.7747074149729201</v>
      </c>
    </row>
    <row r="1084" spans="1:7" x14ac:dyDescent="0.45">
      <c r="A1084" t="s">
        <v>34</v>
      </c>
      <c r="B1084" t="str">
        <f>VLOOKUP(A1084,Setup!$C$3:$D$46,2,FALSE)</f>
        <v>HU</v>
      </c>
      <c r="C1084" t="s">
        <v>580</v>
      </c>
      <c r="D1084">
        <f t="shared" si="34"/>
        <v>2014</v>
      </c>
      <c r="E1084">
        <v>-17.3</v>
      </c>
      <c r="F1084">
        <f>VLOOKUP(B1084,'GDP growth'!$C$1:$BR$267,MATCH(Total!D1084,'GDP growth'!$D$1:$BR$1,0),FALSE)</f>
        <v>1.8025221008226566</v>
      </c>
      <c r="G1084">
        <f t="shared" si="35"/>
        <v>-1.7747074149729201</v>
      </c>
    </row>
    <row r="1085" spans="1:7" x14ac:dyDescent="0.45">
      <c r="A1085" t="s">
        <v>34</v>
      </c>
      <c r="B1085" t="str">
        <f>VLOOKUP(A1085,Setup!$C$3:$D$46,2,FALSE)</f>
        <v>HU</v>
      </c>
      <c r="C1085" t="s">
        <v>581</v>
      </c>
      <c r="D1085">
        <f t="shared" si="34"/>
        <v>2014</v>
      </c>
      <c r="E1085">
        <v>-18.100000000000001</v>
      </c>
      <c r="F1085">
        <f>VLOOKUP(B1085,'GDP growth'!$C$1:$BR$267,MATCH(Total!D1085,'GDP growth'!$D$1:$BR$1,0),FALSE)</f>
        <v>1.8025221008226566</v>
      </c>
      <c r="G1085">
        <f t="shared" si="35"/>
        <v>-1.7747074149729201</v>
      </c>
    </row>
    <row r="1086" spans="1:7" x14ac:dyDescent="0.45">
      <c r="A1086" t="s">
        <v>34</v>
      </c>
      <c r="B1086" t="str">
        <f>VLOOKUP(A1086,Setup!$C$3:$D$46,2,FALSE)</f>
        <v>HU</v>
      </c>
      <c r="C1086" t="s">
        <v>582</v>
      </c>
      <c r="D1086">
        <f t="shared" si="34"/>
        <v>2015</v>
      </c>
      <c r="E1086">
        <v>-22.9</v>
      </c>
      <c r="F1086">
        <f>VLOOKUP(B1086,'GDP growth'!$C$1:$BR$267,MATCH(Total!D1086,'GDP growth'!$D$1:$BR$1,0),FALSE)</f>
        <v>4.2322098061426914</v>
      </c>
      <c r="G1086">
        <f t="shared" si="35"/>
        <v>-1.03648300383352</v>
      </c>
    </row>
    <row r="1087" spans="1:7" x14ac:dyDescent="0.45">
      <c r="A1087" t="s">
        <v>34</v>
      </c>
      <c r="B1087" t="str">
        <f>VLOOKUP(A1087,Setup!$C$3:$D$46,2,FALSE)</f>
        <v>HU</v>
      </c>
      <c r="C1087" t="s">
        <v>583</v>
      </c>
      <c r="D1087">
        <f t="shared" si="34"/>
        <v>2015</v>
      </c>
      <c r="E1087">
        <v>-22.2</v>
      </c>
      <c r="F1087">
        <f>VLOOKUP(B1087,'GDP growth'!$C$1:$BR$267,MATCH(Total!D1087,'GDP growth'!$D$1:$BR$1,0),FALSE)</f>
        <v>4.2322098061426914</v>
      </c>
      <c r="G1087">
        <f t="shared" si="35"/>
        <v>-1.03648300383352</v>
      </c>
    </row>
    <row r="1088" spans="1:7" x14ac:dyDescent="0.45">
      <c r="A1088" t="s">
        <v>34</v>
      </c>
      <c r="B1088" t="str">
        <f>VLOOKUP(A1088,Setup!$C$3:$D$46,2,FALSE)</f>
        <v>HU</v>
      </c>
      <c r="C1088" t="s">
        <v>584</v>
      </c>
      <c r="D1088">
        <f t="shared" si="34"/>
        <v>2015</v>
      </c>
      <c r="E1088">
        <v>-25.7</v>
      </c>
      <c r="F1088">
        <f>VLOOKUP(B1088,'GDP growth'!$C$1:$BR$267,MATCH(Total!D1088,'GDP growth'!$D$1:$BR$1,0),FALSE)</f>
        <v>4.2322098061426914</v>
      </c>
      <c r="G1088">
        <f t="shared" si="35"/>
        <v>-1.03648300383352</v>
      </c>
    </row>
    <row r="1089" spans="1:7" x14ac:dyDescent="0.45">
      <c r="A1089" t="s">
        <v>34</v>
      </c>
      <c r="B1089" t="str">
        <f>VLOOKUP(A1089,Setup!$C$3:$D$46,2,FALSE)</f>
        <v>HU</v>
      </c>
      <c r="C1089" t="s">
        <v>585</v>
      </c>
      <c r="D1089">
        <f t="shared" si="34"/>
        <v>2015</v>
      </c>
      <c r="E1089">
        <v>-26.2</v>
      </c>
      <c r="F1089">
        <f>VLOOKUP(B1089,'GDP growth'!$C$1:$BR$267,MATCH(Total!D1089,'GDP growth'!$D$1:$BR$1,0),FALSE)</f>
        <v>4.2322098061426914</v>
      </c>
      <c r="G1089">
        <f t="shared" si="35"/>
        <v>-1.03648300383352</v>
      </c>
    </row>
    <row r="1090" spans="1:7" x14ac:dyDescent="0.45">
      <c r="A1090" t="s">
        <v>34</v>
      </c>
      <c r="B1090" t="str">
        <f>VLOOKUP(A1090,Setup!$C$3:$D$46,2,FALSE)</f>
        <v>HU</v>
      </c>
      <c r="C1090" t="s">
        <v>586</v>
      </c>
      <c r="D1090">
        <f t="shared" si="34"/>
        <v>2016</v>
      </c>
      <c r="E1090">
        <v>-26.6</v>
      </c>
      <c r="F1090">
        <f>VLOOKUP(B1090,'GDP growth'!$C$1:$BR$267,MATCH(Total!D1090,'GDP growth'!$D$1:$BR$1,0),FALSE)</f>
        <v>3.7073159793626047</v>
      </c>
      <c r="G1090">
        <f t="shared" si="35"/>
        <v>-1.96054183856435</v>
      </c>
    </row>
    <row r="1091" spans="1:7" x14ac:dyDescent="0.45">
      <c r="A1091" t="s">
        <v>34</v>
      </c>
      <c r="B1091" t="str">
        <f>VLOOKUP(A1091,Setup!$C$3:$D$46,2,FALSE)</f>
        <v>HU</v>
      </c>
      <c r="C1091" t="s">
        <v>587</v>
      </c>
      <c r="D1091">
        <f t="shared" si="34"/>
        <v>2016</v>
      </c>
      <c r="E1091">
        <v>-25.3</v>
      </c>
      <c r="F1091">
        <f>VLOOKUP(B1091,'GDP growth'!$C$1:$BR$267,MATCH(Total!D1091,'GDP growth'!$D$1:$BR$1,0),FALSE)</f>
        <v>3.7073159793626047</v>
      </c>
      <c r="G1091">
        <f t="shared" si="35"/>
        <v>-1.96054183856435</v>
      </c>
    </row>
    <row r="1092" spans="1:7" x14ac:dyDescent="0.45">
      <c r="A1092" t="s">
        <v>34</v>
      </c>
      <c r="B1092" t="str">
        <f>VLOOKUP(A1092,Setup!$C$3:$D$46,2,FALSE)</f>
        <v>HU</v>
      </c>
      <c r="C1092" t="s">
        <v>588</v>
      </c>
      <c r="D1092">
        <f t="shared" si="34"/>
        <v>2016</v>
      </c>
      <c r="E1092">
        <v>-29</v>
      </c>
      <c r="F1092">
        <f>VLOOKUP(B1092,'GDP growth'!$C$1:$BR$267,MATCH(Total!D1092,'GDP growth'!$D$1:$BR$1,0),FALSE)</f>
        <v>3.7073159793626047</v>
      </c>
      <c r="G1092">
        <f t="shared" si="35"/>
        <v>-1.96054183856435</v>
      </c>
    </row>
    <row r="1093" spans="1:7" x14ac:dyDescent="0.45">
      <c r="A1093" t="s">
        <v>34</v>
      </c>
      <c r="B1093" t="str">
        <f>VLOOKUP(A1093,Setup!$C$3:$D$46,2,FALSE)</f>
        <v>HU</v>
      </c>
      <c r="C1093" t="s">
        <v>589</v>
      </c>
      <c r="D1093">
        <f t="shared" si="34"/>
        <v>2016</v>
      </c>
      <c r="E1093">
        <v>-28.1</v>
      </c>
      <c r="F1093">
        <f>VLOOKUP(B1093,'GDP growth'!$C$1:$BR$267,MATCH(Total!D1093,'GDP growth'!$D$1:$BR$1,0),FALSE)</f>
        <v>3.7073159793626047</v>
      </c>
      <c r="G1093">
        <f t="shared" si="35"/>
        <v>-1.96054183856435</v>
      </c>
    </row>
    <row r="1094" spans="1:7" x14ac:dyDescent="0.45">
      <c r="A1094" t="s">
        <v>34</v>
      </c>
      <c r="B1094" t="str">
        <f>VLOOKUP(A1094,Setup!$C$3:$D$46,2,FALSE)</f>
        <v>HU</v>
      </c>
      <c r="C1094" t="s">
        <v>590</v>
      </c>
      <c r="D1094">
        <f t="shared" si="34"/>
        <v>2017</v>
      </c>
      <c r="E1094">
        <v>-28.8</v>
      </c>
      <c r="F1094">
        <f>VLOOKUP(B1094,'GDP growth'!$C$1:$BR$267,MATCH(Total!D1094,'GDP growth'!$D$1:$BR$1,0),FALSE)</f>
        <v>2.2010018929385637</v>
      </c>
      <c r="G1094">
        <f t="shared" si="35"/>
        <v>-0.56687555604385398</v>
      </c>
    </row>
    <row r="1095" spans="1:7" x14ac:dyDescent="0.45">
      <c r="A1095" t="s">
        <v>34</v>
      </c>
      <c r="B1095" t="str">
        <f>VLOOKUP(A1095,Setup!$C$3:$D$46,2,FALSE)</f>
        <v>HU</v>
      </c>
      <c r="C1095" t="s">
        <v>591</v>
      </c>
      <c r="D1095">
        <f t="shared" si="34"/>
        <v>2017</v>
      </c>
      <c r="E1095">
        <v>-29.1</v>
      </c>
      <c r="F1095">
        <f>VLOOKUP(B1095,'GDP growth'!$C$1:$BR$267,MATCH(Total!D1095,'GDP growth'!$D$1:$BR$1,0),FALSE)</f>
        <v>2.2010018929385637</v>
      </c>
      <c r="G1095">
        <f t="shared" si="35"/>
        <v>-0.56687555604385398</v>
      </c>
    </row>
    <row r="1096" spans="1:7" x14ac:dyDescent="0.45">
      <c r="A1096" t="s">
        <v>34</v>
      </c>
      <c r="B1096" t="str">
        <f>VLOOKUP(A1096,Setup!$C$3:$D$46,2,FALSE)</f>
        <v>HU</v>
      </c>
      <c r="C1096" t="s">
        <v>592</v>
      </c>
      <c r="D1096">
        <f t="shared" si="34"/>
        <v>2017</v>
      </c>
      <c r="E1096">
        <v>-29</v>
      </c>
      <c r="F1096">
        <f>VLOOKUP(B1096,'GDP growth'!$C$1:$BR$267,MATCH(Total!D1096,'GDP growth'!$D$1:$BR$1,0),FALSE)</f>
        <v>2.2010018929385637</v>
      </c>
      <c r="G1096">
        <f t="shared" si="35"/>
        <v>-0.56687555604385398</v>
      </c>
    </row>
    <row r="1097" spans="1:7" x14ac:dyDescent="0.45">
      <c r="A1097" t="s">
        <v>34</v>
      </c>
      <c r="B1097" t="str">
        <f>VLOOKUP(A1097,Setup!$C$3:$D$46,2,FALSE)</f>
        <v>HU</v>
      </c>
      <c r="C1097" t="s">
        <v>593</v>
      </c>
      <c r="D1097">
        <f t="shared" si="34"/>
        <v>2017</v>
      </c>
      <c r="E1097">
        <v>-29.9</v>
      </c>
      <c r="F1097">
        <f>VLOOKUP(B1097,'GDP growth'!$C$1:$BR$267,MATCH(Total!D1097,'GDP growth'!$D$1:$BR$1,0),FALSE)</f>
        <v>2.2010018929385637</v>
      </c>
      <c r="G1097">
        <f t="shared" si="35"/>
        <v>-0.56687555604385398</v>
      </c>
    </row>
    <row r="1098" spans="1:7" x14ac:dyDescent="0.45">
      <c r="A1098" t="s">
        <v>34</v>
      </c>
      <c r="B1098" t="str">
        <f>VLOOKUP(A1098,Setup!$C$3:$D$46,2,FALSE)</f>
        <v>HU</v>
      </c>
      <c r="C1098" t="s">
        <v>594</v>
      </c>
      <c r="D1098">
        <f t="shared" si="34"/>
        <v>2018</v>
      </c>
      <c r="E1098">
        <v>-29.7</v>
      </c>
      <c r="F1098">
        <f>VLOOKUP(B1098,'GDP growth'!$C$1:$BR$267,MATCH(Total!D1098,'GDP growth'!$D$1:$BR$1,0),FALSE)</f>
        <v>4.2719760162069491</v>
      </c>
      <c r="G1098">
        <f t="shared" si="35"/>
        <v>2.2710279090713001</v>
      </c>
    </row>
    <row r="1099" spans="1:7" x14ac:dyDescent="0.45">
      <c r="A1099" t="s">
        <v>34</v>
      </c>
      <c r="B1099" t="str">
        <f>VLOOKUP(A1099,Setup!$C$3:$D$46,2,FALSE)</f>
        <v>HU</v>
      </c>
      <c r="C1099" t="s">
        <v>595</v>
      </c>
      <c r="D1099">
        <f t="shared" si="34"/>
        <v>2018</v>
      </c>
      <c r="E1099">
        <v>-26</v>
      </c>
      <c r="F1099">
        <f>VLOOKUP(B1099,'GDP growth'!$C$1:$BR$267,MATCH(Total!D1099,'GDP growth'!$D$1:$BR$1,0),FALSE)</f>
        <v>4.2719760162069491</v>
      </c>
      <c r="G1099">
        <f t="shared" si="35"/>
        <v>2.2710279090713001</v>
      </c>
    </row>
    <row r="1100" spans="1:7" x14ac:dyDescent="0.45">
      <c r="A1100" t="s">
        <v>34</v>
      </c>
      <c r="B1100" t="str">
        <f>VLOOKUP(A1100,Setup!$C$3:$D$46,2,FALSE)</f>
        <v>HU</v>
      </c>
      <c r="C1100" t="s">
        <v>596</v>
      </c>
      <c r="D1100">
        <f t="shared" si="34"/>
        <v>2018</v>
      </c>
      <c r="E1100">
        <v>-26.6</v>
      </c>
      <c r="F1100">
        <f>VLOOKUP(B1100,'GDP growth'!$C$1:$BR$267,MATCH(Total!D1100,'GDP growth'!$D$1:$BR$1,0),FALSE)</f>
        <v>4.2719760162069491</v>
      </c>
      <c r="G1100">
        <f t="shared" si="35"/>
        <v>2.2710279090713001</v>
      </c>
    </row>
    <row r="1101" spans="1:7" x14ac:dyDescent="0.45">
      <c r="A1101" t="s">
        <v>34</v>
      </c>
      <c r="B1101" t="str">
        <f>VLOOKUP(A1101,Setup!$C$3:$D$46,2,FALSE)</f>
        <v>HU</v>
      </c>
      <c r="C1101" t="s">
        <v>597</v>
      </c>
      <c r="D1101">
        <f t="shared" si="34"/>
        <v>2018</v>
      </c>
      <c r="E1101">
        <v>-26.8</v>
      </c>
      <c r="F1101">
        <f>VLOOKUP(B1101,'GDP growth'!$C$1:$BR$267,MATCH(Total!D1101,'GDP growth'!$D$1:$BR$1,0),FALSE)</f>
        <v>4.2719760162069491</v>
      </c>
      <c r="G1101">
        <f t="shared" si="35"/>
        <v>2.2710279090713001</v>
      </c>
    </row>
    <row r="1102" spans="1:7" x14ac:dyDescent="0.45">
      <c r="A1102" t="s">
        <v>34</v>
      </c>
      <c r="B1102" t="str">
        <f>VLOOKUP(A1102,Setup!$C$3:$D$46,2,FALSE)</f>
        <v>HU</v>
      </c>
      <c r="C1102" t="s">
        <v>598</v>
      </c>
      <c r="D1102">
        <f t="shared" si="34"/>
        <v>2019</v>
      </c>
      <c r="E1102">
        <v>-26</v>
      </c>
      <c r="F1102">
        <f>VLOOKUP(B1102,'GDP growth'!$C$1:$BR$267,MATCH(Total!D1102,'GDP growth'!$D$1:$BR$1,0),FALSE)</f>
        <v>5.3623483617622298</v>
      </c>
      <c r="G1102">
        <f t="shared" si="35"/>
        <v>4.8071857526253696</v>
      </c>
    </row>
    <row r="1103" spans="1:7" x14ac:dyDescent="0.45">
      <c r="A1103" t="s">
        <v>34</v>
      </c>
      <c r="B1103" t="str">
        <f>VLOOKUP(A1103,Setup!$C$3:$D$46,2,FALSE)</f>
        <v>HU</v>
      </c>
      <c r="C1103" t="s">
        <v>599</v>
      </c>
      <c r="D1103">
        <f t="shared" si="34"/>
        <v>2019</v>
      </c>
      <c r="E1103">
        <v>-24.1</v>
      </c>
      <c r="F1103">
        <f>VLOOKUP(B1103,'GDP growth'!$C$1:$BR$267,MATCH(Total!D1103,'GDP growth'!$D$1:$BR$1,0),FALSE)</f>
        <v>5.3623483617622298</v>
      </c>
      <c r="G1103">
        <f t="shared" si="35"/>
        <v>4.8071857526253696</v>
      </c>
    </row>
    <row r="1104" spans="1:7" x14ac:dyDescent="0.45">
      <c r="A1104" t="s">
        <v>34</v>
      </c>
      <c r="B1104" t="str">
        <f>VLOOKUP(A1104,Setup!$C$3:$D$46,2,FALSE)</f>
        <v>HU</v>
      </c>
      <c r="C1104" t="s">
        <v>600</v>
      </c>
      <c r="D1104">
        <f t="shared" si="34"/>
        <v>2019</v>
      </c>
      <c r="E1104">
        <v>-23.6</v>
      </c>
      <c r="F1104">
        <f>VLOOKUP(B1104,'GDP growth'!$C$1:$BR$267,MATCH(Total!D1104,'GDP growth'!$D$1:$BR$1,0),FALSE)</f>
        <v>5.3623483617622298</v>
      </c>
      <c r="G1104">
        <f t="shared" si="35"/>
        <v>4.8071857526253696</v>
      </c>
    </row>
    <row r="1105" spans="1:7" x14ac:dyDescent="0.45">
      <c r="A1105" t="s">
        <v>34</v>
      </c>
      <c r="B1105" t="str">
        <f>VLOOKUP(A1105,Setup!$C$3:$D$46,2,FALSE)</f>
        <v>HU</v>
      </c>
      <c r="C1105" t="s">
        <v>601</v>
      </c>
      <c r="D1105">
        <f t="shared" si="34"/>
        <v>2019</v>
      </c>
      <c r="E1105">
        <v>-22.2</v>
      </c>
      <c r="F1105">
        <f>VLOOKUP(B1105,'GDP growth'!$C$1:$BR$267,MATCH(Total!D1105,'GDP growth'!$D$1:$BR$1,0),FALSE)</f>
        <v>5.3623483617622298</v>
      </c>
      <c r="G1105">
        <f t="shared" si="35"/>
        <v>4.8071857526253696</v>
      </c>
    </row>
    <row r="1106" spans="1:7" x14ac:dyDescent="0.45">
      <c r="A1106" t="s">
        <v>34</v>
      </c>
      <c r="B1106" t="str">
        <f>VLOOKUP(A1106,Setup!$C$3:$D$46,2,FALSE)</f>
        <v>HU</v>
      </c>
      <c r="C1106" t="s">
        <v>602</v>
      </c>
      <c r="D1106">
        <f t="shared" si="34"/>
        <v>2020</v>
      </c>
      <c r="E1106">
        <v>-17.8</v>
      </c>
      <c r="F1106">
        <f>VLOOKUP(B1106,'GDP growth'!$C$1:$BR$267,MATCH(Total!D1106,'GDP growth'!$D$1:$BR$1,0),FALSE)</f>
        <v>4.8642257351189073</v>
      </c>
      <c r="G1106">
        <f t="shared" si="35"/>
        <v>-4.6746945723186197</v>
      </c>
    </row>
    <row r="1107" spans="1:7" x14ac:dyDescent="0.45">
      <c r="A1107" t="s">
        <v>34</v>
      </c>
      <c r="B1107" t="str">
        <f>VLOOKUP(A1107,Setup!$C$3:$D$46,2,FALSE)</f>
        <v>HU</v>
      </c>
      <c r="C1107" t="s">
        <v>603</v>
      </c>
      <c r="D1107">
        <f t="shared" si="34"/>
        <v>2020</v>
      </c>
      <c r="E1107">
        <v>-15</v>
      </c>
      <c r="F1107">
        <f>VLOOKUP(B1107,'GDP growth'!$C$1:$BR$267,MATCH(Total!D1107,'GDP growth'!$D$1:$BR$1,0),FALSE)</f>
        <v>4.8642257351189073</v>
      </c>
      <c r="G1107">
        <f t="shared" si="35"/>
        <v>-4.6746945723186197</v>
      </c>
    </row>
    <row r="1108" spans="1:7" x14ac:dyDescent="0.45">
      <c r="A1108" t="s">
        <v>34</v>
      </c>
      <c r="B1108" t="str">
        <f>VLOOKUP(A1108,Setup!$C$3:$D$46,2,FALSE)</f>
        <v>HU</v>
      </c>
      <c r="C1108" t="s">
        <v>604</v>
      </c>
      <c r="D1108">
        <f t="shared" si="34"/>
        <v>2020</v>
      </c>
      <c r="E1108">
        <v>-12.2</v>
      </c>
      <c r="F1108">
        <f>VLOOKUP(B1108,'GDP growth'!$C$1:$BR$267,MATCH(Total!D1108,'GDP growth'!$D$1:$BR$1,0),FALSE)</f>
        <v>4.8642257351189073</v>
      </c>
      <c r="G1108">
        <f t="shared" si="35"/>
        <v>-4.6746945723186197</v>
      </c>
    </row>
    <row r="1109" spans="1:7" x14ac:dyDescent="0.45">
      <c r="A1109" t="s">
        <v>34</v>
      </c>
      <c r="B1109" t="str">
        <f>VLOOKUP(A1109,Setup!$C$3:$D$46,2,FALSE)</f>
        <v>HU</v>
      </c>
      <c r="C1109" t="s">
        <v>605</v>
      </c>
      <c r="D1109">
        <f t="shared" si="34"/>
        <v>2020</v>
      </c>
      <c r="E1109">
        <v>-10.199999999999999</v>
      </c>
      <c r="F1109">
        <f>VLOOKUP(B1109,'GDP growth'!$C$1:$BR$267,MATCH(Total!D1109,'GDP growth'!$D$1:$BR$1,0),FALSE)</f>
        <v>4.8642257351189073</v>
      </c>
      <c r="G1109">
        <f t="shared" si="35"/>
        <v>-4.6746945723186197</v>
      </c>
    </row>
    <row r="1110" spans="1:7" x14ac:dyDescent="0.45">
      <c r="A1110" t="s">
        <v>34</v>
      </c>
      <c r="B1110" t="str">
        <f>VLOOKUP(A1110,Setup!$C$3:$D$46,2,FALSE)</f>
        <v>HU</v>
      </c>
      <c r="C1110" t="s">
        <v>606</v>
      </c>
      <c r="D1110">
        <f t="shared" si="34"/>
        <v>2021</v>
      </c>
      <c r="E1110">
        <v>-4.4000000000000004</v>
      </c>
      <c r="F1110">
        <f>VLOOKUP(B1110,'GDP growth'!$C$1:$BR$267,MATCH(Total!D1110,'GDP growth'!$D$1:$BR$1,0),FALSE)</f>
        <v>-4.4870460476530809</v>
      </c>
      <c r="G1110">
        <f t="shared" si="35"/>
        <v>0.61913049764555605</v>
      </c>
    </row>
    <row r="1111" spans="1:7" x14ac:dyDescent="0.45">
      <c r="A1111" t="s">
        <v>34</v>
      </c>
      <c r="B1111" t="str">
        <f>VLOOKUP(A1111,Setup!$C$3:$D$46,2,FALSE)</f>
        <v>HU</v>
      </c>
      <c r="C1111" t="s">
        <v>607</v>
      </c>
      <c r="D1111">
        <f t="shared" si="34"/>
        <v>2021</v>
      </c>
      <c r="E1111">
        <v>-6.5</v>
      </c>
      <c r="F1111">
        <f>VLOOKUP(B1111,'GDP growth'!$C$1:$BR$267,MATCH(Total!D1111,'GDP growth'!$D$1:$BR$1,0),FALSE)</f>
        <v>-4.4870460476530809</v>
      </c>
      <c r="G1111">
        <f t="shared" si="35"/>
        <v>0.61913049764555605</v>
      </c>
    </row>
    <row r="1112" spans="1:7" x14ac:dyDescent="0.45">
      <c r="A1112" t="s">
        <v>34</v>
      </c>
      <c r="B1112" t="str">
        <f>VLOOKUP(A1112,Setup!$C$3:$D$46,2,FALSE)</f>
        <v>HU</v>
      </c>
      <c r="C1112" t="s">
        <v>608</v>
      </c>
      <c r="D1112">
        <f t="shared" si="34"/>
        <v>2021</v>
      </c>
      <c r="E1112">
        <v>-3.1</v>
      </c>
      <c r="F1112">
        <f>VLOOKUP(B1112,'GDP growth'!$C$1:$BR$267,MATCH(Total!D1112,'GDP growth'!$D$1:$BR$1,0),FALSE)</f>
        <v>-4.4870460476530809</v>
      </c>
      <c r="G1112">
        <f t="shared" si="35"/>
        <v>0.61913049764555605</v>
      </c>
    </row>
    <row r="1113" spans="1:7" x14ac:dyDescent="0.45">
      <c r="A1113" t="s">
        <v>34</v>
      </c>
      <c r="B1113" t="str">
        <f>VLOOKUP(A1113,Setup!$C$3:$D$46,2,FALSE)</f>
        <v>HU</v>
      </c>
      <c r="C1113" t="s">
        <v>609</v>
      </c>
      <c r="D1113">
        <f t="shared" si="34"/>
        <v>2021</v>
      </c>
      <c r="E1113">
        <v>0.5</v>
      </c>
      <c r="F1113">
        <f>VLOOKUP(B1113,'GDP growth'!$C$1:$BR$267,MATCH(Total!D1113,'GDP growth'!$D$1:$BR$1,0),FALSE)</f>
        <v>-4.4870460476530809</v>
      </c>
      <c r="G1113">
        <f t="shared" si="35"/>
        <v>0.61913049764555605</v>
      </c>
    </row>
    <row r="1114" spans="1:7" x14ac:dyDescent="0.45">
      <c r="A1114" t="s">
        <v>34</v>
      </c>
      <c r="B1114" t="str">
        <f>VLOOKUP(A1114,Setup!$C$3:$D$46,2,FALSE)</f>
        <v>HU</v>
      </c>
      <c r="C1114" t="s">
        <v>610</v>
      </c>
      <c r="D1114">
        <f t="shared" si="34"/>
        <v>2022</v>
      </c>
      <c r="E1114">
        <v>1.1000000000000001</v>
      </c>
      <c r="F1114">
        <f>VLOOKUP(B1114,'GDP growth'!$C$1:$BR$267,MATCH(Total!D1114,'GDP growth'!$D$1:$BR$1,0),FALSE)</f>
        <v>7.0612206097291192</v>
      </c>
      <c r="G1114">
        <f t="shared" si="35"/>
        <v>3.2033108945776401</v>
      </c>
    </row>
    <row r="1115" spans="1:7" x14ac:dyDescent="0.45">
      <c r="A1115" t="s">
        <v>34</v>
      </c>
      <c r="B1115" t="str">
        <f>VLOOKUP(A1115,Setup!$C$3:$D$46,2,FALSE)</f>
        <v>HU</v>
      </c>
      <c r="C1115" t="s">
        <v>611</v>
      </c>
      <c r="D1115">
        <f t="shared" si="34"/>
        <v>2022</v>
      </c>
      <c r="E1115">
        <v>3.2</v>
      </c>
      <c r="F1115">
        <f>VLOOKUP(B1115,'GDP growth'!$C$1:$BR$267,MATCH(Total!D1115,'GDP growth'!$D$1:$BR$1,0),FALSE)</f>
        <v>7.0612206097291192</v>
      </c>
      <c r="G1115">
        <f t="shared" si="35"/>
        <v>3.2033108945776401</v>
      </c>
    </row>
    <row r="1116" spans="1:7" x14ac:dyDescent="0.45">
      <c r="A1116" t="s">
        <v>34</v>
      </c>
      <c r="B1116" t="str">
        <f>VLOOKUP(A1116,Setup!$C$3:$D$46,2,FALSE)</f>
        <v>HU</v>
      </c>
      <c r="C1116" t="s">
        <v>612</v>
      </c>
      <c r="D1116">
        <f t="shared" si="34"/>
        <v>2022</v>
      </c>
      <c r="E1116">
        <v>7.5</v>
      </c>
      <c r="F1116">
        <f>VLOOKUP(B1116,'GDP growth'!$C$1:$BR$267,MATCH(Total!D1116,'GDP growth'!$D$1:$BR$1,0),FALSE)</f>
        <v>7.0612206097291192</v>
      </c>
      <c r="G1116">
        <f t="shared" si="35"/>
        <v>3.2033108945776401</v>
      </c>
    </row>
    <row r="1117" spans="1:7" x14ac:dyDescent="0.45">
      <c r="A1117" t="s">
        <v>34</v>
      </c>
      <c r="B1117" t="str">
        <f>VLOOKUP(A1117,Setup!$C$3:$D$46,2,FALSE)</f>
        <v>HU</v>
      </c>
      <c r="C1117" t="s">
        <v>613</v>
      </c>
      <c r="D1117">
        <f t="shared" ref="D1117:D1177" si="36">VALUE(MID(C1117,1,4))</f>
        <v>2022</v>
      </c>
      <c r="E1117">
        <v>0.4</v>
      </c>
      <c r="F1117">
        <f>VLOOKUP(B1117,'GDP growth'!$C$1:$BR$267,MATCH(Total!D1117,'GDP growth'!$D$1:$BR$1,0),FALSE)</f>
        <v>7.0612206097291192</v>
      </c>
      <c r="G1117">
        <f t="shared" ref="G1117:G1177" si="37">VLOOKUP(D1117,$I$21:$BA$34,MATCH(B1117,$I$20:$BA$20,0),FALSE)</f>
        <v>3.2033108945776401</v>
      </c>
    </row>
    <row r="1118" spans="1:7" x14ac:dyDescent="0.45">
      <c r="A1118" t="s">
        <v>34</v>
      </c>
      <c r="B1118" t="str">
        <f>VLOOKUP(A1118,Setup!$C$3:$D$46,2,FALSE)</f>
        <v>HU</v>
      </c>
      <c r="C1118" t="s">
        <v>614</v>
      </c>
      <c r="D1118">
        <f t="shared" si="36"/>
        <v>2023</v>
      </c>
      <c r="E1118">
        <v>-3.8</v>
      </c>
      <c r="F1118">
        <f>VLOOKUP(B1118,'GDP growth'!$C$1:$BR$267,MATCH(Total!D1118,'GDP growth'!$D$1:$BR$1,0),FALSE)</f>
        <v>4.5834076729506847</v>
      </c>
      <c r="G1118">
        <f t="shared" si="37"/>
        <v>-1.6494212635182299</v>
      </c>
    </row>
    <row r="1119" spans="1:7" x14ac:dyDescent="0.45">
      <c r="A1119" t="s">
        <v>34</v>
      </c>
      <c r="B1119" t="str">
        <f>VLOOKUP(A1119,Setup!$C$3:$D$46,2,FALSE)</f>
        <v>HU</v>
      </c>
      <c r="C1119" t="s">
        <v>615</v>
      </c>
      <c r="D1119">
        <f t="shared" si="36"/>
        <v>2023</v>
      </c>
      <c r="E1119">
        <v>-7.2</v>
      </c>
      <c r="F1119">
        <f>VLOOKUP(B1119,'GDP growth'!$C$1:$BR$267,MATCH(Total!D1119,'GDP growth'!$D$1:$BR$1,0),FALSE)</f>
        <v>4.5834076729506847</v>
      </c>
      <c r="G1119">
        <f t="shared" si="37"/>
        <v>-1.6494212635182299</v>
      </c>
    </row>
    <row r="1120" spans="1:7" x14ac:dyDescent="0.45">
      <c r="A1120" t="s">
        <v>34</v>
      </c>
      <c r="B1120" t="str">
        <f>VLOOKUP(A1120,Setup!$C$3:$D$46,2,FALSE)</f>
        <v>HU</v>
      </c>
      <c r="C1120" t="s">
        <v>616</v>
      </c>
      <c r="D1120">
        <f t="shared" si="36"/>
        <v>2023</v>
      </c>
      <c r="E1120">
        <v>-7.8</v>
      </c>
      <c r="F1120">
        <f>VLOOKUP(B1120,'GDP growth'!$C$1:$BR$267,MATCH(Total!D1120,'GDP growth'!$D$1:$BR$1,0),FALSE)</f>
        <v>4.5834076729506847</v>
      </c>
      <c r="G1120">
        <f t="shared" si="37"/>
        <v>-1.6494212635182299</v>
      </c>
    </row>
    <row r="1121" spans="1:7" x14ac:dyDescent="0.45">
      <c r="A1121" t="s">
        <v>34</v>
      </c>
      <c r="B1121" t="str">
        <f>VLOOKUP(A1121,Setup!$C$3:$D$46,2,FALSE)</f>
        <v>HU</v>
      </c>
      <c r="C1121" t="s">
        <v>617</v>
      </c>
      <c r="D1121">
        <f t="shared" si="36"/>
        <v>2023</v>
      </c>
      <c r="E1121">
        <v>-10.4</v>
      </c>
      <c r="F1121">
        <f>VLOOKUP(B1121,'GDP growth'!$C$1:$BR$267,MATCH(Total!D1121,'GDP growth'!$D$1:$BR$1,0),FALSE)</f>
        <v>4.5834076729506847</v>
      </c>
      <c r="G1121">
        <f t="shared" si="37"/>
        <v>-1.6494212635182299</v>
      </c>
    </row>
    <row r="1122" spans="1:7" x14ac:dyDescent="0.45">
      <c r="A1122" t="s">
        <v>332</v>
      </c>
      <c r="B1122" t="str">
        <f>VLOOKUP(A1122,Setup!$C$3:$D$46,2,FALSE)</f>
        <v>ID</v>
      </c>
      <c r="C1122" t="s">
        <v>560</v>
      </c>
      <c r="D1122">
        <f t="shared" si="36"/>
        <v>2010</v>
      </c>
      <c r="E1122">
        <v>-1.5</v>
      </c>
      <c r="F1122">
        <f>VLOOKUP(B1122,'GDP growth'!$C$1:$BR$267,MATCH(Total!D1122,'GDP growth'!$D$1:$BR$1,0),FALSE)</f>
        <v>4.6288711825615252</v>
      </c>
      <c r="G1122">
        <f t="shared" si="37"/>
        <v>-0.54279529298747697</v>
      </c>
    </row>
    <row r="1123" spans="1:7" x14ac:dyDescent="0.45">
      <c r="A1123" t="s">
        <v>332</v>
      </c>
      <c r="B1123" t="str">
        <f>VLOOKUP(A1123,Setup!$C$3:$D$46,2,FALSE)</f>
        <v>ID</v>
      </c>
      <c r="C1123" t="s">
        <v>563</v>
      </c>
      <c r="D1123">
        <f t="shared" si="36"/>
        <v>2010</v>
      </c>
      <c r="E1123">
        <v>0.6</v>
      </c>
      <c r="F1123">
        <f>VLOOKUP(B1123,'GDP growth'!$C$1:$BR$267,MATCH(Total!D1123,'GDP growth'!$D$1:$BR$1,0),FALSE)</f>
        <v>4.6288711825615252</v>
      </c>
      <c r="G1123">
        <f t="shared" si="37"/>
        <v>-0.54279529298747697</v>
      </c>
    </row>
    <row r="1124" spans="1:7" x14ac:dyDescent="0.45">
      <c r="A1124" t="s">
        <v>332</v>
      </c>
      <c r="B1124" t="str">
        <f>VLOOKUP(A1124,Setup!$C$3:$D$46,2,FALSE)</f>
        <v>ID</v>
      </c>
      <c r="C1124" t="s">
        <v>564</v>
      </c>
      <c r="D1124">
        <f t="shared" si="36"/>
        <v>2010</v>
      </c>
      <c r="E1124">
        <v>1</v>
      </c>
      <c r="F1124">
        <f>VLOOKUP(B1124,'GDP growth'!$C$1:$BR$267,MATCH(Total!D1124,'GDP growth'!$D$1:$BR$1,0),FALSE)</f>
        <v>4.6288711825615252</v>
      </c>
      <c r="G1124">
        <f t="shared" si="37"/>
        <v>-0.54279529298747697</v>
      </c>
    </row>
    <row r="1125" spans="1:7" x14ac:dyDescent="0.45">
      <c r="A1125" t="s">
        <v>332</v>
      </c>
      <c r="B1125" t="str">
        <f>VLOOKUP(A1125,Setup!$C$3:$D$46,2,FALSE)</f>
        <v>ID</v>
      </c>
      <c r="C1125" t="s">
        <v>565</v>
      </c>
      <c r="D1125">
        <f t="shared" si="36"/>
        <v>2010</v>
      </c>
      <c r="E1125">
        <v>2.6</v>
      </c>
      <c r="F1125">
        <f>VLOOKUP(B1125,'GDP growth'!$C$1:$BR$267,MATCH(Total!D1125,'GDP growth'!$D$1:$BR$1,0),FALSE)</f>
        <v>4.6288711825615252</v>
      </c>
      <c r="G1125">
        <f t="shared" si="37"/>
        <v>-0.54279529298747697</v>
      </c>
    </row>
    <row r="1126" spans="1:7" x14ac:dyDescent="0.45">
      <c r="A1126" t="s">
        <v>332</v>
      </c>
      <c r="B1126" t="str">
        <f>VLOOKUP(A1126,Setup!$C$3:$D$46,2,FALSE)</f>
        <v>ID</v>
      </c>
      <c r="C1126" t="s">
        <v>566</v>
      </c>
      <c r="D1126">
        <f t="shared" si="36"/>
        <v>2011</v>
      </c>
      <c r="E1126">
        <v>2.5</v>
      </c>
      <c r="F1126">
        <f>VLOOKUP(B1126,'GDP growth'!$C$1:$BR$267,MATCH(Total!D1126,'GDP growth'!$D$1:$BR$1,0),FALSE)</f>
        <v>6.2238541806236611</v>
      </c>
      <c r="G1126">
        <f t="shared" si="37"/>
        <v>-0.53662683192632699</v>
      </c>
    </row>
    <row r="1127" spans="1:7" x14ac:dyDescent="0.45">
      <c r="A1127" t="s">
        <v>332</v>
      </c>
      <c r="B1127" t="str">
        <f>VLOOKUP(A1127,Setup!$C$3:$D$46,2,FALSE)</f>
        <v>ID</v>
      </c>
      <c r="C1127" t="s">
        <v>567</v>
      </c>
      <c r="D1127">
        <f t="shared" si="36"/>
        <v>2011</v>
      </c>
      <c r="E1127">
        <v>4</v>
      </c>
      <c r="F1127">
        <f>VLOOKUP(B1127,'GDP growth'!$C$1:$BR$267,MATCH(Total!D1127,'GDP growth'!$D$1:$BR$1,0),FALSE)</f>
        <v>6.2238541806236611</v>
      </c>
      <c r="G1127">
        <f t="shared" si="37"/>
        <v>-0.53662683192632699</v>
      </c>
    </row>
    <row r="1128" spans="1:7" x14ac:dyDescent="0.45">
      <c r="A1128" t="s">
        <v>332</v>
      </c>
      <c r="B1128" t="str">
        <f>VLOOKUP(A1128,Setup!$C$3:$D$46,2,FALSE)</f>
        <v>ID</v>
      </c>
      <c r="C1128" t="s">
        <v>568</v>
      </c>
      <c r="D1128">
        <f t="shared" si="36"/>
        <v>2011</v>
      </c>
      <c r="E1128">
        <v>5.7</v>
      </c>
      <c r="F1128">
        <f>VLOOKUP(B1128,'GDP growth'!$C$1:$BR$267,MATCH(Total!D1128,'GDP growth'!$D$1:$BR$1,0),FALSE)</f>
        <v>6.2238541806236611</v>
      </c>
      <c r="G1128">
        <f t="shared" si="37"/>
        <v>-0.53662683192632699</v>
      </c>
    </row>
    <row r="1129" spans="1:7" x14ac:dyDescent="0.45">
      <c r="A1129" t="s">
        <v>332</v>
      </c>
      <c r="B1129" t="str">
        <f>VLOOKUP(A1129,Setup!$C$3:$D$46,2,FALSE)</f>
        <v>ID</v>
      </c>
      <c r="C1129" t="s">
        <v>569</v>
      </c>
      <c r="D1129">
        <f t="shared" si="36"/>
        <v>2011</v>
      </c>
      <c r="E1129">
        <v>6.8</v>
      </c>
      <c r="F1129">
        <f>VLOOKUP(B1129,'GDP growth'!$C$1:$BR$267,MATCH(Total!D1129,'GDP growth'!$D$1:$BR$1,0),FALSE)</f>
        <v>6.2238541806236611</v>
      </c>
      <c r="G1129">
        <f t="shared" si="37"/>
        <v>-0.53662683192632699</v>
      </c>
    </row>
    <row r="1130" spans="1:7" x14ac:dyDescent="0.45">
      <c r="A1130" t="s">
        <v>332</v>
      </c>
      <c r="B1130" t="str">
        <f>VLOOKUP(A1130,Setup!$C$3:$D$46,2,FALSE)</f>
        <v>ID</v>
      </c>
      <c r="C1130" t="s">
        <v>570</v>
      </c>
      <c r="D1130">
        <f t="shared" si="36"/>
        <v>2012</v>
      </c>
      <c r="E1130">
        <v>7.7</v>
      </c>
      <c r="F1130">
        <f>VLOOKUP(B1130,'GDP growth'!$C$1:$BR$267,MATCH(Total!D1130,'GDP growth'!$D$1:$BR$1,0),FALSE)</f>
        <v>6.1697842077100802</v>
      </c>
      <c r="G1130">
        <f t="shared" si="37"/>
        <v>-0.278264376003662</v>
      </c>
    </row>
    <row r="1131" spans="1:7" x14ac:dyDescent="0.45">
      <c r="A1131" t="s">
        <v>332</v>
      </c>
      <c r="B1131" t="str">
        <f>VLOOKUP(A1131,Setup!$C$3:$D$46,2,FALSE)</f>
        <v>ID</v>
      </c>
      <c r="C1131" t="s">
        <v>571</v>
      </c>
      <c r="D1131">
        <f t="shared" si="36"/>
        <v>2012</v>
      </c>
      <c r="E1131">
        <v>9.1999999999999993</v>
      </c>
      <c r="F1131">
        <f>VLOOKUP(B1131,'GDP growth'!$C$1:$BR$267,MATCH(Total!D1131,'GDP growth'!$D$1:$BR$1,0),FALSE)</f>
        <v>6.1697842077100802</v>
      </c>
      <c r="G1131">
        <f t="shared" si="37"/>
        <v>-0.278264376003662</v>
      </c>
    </row>
    <row r="1132" spans="1:7" x14ac:dyDescent="0.45">
      <c r="A1132" t="s">
        <v>332</v>
      </c>
      <c r="B1132" t="str">
        <f>VLOOKUP(A1132,Setup!$C$3:$D$46,2,FALSE)</f>
        <v>ID</v>
      </c>
      <c r="C1132" t="s">
        <v>572</v>
      </c>
      <c r="D1132">
        <f t="shared" si="36"/>
        <v>2012</v>
      </c>
      <c r="E1132">
        <v>9.8000000000000007</v>
      </c>
      <c r="F1132">
        <f>VLOOKUP(B1132,'GDP growth'!$C$1:$BR$267,MATCH(Total!D1132,'GDP growth'!$D$1:$BR$1,0),FALSE)</f>
        <v>6.1697842077100802</v>
      </c>
      <c r="G1132">
        <f t="shared" si="37"/>
        <v>-0.278264376003662</v>
      </c>
    </row>
    <row r="1133" spans="1:7" x14ac:dyDescent="0.45">
      <c r="A1133" t="s">
        <v>332</v>
      </c>
      <c r="B1133" t="str">
        <f>VLOOKUP(A1133,Setup!$C$3:$D$46,2,FALSE)</f>
        <v>ID</v>
      </c>
      <c r="C1133" t="s">
        <v>573</v>
      </c>
      <c r="D1133">
        <f t="shared" si="36"/>
        <v>2012</v>
      </c>
      <c r="E1133">
        <v>11.1</v>
      </c>
      <c r="F1133">
        <f>VLOOKUP(B1133,'GDP growth'!$C$1:$BR$267,MATCH(Total!D1133,'GDP growth'!$D$1:$BR$1,0),FALSE)</f>
        <v>6.1697842077100802</v>
      </c>
      <c r="G1133">
        <f t="shared" si="37"/>
        <v>-0.278264376003662</v>
      </c>
    </row>
    <row r="1134" spans="1:7" x14ac:dyDescent="0.45">
      <c r="A1134" t="s">
        <v>332</v>
      </c>
      <c r="B1134" t="str">
        <f>VLOOKUP(A1134,Setup!$C$3:$D$46,2,FALSE)</f>
        <v>ID</v>
      </c>
      <c r="C1134" t="s">
        <v>574</v>
      </c>
      <c r="D1134">
        <f t="shared" si="36"/>
        <v>2013</v>
      </c>
      <c r="E1134">
        <v>10.7</v>
      </c>
      <c r="F1134">
        <f>VLOOKUP(B1134,'GDP growth'!$C$1:$BR$267,MATCH(Total!D1134,'GDP growth'!$D$1:$BR$1,0),FALSE)</f>
        <v>6.0300506530561506</v>
      </c>
      <c r="G1134">
        <f t="shared" si="37"/>
        <v>-0.15895329176205999</v>
      </c>
    </row>
    <row r="1135" spans="1:7" x14ac:dyDescent="0.45">
      <c r="A1135" t="s">
        <v>332</v>
      </c>
      <c r="B1135" t="str">
        <f>VLOOKUP(A1135,Setup!$C$3:$D$46,2,FALSE)</f>
        <v>ID</v>
      </c>
      <c r="C1135" t="s">
        <v>575</v>
      </c>
      <c r="D1135">
        <f t="shared" si="36"/>
        <v>2013</v>
      </c>
      <c r="E1135">
        <v>12.1</v>
      </c>
      <c r="F1135">
        <f>VLOOKUP(B1135,'GDP growth'!$C$1:$BR$267,MATCH(Total!D1135,'GDP growth'!$D$1:$BR$1,0),FALSE)</f>
        <v>6.0300506530561506</v>
      </c>
      <c r="G1135">
        <f t="shared" si="37"/>
        <v>-0.15895329176205999</v>
      </c>
    </row>
    <row r="1136" spans="1:7" x14ac:dyDescent="0.45">
      <c r="A1136" t="s">
        <v>332</v>
      </c>
      <c r="B1136" t="str">
        <f>VLOOKUP(A1136,Setup!$C$3:$D$46,2,FALSE)</f>
        <v>ID</v>
      </c>
      <c r="C1136" t="s">
        <v>576</v>
      </c>
      <c r="D1136">
        <f t="shared" si="36"/>
        <v>2013</v>
      </c>
      <c r="E1136">
        <v>13.5</v>
      </c>
      <c r="F1136">
        <f>VLOOKUP(B1136,'GDP growth'!$C$1:$BR$267,MATCH(Total!D1136,'GDP growth'!$D$1:$BR$1,0),FALSE)</f>
        <v>6.0300506530561506</v>
      </c>
      <c r="G1136">
        <f t="shared" si="37"/>
        <v>-0.15895329176205999</v>
      </c>
    </row>
    <row r="1137" spans="1:7" x14ac:dyDescent="0.45">
      <c r="A1137" t="s">
        <v>332</v>
      </c>
      <c r="B1137" t="str">
        <f>VLOOKUP(A1137,Setup!$C$3:$D$46,2,FALSE)</f>
        <v>ID</v>
      </c>
      <c r="C1137" t="s">
        <v>577</v>
      </c>
      <c r="D1137">
        <f t="shared" si="36"/>
        <v>2013</v>
      </c>
      <c r="E1137">
        <v>14</v>
      </c>
      <c r="F1137">
        <f>VLOOKUP(B1137,'GDP growth'!$C$1:$BR$267,MATCH(Total!D1137,'GDP growth'!$D$1:$BR$1,0),FALSE)</f>
        <v>6.0300506530561506</v>
      </c>
      <c r="G1137">
        <f t="shared" si="37"/>
        <v>-0.15895329176205999</v>
      </c>
    </row>
    <row r="1138" spans="1:7" x14ac:dyDescent="0.45">
      <c r="A1138" t="s">
        <v>332</v>
      </c>
      <c r="B1138" t="str">
        <f>VLOOKUP(A1138,Setup!$C$3:$D$46,2,FALSE)</f>
        <v>ID</v>
      </c>
      <c r="C1138" t="s">
        <v>578</v>
      </c>
      <c r="D1138">
        <f t="shared" si="36"/>
        <v>2014</v>
      </c>
      <c r="E1138">
        <v>12.3</v>
      </c>
      <c r="F1138">
        <f>VLOOKUP(B1138,'GDP growth'!$C$1:$BR$267,MATCH(Total!D1138,'GDP growth'!$D$1:$BR$1,0),FALSE)</f>
        <v>5.5572636889100977</v>
      </c>
      <c r="G1138">
        <f t="shared" si="37"/>
        <v>-0.33552810377494702</v>
      </c>
    </row>
    <row r="1139" spans="1:7" x14ac:dyDescent="0.45">
      <c r="A1139" t="s">
        <v>332</v>
      </c>
      <c r="B1139" t="str">
        <f>VLOOKUP(A1139,Setup!$C$3:$D$46,2,FALSE)</f>
        <v>ID</v>
      </c>
      <c r="C1139" t="s">
        <v>579</v>
      </c>
      <c r="D1139">
        <f t="shared" si="36"/>
        <v>2014</v>
      </c>
      <c r="E1139">
        <v>13</v>
      </c>
      <c r="F1139">
        <f>VLOOKUP(B1139,'GDP growth'!$C$1:$BR$267,MATCH(Total!D1139,'GDP growth'!$D$1:$BR$1,0),FALSE)</f>
        <v>5.5572636889100977</v>
      </c>
      <c r="G1139">
        <f t="shared" si="37"/>
        <v>-0.33552810377494702</v>
      </c>
    </row>
    <row r="1140" spans="1:7" x14ac:dyDescent="0.45">
      <c r="A1140" t="s">
        <v>332</v>
      </c>
      <c r="B1140" t="str">
        <f>VLOOKUP(A1140,Setup!$C$3:$D$46,2,FALSE)</f>
        <v>ID</v>
      </c>
      <c r="C1140" t="s">
        <v>580</v>
      </c>
      <c r="D1140">
        <f t="shared" si="36"/>
        <v>2014</v>
      </c>
      <c r="E1140">
        <v>12.9</v>
      </c>
      <c r="F1140">
        <f>VLOOKUP(B1140,'GDP growth'!$C$1:$BR$267,MATCH(Total!D1140,'GDP growth'!$D$1:$BR$1,0),FALSE)</f>
        <v>5.5572636889100977</v>
      </c>
      <c r="G1140">
        <f t="shared" si="37"/>
        <v>-0.33552810377494702</v>
      </c>
    </row>
    <row r="1141" spans="1:7" x14ac:dyDescent="0.45">
      <c r="A1141" t="s">
        <v>332</v>
      </c>
      <c r="B1141" t="str">
        <f>VLOOKUP(A1141,Setup!$C$3:$D$46,2,FALSE)</f>
        <v>ID</v>
      </c>
      <c r="C1141" t="s">
        <v>581</v>
      </c>
      <c r="D1141">
        <f t="shared" si="36"/>
        <v>2014</v>
      </c>
      <c r="E1141">
        <v>13</v>
      </c>
      <c r="F1141">
        <f>VLOOKUP(B1141,'GDP growth'!$C$1:$BR$267,MATCH(Total!D1141,'GDP growth'!$D$1:$BR$1,0),FALSE)</f>
        <v>5.5572636889100977</v>
      </c>
      <c r="G1141">
        <f t="shared" si="37"/>
        <v>-0.33552810377494702</v>
      </c>
    </row>
    <row r="1142" spans="1:7" x14ac:dyDescent="0.45">
      <c r="A1142" t="s">
        <v>332</v>
      </c>
      <c r="B1142" t="str">
        <f>VLOOKUP(A1142,Setup!$C$3:$D$46,2,FALSE)</f>
        <v>ID</v>
      </c>
      <c r="C1142" t="s">
        <v>582</v>
      </c>
      <c r="D1142">
        <f t="shared" si="36"/>
        <v>2015</v>
      </c>
      <c r="E1142">
        <v>12.1</v>
      </c>
      <c r="F1142">
        <f>VLOOKUP(B1142,'GDP growth'!$C$1:$BR$267,MATCH(Total!D1142,'GDP growth'!$D$1:$BR$1,0),FALSE)</f>
        <v>5.0066684257549952</v>
      </c>
      <c r="G1142">
        <f t="shared" si="37"/>
        <v>-0.32350128558269298</v>
      </c>
    </row>
    <row r="1143" spans="1:7" x14ac:dyDescent="0.45">
      <c r="A1143" t="s">
        <v>332</v>
      </c>
      <c r="B1143" t="str">
        <f>VLOOKUP(A1143,Setup!$C$3:$D$46,2,FALSE)</f>
        <v>ID</v>
      </c>
      <c r="C1143" t="s">
        <v>583</v>
      </c>
      <c r="D1143">
        <f t="shared" si="36"/>
        <v>2015</v>
      </c>
      <c r="E1143">
        <v>12.4</v>
      </c>
      <c r="F1143">
        <f>VLOOKUP(B1143,'GDP growth'!$C$1:$BR$267,MATCH(Total!D1143,'GDP growth'!$D$1:$BR$1,0),FALSE)</f>
        <v>5.0066684257549952</v>
      </c>
      <c r="G1143">
        <f t="shared" si="37"/>
        <v>-0.32350128558269298</v>
      </c>
    </row>
    <row r="1144" spans="1:7" x14ac:dyDescent="0.45">
      <c r="A1144" t="s">
        <v>332</v>
      </c>
      <c r="B1144" t="str">
        <f>VLOOKUP(A1144,Setup!$C$3:$D$46,2,FALSE)</f>
        <v>ID</v>
      </c>
      <c r="C1144" t="s">
        <v>584</v>
      </c>
      <c r="D1144">
        <f t="shared" si="36"/>
        <v>2015</v>
      </c>
      <c r="E1144">
        <v>12.3</v>
      </c>
      <c r="F1144">
        <f>VLOOKUP(B1144,'GDP growth'!$C$1:$BR$267,MATCH(Total!D1144,'GDP growth'!$D$1:$BR$1,0),FALSE)</f>
        <v>5.0066684257549952</v>
      </c>
      <c r="G1144">
        <f t="shared" si="37"/>
        <v>-0.32350128558269298</v>
      </c>
    </row>
    <row r="1145" spans="1:7" x14ac:dyDescent="0.45">
      <c r="A1145" t="s">
        <v>332</v>
      </c>
      <c r="B1145" t="str">
        <f>VLOOKUP(A1145,Setup!$C$3:$D$46,2,FALSE)</f>
        <v>ID</v>
      </c>
      <c r="C1145" t="s">
        <v>585</v>
      </c>
      <c r="D1145">
        <f t="shared" si="36"/>
        <v>2015</v>
      </c>
      <c r="E1145">
        <v>12.1</v>
      </c>
      <c r="F1145">
        <f>VLOOKUP(B1145,'GDP growth'!$C$1:$BR$267,MATCH(Total!D1145,'GDP growth'!$D$1:$BR$1,0),FALSE)</f>
        <v>5.0066684257549952</v>
      </c>
      <c r="G1145">
        <f t="shared" si="37"/>
        <v>-0.32350128558269298</v>
      </c>
    </row>
    <row r="1146" spans="1:7" x14ac:dyDescent="0.45">
      <c r="A1146" t="s">
        <v>332</v>
      </c>
      <c r="B1146" t="str">
        <f>VLOOKUP(A1146,Setup!$C$3:$D$46,2,FALSE)</f>
        <v>ID</v>
      </c>
      <c r="C1146" t="s">
        <v>586</v>
      </c>
      <c r="D1146">
        <f t="shared" si="36"/>
        <v>2016</v>
      </c>
      <c r="E1146">
        <v>10.6</v>
      </c>
      <c r="F1146">
        <f>VLOOKUP(B1146,'GDP growth'!$C$1:$BR$267,MATCH(Total!D1146,'GDP growth'!$D$1:$BR$1,0),FALSE)</f>
        <v>4.8763223002212328</v>
      </c>
      <c r="G1146">
        <f t="shared" si="37"/>
        <v>0.285068401400906</v>
      </c>
    </row>
    <row r="1147" spans="1:7" x14ac:dyDescent="0.45">
      <c r="A1147" t="s">
        <v>332</v>
      </c>
      <c r="B1147" t="str">
        <f>VLOOKUP(A1147,Setup!$C$3:$D$46,2,FALSE)</f>
        <v>ID</v>
      </c>
      <c r="C1147" t="s">
        <v>587</v>
      </c>
      <c r="D1147">
        <f t="shared" si="36"/>
        <v>2016</v>
      </c>
      <c r="E1147">
        <v>10.5</v>
      </c>
      <c r="F1147">
        <f>VLOOKUP(B1147,'GDP growth'!$C$1:$BR$267,MATCH(Total!D1147,'GDP growth'!$D$1:$BR$1,0),FALSE)</f>
        <v>4.8763223002212328</v>
      </c>
      <c r="G1147">
        <f t="shared" si="37"/>
        <v>0.285068401400906</v>
      </c>
    </row>
    <row r="1148" spans="1:7" x14ac:dyDescent="0.45">
      <c r="A1148" t="s">
        <v>332</v>
      </c>
      <c r="B1148" t="str">
        <f>VLOOKUP(A1148,Setup!$C$3:$D$46,2,FALSE)</f>
        <v>ID</v>
      </c>
      <c r="C1148" t="s">
        <v>588</v>
      </c>
      <c r="D1148">
        <f t="shared" si="36"/>
        <v>2016</v>
      </c>
      <c r="E1148">
        <v>9.6999999999999993</v>
      </c>
      <c r="F1148">
        <f>VLOOKUP(B1148,'GDP growth'!$C$1:$BR$267,MATCH(Total!D1148,'GDP growth'!$D$1:$BR$1,0),FALSE)</f>
        <v>4.8763223002212328</v>
      </c>
      <c r="G1148">
        <f t="shared" si="37"/>
        <v>0.285068401400906</v>
      </c>
    </row>
    <row r="1149" spans="1:7" x14ac:dyDescent="0.45">
      <c r="A1149" t="s">
        <v>332</v>
      </c>
      <c r="B1149" t="str">
        <f>VLOOKUP(A1149,Setup!$C$3:$D$46,2,FALSE)</f>
        <v>ID</v>
      </c>
      <c r="C1149" t="s">
        <v>589</v>
      </c>
      <c r="D1149">
        <f t="shared" si="36"/>
        <v>2016</v>
      </c>
      <c r="E1149">
        <v>10</v>
      </c>
      <c r="F1149">
        <f>VLOOKUP(B1149,'GDP growth'!$C$1:$BR$267,MATCH(Total!D1149,'GDP growth'!$D$1:$BR$1,0),FALSE)</f>
        <v>4.8763223002212328</v>
      </c>
      <c r="G1149">
        <f t="shared" si="37"/>
        <v>0.285068401400906</v>
      </c>
    </row>
    <row r="1150" spans="1:7" x14ac:dyDescent="0.45">
      <c r="A1150" t="s">
        <v>332</v>
      </c>
      <c r="B1150" t="str">
        <f>VLOOKUP(A1150,Setup!$C$3:$D$46,2,FALSE)</f>
        <v>ID</v>
      </c>
      <c r="C1150" t="s">
        <v>590</v>
      </c>
      <c r="D1150">
        <f t="shared" si="36"/>
        <v>2017</v>
      </c>
      <c r="E1150">
        <v>8.4</v>
      </c>
      <c r="F1150">
        <f>VLOOKUP(B1150,'GDP growth'!$C$1:$BR$267,MATCH(Total!D1150,'GDP growth'!$D$1:$BR$1,0),FALSE)</f>
        <v>5.0330691828017677</v>
      </c>
      <c r="G1150">
        <f t="shared" si="37"/>
        <v>1.3846169625885201</v>
      </c>
    </row>
    <row r="1151" spans="1:7" x14ac:dyDescent="0.45">
      <c r="A1151" t="s">
        <v>332</v>
      </c>
      <c r="B1151" t="str">
        <f>VLOOKUP(A1151,Setup!$C$3:$D$46,2,FALSE)</f>
        <v>ID</v>
      </c>
      <c r="C1151" t="s">
        <v>591</v>
      </c>
      <c r="D1151">
        <f t="shared" si="36"/>
        <v>2017</v>
      </c>
      <c r="E1151">
        <v>8.1999999999999993</v>
      </c>
      <c r="F1151">
        <f>VLOOKUP(B1151,'GDP growth'!$C$1:$BR$267,MATCH(Total!D1151,'GDP growth'!$D$1:$BR$1,0),FALSE)</f>
        <v>5.0330691828017677</v>
      </c>
      <c r="G1151">
        <f t="shared" si="37"/>
        <v>1.3846169625885201</v>
      </c>
    </row>
    <row r="1152" spans="1:7" x14ac:dyDescent="0.45">
      <c r="A1152" t="s">
        <v>332</v>
      </c>
      <c r="B1152" t="str">
        <f>VLOOKUP(A1152,Setup!$C$3:$D$46,2,FALSE)</f>
        <v>ID</v>
      </c>
      <c r="C1152" t="s">
        <v>592</v>
      </c>
      <c r="D1152">
        <f t="shared" si="36"/>
        <v>2017</v>
      </c>
      <c r="E1152">
        <v>7.2</v>
      </c>
      <c r="F1152">
        <f>VLOOKUP(B1152,'GDP growth'!$C$1:$BR$267,MATCH(Total!D1152,'GDP growth'!$D$1:$BR$1,0),FALSE)</f>
        <v>5.0330691828017677</v>
      </c>
      <c r="G1152">
        <f t="shared" si="37"/>
        <v>1.3846169625885201</v>
      </c>
    </row>
    <row r="1153" spans="1:7" x14ac:dyDescent="0.45">
      <c r="A1153" t="s">
        <v>332</v>
      </c>
      <c r="B1153" t="str">
        <f>VLOOKUP(A1153,Setup!$C$3:$D$46,2,FALSE)</f>
        <v>ID</v>
      </c>
      <c r="C1153" t="s">
        <v>593</v>
      </c>
      <c r="D1153">
        <f t="shared" si="36"/>
        <v>2017</v>
      </c>
      <c r="E1153">
        <v>7.3</v>
      </c>
      <c r="F1153">
        <f>VLOOKUP(B1153,'GDP growth'!$C$1:$BR$267,MATCH(Total!D1153,'GDP growth'!$D$1:$BR$1,0),FALSE)</f>
        <v>5.0330691828017677</v>
      </c>
      <c r="G1153">
        <f t="shared" si="37"/>
        <v>1.3846169625885201</v>
      </c>
    </row>
    <row r="1154" spans="1:7" x14ac:dyDescent="0.45">
      <c r="A1154" t="s">
        <v>332</v>
      </c>
      <c r="B1154" t="str">
        <f>VLOOKUP(A1154,Setup!$C$3:$D$46,2,FALSE)</f>
        <v>ID</v>
      </c>
      <c r="C1154" t="s">
        <v>594</v>
      </c>
      <c r="D1154">
        <f t="shared" si="36"/>
        <v>2018</v>
      </c>
      <c r="E1154">
        <v>6.4</v>
      </c>
      <c r="F1154">
        <f>VLOOKUP(B1154,'GDP growth'!$C$1:$BR$267,MATCH(Total!D1154,'GDP growth'!$D$1:$BR$1,0),FALSE)</f>
        <v>5.0697859013491637</v>
      </c>
      <c r="G1154">
        <f t="shared" si="37"/>
        <v>3.12389819286863</v>
      </c>
    </row>
    <row r="1155" spans="1:7" x14ac:dyDescent="0.45">
      <c r="A1155" t="s">
        <v>332</v>
      </c>
      <c r="B1155" t="str">
        <f>VLOOKUP(A1155,Setup!$C$3:$D$46,2,FALSE)</f>
        <v>ID</v>
      </c>
      <c r="C1155" t="s">
        <v>595</v>
      </c>
      <c r="D1155">
        <f t="shared" si="36"/>
        <v>2018</v>
      </c>
      <c r="E1155">
        <v>7</v>
      </c>
      <c r="F1155">
        <f>VLOOKUP(B1155,'GDP growth'!$C$1:$BR$267,MATCH(Total!D1155,'GDP growth'!$D$1:$BR$1,0),FALSE)</f>
        <v>5.0697859013491637</v>
      </c>
      <c r="G1155">
        <f t="shared" si="37"/>
        <v>3.12389819286863</v>
      </c>
    </row>
    <row r="1156" spans="1:7" x14ac:dyDescent="0.45">
      <c r="A1156" t="s">
        <v>332</v>
      </c>
      <c r="B1156" t="str">
        <f>VLOOKUP(A1156,Setup!$C$3:$D$46,2,FALSE)</f>
        <v>ID</v>
      </c>
      <c r="C1156" t="s">
        <v>596</v>
      </c>
      <c r="D1156">
        <f t="shared" si="36"/>
        <v>2018</v>
      </c>
      <c r="E1156">
        <v>7.1</v>
      </c>
      <c r="F1156">
        <f>VLOOKUP(B1156,'GDP growth'!$C$1:$BR$267,MATCH(Total!D1156,'GDP growth'!$D$1:$BR$1,0),FALSE)</f>
        <v>5.0697859013491637</v>
      </c>
      <c r="G1156">
        <f t="shared" si="37"/>
        <v>3.12389819286863</v>
      </c>
    </row>
    <row r="1157" spans="1:7" x14ac:dyDescent="0.45">
      <c r="A1157" t="s">
        <v>332</v>
      </c>
      <c r="B1157" t="str">
        <f>VLOOKUP(A1157,Setup!$C$3:$D$46,2,FALSE)</f>
        <v>ID</v>
      </c>
      <c r="C1157" t="s">
        <v>597</v>
      </c>
      <c r="D1157">
        <f t="shared" si="36"/>
        <v>2018</v>
      </c>
      <c r="E1157">
        <v>6.9</v>
      </c>
      <c r="F1157">
        <f>VLOOKUP(B1157,'GDP growth'!$C$1:$BR$267,MATCH(Total!D1157,'GDP growth'!$D$1:$BR$1,0),FALSE)</f>
        <v>5.0697859013491637</v>
      </c>
      <c r="G1157">
        <f t="shared" si="37"/>
        <v>3.12389819286863</v>
      </c>
    </row>
    <row r="1158" spans="1:7" x14ac:dyDescent="0.45">
      <c r="A1158" t="s">
        <v>332</v>
      </c>
      <c r="B1158" t="str">
        <f>VLOOKUP(A1158,Setup!$C$3:$D$46,2,FALSE)</f>
        <v>ID</v>
      </c>
      <c r="C1158" t="s">
        <v>598</v>
      </c>
      <c r="D1158">
        <f t="shared" si="36"/>
        <v>2019</v>
      </c>
      <c r="E1158">
        <v>6.1</v>
      </c>
      <c r="F1158">
        <f>VLOOKUP(B1158,'GDP growth'!$C$1:$BR$267,MATCH(Total!D1158,'GDP growth'!$D$1:$BR$1,0),FALSE)</f>
        <v>5.1742915395502393</v>
      </c>
      <c r="G1158">
        <f t="shared" si="37"/>
        <v>5.1330170431855304</v>
      </c>
    </row>
    <row r="1159" spans="1:7" x14ac:dyDescent="0.45">
      <c r="A1159" t="s">
        <v>332</v>
      </c>
      <c r="B1159" t="str">
        <f>VLOOKUP(A1159,Setup!$C$3:$D$46,2,FALSE)</f>
        <v>ID</v>
      </c>
      <c r="C1159" t="s">
        <v>599</v>
      </c>
      <c r="D1159">
        <f t="shared" si="36"/>
        <v>2019</v>
      </c>
      <c r="E1159">
        <v>5.9</v>
      </c>
      <c r="F1159">
        <f>VLOOKUP(B1159,'GDP growth'!$C$1:$BR$267,MATCH(Total!D1159,'GDP growth'!$D$1:$BR$1,0),FALSE)</f>
        <v>5.1742915395502393</v>
      </c>
      <c r="G1159">
        <f t="shared" si="37"/>
        <v>5.1330170431855304</v>
      </c>
    </row>
    <row r="1160" spans="1:7" x14ac:dyDescent="0.45">
      <c r="A1160" t="s">
        <v>332</v>
      </c>
      <c r="B1160" t="str">
        <f>VLOOKUP(A1160,Setup!$C$3:$D$46,2,FALSE)</f>
        <v>ID</v>
      </c>
      <c r="C1160" t="s">
        <v>600</v>
      </c>
      <c r="D1160">
        <f t="shared" si="36"/>
        <v>2019</v>
      </c>
      <c r="E1160">
        <v>5.6</v>
      </c>
      <c r="F1160">
        <f>VLOOKUP(B1160,'GDP growth'!$C$1:$BR$267,MATCH(Total!D1160,'GDP growth'!$D$1:$BR$1,0),FALSE)</f>
        <v>5.1742915395502393</v>
      </c>
      <c r="G1160">
        <f t="shared" si="37"/>
        <v>5.1330170431855304</v>
      </c>
    </row>
    <row r="1161" spans="1:7" x14ac:dyDescent="0.45">
      <c r="A1161" t="s">
        <v>332</v>
      </c>
      <c r="B1161" t="str">
        <f>VLOOKUP(A1161,Setup!$C$3:$D$46,2,FALSE)</f>
        <v>ID</v>
      </c>
      <c r="C1161" t="s">
        <v>601</v>
      </c>
      <c r="D1161">
        <f t="shared" si="36"/>
        <v>2019</v>
      </c>
      <c r="E1161">
        <v>5.3</v>
      </c>
      <c r="F1161">
        <f>VLOOKUP(B1161,'GDP growth'!$C$1:$BR$267,MATCH(Total!D1161,'GDP growth'!$D$1:$BR$1,0),FALSE)</f>
        <v>5.1742915395502393</v>
      </c>
      <c r="G1161">
        <f t="shared" si="37"/>
        <v>5.1330170431855304</v>
      </c>
    </row>
    <row r="1162" spans="1:7" x14ac:dyDescent="0.45">
      <c r="A1162" t="s">
        <v>332</v>
      </c>
      <c r="B1162" t="str">
        <f>VLOOKUP(A1162,Setup!$C$3:$D$46,2,FALSE)</f>
        <v>ID</v>
      </c>
      <c r="C1162" t="s">
        <v>602</v>
      </c>
      <c r="D1162">
        <f t="shared" si="36"/>
        <v>2020</v>
      </c>
      <c r="E1162">
        <v>6.6</v>
      </c>
      <c r="F1162">
        <f>VLOOKUP(B1162,'GDP growth'!$C$1:$BR$267,MATCH(Total!D1162,'GDP growth'!$D$1:$BR$1,0),FALSE)</f>
        <v>5.0192876804628241</v>
      </c>
      <c r="G1162">
        <f t="shared" si="37"/>
        <v>-4.3728731601129303</v>
      </c>
    </row>
    <row r="1163" spans="1:7" x14ac:dyDescent="0.45">
      <c r="A1163" t="s">
        <v>332</v>
      </c>
      <c r="B1163" t="str">
        <f>VLOOKUP(A1163,Setup!$C$3:$D$46,2,FALSE)</f>
        <v>ID</v>
      </c>
      <c r="C1163" t="s">
        <v>603</v>
      </c>
      <c r="D1163">
        <f t="shared" si="36"/>
        <v>2020</v>
      </c>
      <c r="E1163">
        <v>5.2</v>
      </c>
      <c r="F1163">
        <f>VLOOKUP(B1163,'GDP growth'!$C$1:$BR$267,MATCH(Total!D1163,'GDP growth'!$D$1:$BR$1,0),FALSE)</f>
        <v>5.0192876804628241</v>
      </c>
      <c r="G1163">
        <f t="shared" si="37"/>
        <v>-4.3728731601129303</v>
      </c>
    </row>
    <row r="1164" spans="1:7" x14ac:dyDescent="0.45">
      <c r="A1164" t="s">
        <v>332</v>
      </c>
      <c r="B1164" t="str">
        <f>VLOOKUP(A1164,Setup!$C$3:$D$46,2,FALSE)</f>
        <v>ID</v>
      </c>
      <c r="C1164" t="s">
        <v>604</v>
      </c>
      <c r="D1164">
        <f t="shared" si="36"/>
        <v>2020</v>
      </c>
      <c r="E1164">
        <v>6</v>
      </c>
      <c r="F1164">
        <f>VLOOKUP(B1164,'GDP growth'!$C$1:$BR$267,MATCH(Total!D1164,'GDP growth'!$D$1:$BR$1,0),FALSE)</f>
        <v>5.0192876804628241</v>
      </c>
      <c r="G1164">
        <f t="shared" si="37"/>
        <v>-4.3728731601129303</v>
      </c>
    </row>
    <row r="1165" spans="1:7" x14ac:dyDescent="0.45">
      <c r="A1165" t="s">
        <v>332</v>
      </c>
      <c r="B1165" t="str">
        <f>VLOOKUP(A1165,Setup!$C$3:$D$46,2,FALSE)</f>
        <v>ID</v>
      </c>
      <c r="C1165" t="s">
        <v>605</v>
      </c>
      <c r="D1165">
        <f t="shared" si="36"/>
        <v>2020</v>
      </c>
      <c r="E1165">
        <v>4.9000000000000004</v>
      </c>
      <c r="F1165">
        <f>VLOOKUP(B1165,'GDP growth'!$C$1:$BR$267,MATCH(Total!D1165,'GDP growth'!$D$1:$BR$1,0),FALSE)</f>
        <v>5.0192876804628241</v>
      </c>
      <c r="G1165">
        <f t="shared" si="37"/>
        <v>-4.3728731601129303</v>
      </c>
    </row>
    <row r="1166" spans="1:7" x14ac:dyDescent="0.45">
      <c r="A1166" t="s">
        <v>332</v>
      </c>
      <c r="B1166" t="str">
        <f>VLOOKUP(A1166,Setup!$C$3:$D$46,2,FALSE)</f>
        <v>ID</v>
      </c>
      <c r="C1166" t="s">
        <v>606</v>
      </c>
      <c r="D1166">
        <f t="shared" si="36"/>
        <v>2021</v>
      </c>
      <c r="E1166">
        <v>4.9000000000000004</v>
      </c>
      <c r="F1166">
        <f>VLOOKUP(B1166,'GDP growth'!$C$1:$BR$267,MATCH(Total!D1166,'GDP growth'!$D$1:$BR$1,0),FALSE)</f>
        <v>-2.065511829341645</v>
      </c>
      <c r="G1166">
        <f t="shared" si="37"/>
        <v>-4.2288402226606596</v>
      </c>
    </row>
    <row r="1167" spans="1:7" x14ac:dyDescent="0.45">
      <c r="A1167" t="s">
        <v>332</v>
      </c>
      <c r="B1167" t="str">
        <f>VLOOKUP(A1167,Setup!$C$3:$D$46,2,FALSE)</f>
        <v>ID</v>
      </c>
      <c r="C1167" t="s">
        <v>607</v>
      </c>
      <c r="D1167">
        <f t="shared" si="36"/>
        <v>2021</v>
      </c>
      <c r="E1167">
        <v>3.6</v>
      </c>
      <c r="F1167">
        <f>VLOOKUP(B1167,'GDP growth'!$C$1:$BR$267,MATCH(Total!D1167,'GDP growth'!$D$1:$BR$1,0),FALSE)</f>
        <v>-2.065511829341645</v>
      </c>
      <c r="G1167">
        <f t="shared" si="37"/>
        <v>-4.2288402226606596</v>
      </c>
    </row>
    <row r="1168" spans="1:7" x14ac:dyDescent="0.45">
      <c r="A1168" t="s">
        <v>332</v>
      </c>
      <c r="B1168" t="str">
        <f>VLOOKUP(A1168,Setup!$C$3:$D$46,2,FALSE)</f>
        <v>ID</v>
      </c>
      <c r="C1168" t="s">
        <v>608</v>
      </c>
      <c r="D1168">
        <f t="shared" si="36"/>
        <v>2021</v>
      </c>
      <c r="E1168">
        <v>2.2000000000000002</v>
      </c>
      <c r="F1168">
        <f>VLOOKUP(B1168,'GDP growth'!$C$1:$BR$267,MATCH(Total!D1168,'GDP growth'!$D$1:$BR$1,0),FALSE)</f>
        <v>-2.065511829341645</v>
      </c>
      <c r="G1168">
        <f t="shared" si="37"/>
        <v>-4.2288402226606596</v>
      </c>
    </row>
    <row r="1169" spans="1:7" x14ac:dyDescent="0.45">
      <c r="A1169" t="s">
        <v>332</v>
      </c>
      <c r="B1169" t="str">
        <f>VLOOKUP(A1169,Setup!$C$3:$D$46,2,FALSE)</f>
        <v>ID</v>
      </c>
      <c r="C1169" t="s">
        <v>609</v>
      </c>
      <c r="D1169">
        <f t="shared" si="36"/>
        <v>2021</v>
      </c>
      <c r="E1169">
        <v>1.4</v>
      </c>
      <c r="F1169">
        <f>VLOOKUP(B1169,'GDP growth'!$C$1:$BR$267,MATCH(Total!D1169,'GDP growth'!$D$1:$BR$1,0),FALSE)</f>
        <v>-2.065511829341645</v>
      </c>
      <c r="G1169">
        <f t="shared" si="37"/>
        <v>-4.2288402226606596</v>
      </c>
    </row>
    <row r="1170" spans="1:7" x14ac:dyDescent="0.45">
      <c r="A1170" t="s">
        <v>332</v>
      </c>
      <c r="B1170" t="str">
        <f>VLOOKUP(A1170,Setup!$C$3:$D$46,2,FALSE)</f>
        <v>ID</v>
      </c>
      <c r="C1170" t="s">
        <v>610</v>
      </c>
      <c r="D1170">
        <f t="shared" si="36"/>
        <v>2022</v>
      </c>
      <c r="E1170">
        <v>0.7</v>
      </c>
      <c r="F1170">
        <f>VLOOKUP(B1170,'GDP growth'!$C$1:$BR$267,MATCH(Total!D1170,'GDP growth'!$D$1:$BR$1,0),FALSE)</f>
        <v>3.7028856282775138</v>
      </c>
      <c r="G1170">
        <f t="shared" si="37"/>
        <v>-1.1243747326504301</v>
      </c>
    </row>
    <row r="1171" spans="1:7" x14ac:dyDescent="0.45">
      <c r="A1171" t="s">
        <v>332</v>
      </c>
      <c r="B1171" t="str">
        <f>VLOOKUP(A1171,Setup!$C$3:$D$46,2,FALSE)</f>
        <v>ID</v>
      </c>
      <c r="C1171" t="s">
        <v>611</v>
      </c>
      <c r="D1171">
        <f t="shared" si="36"/>
        <v>2022</v>
      </c>
      <c r="E1171">
        <v>1</v>
      </c>
      <c r="F1171">
        <f>VLOOKUP(B1171,'GDP growth'!$C$1:$BR$267,MATCH(Total!D1171,'GDP growth'!$D$1:$BR$1,0),FALSE)</f>
        <v>3.7028856282775138</v>
      </c>
      <c r="G1171">
        <f t="shared" si="37"/>
        <v>-1.1243747326504301</v>
      </c>
    </row>
    <row r="1172" spans="1:7" x14ac:dyDescent="0.45">
      <c r="A1172" t="s">
        <v>332</v>
      </c>
      <c r="B1172" t="str">
        <f>VLOOKUP(A1172,Setup!$C$3:$D$46,2,FALSE)</f>
        <v>ID</v>
      </c>
      <c r="C1172" t="s">
        <v>612</v>
      </c>
      <c r="D1172">
        <f t="shared" si="36"/>
        <v>2022</v>
      </c>
      <c r="E1172">
        <v>-0.3</v>
      </c>
      <c r="F1172">
        <f>VLOOKUP(B1172,'GDP growth'!$C$1:$BR$267,MATCH(Total!D1172,'GDP growth'!$D$1:$BR$1,0),FALSE)</f>
        <v>3.7028856282775138</v>
      </c>
      <c r="G1172">
        <f t="shared" si="37"/>
        <v>-1.1243747326504301</v>
      </c>
    </row>
    <row r="1173" spans="1:7" x14ac:dyDescent="0.45">
      <c r="A1173" t="s">
        <v>332</v>
      </c>
      <c r="B1173" t="str">
        <f>VLOOKUP(A1173,Setup!$C$3:$D$46,2,FALSE)</f>
        <v>ID</v>
      </c>
      <c r="C1173" t="s">
        <v>613</v>
      </c>
      <c r="D1173">
        <f t="shared" si="36"/>
        <v>2022</v>
      </c>
      <c r="E1173">
        <v>-0.9</v>
      </c>
      <c r="F1173">
        <f>VLOOKUP(B1173,'GDP growth'!$C$1:$BR$267,MATCH(Total!D1173,'GDP growth'!$D$1:$BR$1,0),FALSE)</f>
        <v>3.7028856282775138</v>
      </c>
      <c r="G1173">
        <f t="shared" si="37"/>
        <v>-1.1243747326504301</v>
      </c>
    </row>
    <row r="1174" spans="1:7" x14ac:dyDescent="0.45">
      <c r="A1174" t="s">
        <v>332</v>
      </c>
      <c r="B1174" t="str">
        <f>VLOOKUP(A1174,Setup!$C$3:$D$46,2,FALSE)</f>
        <v>ID</v>
      </c>
      <c r="C1174" t="s">
        <v>614</v>
      </c>
      <c r="D1174">
        <f t="shared" si="36"/>
        <v>2023</v>
      </c>
      <c r="E1174">
        <v>-2.2999999999999998</v>
      </c>
      <c r="F1174">
        <f>VLOOKUP(B1174,'GDP growth'!$C$1:$BR$267,MATCH(Total!D1174,'GDP growth'!$D$1:$BR$1,0),FALSE)</f>
        <v>5.3074193477576443</v>
      </c>
      <c r="G1174">
        <f t="shared" si="37"/>
        <v>1.9751566974032</v>
      </c>
    </row>
    <row r="1175" spans="1:7" x14ac:dyDescent="0.45">
      <c r="A1175" t="s">
        <v>332</v>
      </c>
      <c r="B1175" t="str">
        <f>VLOOKUP(A1175,Setup!$C$3:$D$46,2,FALSE)</f>
        <v>ID</v>
      </c>
      <c r="C1175" t="s">
        <v>615</v>
      </c>
      <c r="D1175">
        <f t="shared" si="36"/>
        <v>2023</v>
      </c>
      <c r="E1175">
        <v>-2</v>
      </c>
      <c r="F1175">
        <f>VLOOKUP(B1175,'GDP growth'!$C$1:$BR$267,MATCH(Total!D1175,'GDP growth'!$D$1:$BR$1,0),FALSE)</f>
        <v>5.3074193477576443</v>
      </c>
      <c r="G1175">
        <f t="shared" si="37"/>
        <v>1.9751566974032</v>
      </c>
    </row>
    <row r="1176" spans="1:7" x14ac:dyDescent="0.45">
      <c r="A1176" t="s">
        <v>332</v>
      </c>
      <c r="B1176" t="str">
        <f>VLOOKUP(A1176,Setup!$C$3:$D$46,2,FALSE)</f>
        <v>ID</v>
      </c>
      <c r="C1176" t="s">
        <v>616</v>
      </c>
      <c r="D1176">
        <f t="shared" si="36"/>
        <v>2023</v>
      </c>
      <c r="E1176">
        <v>-1.4</v>
      </c>
      <c r="F1176">
        <f>VLOOKUP(B1176,'GDP growth'!$C$1:$BR$267,MATCH(Total!D1176,'GDP growth'!$D$1:$BR$1,0),FALSE)</f>
        <v>5.3074193477576443</v>
      </c>
      <c r="G1176">
        <f t="shared" si="37"/>
        <v>1.9751566974032</v>
      </c>
    </row>
    <row r="1177" spans="1:7" x14ac:dyDescent="0.45">
      <c r="A1177" t="s">
        <v>332</v>
      </c>
      <c r="B1177" t="str">
        <f>VLOOKUP(A1177,Setup!$C$3:$D$46,2,FALSE)</f>
        <v>ID</v>
      </c>
      <c r="C1177" t="s">
        <v>617</v>
      </c>
      <c r="D1177">
        <f t="shared" si="36"/>
        <v>2023</v>
      </c>
      <c r="E1177">
        <v>-0.9</v>
      </c>
      <c r="F1177">
        <f>VLOOKUP(B1177,'GDP growth'!$C$1:$BR$267,MATCH(Total!D1177,'GDP growth'!$D$1:$BR$1,0),FALSE)</f>
        <v>5.3074193477576443</v>
      </c>
      <c r="G1177">
        <f t="shared" si="37"/>
        <v>1.9751566974032</v>
      </c>
    </row>
    <row r="1178" spans="1:7" x14ac:dyDescent="0.45">
      <c r="A1178" t="s">
        <v>77</v>
      </c>
      <c r="B1178" t="str">
        <f>VLOOKUP(A1178,Setup!$C$3:$D$46,2,FALSE)</f>
        <v>IE</v>
      </c>
      <c r="C1178" t="s">
        <v>560</v>
      </c>
      <c r="D1178">
        <f t="shared" ref="D1178:D1238" si="38">VALUE(MID(C1178,1,4))</f>
        <v>2010</v>
      </c>
      <c r="E1178">
        <v>68.3</v>
      </c>
      <c r="F1178">
        <f>VLOOKUP(B1178,'GDP growth'!$C$1:$BR$267,MATCH(Total!D1178,'GDP growth'!$D$1:$BR$1,0),FALSE)</f>
        <v>-5.0957816938676785</v>
      </c>
      <c r="G1178">
        <f t="shared" ref="G1178:G1238" si="39">VLOOKUP(D1178,$I$21:$BA$34,MATCH(B1178,$I$20:$BA$20,0),FALSE)</f>
        <v>14.0990667028169</v>
      </c>
    </row>
    <row r="1179" spans="1:7" x14ac:dyDescent="0.45">
      <c r="A1179" t="s">
        <v>77</v>
      </c>
      <c r="B1179" t="str">
        <f>VLOOKUP(A1179,Setup!$C$3:$D$46,2,FALSE)</f>
        <v>IE</v>
      </c>
      <c r="C1179" t="s">
        <v>563</v>
      </c>
      <c r="D1179">
        <f t="shared" si="38"/>
        <v>2010</v>
      </c>
      <c r="E1179">
        <v>59.3</v>
      </c>
      <c r="F1179">
        <f>VLOOKUP(B1179,'GDP growth'!$C$1:$BR$267,MATCH(Total!D1179,'GDP growth'!$D$1:$BR$1,0),FALSE)</f>
        <v>-5.0957816938676785</v>
      </c>
      <c r="G1179">
        <f t="shared" si="39"/>
        <v>14.0990667028169</v>
      </c>
    </row>
    <row r="1180" spans="1:7" x14ac:dyDescent="0.45">
      <c r="A1180" t="s">
        <v>77</v>
      </c>
      <c r="B1180" t="str">
        <f>VLOOKUP(A1180,Setup!$C$3:$D$46,2,FALSE)</f>
        <v>IE</v>
      </c>
      <c r="C1180" t="s">
        <v>564</v>
      </c>
      <c r="D1180">
        <f t="shared" si="38"/>
        <v>2010</v>
      </c>
      <c r="E1180">
        <v>45.8</v>
      </c>
      <c r="F1180">
        <f>VLOOKUP(B1180,'GDP growth'!$C$1:$BR$267,MATCH(Total!D1180,'GDP growth'!$D$1:$BR$1,0),FALSE)</f>
        <v>-5.0957816938676785</v>
      </c>
      <c r="G1180">
        <f t="shared" si="39"/>
        <v>14.0990667028169</v>
      </c>
    </row>
    <row r="1181" spans="1:7" x14ac:dyDescent="0.45">
      <c r="A1181" t="s">
        <v>77</v>
      </c>
      <c r="B1181" t="str">
        <f>VLOOKUP(A1181,Setup!$C$3:$D$46,2,FALSE)</f>
        <v>IE</v>
      </c>
      <c r="C1181" t="s">
        <v>565</v>
      </c>
      <c r="D1181">
        <f t="shared" si="38"/>
        <v>2010</v>
      </c>
      <c r="E1181">
        <v>55</v>
      </c>
      <c r="F1181">
        <f>VLOOKUP(B1181,'GDP growth'!$C$1:$BR$267,MATCH(Total!D1181,'GDP growth'!$D$1:$BR$1,0),FALSE)</f>
        <v>-5.0957816938676785</v>
      </c>
      <c r="G1181">
        <f t="shared" si="39"/>
        <v>14.0990667028169</v>
      </c>
    </row>
    <row r="1182" spans="1:7" x14ac:dyDescent="0.45">
      <c r="A1182" t="s">
        <v>77</v>
      </c>
      <c r="B1182" t="str">
        <f>VLOOKUP(A1182,Setup!$C$3:$D$46,2,FALSE)</f>
        <v>IE</v>
      </c>
      <c r="C1182" t="s">
        <v>566</v>
      </c>
      <c r="D1182">
        <f t="shared" si="38"/>
        <v>2011</v>
      </c>
      <c r="E1182">
        <v>49.9</v>
      </c>
      <c r="F1182">
        <f>VLOOKUP(B1182,'GDP growth'!$C$1:$BR$267,MATCH(Total!D1182,'GDP growth'!$D$1:$BR$1,0),FALSE)</f>
        <v>1.6829723505625793</v>
      </c>
      <c r="G1182">
        <f t="shared" si="39"/>
        <v>6.3943719491843698</v>
      </c>
    </row>
    <row r="1183" spans="1:7" x14ac:dyDescent="0.45">
      <c r="A1183" t="s">
        <v>77</v>
      </c>
      <c r="B1183" t="str">
        <f>VLOOKUP(A1183,Setup!$C$3:$D$46,2,FALSE)</f>
        <v>IE</v>
      </c>
      <c r="C1183" t="s">
        <v>567</v>
      </c>
      <c r="D1183">
        <f t="shared" si="38"/>
        <v>2011</v>
      </c>
      <c r="E1183">
        <v>40.799999999999997</v>
      </c>
      <c r="F1183">
        <f>VLOOKUP(B1183,'GDP growth'!$C$1:$BR$267,MATCH(Total!D1183,'GDP growth'!$D$1:$BR$1,0),FALSE)</f>
        <v>1.6829723505625793</v>
      </c>
      <c r="G1183">
        <f t="shared" si="39"/>
        <v>6.3943719491843698</v>
      </c>
    </row>
    <row r="1184" spans="1:7" x14ac:dyDescent="0.45">
      <c r="A1184" t="s">
        <v>77</v>
      </c>
      <c r="B1184" t="str">
        <f>VLOOKUP(A1184,Setup!$C$3:$D$46,2,FALSE)</f>
        <v>IE</v>
      </c>
      <c r="C1184" t="s">
        <v>568</v>
      </c>
      <c r="D1184">
        <f t="shared" si="38"/>
        <v>2011</v>
      </c>
      <c r="E1184">
        <v>38.5</v>
      </c>
      <c r="F1184">
        <f>VLOOKUP(B1184,'GDP growth'!$C$1:$BR$267,MATCH(Total!D1184,'GDP growth'!$D$1:$BR$1,0),FALSE)</f>
        <v>1.6829723505625793</v>
      </c>
      <c r="G1184">
        <f t="shared" si="39"/>
        <v>6.3943719491843698</v>
      </c>
    </row>
    <row r="1185" spans="1:7" x14ac:dyDescent="0.45">
      <c r="A1185" t="s">
        <v>77</v>
      </c>
      <c r="B1185" t="str">
        <f>VLOOKUP(A1185,Setup!$C$3:$D$46,2,FALSE)</f>
        <v>IE</v>
      </c>
      <c r="C1185" t="s">
        <v>569</v>
      </c>
      <c r="D1185">
        <f t="shared" si="38"/>
        <v>2011</v>
      </c>
      <c r="E1185">
        <v>34.5</v>
      </c>
      <c r="F1185">
        <f>VLOOKUP(B1185,'GDP growth'!$C$1:$BR$267,MATCH(Total!D1185,'GDP growth'!$D$1:$BR$1,0),FALSE)</f>
        <v>1.6829723505625793</v>
      </c>
      <c r="G1185">
        <f t="shared" si="39"/>
        <v>6.3943719491843698</v>
      </c>
    </row>
    <row r="1186" spans="1:7" x14ac:dyDescent="0.45">
      <c r="A1186" t="s">
        <v>77</v>
      </c>
      <c r="B1186" t="str">
        <f>VLOOKUP(A1186,Setup!$C$3:$D$46,2,FALSE)</f>
        <v>IE</v>
      </c>
      <c r="C1186" t="s">
        <v>570</v>
      </c>
      <c r="D1186">
        <f t="shared" si="38"/>
        <v>2012</v>
      </c>
      <c r="E1186">
        <v>35.6</v>
      </c>
      <c r="F1186">
        <f>VLOOKUP(B1186,'GDP growth'!$C$1:$BR$267,MATCH(Total!D1186,'GDP growth'!$D$1:$BR$1,0),FALSE)</f>
        <v>1.6487738997814887</v>
      </c>
      <c r="G1186">
        <f t="shared" si="39"/>
        <v>-3.5401987833198598</v>
      </c>
    </row>
    <row r="1187" spans="1:7" x14ac:dyDescent="0.45">
      <c r="A1187" t="s">
        <v>77</v>
      </c>
      <c r="B1187" t="str">
        <f>VLOOKUP(A1187,Setup!$C$3:$D$46,2,FALSE)</f>
        <v>IE</v>
      </c>
      <c r="C1187" t="s">
        <v>571</v>
      </c>
      <c r="D1187">
        <f t="shared" si="38"/>
        <v>2012</v>
      </c>
      <c r="E1187">
        <v>34.9</v>
      </c>
      <c r="F1187">
        <f>VLOOKUP(B1187,'GDP growth'!$C$1:$BR$267,MATCH(Total!D1187,'GDP growth'!$D$1:$BR$1,0),FALSE)</f>
        <v>1.6487738997814887</v>
      </c>
      <c r="G1187">
        <f t="shared" si="39"/>
        <v>-3.5401987833198598</v>
      </c>
    </row>
    <row r="1188" spans="1:7" x14ac:dyDescent="0.45">
      <c r="A1188" t="s">
        <v>77</v>
      </c>
      <c r="B1188" t="str">
        <f>VLOOKUP(A1188,Setup!$C$3:$D$46,2,FALSE)</f>
        <v>IE</v>
      </c>
      <c r="C1188" t="s">
        <v>572</v>
      </c>
      <c r="D1188">
        <f t="shared" si="38"/>
        <v>2012</v>
      </c>
      <c r="E1188">
        <v>29.2</v>
      </c>
      <c r="F1188">
        <f>VLOOKUP(B1188,'GDP growth'!$C$1:$BR$267,MATCH(Total!D1188,'GDP growth'!$D$1:$BR$1,0),FALSE)</f>
        <v>1.6487738997814887</v>
      </c>
      <c r="G1188">
        <f t="shared" si="39"/>
        <v>-3.5401987833198598</v>
      </c>
    </row>
    <row r="1189" spans="1:7" x14ac:dyDescent="0.45">
      <c r="A1189" t="s">
        <v>77</v>
      </c>
      <c r="B1189" t="str">
        <f>VLOOKUP(A1189,Setup!$C$3:$D$46,2,FALSE)</f>
        <v>IE</v>
      </c>
      <c r="C1189" t="s">
        <v>573</v>
      </c>
      <c r="D1189">
        <f t="shared" si="38"/>
        <v>2012</v>
      </c>
      <c r="E1189">
        <v>12.5</v>
      </c>
      <c r="F1189">
        <f>VLOOKUP(B1189,'GDP growth'!$C$1:$BR$267,MATCH(Total!D1189,'GDP growth'!$D$1:$BR$1,0),FALSE)</f>
        <v>1.6487738997814887</v>
      </c>
      <c r="G1189">
        <f t="shared" si="39"/>
        <v>-3.5401987833198598</v>
      </c>
    </row>
    <row r="1190" spans="1:7" x14ac:dyDescent="0.45">
      <c r="A1190" t="s">
        <v>77</v>
      </c>
      <c r="B1190" t="str">
        <f>VLOOKUP(A1190,Setup!$C$3:$D$46,2,FALSE)</f>
        <v>IE</v>
      </c>
      <c r="C1190" t="s">
        <v>574</v>
      </c>
      <c r="D1190">
        <f t="shared" si="38"/>
        <v>2013</v>
      </c>
      <c r="E1190">
        <v>-4.9000000000000004</v>
      </c>
      <c r="F1190">
        <f>VLOOKUP(B1190,'GDP growth'!$C$1:$BR$267,MATCH(Total!D1190,'GDP growth'!$D$1:$BR$1,0),FALSE)</f>
        <v>-0.39895996450545113</v>
      </c>
      <c r="G1190">
        <f t="shared" si="39"/>
        <v>-11.1515495172226</v>
      </c>
    </row>
    <row r="1191" spans="1:7" x14ac:dyDescent="0.45">
      <c r="A1191" t="s">
        <v>77</v>
      </c>
      <c r="B1191" t="str">
        <f>VLOOKUP(A1191,Setup!$C$3:$D$46,2,FALSE)</f>
        <v>IE</v>
      </c>
      <c r="C1191" t="s">
        <v>575</v>
      </c>
      <c r="D1191">
        <f t="shared" si="38"/>
        <v>2013</v>
      </c>
      <c r="E1191">
        <v>-14.5</v>
      </c>
      <c r="F1191">
        <f>VLOOKUP(B1191,'GDP growth'!$C$1:$BR$267,MATCH(Total!D1191,'GDP growth'!$D$1:$BR$1,0),FALSE)</f>
        <v>-0.39895996450545113</v>
      </c>
      <c r="G1191">
        <f t="shared" si="39"/>
        <v>-11.1515495172226</v>
      </c>
    </row>
    <row r="1192" spans="1:7" x14ac:dyDescent="0.45">
      <c r="A1192" t="s">
        <v>77</v>
      </c>
      <c r="B1192" t="str">
        <f>VLOOKUP(A1192,Setup!$C$3:$D$46,2,FALSE)</f>
        <v>IE</v>
      </c>
      <c r="C1192" t="s">
        <v>576</v>
      </c>
      <c r="D1192">
        <f t="shared" si="38"/>
        <v>2013</v>
      </c>
      <c r="E1192">
        <v>-22.7</v>
      </c>
      <c r="F1192">
        <f>VLOOKUP(B1192,'GDP growth'!$C$1:$BR$267,MATCH(Total!D1192,'GDP growth'!$D$1:$BR$1,0),FALSE)</f>
        <v>-0.39895996450545113</v>
      </c>
      <c r="G1192">
        <f t="shared" si="39"/>
        <v>-11.1515495172226</v>
      </c>
    </row>
    <row r="1193" spans="1:7" x14ac:dyDescent="0.45">
      <c r="A1193" t="s">
        <v>77</v>
      </c>
      <c r="B1193" t="str">
        <f>VLOOKUP(A1193,Setup!$C$3:$D$46,2,FALSE)</f>
        <v>IE</v>
      </c>
      <c r="C1193" t="s">
        <v>577</v>
      </c>
      <c r="D1193">
        <f t="shared" si="38"/>
        <v>2013</v>
      </c>
      <c r="E1193">
        <v>-25.3</v>
      </c>
      <c r="F1193">
        <f>VLOOKUP(B1193,'GDP growth'!$C$1:$BR$267,MATCH(Total!D1193,'GDP growth'!$D$1:$BR$1,0),FALSE)</f>
        <v>-0.39895996450545113</v>
      </c>
      <c r="G1193">
        <f t="shared" si="39"/>
        <v>-11.1515495172226</v>
      </c>
    </row>
    <row r="1194" spans="1:7" x14ac:dyDescent="0.45">
      <c r="A1194" t="s">
        <v>77</v>
      </c>
      <c r="B1194" t="str">
        <f>VLOOKUP(A1194,Setup!$C$3:$D$46,2,FALSE)</f>
        <v>IE</v>
      </c>
      <c r="C1194" t="s">
        <v>578</v>
      </c>
      <c r="D1194">
        <f t="shared" si="38"/>
        <v>2014</v>
      </c>
      <c r="E1194">
        <v>-29.5</v>
      </c>
      <c r="F1194">
        <f>VLOOKUP(B1194,'GDP growth'!$C$1:$BR$267,MATCH(Total!D1194,'GDP growth'!$D$1:$BR$1,0),FALSE)</f>
        <v>2.1921757436481784</v>
      </c>
      <c r="G1194">
        <f t="shared" si="39"/>
        <v>-11.713266884913599</v>
      </c>
    </row>
    <row r="1195" spans="1:7" x14ac:dyDescent="0.45">
      <c r="A1195" t="s">
        <v>77</v>
      </c>
      <c r="B1195" t="str">
        <f>VLOOKUP(A1195,Setup!$C$3:$D$46,2,FALSE)</f>
        <v>IE</v>
      </c>
      <c r="C1195" t="s">
        <v>579</v>
      </c>
      <c r="D1195">
        <f t="shared" si="38"/>
        <v>2014</v>
      </c>
      <c r="E1195">
        <v>-41.5</v>
      </c>
      <c r="F1195">
        <f>VLOOKUP(B1195,'GDP growth'!$C$1:$BR$267,MATCH(Total!D1195,'GDP growth'!$D$1:$BR$1,0),FALSE)</f>
        <v>2.1921757436481784</v>
      </c>
      <c r="G1195">
        <f t="shared" si="39"/>
        <v>-11.713266884913599</v>
      </c>
    </row>
    <row r="1196" spans="1:7" x14ac:dyDescent="0.45">
      <c r="A1196" t="s">
        <v>77</v>
      </c>
      <c r="B1196" t="str">
        <f>VLOOKUP(A1196,Setup!$C$3:$D$46,2,FALSE)</f>
        <v>IE</v>
      </c>
      <c r="C1196" t="s">
        <v>580</v>
      </c>
      <c r="D1196">
        <f t="shared" si="38"/>
        <v>2014</v>
      </c>
      <c r="E1196">
        <v>-41.4</v>
      </c>
      <c r="F1196">
        <f>VLOOKUP(B1196,'GDP growth'!$C$1:$BR$267,MATCH(Total!D1196,'GDP growth'!$D$1:$BR$1,0),FALSE)</f>
        <v>2.1921757436481784</v>
      </c>
      <c r="G1196">
        <f t="shared" si="39"/>
        <v>-11.713266884913599</v>
      </c>
    </row>
    <row r="1197" spans="1:7" x14ac:dyDescent="0.45">
      <c r="A1197" t="s">
        <v>77</v>
      </c>
      <c r="B1197" t="str">
        <f>VLOOKUP(A1197,Setup!$C$3:$D$46,2,FALSE)</f>
        <v>IE</v>
      </c>
      <c r="C1197" t="s">
        <v>581</v>
      </c>
      <c r="D1197">
        <f t="shared" si="38"/>
        <v>2014</v>
      </c>
      <c r="E1197">
        <v>-34.6</v>
      </c>
      <c r="F1197">
        <f>VLOOKUP(B1197,'GDP growth'!$C$1:$BR$267,MATCH(Total!D1197,'GDP growth'!$D$1:$BR$1,0),FALSE)</f>
        <v>2.1921757436481784</v>
      </c>
      <c r="G1197">
        <f t="shared" si="39"/>
        <v>-11.713266884913599</v>
      </c>
    </row>
    <row r="1198" spans="1:7" x14ac:dyDescent="0.45">
      <c r="A1198" t="s">
        <v>77</v>
      </c>
      <c r="B1198" t="str">
        <f>VLOOKUP(A1198,Setup!$C$3:$D$46,2,FALSE)</f>
        <v>IE</v>
      </c>
      <c r="C1198" t="s">
        <v>582</v>
      </c>
      <c r="D1198">
        <f t="shared" si="38"/>
        <v>2015</v>
      </c>
      <c r="E1198">
        <v>58</v>
      </c>
      <c r="F1198">
        <f>VLOOKUP(B1198,'GDP growth'!$C$1:$BR$267,MATCH(Total!D1198,'GDP growth'!$D$1:$BR$1,0),FALSE)</f>
        <v>9.3360337286862318</v>
      </c>
      <c r="G1198">
        <f t="shared" si="39"/>
        <v>5.6439215091307897</v>
      </c>
    </row>
    <row r="1199" spans="1:7" x14ac:dyDescent="0.45">
      <c r="A1199" t="s">
        <v>77</v>
      </c>
      <c r="B1199" t="str">
        <f>VLOOKUP(A1199,Setup!$C$3:$D$46,2,FALSE)</f>
        <v>IE</v>
      </c>
      <c r="C1199" t="s">
        <v>583</v>
      </c>
      <c r="D1199">
        <f t="shared" si="38"/>
        <v>2015</v>
      </c>
      <c r="E1199">
        <v>21.4</v>
      </c>
      <c r="F1199">
        <f>VLOOKUP(B1199,'GDP growth'!$C$1:$BR$267,MATCH(Total!D1199,'GDP growth'!$D$1:$BR$1,0),FALSE)</f>
        <v>9.3360337286862318</v>
      </c>
      <c r="G1199">
        <f t="shared" si="39"/>
        <v>5.6439215091307897</v>
      </c>
    </row>
    <row r="1200" spans="1:7" x14ac:dyDescent="0.45">
      <c r="A1200" t="s">
        <v>77</v>
      </c>
      <c r="B1200" t="str">
        <f>VLOOKUP(A1200,Setup!$C$3:$D$46,2,FALSE)</f>
        <v>IE</v>
      </c>
      <c r="C1200" t="s">
        <v>584</v>
      </c>
      <c r="D1200">
        <f t="shared" si="38"/>
        <v>2015</v>
      </c>
      <c r="E1200">
        <v>-8.8000000000000007</v>
      </c>
      <c r="F1200">
        <f>VLOOKUP(B1200,'GDP growth'!$C$1:$BR$267,MATCH(Total!D1200,'GDP growth'!$D$1:$BR$1,0),FALSE)</f>
        <v>9.3360337286862318</v>
      </c>
      <c r="G1200">
        <f t="shared" si="39"/>
        <v>5.6439215091307897</v>
      </c>
    </row>
    <row r="1201" spans="1:7" x14ac:dyDescent="0.45">
      <c r="A1201" t="s">
        <v>77</v>
      </c>
      <c r="B1201" t="str">
        <f>VLOOKUP(A1201,Setup!$C$3:$D$46,2,FALSE)</f>
        <v>IE</v>
      </c>
      <c r="C1201" t="s">
        <v>585</v>
      </c>
      <c r="D1201">
        <f t="shared" si="38"/>
        <v>2015</v>
      </c>
      <c r="E1201">
        <v>-23.8</v>
      </c>
      <c r="F1201">
        <f>VLOOKUP(B1201,'GDP growth'!$C$1:$BR$267,MATCH(Total!D1201,'GDP growth'!$D$1:$BR$1,0),FALSE)</f>
        <v>9.3360337286862318</v>
      </c>
      <c r="G1201">
        <f t="shared" si="39"/>
        <v>5.6439215091307897</v>
      </c>
    </row>
    <row r="1202" spans="1:7" x14ac:dyDescent="0.45">
      <c r="A1202" t="s">
        <v>77</v>
      </c>
      <c r="B1202" t="str">
        <f>VLOOKUP(A1202,Setup!$C$3:$D$46,2,FALSE)</f>
        <v>IE</v>
      </c>
      <c r="C1202" t="s">
        <v>586</v>
      </c>
      <c r="D1202">
        <f t="shared" si="38"/>
        <v>2016</v>
      </c>
      <c r="E1202">
        <v>-20.3</v>
      </c>
      <c r="F1202">
        <f>VLOOKUP(B1202,'GDP growth'!$C$1:$BR$267,MATCH(Total!D1202,'GDP growth'!$D$1:$BR$1,0),FALSE)</f>
        <v>24.615569976625579</v>
      </c>
      <c r="G1202">
        <f t="shared" si="39"/>
        <v>-4.0749710049514301</v>
      </c>
    </row>
    <row r="1203" spans="1:7" x14ac:dyDescent="0.45">
      <c r="A1203" t="s">
        <v>77</v>
      </c>
      <c r="B1203" t="str">
        <f>VLOOKUP(A1203,Setup!$C$3:$D$46,2,FALSE)</f>
        <v>IE</v>
      </c>
      <c r="C1203" t="s">
        <v>587</v>
      </c>
      <c r="D1203">
        <f t="shared" si="38"/>
        <v>2016</v>
      </c>
      <c r="E1203">
        <v>-18.5</v>
      </c>
      <c r="F1203">
        <f>VLOOKUP(B1203,'GDP growth'!$C$1:$BR$267,MATCH(Total!D1203,'GDP growth'!$D$1:$BR$1,0),FALSE)</f>
        <v>24.615569976625579</v>
      </c>
      <c r="G1203">
        <f t="shared" si="39"/>
        <v>-4.0749710049514301</v>
      </c>
    </row>
    <row r="1204" spans="1:7" x14ac:dyDescent="0.45">
      <c r="A1204" t="s">
        <v>77</v>
      </c>
      <c r="B1204" t="str">
        <f>VLOOKUP(A1204,Setup!$C$3:$D$46,2,FALSE)</f>
        <v>IE</v>
      </c>
      <c r="C1204" t="s">
        <v>588</v>
      </c>
      <c r="D1204">
        <f t="shared" si="38"/>
        <v>2016</v>
      </c>
      <c r="E1204">
        <v>-32.4</v>
      </c>
      <c r="F1204">
        <f>VLOOKUP(B1204,'GDP growth'!$C$1:$BR$267,MATCH(Total!D1204,'GDP growth'!$D$1:$BR$1,0),FALSE)</f>
        <v>24.615569976625579</v>
      </c>
      <c r="G1204">
        <f t="shared" si="39"/>
        <v>-4.0749710049514301</v>
      </c>
    </row>
    <row r="1205" spans="1:7" x14ac:dyDescent="0.45">
      <c r="A1205" t="s">
        <v>77</v>
      </c>
      <c r="B1205" t="str">
        <f>VLOOKUP(A1205,Setup!$C$3:$D$46,2,FALSE)</f>
        <v>IE</v>
      </c>
      <c r="C1205" t="s">
        <v>589</v>
      </c>
      <c r="D1205">
        <f t="shared" si="38"/>
        <v>2016</v>
      </c>
      <c r="E1205">
        <v>-34.6</v>
      </c>
      <c r="F1205">
        <f>VLOOKUP(B1205,'GDP growth'!$C$1:$BR$267,MATCH(Total!D1205,'GDP growth'!$D$1:$BR$1,0),FALSE)</f>
        <v>24.615569976625579</v>
      </c>
      <c r="G1205">
        <f t="shared" si="39"/>
        <v>-4.0749710049514301</v>
      </c>
    </row>
    <row r="1206" spans="1:7" x14ac:dyDescent="0.45">
      <c r="A1206" t="s">
        <v>77</v>
      </c>
      <c r="B1206" t="str">
        <f>VLOOKUP(A1206,Setup!$C$3:$D$46,2,FALSE)</f>
        <v>IE</v>
      </c>
      <c r="C1206" t="s">
        <v>590</v>
      </c>
      <c r="D1206">
        <f t="shared" si="38"/>
        <v>2017</v>
      </c>
      <c r="E1206">
        <v>-19.7</v>
      </c>
      <c r="F1206">
        <f>VLOOKUP(B1206,'GDP growth'!$C$1:$BR$267,MATCH(Total!D1206,'GDP growth'!$D$1:$BR$1,0),FALSE)</f>
        <v>1.2226386099642923</v>
      </c>
      <c r="G1206">
        <f t="shared" si="39"/>
        <v>-1.4768118804635999</v>
      </c>
    </row>
    <row r="1207" spans="1:7" x14ac:dyDescent="0.45">
      <c r="A1207" t="s">
        <v>77</v>
      </c>
      <c r="B1207" t="str">
        <f>VLOOKUP(A1207,Setup!$C$3:$D$46,2,FALSE)</f>
        <v>IE</v>
      </c>
      <c r="C1207" t="s">
        <v>591</v>
      </c>
      <c r="D1207">
        <f t="shared" si="38"/>
        <v>2017</v>
      </c>
      <c r="E1207">
        <v>-42.7</v>
      </c>
      <c r="F1207">
        <f>VLOOKUP(B1207,'GDP growth'!$C$1:$BR$267,MATCH(Total!D1207,'GDP growth'!$D$1:$BR$1,0),FALSE)</f>
        <v>1.2226386099642923</v>
      </c>
      <c r="G1207">
        <f t="shared" si="39"/>
        <v>-1.4768118804635999</v>
      </c>
    </row>
    <row r="1208" spans="1:7" x14ac:dyDescent="0.45">
      <c r="A1208" t="s">
        <v>77</v>
      </c>
      <c r="B1208" t="str">
        <f>VLOOKUP(A1208,Setup!$C$3:$D$46,2,FALSE)</f>
        <v>IE</v>
      </c>
      <c r="C1208" t="s">
        <v>592</v>
      </c>
      <c r="D1208">
        <f t="shared" si="38"/>
        <v>2017</v>
      </c>
      <c r="E1208">
        <v>-52.4</v>
      </c>
      <c r="F1208">
        <f>VLOOKUP(B1208,'GDP growth'!$C$1:$BR$267,MATCH(Total!D1208,'GDP growth'!$D$1:$BR$1,0),FALSE)</f>
        <v>1.2226386099642923</v>
      </c>
      <c r="G1208">
        <f t="shared" si="39"/>
        <v>-1.4768118804635999</v>
      </c>
    </row>
    <row r="1209" spans="1:7" x14ac:dyDescent="0.45">
      <c r="A1209" t="s">
        <v>77</v>
      </c>
      <c r="B1209" t="str">
        <f>VLOOKUP(A1209,Setup!$C$3:$D$46,2,FALSE)</f>
        <v>IE</v>
      </c>
      <c r="C1209" t="s">
        <v>593</v>
      </c>
      <c r="D1209">
        <f t="shared" si="38"/>
        <v>2017</v>
      </c>
      <c r="E1209">
        <v>-61.8</v>
      </c>
      <c r="F1209">
        <f>VLOOKUP(B1209,'GDP growth'!$C$1:$BR$267,MATCH(Total!D1209,'GDP growth'!$D$1:$BR$1,0),FALSE)</f>
        <v>1.2226386099642923</v>
      </c>
      <c r="G1209">
        <f t="shared" si="39"/>
        <v>-1.4768118804635999</v>
      </c>
    </row>
    <row r="1210" spans="1:7" x14ac:dyDescent="0.45">
      <c r="A1210" t="s">
        <v>77</v>
      </c>
      <c r="B1210" t="str">
        <f>VLOOKUP(A1210,Setup!$C$3:$D$46,2,FALSE)</f>
        <v>IE</v>
      </c>
      <c r="C1210" t="s">
        <v>594</v>
      </c>
      <c r="D1210">
        <f t="shared" si="38"/>
        <v>2018</v>
      </c>
      <c r="E1210">
        <v>-71.8</v>
      </c>
      <c r="F1210">
        <f>VLOOKUP(B1210,'GDP growth'!$C$1:$BR$267,MATCH(Total!D1210,'GDP growth'!$D$1:$BR$1,0),FALSE)</f>
        <v>10.049628539461366</v>
      </c>
      <c r="G1210">
        <f t="shared" si="39"/>
        <v>-1.88183286480358</v>
      </c>
    </row>
    <row r="1211" spans="1:7" x14ac:dyDescent="0.45">
      <c r="A1211" t="s">
        <v>77</v>
      </c>
      <c r="B1211" t="str">
        <f>VLOOKUP(A1211,Setup!$C$3:$D$46,2,FALSE)</f>
        <v>IE</v>
      </c>
      <c r="C1211" t="s">
        <v>595</v>
      </c>
      <c r="D1211">
        <f t="shared" si="38"/>
        <v>2018</v>
      </c>
      <c r="E1211">
        <v>-69.5</v>
      </c>
      <c r="F1211">
        <f>VLOOKUP(B1211,'GDP growth'!$C$1:$BR$267,MATCH(Total!D1211,'GDP growth'!$D$1:$BR$1,0),FALSE)</f>
        <v>10.049628539461366</v>
      </c>
      <c r="G1211">
        <f t="shared" si="39"/>
        <v>-1.88183286480358</v>
      </c>
    </row>
    <row r="1212" spans="1:7" x14ac:dyDescent="0.45">
      <c r="A1212" t="s">
        <v>77</v>
      </c>
      <c r="B1212" t="str">
        <f>VLOOKUP(A1212,Setup!$C$3:$D$46,2,FALSE)</f>
        <v>IE</v>
      </c>
      <c r="C1212" t="s">
        <v>596</v>
      </c>
      <c r="D1212">
        <f t="shared" si="38"/>
        <v>2018</v>
      </c>
      <c r="E1212">
        <v>-69.8</v>
      </c>
      <c r="F1212">
        <f>VLOOKUP(B1212,'GDP growth'!$C$1:$BR$267,MATCH(Total!D1212,'GDP growth'!$D$1:$BR$1,0),FALSE)</f>
        <v>10.049628539461366</v>
      </c>
      <c r="G1212">
        <f t="shared" si="39"/>
        <v>-1.88183286480358</v>
      </c>
    </row>
    <row r="1213" spans="1:7" x14ac:dyDescent="0.45">
      <c r="A1213" t="s">
        <v>77</v>
      </c>
      <c r="B1213" t="str">
        <f>VLOOKUP(A1213,Setup!$C$3:$D$46,2,FALSE)</f>
        <v>IE</v>
      </c>
      <c r="C1213" t="s">
        <v>597</v>
      </c>
      <c r="D1213">
        <f t="shared" si="38"/>
        <v>2018</v>
      </c>
      <c r="E1213">
        <v>-62.8</v>
      </c>
      <c r="F1213">
        <f>VLOOKUP(B1213,'GDP growth'!$C$1:$BR$267,MATCH(Total!D1213,'GDP growth'!$D$1:$BR$1,0),FALSE)</f>
        <v>10.049628539461366</v>
      </c>
      <c r="G1213">
        <f t="shared" si="39"/>
        <v>-1.88183286480358</v>
      </c>
    </row>
    <row r="1214" spans="1:7" x14ac:dyDescent="0.45">
      <c r="A1214" t="s">
        <v>77</v>
      </c>
      <c r="B1214" t="str">
        <f>VLOOKUP(A1214,Setup!$C$3:$D$46,2,FALSE)</f>
        <v>IE</v>
      </c>
      <c r="C1214" t="s">
        <v>598</v>
      </c>
      <c r="D1214">
        <f t="shared" si="38"/>
        <v>2019</v>
      </c>
      <c r="E1214">
        <v>-72.099999999999994</v>
      </c>
      <c r="F1214">
        <f>VLOOKUP(B1214,'GDP growth'!$C$1:$BR$267,MATCH(Total!D1214,'GDP growth'!$D$1:$BR$1,0),FALSE)</f>
        <v>7.5443419076003124</v>
      </c>
      <c r="G1214">
        <f t="shared" si="39"/>
        <v>-6.0876135121414698</v>
      </c>
    </row>
    <row r="1215" spans="1:7" x14ac:dyDescent="0.45">
      <c r="A1215" t="s">
        <v>77</v>
      </c>
      <c r="B1215" t="str">
        <f>VLOOKUP(A1215,Setup!$C$3:$D$46,2,FALSE)</f>
        <v>IE</v>
      </c>
      <c r="C1215" t="s">
        <v>599</v>
      </c>
      <c r="D1215">
        <f t="shared" si="38"/>
        <v>2019</v>
      </c>
      <c r="E1215">
        <v>-74.599999999999994</v>
      </c>
      <c r="F1215">
        <f>VLOOKUP(B1215,'GDP growth'!$C$1:$BR$267,MATCH(Total!D1215,'GDP growth'!$D$1:$BR$1,0),FALSE)</f>
        <v>7.5443419076003124</v>
      </c>
      <c r="G1215">
        <f t="shared" si="39"/>
        <v>-6.0876135121414698</v>
      </c>
    </row>
    <row r="1216" spans="1:7" x14ac:dyDescent="0.45">
      <c r="A1216" t="s">
        <v>77</v>
      </c>
      <c r="B1216" t="str">
        <f>VLOOKUP(A1216,Setup!$C$3:$D$46,2,FALSE)</f>
        <v>IE</v>
      </c>
      <c r="C1216" t="s">
        <v>600</v>
      </c>
      <c r="D1216">
        <f t="shared" si="38"/>
        <v>2019</v>
      </c>
      <c r="E1216">
        <v>-76.900000000000006</v>
      </c>
      <c r="F1216">
        <f>VLOOKUP(B1216,'GDP growth'!$C$1:$BR$267,MATCH(Total!D1216,'GDP growth'!$D$1:$BR$1,0),FALSE)</f>
        <v>7.5443419076003124</v>
      </c>
      <c r="G1216">
        <f t="shared" si="39"/>
        <v>-6.0876135121414698</v>
      </c>
    </row>
    <row r="1217" spans="1:7" x14ac:dyDescent="0.45">
      <c r="A1217" t="s">
        <v>77</v>
      </c>
      <c r="B1217" t="str">
        <f>VLOOKUP(A1217,Setup!$C$3:$D$46,2,FALSE)</f>
        <v>IE</v>
      </c>
      <c r="C1217" t="s">
        <v>601</v>
      </c>
      <c r="D1217">
        <f t="shared" si="38"/>
        <v>2019</v>
      </c>
      <c r="E1217">
        <v>-90.9</v>
      </c>
      <c r="F1217">
        <f>VLOOKUP(B1217,'GDP growth'!$C$1:$BR$267,MATCH(Total!D1217,'GDP growth'!$D$1:$BR$1,0),FALSE)</f>
        <v>7.5443419076003124</v>
      </c>
      <c r="G1217">
        <f t="shared" si="39"/>
        <v>-6.0876135121414698</v>
      </c>
    </row>
    <row r="1218" spans="1:7" x14ac:dyDescent="0.45">
      <c r="A1218" t="s">
        <v>77</v>
      </c>
      <c r="B1218" t="str">
        <f>VLOOKUP(A1218,Setup!$C$3:$D$46,2,FALSE)</f>
        <v>IE</v>
      </c>
      <c r="C1218" t="s">
        <v>602</v>
      </c>
      <c r="D1218">
        <f t="shared" si="38"/>
        <v>2020</v>
      </c>
      <c r="E1218">
        <v>-76.7</v>
      </c>
      <c r="F1218">
        <f>VLOOKUP(B1218,'GDP growth'!$C$1:$BR$267,MATCH(Total!D1218,'GDP growth'!$D$1:$BR$1,0),FALSE)</f>
        <v>5.0405502880179966</v>
      </c>
      <c r="G1218">
        <f t="shared" si="39"/>
        <v>-6.3709661586806803</v>
      </c>
    </row>
    <row r="1219" spans="1:7" x14ac:dyDescent="0.45">
      <c r="A1219" t="s">
        <v>77</v>
      </c>
      <c r="B1219" t="str">
        <f>VLOOKUP(A1219,Setup!$C$3:$D$46,2,FALSE)</f>
        <v>IE</v>
      </c>
      <c r="C1219" t="s">
        <v>603</v>
      </c>
      <c r="D1219">
        <f t="shared" si="38"/>
        <v>2020</v>
      </c>
      <c r="E1219">
        <v>-74.2</v>
      </c>
      <c r="F1219">
        <f>VLOOKUP(B1219,'GDP growth'!$C$1:$BR$267,MATCH(Total!D1219,'GDP growth'!$D$1:$BR$1,0),FALSE)</f>
        <v>5.0405502880179966</v>
      </c>
      <c r="G1219">
        <f t="shared" si="39"/>
        <v>-6.3709661586806803</v>
      </c>
    </row>
    <row r="1220" spans="1:7" x14ac:dyDescent="0.45">
      <c r="A1220" t="s">
        <v>77</v>
      </c>
      <c r="B1220" t="str">
        <f>VLOOKUP(A1220,Setup!$C$3:$D$46,2,FALSE)</f>
        <v>IE</v>
      </c>
      <c r="C1220" t="s">
        <v>604</v>
      </c>
      <c r="D1220">
        <f t="shared" si="38"/>
        <v>2020</v>
      </c>
      <c r="E1220">
        <v>-92.8</v>
      </c>
      <c r="F1220">
        <f>VLOOKUP(B1220,'GDP growth'!$C$1:$BR$267,MATCH(Total!D1220,'GDP growth'!$D$1:$BR$1,0),FALSE)</f>
        <v>5.0405502880179966</v>
      </c>
      <c r="G1220">
        <f t="shared" si="39"/>
        <v>-6.3709661586806803</v>
      </c>
    </row>
    <row r="1221" spans="1:7" x14ac:dyDescent="0.45">
      <c r="A1221" t="s">
        <v>77</v>
      </c>
      <c r="B1221" t="str">
        <f>VLOOKUP(A1221,Setup!$C$3:$D$46,2,FALSE)</f>
        <v>IE</v>
      </c>
      <c r="C1221" t="s">
        <v>605</v>
      </c>
      <c r="D1221">
        <f t="shared" si="38"/>
        <v>2020</v>
      </c>
      <c r="E1221">
        <v>-97.5</v>
      </c>
      <c r="F1221">
        <f>VLOOKUP(B1221,'GDP growth'!$C$1:$BR$267,MATCH(Total!D1221,'GDP growth'!$D$1:$BR$1,0),FALSE)</f>
        <v>5.0405502880179966</v>
      </c>
      <c r="G1221">
        <f t="shared" si="39"/>
        <v>-6.3709661586806803</v>
      </c>
    </row>
    <row r="1222" spans="1:7" x14ac:dyDescent="0.45">
      <c r="A1222" t="s">
        <v>77</v>
      </c>
      <c r="B1222" t="str">
        <f>VLOOKUP(A1222,Setup!$C$3:$D$46,2,FALSE)</f>
        <v>IE</v>
      </c>
      <c r="C1222" t="s">
        <v>606</v>
      </c>
      <c r="D1222">
        <f t="shared" si="38"/>
        <v>2021</v>
      </c>
      <c r="E1222">
        <v>-101.4</v>
      </c>
      <c r="F1222">
        <f>VLOOKUP(B1222,'GDP growth'!$C$1:$BR$267,MATCH(Total!D1222,'GDP growth'!$D$1:$BR$1,0),FALSE)</f>
        <v>7.1578988305720941</v>
      </c>
      <c r="G1222">
        <f t="shared" si="39"/>
        <v>11.659379467928</v>
      </c>
    </row>
    <row r="1223" spans="1:7" x14ac:dyDescent="0.45">
      <c r="A1223" t="s">
        <v>77</v>
      </c>
      <c r="B1223" t="str">
        <f>VLOOKUP(A1223,Setup!$C$3:$D$46,2,FALSE)</f>
        <v>IE</v>
      </c>
      <c r="C1223" t="s">
        <v>607</v>
      </c>
      <c r="D1223">
        <f t="shared" si="38"/>
        <v>2021</v>
      </c>
      <c r="E1223">
        <v>-107.4</v>
      </c>
      <c r="F1223">
        <f>VLOOKUP(B1223,'GDP growth'!$C$1:$BR$267,MATCH(Total!D1223,'GDP growth'!$D$1:$BR$1,0),FALSE)</f>
        <v>7.1578988305720941</v>
      </c>
      <c r="G1223">
        <f t="shared" si="39"/>
        <v>11.659379467928</v>
      </c>
    </row>
    <row r="1224" spans="1:7" x14ac:dyDescent="0.45">
      <c r="A1224" t="s">
        <v>77</v>
      </c>
      <c r="B1224" t="str">
        <f>VLOOKUP(A1224,Setup!$C$3:$D$46,2,FALSE)</f>
        <v>IE</v>
      </c>
      <c r="C1224" t="s">
        <v>608</v>
      </c>
      <c r="D1224">
        <f t="shared" si="38"/>
        <v>2021</v>
      </c>
      <c r="E1224">
        <v>-109.2</v>
      </c>
      <c r="F1224">
        <f>VLOOKUP(B1224,'GDP growth'!$C$1:$BR$267,MATCH(Total!D1224,'GDP growth'!$D$1:$BR$1,0),FALSE)</f>
        <v>7.1578988305720941</v>
      </c>
      <c r="G1224">
        <f t="shared" si="39"/>
        <v>11.659379467928</v>
      </c>
    </row>
    <row r="1225" spans="1:7" x14ac:dyDescent="0.45">
      <c r="A1225" t="s">
        <v>77</v>
      </c>
      <c r="B1225" t="str">
        <f>VLOOKUP(A1225,Setup!$C$3:$D$46,2,FALSE)</f>
        <v>IE</v>
      </c>
      <c r="C1225" t="s">
        <v>609</v>
      </c>
      <c r="D1225">
        <f t="shared" si="38"/>
        <v>2021</v>
      </c>
      <c r="E1225">
        <v>-110.5</v>
      </c>
      <c r="F1225">
        <f>VLOOKUP(B1225,'GDP growth'!$C$1:$BR$267,MATCH(Total!D1225,'GDP growth'!$D$1:$BR$1,0),FALSE)</f>
        <v>7.1578988305720941</v>
      </c>
      <c r="G1225">
        <f t="shared" si="39"/>
        <v>11.659379467928</v>
      </c>
    </row>
    <row r="1226" spans="1:7" x14ac:dyDescent="0.45">
      <c r="A1226" t="s">
        <v>77</v>
      </c>
      <c r="B1226" t="str">
        <f>VLOOKUP(A1226,Setup!$C$3:$D$46,2,FALSE)</f>
        <v>IE</v>
      </c>
      <c r="C1226" t="s">
        <v>610</v>
      </c>
      <c r="D1226">
        <f t="shared" si="38"/>
        <v>2022</v>
      </c>
      <c r="E1226">
        <v>-107.4</v>
      </c>
      <c r="F1226">
        <f>VLOOKUP(B1226,'GDP growth'!$C$1:$BR$267,MATCH(Total!D1226,'GDP growth'!$D$1:$BR$1,0),FALSE)</f>
        <v>16.255613244600212</v>
      </c>
      <c r="G1226">
        <f t="shared" si="39"/>
        <v>17.644807383209699</v>
      </c>
    </row>
    <row r="1227" spans="1:7" x14ac:dyDescent="0.45">
      <c r="A1227" t="s">
        <v>77</v>
      </c>
      <c r="B1227" t="str">
        <f>VLOOKUP(A1227,Setup!$C$3:$D$46,2,FALSE)</f>
        <v>IE</v>
      </c>
      <c r="C1227" t="s">
        <v>611</v>
      </c>
      <c r="D1227">
        <f t="shared" si="38"/>
        <v>2022</v>
      </c>
      <c r="E1227">
        <v>-103.5</v>
      </c>
      <c r="F1227">
        <f>VLOOKUP(B1227,'GDP growth'!$C$1:$BR$267,MATCH(Total!D1227,'GDP growth'!$D$1:$BR$1,0),FALSE)</f>
        <v>16.255613244600212</v>
      </c>
      <c r="G1227">
        <f t="shared" si="39"/>
        <v>17.644807383209699</v>
      </c>
    </row>
    <row r="1228" spans="1:7" x14ac:dyDescent="0.45">
      <c r="A1228" t="s">
        <v>77</v>
      </c>
      <c r="B1228" t="str">
        <f>VLOOKUP(A1228,Setup!$C$3:$D$46,2,FALSE)</f>
        <v>IE</v>
      </c>
      <c r="C1228" t="s">
        <v>612</v>
      </c>
      <c r="D1228">
        <f t="shared" si="38"/>
        <v>2022</v>
      </c>
      <c r="E1228">
        <v>-97.3</v>
      </c>
      <c r="F1228">
        <f>VLOOKUP(B1228,'GDP growth'!$C$1:$BR$267,MATCH(Total!D1228,'GDP growth'!$D$1:$BR$1,0),FALSE)</f>
        <v>16.255613244600212</v>
      </c>
      <c r="G1228">
        <f t="shared" si="39"/>
        <v>17.644807383209699</v>
      </c>
    </row>
    <row r="1229" spans="1:7" x14ac:dyDescent="0.45">
      <c r="A1229" t="s">
        <v>77</v>
      </c>
      <c r="B1229" t="str">
        <f>VLOOKUP(A1229,Setup!$C$3:$D$46,2,FALSE)</f>
        <v>IE</v>
      </c>
      <c r="C1229" t="s">
        <v>613</v>
      </c>
      <c r="D1229">
        <f t="shared" si="38"/>
        <v>2022</v>
      </c>
      <c r="E1229">
        <v>-106.6</v>
      </c>
      <c r="F1229">
        <f>VLOOKUP(B1229,'GDP growth'!$C$1:$BR$267,MATCH(Total!D1229,'GDP growth'!$D$1:$BR$1,0),FALSE)</f>
        <v>16.255613244600212</v>
      </c>
      <c r="G1229">
        <f t="shared" si="39"/>
        <v>17.644807383209699</v>
      </c>
    </row>
    <row r="1230" spans="1:7" x14ac:dyDescent="0.45">
      <c r="A1230" t="s">
        <v>77</v>
      </c>
      <c r="B1230" t="str">
        <f>VLOOKUP(A1230,Setup!$C$3:$D$46,2,FALSE)</f>
        <v>IE</v>
      </c>
      <c r="C1230" t="s">
        <v>614</v>
      </c>
      <c r="D1230">
        <f t="shared" si="38"/>
        <v>2023</v>
      </c>
      <c r="E1230">
        <v>-103</v>
      </c>
      <c r="F1230">
        <f>VLOOKUP(B1230,'GDP growth'!$C$1:$BR$267,MATCH(Total!D1230,'GDP growth'!$D$1:$BR$1,0),FALSE)</f>
        <v>8.6195035519149172</v>
      </c>
      <c r="G1230">
        <f t="shared" si="39"/>
        <v>-9.1443364057773806</v>
      </c>
    </row>
    <row r="1231" spans="1:7" x14ac:dyDescent="0.45">
      <c r="A1231" t="s">
        <v>77</v>
      </c>
      <c r="B1231" t="str">
        <f>VLOOKUP(A1231,Setup!$C$3:$D$46,2,FALSE)</f>
        <v>IE</v>
      </c>
      <c r="C1231" t="s">
        <v>615</v>
      </c>
      <c r="D1231">
        <f t="shared" si="38"/>
        <v>2023</v>
      </c>
      <c r="E1231">
        <v>-96.5</v>
      </c>
      <c r="F1231">
        <f>VLOOKUP(B1231,'GDP growth'!$C$1:$BR$267,MATCH(Total!D1231,'GDP growth'!$D$1:$BR$1,0),FALSE)</f>
        <v>8.6195035519149172</v>
      </c>
      <c r="G1231">
        <f t="shared" si="39"/>
        <v>-9.1443364057773806</v>
      </c>
    </row>
    <row r="1232" spans="1:7" x14ac:dyDescent="0.45">
      <c r="A1232" t="s">
        <v>77</v>
      </c>
      <c r="B1232" t="str">
        <f>VLOOKUP(A1232,Setup!$C$3:$D$46,2,FALSE)</f>
        <v>IE</v>
      </c>
      <c r="C1232" t="s">
        <v>616</v>
      </c>
      <c r="D1232">
        <f t="shared" si="38"/>
        <v>2023</v>
      </c>
      <c r="E1232">
        <v>-87.1</v>
      </c>
      <c r="F1232">
        <f>VLOOKUP(B1232,'GDP growth'!$C$1:$BR$267,MATCH(Total!D1232,'GDP growth'!$D$1:$BR$1,0),FALSE)</f>
        <v>8.6195035519149172</v>
      </c>
      <c r="G1232">
        <f t="shared" si="39"/>
        <v>-9.1443364057773806</v>
      </c>
    </row>
    <row r="1233" spans="1:7" x14ac:dyDescent="0.45">
      <c r="A1233" t="s">
        <v>77</v>
      </c>
      <c r="B1233" t="str">
        <f>VLOOKUP(A1233,Setup!$C$3:$D$46,2,FALSE)</f>
        <v>IE</v>
      </c>
      <c r="C1233" t="s">
        <v>617</v>
      </c>
      <c r="D1233">
        <f t="shared" si="38"/>
        <v>2023</v>
      </c>
      <c r="E1233">
        <v>-86.8</v>
      </c>
      <c r="F1233">
        <f>VLOOKUP(B1233,'GDP growth'!$C$1:$BR$267,MATCH(Total!D1233,'GDP growth'!$D$1:$BR$1,0),FALSE)</f>
        <v>8.6195035519149172</v>
      </c>
      <c r="G1233">
        <f t="shared" si="39"/>
        <v>-9.1443364057773806</v>
      </c>
    </row>
    <row r="1234" spans="1:7" x14ac:dyDescent="0.45">
      <c r="A1234" t="s">
        <v>342</v>
      </c>
      <c r="B1234" t="str">
        <f>VLOOKUP(A1234,Setup!$C$3:$D$46,2,FALSE)</f>
        <v>IL</v>
      </c>
      <c r="C1234" t="s">
        <v>560</v>
      </c>
      <c r="D1234">
        <f t="shared" si="38"/>
        <v>2010</v>
      </c>
      <c r="E1234">
        <v>-11.1</v>
      </c>
      <c r="F1234">
        <f>VLOOKUP(B1234,'GDP growth'!$C$1:$BR$267,MATCH(Total!D1234,'GDP growth'!$D$1:$BR$1,0),FALSE)</f>
        <v>1.1082277604975559</v>
      </c>
      <c r="G1234">
        <f t="shared" si="39"/>
        <v>0.71364855811302097</v>
      </c>
    </row>
    <row r="1235" spans="1:7" x14ac:dyDescent="0.45">
      <c r="A1235" t="s">
        <v>342</v>
      </c>
      <c r="B1235" t="str">
        <f>VLOOKUP(A1235,Setup!$C$3:$D$46,2,FALSE)</f>
        <v>IL</v>
      </c>
      <c r="C1235" t="s">
        <v>563</v>
      </c>
      <c r="D1235">
        <f t="shared" si="38"/>
        <v>2010</v>
      </c>
      <c r="E1235">
        <v>-9.4</v>
      </c>
      <c r="F1235">
        <f>VLOOKUP(B1235,'GDP growth'!$C$1:$BR$267,MATCH(Total!D1235,'GDP growth'!$D$1:$BR$1,0),FALSE)</f>
        <v>1.1082277604975559</v>
      </c>
      <c r="G1235">
        <f t="shared" si="39"/>
        <v>0.71364855811302097</v>
      </c>
    </row>
    <row r="1236" spans="1:7" x14ac:dyDescent="0.45">
      <c r="A1236" t="s">
        <v>342</v>
      </c>
      <c r="B1236" t="str">
        <f>VLOOKUP(A1236,Setup!$C$3:$D$46,2,FALSE)</f>
        <v>IL</v>
      </c>
      <c r="C1236" t="s">
        <v>564</v>
      </c>
      <c r="D1236">
        <f t="shared" si="38"/>
        <v>2010</v>
      </c>
      <c r="E1236">
        <v>-9.4</v>
      </c>
      <c r="F1236">
        <f>VLOOKUP(B1236,'GDP growth'!$C$1:$BR$267,MATCH(Total!D1236,'GDP growth'!$D$1:$BR$1,0),FALSE)</f>
        <v>1.1082277604975559</v>
      </c>
      <c r="G1236">
        <f t="shared" si="39"/>
        <v>0.71364855811302097</v>
      </c>
    </row>
    <row r="1237" spans="1:7" x14ac:dyDescent="0.45">
      <c r="A1237" t="s">
        <v>342</v>
      </c>
      <c r="B1237" t="str">
        <f>VLOOKUP(A1237,Setup!$C$3:$D$46,2,FALSE)</f>
        <v>IL</v>
      </c>
      <c r="C1237" t="s">
        <v>565</v>
      </c>
      <c r="D1237">
        <f t="shared" si="38"/>
        <v>2010</v>
      </c>
      <c r="E1237">
        <v>-9.9</v>
      </c>
      <c r="F1237">
        <f>VLOOKUP(B1237,'GDP growth'!$C$1:$BR$267,MATCH(Total!D1237,'GDP growth'!$D$1:$BR$1,0),FALSE)</f>
        <v>1.1082277604975559</v>
      </c>
      <c r="G1237">
        <f t="shared" si="39"/>
        <v>0.71364855811302097</v>
      </c>
    </row>
    <row r="1238" spans="1:7" x14ac:dyDescent="0.45">
      <c r="A1238" t="s">
        <v>342</v>
      </c>
      <c r="B1238" t="str">
        <f>VLOOKUP(A1238,Setup!$C$3:$D$46,2,FALSE)</f>
        <v>IL</v>
      </c>
      <c r="C1238" t="s">
        <v>566</v>
      </c>
      <c r="D1238">
        <f t="shared" si="38"/>
        <v>2011</v>
      </c>
      <c r="E1238">
        <v>-10.5</v>
      </c>
      <c r="F1238">
        <f>VLOOKUP(B1238,'GDP growth'!$C$1:$BR$267,MATCH(Total!D1238,'GDP growth'!$D$1:$BR$1,0),FALSE)</f>
        <v>5.6331195643270178</v>
      </c>
      <c r="G1238">
        <f t="shared" si="39"/>
        <v>1.98696224757183</v>
      </c>
    </row>
    <row r="1239" spans="1:7" x14ac:dyDescent="0.45">
      <c r="A1239" t="s">
        <v>342</v>
      </c>
      <c r="B1239" t="str">
        <f>VLOOKUP(A1239,Setup!$C$3:$D$46,2,FALSE)</f>
        <v>IL</v>
      </c>
      <c r="C1239" t="s">
        <v>567</v>
      </c>
      <c r="D1239">
        <f t="shared" ref="D1239:D1300" si="40">VALUE(MID(C1239,1,4))</f>
        <v>2011</v>
      </c>
      <c r="E1239">
        <v>-11.3</v>
      </c>
      <c r="F1239">
        <f>VLOOKUP(B1239,'GDP growth'!$C$1:$BR$267,MATCH(Total!D1239,'GDP growth'!$D$1:$BR$1,0),FALSE)</f>
        <v>5.6331195643270178</v>
      </c>
      <c r="G1239">
        <f t="shared" ref="G1239:G1300" si="41">VLOOKUP(D1239,$I$21:$BA$34,MATCH(B1239,$I$20:$BA$20,0),FALSE)</f>
        <v>1.98696224757183</v>
      </c>
    </row>
    <row r="1240" spans="1:7" x14ac:dyDescent="0.45">
      <c r="A1240" t="s">
        <v>342</v>
      </c>
      <c r="B1240" t="str">
        <f>VLOOKUP(A1240,Setup!$C$3:$D$46,2,FALSE)</f>
        <v>IL</v>
      </c>
      <c r="C1240" t="s">
        <v>568</v>
      </c>
      <c r="D1240">
        <f t="shared" si="40"/>
        <v>2011</v>
      </c>
      <c r="E1240">
        <v>-11.1</v>
      </c>
      <c r="F1240">
        <f>VLOOKUP(B1240,'GDP growth'!$C$1:$BR$267,MATCH(Total!D1240,'GDP growth'!$D$1:$BR$1,0),FALSE)</f>
        <v>5.6331195643270178</v>
      </c>
      <c r="G1240">
        <f t="shared" si="41"/>
        <v>1.98696224757183</v>
      </c>
    </row>
    <row r="1241" spans="1:7" x14ac:dyDescent="0.45">
      <c r="A1241" t="s">
        <v>342</v>
      </c>
      <c r="B1241" t="str">
        <f>VLOOKUP(A1241,Setup!$C$3:$D$46,2,FALSE)</f>
        <v>IL</v>
      </c>
      <c r="C1241" t="s">
        <v>569</v>
      </c>
      <c r="D1241">
        <f t="shared" si="40"/>
        <v>2011</v>
      </c>
      <c r="E1241">
        <v>-12.1</v>
      </c>
      <c r="F1241">
        <f>VLOOKUP(B1241,'GDP growth'!$C$1:$BR$267,MATCH(Total!D1241,'GDP growth'!$D$1:$BR$1,0),FALSE)</f>
        <v>5.6331195643270178</v>
      </c>
      <c r="G1241">
        <f t="shared" si="41"/>
        <v>1.98696224757183</v>
      </c>
    </row>
    <row r="1242" spans="1:7" x14ac:dyDescent="0.45">
      <c r="A1242" t="s">
        <v>342</v>
      </c>
      <c r="B1242" t="str">
        <f>VLOOKUP(A1242,Setup!$C$3:$D$46,2,FALSE)</f>
        <v>IL</v>
      </c>
      <c r="C1242" t="s">
        <v>570</v>
      </c>
      <c r="D1242">
        <f t="shared" si="40"/>
        <v>2012</v>
      </c>
      <c r="E1242">
        <v>-11.7</v>
      </c>
      <c r="F1242">
        <f>VLOOKUP(B1242,'GDP growth'!$C$1:$BR$267,MATCH(Total!D1242,'GDP growth'!$D$1:$BR$1,0),FALSE)</f>
        <v>5.562822780508597</v>
      </c>
      <c r="G1242">
        <f t="shared" si="41"/>
        <v>0.21018970010567201</v>
      </c>
    </row>
    <row r="1243" spans="1:7" x14ac:dyDescent="0.45">
      <c r="A1243" t="s">
        <v>342</v>
      </c>
      <c r="B1243" t="str">
        <f>VLOOKUP(A1243,Setup!$C$3:$D$46,2,FALSE)</f>
        <v>IL</v>
      </c>
      <c r="C1243" t="s">
        <v>571</v>
      </c>
      <c r="D1243">
        <f t="shared" si="40"/>
        <v>2012</v>
      </c>
      <c r="E1243">
        <v>-12.8</v>
      </c>
      <c r="F1243">
        <f>VLOOKUP(B1243,'GDP growth'!$C$1:$BR$267,MATCH(Total!D1243,'GDP growth'!$D$1:$BR$1,0),FALSE)</f>
        <v>5.562822780508597</v>
      </c>
      <c r="G1243">
        <f t="shared" si="41"/>
        <v>0.21018970010567201</v>
      </c>
    </row>
    <row r="1244" spans="1:7" x14ac:dyDescent="0.45">
      <c r="A1244" t="s">
        <v>342</v>
      </c>
      <c r="B1244" t="str">
        <f>VLOOKUP(A1244,Setup!$C$3:$D$46,2,FALSE)</f>
        <v>IL</v>
      </c>
      <c r="C1244" t="s">
        <v>572</v>
      </c>
      <c r="D1244">
        <f t="shared" si="40"/>
        <v>2012</v>
      </c>
      <c r="E1244">
        <v>-13.4</v>
      </c>
      <c r="F1244">
        <f>VLOOKUP(B1244,'GDP growth'!$C$1:$BR$267,MATCH(Total!D1244,'GDP growth'!$D$1:$BR$1,0),FALSE)</f>
        <v>5.562822780508597</v>
      </c>
      <c r="G1244">
        <f t="shared" si="41"/>
        <v>0.21018970010567201</v>
      </c>
    </row>
    <row r="1245" spans="1:7" x14ac:dyDescent="0.45">
      <c r="A1245" t="s">
        <v>342</v>
      </c>
      <c r="B1245" t="str">
        <f>VLOOKUP(A1245,Setup!$C$3:$D$46,2,FALSE)</f>
        <v>IL</v>
      </c>
      <c r="C1245" t="s">
        <v>573</v>
      </c>
      <c r="D1245">
        <f t="shared" si="40"/>
        <v>2012</v>
      </c>
      <c r="E1245">
        <v>-13.4</v>
      </c>
      <c r="F1245">
        <f>VLOOKUP(B1245,'GDP growth'!$C$1:$BR$267,MATCH(Total!D1245,'GDP growth'!$D$1:$BR$1,0),FALSE)</f>
        <v>5.562822780508597</v>
      </c>
      <c r="G1245">
        <f t="shared" si="41"/>
        <v>0.21018970010567201</v>
      </c>
    </row>
    <row r="1246" spans="1:7" x14ac:dyDescent="0.45">
      <c r="A1246" t="s">
        <v>342</v>
      </c>
      <c r="B1246" t="str">
        <f>VLOOKUP(A1246,Setup!$C$3:$D$46,2,FALSE)</f>
        <v>IL</v>
      </c>
      <c r="C1246" t="s">
        <v>574</v>
      </c>
      <c r="D1246">
        <f t="shared" si="40"/>
        <v>2013</v>
      </c>
      <c r="E1246">
        <v>-14.8</v>
      </c>
      <c r="F1246">
        <f>VLOOKUP(B1246,'GDP growth'!$C$1:$BR$267,MATCH(Total!D1246,'GDP growth'!$D$1:$BR$1,0),FALSE)</f>
        <v>2.5408045932655341</v>
      </c>
      <c r="G1246">
        <f t="shared" si="41"/>
        <v>0.40341603889517302</v>
      </c>
    </row>
    <row r="1247" spans="1:7" x14ac:dyDescent="0.45">
      <c r="A1247" t="s">
        <v>342</v>
      </c>
      <c r="B1247" t="str">
        <f>VLOOKUP(A1247,Setup!$C$3:$D$46,2,FALSE)</f>
        <v>IL</v>
      </c>
      <c r="C1247" t="s">
        <v>575</v>
      </c>
      <c r="D1247">
        <f t="shared" si="40"/>
        <v>2013</v>
      </c>
      <c r="E1247">
        <v>-15.3</v>
      </c>
      <c r="F1247">
        <f>VLOOKUP(B1247,'GDP growth'!$C$1:$BR$267,MATCH(Total!D1247,'GDP growth'!$D$1:$BR$1,0),FALSE)</f>
        <v>2.5408045932655341</v>
      </c>
      <c r="G1247">
        <f t="shared" si="41"/>
        <v>0.40341603889517302</v>
      </c>
    </row>
    <row r="1248" spans="1:7" x14ac:dyDescent="0.45">
      <c r="A1248" t="s">
        <v>342</v>
      </c>
      <c r="B1248" t="str">
        <f>VLOOKUP(A1248,Setup!$C$3:$D$46,2,FALSE)</f>
        <v>IL</v>
      </c>
      <c r="C1248" t="s">
        <v>576</v>
      </c>
      <c r="D1248">
        <f t="shared" si="40"/>
        <v>2013</v>
      </c>
      <c r="E1248">
        <v>-14.9</v>
      </c>
      <c r="F1248">
        <f>VLOOKUP(B1248,'GDP growth'!$C$1:$BR$267,MATCH(Total!D1248,'GDP growth'!$D$1:$BR$1,0),FALSE)</f>
        <v>2.5408045932655341</v>
      </c>
      <c r="G1248">
        <f t="shared" si="41"/>
        <v>0.40341603889517302</v>
      </c>
    </row>
    <row r="1249" spans="1:7" x14ac:dyDescent="0.45">
      <c r="A1249" t="s">
        <v>342</v>
      </c>
      <c r="B1249" t="str">
        <f>VLOOKUP(A1249,Setup!$C$3:$D$46,2,FALSE)</f>
        <v>IL</v>
      </c>
      <c r="C1249" t="s">
        <v>577</v>
      </c>
      <c r="D1249">
        <f t="shared" si="40"/>
        <v>2013</v>
      </c>
      <c r="E1249">
        <v>-15.4</v>
      </c>
      <c r="F1249">
        <f>VLOOKUP(B1249,'GDP growth'!$C$1:$BR$267,MATCH(Total!D1249,'GDP growth'!$D$1:$BR$1,0),FALSE)</f>
        <v>2.5408045932655341</v>
      </c>
      <c r="G1249">
        <f t="shared" si="41"/>
        <v>0.40341603889517302</v>
      </c>
    </row>
    <row r="1250" spans="1:7" x14ac:dyDescent="0.45">
      <c r="A1250" t="s">
        <v>342</v>
      </c>
      <c r="B1250" t="str">
        <f>VLOOKUP(A1250,Setup!$C$3:$D$46,2,FALSE)</f>
        <v>IL</v>
      </c>
      <c r="C1250" t="s">
        <v>578</v>
      </c>
      <c r="D1250">
        <f t="shared" si="40"/>
        <v>2014</v>
      </c>
      <c r="E1250">
        <v>-16.5</v>
      </c>
      <c r="F1250">
        <f>VLOOKUP(B1250,'GDP growth'!$C$1:$BR$267,MATCH(Total!D1250,'GDP growth'!$D$1:$BR$1,0),FALSE)</f>
        <v>4.230599673891561</v>
      </c>
      <c r="G1250">
        <f t="shared" si="41"/>
        <v>0.32654279113067702</v>
      </c>
    </row>
    <row r="1251" spans="1:7" x14ac:dyDescent="0.45">
      <c r="A1251" t="s">
        <v>342</v>
      </c>
      <c r="B1251" t="str">
        <f>VLOOKUP(A1251,Setup!$C$3:$D$46,2,FALSE)</f>
        <v>IL</v>
      </c>
      <c r="C1251" t="s">
        <v>579</v>
      </c>
      <c r="D1251">
        <f t="shared" si="40"/>
        <v>2014</v>
      </c>
      <c r="E1251">
        <v>-15.5</v>
      </c>
      <c r="F1251">
        <f>VLOOKUP(B1251,'GDP growth'!$C$1:$BR$267,MATCH(Total!D1251,'GDP growth'!$D$1:$BR$1,0),FALSE)</f>
        <v>4.230599673891561</v>
      </c>
      <c r="G1251">
        <f t="shared" si="41"/>
        <v>0.32654279113067702</v>
      </c>
    </row>
    <row r="1252" spans="1:7" x14ac:dyDescent="0.45">
      <c r="A1252" t="s">
        <v>342</v>
      </c>
      <c r="B1252" t="str">
        <f>VLOOKUP(A1252,Setup!$C$3:$D$46,2,FALSE)</f>
        <v>IL</v>
      </c>
      <c r="C1252" t="s">
        <v>580</v>
      </c>
      <c r="D1252">
        <f t="shared" si="40"/>
        <v>2014</v>
      </c>
      <c r="E1252">
        <v>-13.6</v>
      </c>
      <c r="F1252">
        <f>VLOOKUP(B1252,'GDP growth'!$C$1:$BR$267,MATCH(Total!D1252,'GDP growth'!$D$1:$BR$1,0),FALSE)</f>
        <v>4.230599673891561</v>
      </c>
      <c r="G1252">
        <f t="shared" si="41"/>
        <v>0.32654279113067702</v>
      </c>
    </row>
    <row r="1253" spans="1:7" x14ac:dyDescent="0.45">
      <c r="A1253" t="s">
        <v>342</v>
      </c>
      <c r="B1253" t="str">
        <f>VLOOKUP(A1253,Setup!$C$3:$D$46,2,FALSE)</f>
        <v>IL</v>
      </c>
      <c r="C1253" t="s">
        <v>581</v>
      </c>
      <c r="D1253">
        <f t="shared" si="40"/>
        <v>2014</v>
      </c>
      <c r="E1253">
        <v>-15</v>
      </c>
      <c r="F1253">
        <f>VLOOKUP(B1253,'GDP growth'!$C$1:$BR$267,MATCH(Total!D1253,'GDP growth'!$D$1:$BR$1,0),FALSE)</f>
        <v>4.230599673891561</v>
      </c>
      <c r="G1253">
        <f t="shared" si="41"/>
        <v>0.32654279113067702</v>
      </c>
    </row>
    <row r="1254" spans="1:7" x14ac:dyDescent="0.45">
      <c r="A1254" t="s">
        <v>342</v>
      </c>
      <c r="B1254" t="str">
        <f>VLOOKUP(A1254,Setup!$C$3:$D$46,2,FALSE)</f>
        <v>IL</v>
      </c>
      <c r="C1254" t="s">
        <v>582</v>
      </c>
      <c r="D1254">
        <f t="shared" si="40"/>
        <v>2015</v>
      </c>
      <c r="E1254">
        <v>-14.3</v>
      </c>
      <c r="F1254">
        <f>VLOOKUP(B1254,'GDP growth'!$C$1:$BR$267,MATCH(Total!D1254,'GDP growth'!$D$1:$BR$1,0),FALSE)</f>
        <v>3.8853242385340963</v>
      </c>
      <c r="G1254">
        <f t="shared" si="41"/>
        <v>-1.6128814433288701</v>
      </c>
    </row>
    <row r="1255" spans="1:7" x14ac:dyDescent="0.45">
      <c r="A1255" t="s">
        <v>342</v>
      </c>
      <c r="B1255" t="str">
        <f>VLOOKUP(A1255,Setup!$C$3:$D$46,2,FALSE)</f>
        <v>IL</v>
      </c>
      <c r="C1255" t="s">
        <v>583</v>
      </c>
      <c r="D1255">
        <f t="shared" si="40"/>
        <v>2015</v>
      </c>
      <c r="E1255">
        <v>-15.8</v>
      </c>
      <c r="F1255">
        <f>VLOOKUP(B1255,'GDP growth'!$C$1:$BR$267,MATCH(Total!D1255,'GDP growth'!$D$1:$BR$1,0),FALSE)</f>
        <v>3.8853242385340963</v>
      </c>
      <c r="G1255">
        <f t="shared" si="41"/>
        <v>-1.6128814433288701</v>
      </c>
    </row>
    <row r="1256" spans="1:7" x14ac:dyDescent="0.45">
      <c r="A1256" t="s">
        <v>342</v>
      </c>
      <c r="B1256" t="str">
        <f>VLOOKUP(A1256,Setup!$C$3:$D$46,2,FALSE)</f>
        <v>IL</v>
      </c>
      <c r="C1256" t="s">
        <v>584</v>
      </c>
      <c r="D1256">
        <f t="shared" si="40"/>
        <v>2015</v>
      </c>
      <c r="E1256">
        <v>-14.5</v>
      </c>
      <c r="F1256">
        <f>VLOOKUP(B1256,'GDP growth'!$C$1:$BR$267,MATCH(Total!D1256,'GDP growth'!$D$1:$BR$1,0),FALSE)</f>
        <v>3.8853242385340963</v>
      </c>
      <c r="G1256">
        <f t="shared" si="41"/>
        <v>-1.6128814433288701</v>
      </c>
    </row>
    <row r="1257" spans="1:7" x14ac:dyDescent="0.45">
      <c r="A1257" t="s">
        <v>342</v>
      </c>
      <c r="B1257" t="str">
        <f>VLOOKUP(A1257,Setup!$C$3:$D$46,2,FALSE)</f>
        <v>IL</v>
      </c>
      <c r="C1257" t="s">
        <v>585</v>
      </c>
      <c r="D1257">
        <f t="shared" si="40"/>
        <v>2015</v>
      </c>
      <c r="E1257">
        <v>-13.3</v>
      </c>
      <c r="F1257">
        <f>VLOOKUP(B1257,'GDP growth'!$C$1:$BR$267,MATCH(Total!D1257,'GDP growth'!$D$1:$BR$1,0),FALSE)</f>
        <v>3.8853242385340963</v>
      </c>
      <c r="G1257">
        <f t="shared" si="41"/>
        <v>-1.6128814433288701</v>
      </c>
    </row>
    <row r="1258" spans="1:7" x14ac:dyDescent="0.45">
      <c r="A1258" t="s">
        <v>342</v>
      </c>
      <c r="B1258" t="str">
        <f>VLOOKUP(A1258,Setup!$C$3:$D$46,2,FALSE)</f>
        <v>IL</v>
      </c>
      <c r="C1258" t="s">
        <v>586</v>
      </c>
      <c r="D1258">
        <f t="shared" si="40"/>
        <v>2016</v>
      </c>
      <c r="E1258">
        <v>-13.2</v>
      </c>
      <c r="F1258">
        <f>VLOOKUP(B1258,'GDP growth'!$C$1:$BR$267,MATCH(Total!D1258,'GDP growth'!$D$1:$BR$1,0),FALSE)</f>
        <v>2.3135107353872115</v>
      </c>
      <c r="G1258">
        <f t="shared" si="41"/>
        <v>-1.0172257557442399</v>
      </c>
    </row>
    <row r="1259" spans="1:7" x14ac:dyDescent="0.45">
      <c r="A1259" t="s">
        <v>342</v>
      </c>
      <c r="B1259" t="str">
        <f>VLOOKUP(A1259,Setup!$C$3:$D$46,2,FALSE)</f>
        <v>IL</v>
      </c>
      <c r="C1259" t="s">
        <v>587</v>
      </c>
      <c r="D1259">
        <f t="shared" si="40"/>
        <v>2016</v>
      </c>
      <c r="E1259">
        <v>-11.1</v>
      </c>
      <c r="F1259">
        <f>VLOOKUP(B1259,'GDP growth'!$C$1:$BR$267,MATCH(Total!D1259,'GDP growth'!$D$1:$BR$1,0),FALSE)</f>
        <v>2.3135107353872115</v>
      </c>
      <c r="G1259">
        <f t="shared" si="41"/>
        <v>-1.0172257557442399</v>
      </c>
    </row>
    <row r="1260" spans="1:7" x14ac:dyDescent="0.45">
      <c r="A1260" t="s">
        <v>342</v>
      </c>
      <c r="B1260" t="str">
        <f>VLOOKUP(A1260,Setup!$C$3:$D$46,2,FALSE)</f>
        <v>IL</v>
      </c>
      <c r="C1260" t="s">
        <v>588</v>
      </c>
      <c r="D1260">
        <f t="shared" si="40"/>
        <v>2016</v>
      </c>
      <c r="E1260">
        <v>-10.8</v>
      </c>
      <c r="F1260">
        <f>VLOOKUP(B1260,'GDP growth'!$C$1:$BR$267,MATCH(Total!D1260,'GDP growth'!$D$1:$BR$1,0),FALSE)</f>
        <v>2.3135107353872115</v>
      </c>
      <c r="G1260">
        <f t="shared" si="41"/>
        <v>-1.0172257557442399</v>
      </c>
    </row>
    <row r="1261" spans="1:7" x14ac:dyDescent="0.45">
      <c r="A1261" t="s">
        <v>342</v>
      </c>
      <c r="B1261" t="str">
        <f>VLOOKUP(A1261,Setup!$C$3:$D$46,2,FALSE)</f>
        <v>IL</v>
      </c>
      <c r="C1261" t="s">
        <v>589</v>
      </c>
      <c r="D1261">
        <f t="shared" si="40"/>
        <v>2016</v>
      </c>
      <c r="E1261">
        <v>-10.1</v>
      </c>
      <c r="F1261">
        <f>VLOOKUP(B1261,'GDP growth'!$C$1:$BR$267,MATCH(Total!D1261,'GDP growth'!$D$1:$BR$1,0),FALSE)</f>
        <v>2.3135107353872115</v>
      </c>
      <c r="G1261">
        <f t="shared" si="41"/>
        <v>-1.0172257557442399</v>
      </c>
    </row>
    <row r="1262" spans="1:7" x14ac:dyDescent="0.45">
      <c r="A1262" t="s">
        <v>342</v>
      </c>
      <c r="B1262" t="str">
        <f>VLOOKUP(A1262,Setup!$C$3:$D$46,2,FALSE)</f>
        <v>IL</v>
      </c>
      <c r="C1262" t="s">
        <v>590</v>
      </c>
      <c r="D1262">
        <f t="shared" si="40"/>
        <v>2017</v>
      </c>
      <c r="E1262">
        <v>-10.3</v>
      </c>
      <c r="F1262">
        <f>VLOOKUP(B1262,'GDP growth'!$C$1:$BR$267,MATCH(Total!D1262,'GDP growth'!$D$1:$BR$1,0),FALSE)</f>
        <v>4.3672836416034784</v>
      </c>
      <c r="G1262">
        <f t="shared" si="41"/>
        <v>-0.45713223187667001</v>
      </c>
    </row>
    <row r="1263" spans="1:7" x14ac:dyDescent="0.45">
      <c r="A1263" t="s">
        <v>342</v>
      </c>
      <c r="B1263" t="str">
        <f>VLOOKUP(A1263,Setup!$C$3:$D$46,2,FALSE)</f>
        <v>IL</v>
      </c>
      <c r="C1263" t="s">
        <v>591</v>
      </c>
      <c r="D1263">
        <f t="shared" si="40"/>
        <v>2017</v>
      </c>
      <c r="E1263">
        <v>-9.6</v>
      </c>
      <c r="F1263">
        <f>VLOOKUP(B1263,'GDP growth'!$C$1:$BR$267,MATCH(Total!D1263,'GDP growth'!$D$1:$BR$1,0),FALSE)</f>
        <v>4.3672836416034784</v>
      </c>
      <c r="G1263">
        <f t="shared" si="41"/>
        <v>-0.45713223187667001</v>
      </c>
    </row>
    <row r="1264" spans="1:7" x14ac:dyDescent="0.45">
      <c r="A1264" t="s">
        <v>342</v>
      </c>
      <c r="B1264" t="str">
        <f>VLOOKUP(A1264,Setup!$C$3:$D$46,2,FALSE)</f>
        <v>IL</v>
      </c>
      <c r="C1264" t="s">
        <v>592</v>
      </c>
      <c r="D1264">
        <f t="shared" si="40"/>
        <v>2017</v>
      </c>
      <c r="E1264">
        <v>-7.8</v>
      </c>
      <c r="F1264">
        <f>VLOOKUP(B1264,'GDP growth'!$C$1:$BR$267,MATCH(Total!D1264,'GDP growth'!$D$1:$BR$1,0),FALSE)</f>
        <v>4.3672836416034784</v>
      </c>
      <c r="G1264">
        <f t="shared" si="41"/>
        <v>-0.45713223187667001</v>
      </c>
    </row>
    <row r="1265" spans="1:7" x14ac:dyDescent="0.45">
      <c r="A1265" t="s">
        <v>342</v>
      </c>
      <c r="B1265" t="str">
        <f>VLOOKUP(A1265,Setup!$C$3:$D$46,2,FALSE)</f>
        <v>IL</v>
      </c>
      <c r="C1265" t="s">
        <v>593</v>
      </c>
      <c r="D1265">
        <f t="shared" si="40"/>
        <v>2017</v>
      </c>
      <c r="E1265">
        <v>-8.6999999999999993</v>
      </c>
      <c r="F1265">
        <f>VLOOKUP(B1265,'GDP growth'!$C$1:$BR$267,MATCH(Total!D1265,'GDP growth'!$D$1:$BR$1,0),FALSE)</f>
        <v>4.3672836416034784</v>
      </c>
      <c r="G1265">
        <f t="shared" si="41"/>
        <v>-0.45713223187667001</v>
      </c>
    </row>
    <row r="1266" spans="1:7" x14ac:dyDescent="0.45">
      <c r="A1266" t="s">
        <v>342</v>
      </c>
      <c r="B1266" t="str">
        <f>VLOOKUP(A1266,Setup!$C$3:$D$46,2,FALSE)</f>
        <v>IL</v>
      </c>
      <c r="C1266" t="s">
        <v>594</v>
      </c>
      <c r="D1266">
        <f t="shared" si="40"/>
        <v>2018</v>
      </c>
      <c r="E1266">
        <v>-7</v>
      </c>
      <c r="F1266">
        <f>VLOOKUP(B1266,'GDP growth'!$C$1:$BR$267,MATCH(Total!D1266,'GDP growth'!$D$1:$BR$1,0),FALSE)</f>
        <v>4.2734217878218459</v>
      </c>
      <c r="G1266">
        <f t="shared" si="41"/>
        <v>-9.3046401777115706E-2</v>
      </c>
    </row>
    <row r="1267" spans="1:7" x14ac:dyDescent="0.45">
      <c r="A1267" t="s">
        <v>342</v>
      </c>
      <c r="B1267" t="str">
        <f>VLOOKUP(A1267,Setup!$C$3:$D$46,2,FALSE)</f>
        <v>IL</v>
      </c>
      <c r="C1267" t="s">
        <v>595</v>
      </c>
      <c r="D1267">
        <f t="shared" si="40"/>
        <v>2018</v>
      </c>
      <c r="E1267">
        <v>-6.5</v>
      </c>
      <c r="F1267">
        <f>VLOOKUP(B1267,'GDP growth'!$C$1:$BR$267,MATCH(Total!D1267,'GDP growth'!$D$1:$BR$1,0),FALSE)</f>
        <v>4.2734217878218459</v>
      </c>
      <c r="G1267">
        <f t="shared" si="41"/>
        <v>-9.3046401777115706E-2</v>
      </c>
    </row>
    <row r="1268" spans="1:7" x14ac:dyDescent="0.45">
      <c r="A1268" t="s">
        <v>342</v>
      </c>
      <c r="B1268" t="str">
        <f>VLOOKUP(A1268,Setup!$C$3:$D$46,2,FALSE)</f>
        <v>IL</v>
      </c>
      <c r="C1268" t="s">
        <v>596</v>
      </c>
      <c r="D1268">
        <f t="shared" si="40"/>
        <v>2018</v>
      </c>
      <c r="E1268">
        <v>-6.6</v>
      </c>
      <c r="F1268">
        <f>VLOOKUP(B1268,'GDP growth'!$C$1:$BR$267,MATCH(Total!D1268,'GDP growth'!$D$1:$BR$1,0),FALSE)</f>
        <v>4.2734217878218459</v>
      </c>
      <c r="G1268">
        <f t="shared" si="41"/>
        <v>-9.3046401777115706E-2</v>
      </c>
    </row>
    <row r="1269" spans="1:7" x14ac:dyDescent="0.45">
      <c r="A1269" t="s">
        <v>342</v>
      </c>
      <c r="B1269" t="str">
        <f>VLOOKUP(A1269,Setup!$C$3:$D$46,2,FALSE)</f>
        <v>IL</v>
      </c>
      <c r="C1269" t="s">
        <v>597</v>
      </c>
      <c r="D1269">
        <f t="shared" si="40"/>
        <v>2018</v>
      </c>
      <c r="E1269">
        <v>-6.9</v>
      </c>
      <c r="F1269">
        <f>VLOOKUP(B1269,'GDP growth'!$C$1:$BR$267,MATCH(Total!D1269,'GDP growth'!$D$1:$BR$1,0),FALSE)</f>
        <v>4.2734217878218459</v>
      </c>
      <c r="G1269">
        <f t="shared" si="41"/>
        <v>-9.3046401777115706E-2</v>
      </c>
    </row>
    <row r="1270" spans="1:7" x14ac:dyDescent="0.45">
      <c r="A1270" t="s">
        <v>342</v>
      </c>
      <c r="B1270" t="str">
        <f>VLOOKUP(A1270,Setup!$C$3:$D$46,2,FALSE)</f>
        <v>IL</v>
      </c>
      <c r="C1270" t="s">
        <v>598</v>
      </c>
      <c r="D1270">
        <f t="shared" si="40"/>
        <v>2019</v>
      </c>
      <c r="E1270">
        <v>-6.7</v>
      </c>
      <c r="F1270">
        <f>VLOOKUP(B1270,'GDP growth'!$C$1:$BR$267,MATCH(Total!D1270,'GDP growth'!$D$1:$BR$1,0),FALSE)</f>
        <v>4.0744760057126257</v>
      </c>
      <c r="G1270">
        <f t="shared" si="41"/>
        <v>-8.3939600588536195E-2</v>
      </c>
    </row>
    <row r="1271" spans="1:7" x14ac:dyDescent="0.45">
      <c r="A1271" t="s">
        <v>342</v>
      </c>
      <c r="B1271" t="str">
        <f>VLOOKUP(A1271,Setup!$C$3:$D$46,2,FALSE)</f>
        <v>IL</v>
      </c>
      <c r="C1271" t="s">
        <v>599</v>
      </c>
      <c r="D1271">
        <f t="shared" si="40"/>
        <v>2019</v>
      </c>
      <c r="E1271">
        <v>-6.2</v>
      </c>
      <c r="F1271">
        <f>VLOOKUP(B1271,'GDP growth'!$C$1:$BR$267,MATCH(Total!D1271,'GDP growth'!$D$1:$BR$1,0),FALSE)</f>
        <v>4.0744760057126257</v>
      </c>
      <c r="G1271">
        <f t="shared" si="41"/>
        <v>-8.3939600588536195E-2</v>
      </c>
    </row>
    <row r="1272" spans="1:7" x14ac:dyDescent="0.45">
      <c r="A1272" t="s">
        <v>342</v>
      </c>
      <c r="B1272" t="str">
        <f>VLOOKUP(A1272,Setup!$C$3:$D$46,2,FALSE)</f>
        <v>IL</v>
      </c>
      <c r="C1272" t="s">
        <v>600</v>
      </c>
      <c r="D1272">
        <f t="shared" si="40"/>
        <v>2019</v>
      </c>
      <c r="E1272">
        <v>-7.1</v>
      </c>
      <c r="F1272">
        <f>VLOOKUP(B1272,'GDP growth'!$C$1:$BR$267,MATCH(Total!D1272,'GDP growth'!$D$1:$BR$1,0),FALSE)</f>
        <v>4.0744760057126257</v>
      </c>
      <c r="G1272">
        <f t="shared" si="41"/>
        <v>-8.3939600588536195E-2</v>
      </c>
    </row>
    <row r="1273" spans="1:7" x14ac:dyDescent="0.45">
      <c r="A1273" t="s">
        <v>342</v>
      </c>
      <c r="B1273" t="str">
        <f>VLOOKUP(A1273,Setup!$C$3:$D$46,2,FALSE)</f>
        <v>IL</v>
      </c>
      <c r="C1273" t="s">
        <v>601</v>
      </c>
      <c r="D1273">
        <f t="shared" si="40"/>
        <v>2019</v>
      </c>
      <c r="E1273">
        <v>-6</v>
      </c>
      <c r="F1273">
        <f>VLOOKUP(B1273,'GDP growth'!$C$1:$BR$267,MATCH(Total!D1273,'GDP growth'!$D$1:$BR$1,0),FALSE)</f>
        <v>4.0744760057126257</v>
      </c>
      <c r="G1273">
        <f t="shared" si="41"/>
        <v>-8.3939600588536195E-2</v>
      </c>
    </row>
    <row r="1274" spans="1:7" x14ac:dyDescent="0.45">
      <c r="A1274" t="s">
        <v>342</v>
      </c>
      <c r="B1274" t="str">
        <f>VLOOKUP(A1274,Setup!$C$3:$D$46,2,FALSE)</f>
        <v>IL</v>
      </c>
      <c r="C1274" t="s">
        <v>602</v>
      </c>
      <c r="D1274">
        <f t="shared" si="40"/>
        <v>2020</v>
      </c>
      <c r="E1274">
        <v>-6.8</v>
      </c>
      <c r="F1274">
        <f>VLOOKUP(B1274,'GDP growth'!$C$1:$BR$267,MATCH(Total!D1274,'GDP growth'!$D$1:$BR$1,0),FALSE)</f>
        <v>3.785141452246549</v>
      </c>
      <c r="G1274">
        <f t="shared" si="41"/>
        <v>-7.8597061079087496</v>
      </c>
    </row>
    <row r="1275" spans="1:7" x14ac:dyDescent="0.45">
      <c r="A1275" t="s">
        <v>342</v>
      </c>
      <c r="B1275" t="str">
        <f>VLOOKUP(A1275,Setup!$C$3:$D$46,2,FALSE)</f>
        <v>IL</v>
      </c>
      <c r="C1275" t="s">
        <v>603</v>
      </c>
      <c r="D1275">
        <f t="shared" si="40"/>
        <v>2020</v>
      </c>
      <c r="E1275">
        <v>-5.6</v>
      </c>
      <c r="F1275">
        <f>VLOOKUP(B1275,'GDP growth'!$C$1:$BR$267,MATCH(Total!D1275,'GDP growth'!$D$1:$BR$1,0),FALSE)</f>
        <v>3.785141452246549</v>
      </c>
      <c r="G1275">
        <f t="shared" si="41"/>
        <v>-7.8597061079087496</v>
      </c>
    </row>
    <row r="1276" spans="1:7" x14ac:dyDescent="0.45">
      <c r="A1276" t="s">
        <v>342</v>
      </c>
      <c r="B1276" t="str">
        <f>VLOOKUP(A1276,Setup!$C$3:$D$46,2,FALSE)</f>
        <v>IL</v>
      </c>
      <c r="C1276" t="s">
        <v>604</v>
      </c>
      <c r="D1276">
        <f t="shared" si="40"/>
        <v>2020</v>
      </c>
      <c r="E1276">
        <v>-3.4</v>
      </c>
      <c r="F1276">
        <f>VLOOKUP(B1276,'GDP growth'!$C$1:$BR$267,MATCH(Total!D1276,'GDP growth'!$D$1:$BR$1,0),FALSE)</f>
        <v>3.785141452246549</v>
      </c>
      <c r="G1276">
        <f t="shared" si="41"/>
        <v>-7.8597061079087496</v>
      </c>
    </row>
    <row r="1277" spans="1:7" x14ac:dyDescent="0.45">
      <c r="A1277" t="s">
        <v>342</v>
      </c>
      <c r="B1277" t="str">
        <f>VLOOKUP(A1277,Setup!$C$3:$D$46,2,FALSE)</f>
        <v>IL</v>
      </c>
      <c r="C1277" t="s">
        <v>605</v>
      </c>
      <c r="D1277">
        <f t="shared" si="40"/>
        <v>2020</v>
      </c>
      <c r="E1277">
        <v>-1.2</v>
      </c>
      <c r="F1277">
        <f>VLOOKUP(B1277,'GDP growth'!$C$1:$BR$267,MATCH(Total!D1277,'GDP growth'!$D$1:$BR$1,0),FALSE)</f>
        <v>3.785141452246549</v>
      </c>
      <c r="G1277">
        <f t="shared" si="41"/>
        <v>-7.8597061079087496</v>
      </c>
    </row>
    <row r="1278" spans="1:7" x14ac:dyDescent="0.45">
      <c r="A1278" t="s">
        <v>342</v>
      </c>
      <c r="B1278" t="str">
        <f>VLOOKUP(A1278,Setup!$C$3:$D$46,2,FALSE)</f>
        <v>IL</v>
      </c>
      <c r="C1278" t="s">
        <v>606</v>
      </c>
      <c r="D1278">
        <f t="shared" si="40"/>
        <v>2021</v>
      </c>
      <c r="E1278">
        <v>0.6</v>
      </c>
      <c r="F1278">
        <f>VLOOKUP(B1278,'GDP growth'!$C$1:$BR$267,MATCH(Total!D1278,'GDP growth'!$D$1:$BR$1,0),FALSE)</f>
        <v>-1.4646056425381175</v>
      </c>
      <c r="G1278">
        <f t="shared" si="41"/>
        <v>7.8015597007691895E-2</v>
      </c>
    </row>
    <row r="1279" spans="1:7" x14ac:dyDescent="0.45">
      <c r="A1279" t="s">
        <v>342</v>
      </c>
      <c r="B1279" t="str">
        <f>VLOOKUP(A1279,Setup!$C$3:$D$46,2,FALSE)</f>
        <v>IL</v>
      </c>
      <c r="C1279" t="s">
        <v>607</v>
      </c>
      <c r="D1279">
        <f t="shared" si="40"/>
        <v>2021</v>
      </c>
      <c r="E1279">
        <v>-0.3</v>
      </c>
      <c r="F1279">
        <f>VLOOKUP(B1279,'GDP growth'!$C$1:$BR$267,MATCH(Total!D1279,'GDP growth'!$D$1:$BR$1,0),FALSE)</f>
        <v>-1.4646056425381175</v>
      </c>
      <c r="G1279">
        <f t="shared" si="41"/>
        <v>7.8015597007691895E-2</v>
      </c>
    </row>
    <row r="1280" spans="1:7" x14ac:dyDescent="0.45">
      <c r="A1280" t="s">
        <v>342</v>
      </c>
      <c r="B1280" t="str">
        <f>VLOOKUP(A1280,Setup!$C$3:$D$46,2,FALSE)</f>
        <v>IL</v>
      </c>
      <c r="C1280" t="s">
        <v>608</v>
      </c>
      <c r="D1280">
        <f t="shared" si="40"/>
        <v>2021</v>
      </c>
      <c r="E1280">
        <v>0.5</v>
      </c>
      <c r="F1280">
        <f>VLOOKUP(B1280,'GDP growth'!$C$1:$BR$267,MATCH(Total!D1280,'GDP growth'!$D$1:$BR$1,0),FALSE)</f>
        <v>-1.4646056425381175</v>
      </c>
      <c r="G1280">
        <f t="shared" si="41"/>
        <v>7.8015597007691895E-2</v>
      </c>
    </row>
    <row r="1281" spans="1:7" x14ac:dyDescent="0.45">
      <c r="A1281" t="s">
        <v>342</v>
      </c>
      <c r="B1281" t="str">
        <f>VLOOKUP(A1281,Setup!$C$3:$D$46,2,FALSE)</f>
        <v>IL</v>
      </c>
      <c r="C1281" t="s">
        <v>609</v>
      </c>
      <c r="D1281">
        <f t="shared" si="40"/>
        <v>2021</v>
      </c>
      <c r="E1281">
        <v>0.9</v>
      </c>
      <c r="F1281">
        <f>VLOOKUP(B1281,'GDP growth'!$C$1:$BR$267,MATCH(Total!D1281,'GDP growth'!$D$1:$BR$1,0),FALSE)</f>
        <v>-1.4646056425381175</v>
      </c>
      <c r="G1281">
        <f t="shared" si="41"/>
        <v>7.8015597007691895E-2</v>
      </c>
    </row>
    <row r="1282" spans="1:7" x14ac:dyDescent="0.45">
      <c r="A1282" t="s">
        <v>342</v>
      </c>
      <c r="B1282" t="str">
        <f>VLOOKUP(A1282,Setup!$C$3:$D$46,2,FALSE)</f>
        <v>IL</v>
      </c>
      <c r="C1282" t="s">
        <v>610</v>
      </c>
      <c r="D1282">
        <f t="shared" si="40"/>
        <v>2022</v>
      </c>
      <c r="E1282">
        <v>0.9</v>
      </c>
      <c r="F1282">
        <f>VLOOKUP(B1282,'GDP growth'!$C$1:$BR$267,MATCH(Total!D1282,'GDP growth'!$D$1:$BR$1,0),FALSE)</f>
        <v>9.3439077459684654</v>
      </c>
      <c r="G1282">
        <f t="shared" si="41"/>
        <v>4.5843923323307898</v>
      </c>
    </row>
    <row r="1283" spans="1:7" x14ac:dyDescent="0.45">
      <c r="A1283" t="s">
        <v>342</v>
      </c>
      <c r="B1283" t="str">
        <f>VLOOKUP(A1283,Setup!$C$3:$D$46,2,FALSE)</f>
        <v>IL</v>
      </c>
      <c r="C1283" t="s">
        <v>611</v>
      </c>
      <c r="D1283">
        <f t="shared" si="40"/>
        <v>2022</v>
      </c>
      <c r="E1283">
        <v>2.1</v>
      </c>
      <c r="F1283">
        <f>VLOOKUP(B1283,'GDP growth'!$C$1:$BR$267,MATCH(Total!D1283,'GDP growth'!$D$1:$BR$1,0),FALSE)</f>
        <v>9.3439077459684654</v>
      </c>
      <c r="G1283">
        <f t="shared" si="41"/>
        <v>4.5843923323307898</v>
      </c>
    </row>
    <row r="1284" spans="1:7" x14ac:dyDescent="0.45">
      <c r="A1284" t="s">
        <v>342</v>
      </c>
      <c r="B1284" t="str">
        <f>VLOOKUP(A1284,Setup!$C$3:$D$46,2,FALSE)</f>
        <v>IL</v>
      </c>
      <c r="C1284" t="s">
        <v>612</v>
      </c>
      <c r="D1284">
        <f t="shared" si="40"/>
        <v>2022</v>
      </c>
      <c r="E1284">
        <v>0.6</v>
      </c>
      <c r="F1284">
        <f>VLOOKUP(B1284,'GDP growth'!$C$1:$BR$267,MATCH(Total!D1284,'GDP growth'!$D$1:$BR$1,0),FALSE)</f>
        <v>9.3439077459684654</v>
      </c>
      <c r="G1284">
        <f t="shared" si="41"/>
        <v>4.5843923323307898</v>
      </c>
    </row>
    <row r="1285" spans="1:7" x14ac:dyDescent="0.45">
      <c r="A1285" t="s">
        <v>342</v>
      </c>
      <c r="B1285" t="str">
        <f>VLOOKUP(A1285,Setup!$C$3:$D$46,2,FALSE)</f>
        <v>IL</v>
      </c>
      <c r="C1285" t="s">
        <v>613</v>
      </c>
      <c r="D1285">
        <f t="shared" si="40"/>
        <v>2022</v>
      </c>
      <c r="E1285">
        <v>-0.4</v>
      </c>
      <c r="F1285">
        <f>VLOOKUP(B1285,'GDP growth'!$C$1:$BR$267,MATCH(Total!D1285,'GDP growth'!$D$1:$BR$1,0),FALSE)</f>
        <v>9.3439077459684654</v>
      </c>
      <c r="G1285">
        <f t="shared" si="41"/>
        <v>4.5843923323307898</v>
      </c>
    </row>
    <row r="1286" spans="1:7" x14ac:dyDescent="0.45">
      <c r="A1286" t="s">
        <v>342</v>
      </c>
      <c r="B1286" t="str">
        <f>VLOOKUP(A1286,Setup!$C$3:$D$46,2,FALSE)</f>
        <v>IL</v>
      </c>
      <c r="C1286" t="s">
        <v>614</v>
      </c>
      <c r="D1286">
        <f t="shared" si="40"/>
        <v>2023</v>
      </c>
      <c r="E1286">
        <v>-0.9</v>
      </c>
      <c r="F1286">
        <f>VLOOKUP(B1286,'GDP growth'!$C$1:$BR$267,MATCH(Total!D1286,'GDP growth'!$D$1:$BR$1,0),FALSE)</f>
        <v>6.470371502324852</v>
      </c>
      <c r="G1286">
        <f t="shared" si="41"/>
        <v>2.8207642760611402</v>
      </c>
    </row>
    <row r="1287" spans="1:7" x14ac:dyDescent="0.45">
      <c r="A1287" t="s">
        <v>342</v>
      </c>
      <c r="B1287" t="str">
        <f>VLOOKUP(A1287,Setup!$C$3:$D$46,2,FALSE)</f>
        <v>IL</v>
      </c>
      <c r="C1287" t="s">
        <v>615</v>
      </c>
      <c r="D1287">
        <f t="shared" si="40"/>
        <v>2023</v>
      </c>
      <c r="E1287">
        <v>-0.9</v>
      </c>
      <c r="F1287">
        <f>VLOOKUP(B1287,'GDP growth'!$C$1:$BR$267,MATCH(Total!D1287,'GDP growth'!$D$1:$BR$1,0),FALSE)</f>
        <v>6.470371502324852</v>
      </c>
      <c r="G1287">
        <f t="shared" si="41"/>
        <v>2.8207642760611402</v>
      </c>
    </row>
    <row r="1288" spans="1:7" x14ac:dyDescent="0.45">
      <c r="A1288" t="s">
        <v>342</v>
      </c>
      <c r="B1288" t="str">
        <f>VLOOKUP(A1288,Setup!$C$3:$D$46,2,FALSE)</f>
        <v>IL</v>
      </c>
      <c r="C1288" t="s">
        <v>616</v>
      </c>
      <c r="D1288">
        <f t="shared" si="40"/>
        <v>2023</v>
      </c>
      <c r="E1288">
        <v>-1.8</v>
      </c>
      <c r="F1288">
        <f>VLOOKUP(B1288,'GDP growth'!$C$1:$BR$267,MATCH(Total!D1288,'GDP growth'!$D$1:$BR$1,0),FALSE)</f>
        <v>6.470371502324852</v>
      </c>
      <c r="G1288">
        <f t="shared" si="41"/>
        <v>2.8207642760611402</v>
      </c>
    </row>
    <row r="1289" spans="1:7" x14ac:dyDescent="0.45">
      <c r="A1289" t="s">
        <v>342</v>
      </c>
      <c r="B1289" t="str">
        <f>VLOOKUP(A1289,Setup!$C$3:$D$46,2,FALSE)</f>
        <v>IL</v>
      </c>
      <c r="C1289" t="s">
        <v>617</v>
      </c>
      <c r="D1289">
        <f t="shared" si="40"/>
        <v>2023</v>
      </c>
      <c r="E1289">
        <v>-2</v>
      </c>
      <c r="F1289">
        <f>VLOOKUP(B1289,'GDP growth'!$C$1:$BR$267,MATCH(Total!D1289,'GDP growth'!$D$1:$BR$1,0),FALSE)</f>
        <v>6.470371502324852</v>
      </c>
      <c r="G1289">
        <f t="shared" si="41"/>
        <v>2.8207642760611402</v>
      </c>
    </row>
    <row r="1290" spans="1:7" x14ac:dyDescent="0.45">
      <c r="A1290" t="s">
        <v>145</v>
      </c>
      <c r="B1290" t="str">
        <f>VLOOKUP(A1290,Setup!$C$3:$D$46,2,FALSE)</f>
        <v>IN</v>
      </c>
      <c r="C1290" t="s">
        <v>560</v>
      </c>
      <c r="D1290">
        <f t="shared" si="40"/>
        <v>2010</v>
      </c>
      <c r="E1290">
        <v>12.3</v>
      </c>
      <c r="F1290">
        <f>VLOOKUP(B1290,'GDP growth'!$C$1:$BR$267,MATCH(Total!D1290,'GDP growth'!$D$1:$BR$1,0),FALSE)</f>
        <v>7.8618888328607426</v>
      </c>
      <c r="G1290">
        <f t="shared" si="41"/>
        <v>3.1744494666571899</v>
      </c>
    </row>
    <row r="1291" spans="1:7" x14ac:dyDescent="0.45">
      <c r="A1291" t="s">
        <v>145</v>
      </c>
      <c r="B1291" t="str">
        <f>VLOOKUP(A1291,Setup!$C$3:$D$46,2,FALSE)</f>
        <v>IN</v>
      </c>
      <c r="C1291" t="s">
        <v>563</v>
      </c>
      <c r="D1291">
        <f t="shared" si="40"/>
        <v>2010</v>
      </c>
      <c r="E1291">
        <v>8.9</v>
      </c>
      <c r="F1291">
        <f>VLOOKUP(B1291,'GDP growth'!$C$1:$BR$267,MATCH(Total!D1291,'GDP growth'!$D$1:$BR$1,0),FALSE)</f>
        <v>7.8618888328607426</v>
      </c>
      <c r="G1291">
        <f t="shared" si="41"/>
        <v>3.1744494666571899</v>
      </c>
    </row>
    <row r="1292" spans="1:7" x14ac:dyDescent="0.45">
      <c r="A1292" t="s">
        <v>145</v>
      </c>
      <c r="B1292" t="str">
        <f>VLOOKUP(A1292,Setup!$C$3:$D$46,2,FALSE)</f>
        <v>IN</v>
      </c>
      <c r="C1292" t="s">
        <v>564</v>
      </c>
      <c r="D1292">
        <f t="shared" si="40"/>
        <v>2010</v>
      </c>
      <c r="E1292">
        <v>7</v>
      </c>
      <c r="F1292">
        <f>VLOOKUP(B1292,'GDP growth'!$C$1:$BR$267,MATCH(Total!D1292,'GDP growth'!$D$1:$BR$1,0),FALSE)</f>
        <v>7.8618888328607426</v>
      </c>
      <c r="G1292">
        <f t="shared" si="41"/>
        <v>3.1744494666571899</v>
      </c>
    </row>
    <row r="1293" spans="1:7" x14ac:dyDescent="0.45">
      <c r="A1293" t="s">
        <v>145</v>
      </c>
      <c r="B1293" t="str">
        <f>VLOOKUP(A1293,Setup!$C$3:$D$46,2,FALSE)</f>
        <v>IN</v>
      </c>
      <c r="C1293" t="s">
        <v>565</v>
      </c>
      <c r="D1293">
        <f t="shared" si="40"/>
        <v>2010</v>
      </c>
      <c r="E1293">
        <v>10</v>
      </c>
      <c r="F1293">
        <f>VLOOKUP(B1293,'GDP growth'!$C$1:$BR$267,MATCH(Total!D1293,'GDP growth'!$D$1:$BR$1,0),FALSE)</f>
        <v>7.8618888328607426</v>
      </c>
      <c r="G1293">
        <f t="shared" si="41"/>
        <v>3.1744494666571899</v>
      </c>
    </row>
    <row r="1294" spans="1:7" x14ac:dyDescent="0.45">
      <c r="A1294" t="s">
        <v>145</v>
      </c>
      <c r="B1294" t="str">
        <f>VLOOKUP(A1294,Setup!$C$3:$D$46,2,FALSE)</f>
        <v>IN</v>
      </c>
      <c r="C1294" t="s">
        <v>566</v>
      </c>
      <c r="D1294">
        <f t="shared" si="40"/>
        <v>2011</v>
      </c>
      <c r="E1294">
        <v>8.1999999999999993</v>
      </c>
      <c r="F1294">
        <f>VLOOKUP(B1294,'GDP growth'!$C$1:$BR$267,MATCH(Total!D1294,'GDP growth'!$D$1:$BR$1,0),FALSE)</f>
        <v>8.4975847022123503</v>
      </c>
      <c r="G1294">
        <f t="shared" si="41"/>
        <v>0.16347686817908799</v>
      </c>
    </row>
    <row r="1295" spans="1:7" x14ac:dyDescent="0.45">
      <c r="A1295" t="s">
        <v>145</v>
      </c>
      <c r="B1295" t="str">
        <f>VLOOKUP(A1295,Setup!$C$3:$D$46,2,FALSE)</f>
        <v>IN</v>
      </c>
      <c r="C1295" t="s">
        <v>567</v>
      </c>
      <c r="D1295">
        <f t="shared" si="40"/>
        <v>2011</v>
      </c>
      <c r="E1295">
        <v>4.9000000000000004</v>
      </c>
      <c r="F1295">
        <f>VLOOKUP(B1295,'GDP growth'!$C$1:$BR$267,MATCH(Total!D1295,'GDP growth'!$D$1:$BR$1,0),FALSE)</f>
        <v>8.4975847022123503</v>
      </c>
      <c r="G1295">
        <f t="shared" si="41"/>
        <v>0.16347686817908799</v>
      </c>
    </row>
    <row r="1296" spans="1:7" x14ac:dyDescent="0.45">
      <c r="A1296" t="s">
        <v>145</v>
      </c>
      <c r="B1296" t="str">
        <f>VLOOKUP(A1296,Setup!$C$3:$D$46,2,FALSE)</f>
        <v>IN</v>
      </c>
      <c r="C1296" t="s">
        <v>568</v>
      </c>
      <c r="D1296">
        <f t="shared" si="40"/>
        <v>2011</v>
      </c>
      <c r="E1296">
        <v>3</v>
      </c>
      <c r="F1296">
        <f>VLOOKUP(B1296,'GDP growth'!$C$1:$BR$267,MATCH(Total!D1296,'GDP growth'!$D$1:$BR$1,0),FALSE)</f>
        <v>8.4975847022123503</v>
      </c>
      <c r="G1296">
        <f t="shared" si="41"/>
        <v>0.16347686817908799</v>
      </c>
    </row>
    <row r="1297" spans="1:7" x14ac:dyDescent="0.45">
      <c r="A1297" t="s">
        <v>145</v>
      </c>
      <c r="B1297" t="str">
        <f>VLOOKUP(A1297,Setup!$C$3:$D$46,2,FALSE)</f>
        <v>IN</v>
      </c>
      <c r="C1297" t="s">
        <v>569</v>
      </c>
      <c r="D1297">
        <f t="shared" si="40"/>
        <v>2011</v>
      </c>
      <c r="E1297">
        <v>4.8</v>
      </c>
      <c r="F1297">
        <f>VLOOKUP(B1297,'GDP growth'!$C$1:$BR$267,MATCH(Total!D1297,'GDP growth'!$D$1:$BR$1,0),FALSE)</f>
        <v>8.4975847022123503</v>
      </c>
      <c r="G1297">
        <f t="shared" si="41"/>
        <v>0.16347686817908799</v>
      </c>
    </row>
    <row r="1298" spans="1:7" x14ac:dyDescent="0.45">
      <c r="A1298" t="s">
        <v>145</v>
      </c>
      <c r="B1298" t="str">
        <f>VLOOKUP(A1298,Setup!$C$3:$D$46,2,FALSE)</f>
        <v>IN</v>
      </c>
      <c r="C1298" t="s">
        <v>570</v>
      </c>
      <c r="D1298">
        <f t="shared" si="40"/>
        <v>2012</v>
      </c>
      <c r="E1298">
        <v>3.5</v>
      </c>
      <c r="F1298">
        <f>VLOOKUP(B1298,'GDP growth'!$C$1:$BR$267,MATCH(Total!D1298,'GDP growth'!$D$1:$BR$1,0),FALSE)</f>
        <v>5.2413161993769535</v>
      </c>
      <c r="G1298">
        <f t="shared" si="41"/>
        <v>-2.3356045305307398</v>
      </c>
    </row>
    <row r="1299" spans="1:7" x14ac:dyDescent="0.45">
      <c r="A1299" t="s">
        <v>145</v>
      </c>
      <c r="B1299" t="str">
        <f>VLOOKUP(A1299,Setup!$C$3:$D$46,2,FALSE)</f>
        <v>IN</v>
      </c>
      <c r="C1299" t="s">
        <v>571</v>
      </c>
      <c r="D1299">
        <f t="shared" si="40"/>
        <v>2012</v>
      </c>
      <c r="E1299">
        <v>-0.1</v>
      </c>
      <c r="F1299">
        <f>VLOOKUP(B1299,'GDP growth'!$C$1:$BR$267,MATCH(Total!D1299,'GDP growth'!$D$1:$BR$1,0),FALSE)</f>
        <v>5.2413161993769535</v>
      </c>
      <c r="G1299">
        <f t="shared" si="41"/>
        <v>-2.3356045305307398</v>
      </c>
    </row>
    <row r="1300" spans="1:7" x14ac:dyDescent="0.45">
      <c r="A1300" t="s">
        <v>145</v>
      </c>
      <c r="B1300" t="str">
        <f>VLOOKUP(A1300,Setup!$C$3:$D$46,2,FALSE)</f>
        <v>IN</v>
      </c>
      <c r="C1300" t="s">
        <v>572</v>
      </c>
      <c r="D1300">
        <f t="shared" si="40"/>
        <v>2012</v>
      </c>
      <c r="E1300">
        <v>0.3</v>
      </c>
      <c r="F1300">
        <f>VLOOKUP(B1300,'GDP growth'!$C$1:$BR$267,MATCH(Total!D1300,'GDP growth'!$D$1:$BR$1,0),FALSE)</f>
        <v>5.2413161993769535</v>
      </c>
      <c r="G1300">
        <f t="shared" si="41"/>
        <v>-2.3356045305307398</v>
      </c>
    </row>
    <row r="1301" spans="1:7" x14ac:dyDescent="0.45">
      <c r="A1301" t="s">
        <v>145</v>
      </c>
      <c r="B1301" t="str">
        <f>VLOOKUP(A1301,Setup!$C$3:$D$46,2,FALSE)</f>
        <v>IN</v>
      </c>
      <c r="C1301" t="s">
        <v>573</v>
      </c>
      <c r="D1301">
        <f t="shared" ref="D1301:D1362" si="42">VALUE(MID(C1301,1,4))</f>
        <v>2012</v>
      </c>
      <c r="E1301">
        <v>1</v>
      </c>
      <c r="F1301">
        <f>VLOOKUP(B1301,'GDP growth'!$C$1:$BR$267,MATCH(Total!D1301,'GDP growth'!$D$1:$BR$1,0),FALSE)</f>
        <v>5.2413161993769535</v>
      </c>
      <c r="G1301">
        <f t="shared" ref="G1301:G1362" si="43">VLOOKUP(D1301,$I$21:$BA$34,MATCH(B1301,$I$20:$BA$20,0),FALSE)</f>
        <v>-2.3356045305307398</v>
      </c>
    </row>
    <row r="1302" spans="1:7" x14ac:dyDescent="0.45">
      <c r="A1302" t="s">
        <v>145</v>
      </c>
      <c r="B1302" t="str">
        <f>VLOOKUP(A1302,Setup!$C$3:$D$46,2,FALSE)</f>
        <v>IN</v>
      </c>
      <c r="C1302" t="s">
        <v>574</v>
      </c>
      <c r="D1302">
        <f t="shared" si="42"/>
        <v>2013</v>
      </c>
      <c r="E1302">
        <v>-2.8</v>
      </c>
      <c r="F1302">
        <f>VLOOKUP(B1302,'GDP growth'!$C$1:$BR$267,MATCH(Total!D1302,'GDP growth'!$D$1:$BR$1,0),FALSE)</f>
        <v>5.4563875516658698</v>
      </c>
      <c r="G1302">
        <f t="shared" si="43"/>
        <v>-3.4403408943893998</v>
      </c>
    </row>
    <row r="1303" spans="1:7" x14ac:dyDescent="0.45">
      <c r="A1303" t="s">
        <v>145</v>
      </c>
      <c r="B1303" t="str">
        <f>VLOOKUP(A1303,Setup!$C$3:$D$46,2,FALSE)</f>
        <v>IN</v>
      </c>
      <c r="C1303" t="s">
        <v>575</v>
      </c>
      <c r="D1303">
        <f t="shared" si="42"/>
        <v>2013</v>
      </c>
      <c r="E1303">
        <v>-5.5</v>
      </c>
      <c r="F1303">
        <f>VLOOKUP(B1303,'GDP growth'!$C$1:$BR$267,MATCH(Total!D1303,'GDP growth'!$D$1:$BR$1,0),FALSE)</f>
        <v>5.4563875516658698</v>
      </c>
      <c r="G1303">
        <f t="shared" si="43"/>
        <v>-3.4403408943893998</v>
      </c>
    </row>
    <row r="1304" spans="1:7" x14ac:dyDescent="0.45">
      <c r="A1304" t="s">
        <v>145</v>
      </c>
      <c r="B1304" t="str">
        <f>VLOOKUP(A1304,Setup!$C$3:$D$46,2,FALSE)</f>
        <v>IN</v>
      </c>
      <c r="C1304" t="s">
        <v>576</v>
      </c>
      <c r="D1304">
        <f t="shared" si="42"/>
        <v>2013</v>
      </c>
      <c r="E1304">
        <v>-8.4</v>
      </c>
      <c r="F1304">
        <f>VLOOKUP(B1304,'GDP growth'!$C$1:$BR$267,MATCH(Total!D1304,'GDP growth'!$D$1:$BR$1,0),FALSE)</f>
        <v>5.4563875516658698</v>
      </c>
      <c r="G1304">
        <f t="shared" si="43"/>
        <v>-3.4403408943893998</v>
      </c>
    </row>
    <row r="1305" spans="1:7" x14ac:dyDescent="0.45">
      <c r="A1305" t="s">
        <v>145</v>
      </c>
      <c r="B1305" t="str">
        <f>VLOOKUP(A1305,Setup!$C$3:$D$46,2,FALSE)</f>
        <v>IN</v>
      </c>
      <c r="C1305" t="s">
        <v>577</v>
      </c>
      <c r="D1305">
        <f t="shared" si="42"/>
        <v>2013</v>
      </c>
      <c r="E1305">
        <v>-10.5</v>
      </c>
      <c r="F1305">
        <f>VLOOKUP(B1305,'GDP growth'!$C$1:$BR$267,MATCH(Total!D1305,'GDP growth'!$D$1:$BR$1,0),FALSE)</f>
        <v>5.4563875516658698</v>
      </c>
      <c r="G1305">
        <f t="shared" si="43"/>
        <v>-3.4403408943893998</v>
      </c>
    </row>
    <row r="1306" spans="1:7" x14ac:dyDescent="0.45">
      <c r="A1306" t="s">
        <v>145</v>
      </c>
      <c r="B1306" t="str">
        <f>VLOOKUP(A1306,Setup!$C$3:$D$46,2,FALSE)</f>
        <v>IN</v>
      </c>
      <c r="C1306" t="s">
        <v>578</v>
      </c>
      <c r="D1306">
        <f t="shared" si="42"/>
        <v>2014</v>
      </c>
      <c r="E1306">
        <v>-10.6</v>
      </c>
      <c r="F1306">
        <f>VLOOKUP(B1306,'GDP growth'!$C$1:$BR$267,MATCH(Total!D1306,'GDP growth'!$D$1:$BR$1,0),FALSE)</f>
        <v>6.3861064009482504</v>
      </c>
      <c r="G1306">
        <f t="shared" si="43"/>
        <v>-2.8172004187811401</v>
      </c>
    </row>
    <row r="1307" spans="1:7" x14ac:dyDescent="0.45">
      <c r="A1307" t="s">
        <v>145</v>
      </c>
      <c r="B1307" t="str">
        <f>VLOOKUP(A1307,Setup!$C$3:$D$46,2,FALSE)</f>
        <v>IN</v>
      </c>
      <c r="C1307" t="s">
        <v>579</v>
      </c>
      <c r="D1307">
        <f t="shared" si="42"/>
        <v>2014</v>
      </c>
      <c r="E1307">
        <v>-11.8</v>
      </c>
      <c r="F1307">
        <f>VLOOKUP(B1307,'GDP growth'!$C$1:$BR$267,MATCH(Total!D1307,'GDP growth'!$D$1:$BR$1,0),FALSE)</f>
        <v>6.3861064009482504</v>
      </c>
      <c r="G1307">
        <f t="shared" si="43"/>
        <v>-2.8172004187811401</v>
      </c>
    </row>
    <row r="1308" spans="1:7" x14ac:dyDescent="0.45">
      <c r="A1308" t="s">
        <v>145</v>
      </c>
      <c r="B1308" t="str">
        <f>VLOOKUP(A1308,Setup!$C$3:$D$46,2,FALSE)</f>
        <v>IN</v>
      </c>
      <c r="C1308" t="s">
        <v>580</v>
      </c>
      <c r="D1308">
        <f t="shared" si="42"/>
        <v>2014</v>
      </c>
      <c r="E1308">
        <v>-10.9</v>
      </c>
      <c r="F1308">
        <f>VLOOKUP(B1308,'GDP growth'!$C$1:$BR$267,MATCH(Total!D1308,'GDP growth'!$D$1:$BR$1,0),FALSE)</f>
        <v>6.3861064009482504</v>
      </c>
      <c r="G1308">
        <f t="shared" si="43"/>
        <v>-2.8172004187811401</v>
      </c>
    </row>
    <row r="1309" spans="1:7" x14ac:dyDescent="0.45">
      <c r="A1309" t="s">
        <v>145</v>
      </c>
      <c r="B1309" t="str">
        <f>VLOOKUP(A1309,Setup!$C$3:$D$46,2,FALSE)</f>
        <v>IN</v>
      </c>
      <c r="C1309" t="s">
        <v>581</v>
      </c>
      <c r="D1309">
        <f t="shared" si="42"/>
        <v>2014</v>
      </c>
      <c r="E1309">
        <v>-9.1999999999999993</v>
      </c>
      <c r="F1309">
        <f>VLOOKUP(B1309,'GDP growth'!$C$1:$BR$267,MATCH(Total!D1309,'GDP growth'!$D$1:$BR$1,0),FALSE)</f>
        <v>6.3861064009482504</v>
      </c>
      <c r="G1309">
        <f t="shared" si="43"/>
        <v>-2.8172004187811401</v>
      </c>
    </row>
    <row r="1310" spans="1:7" x14ac:dyDescent="0.45">
      <c r="A1310" t="s">
        <v>145</v>
      </c>
      <c r="B1310" t="str">
        <f>VLOOKUP(A1310,Setup!$C$3:$D$46,2,FALSE)</f>
        <v>IN</v>
      </c>
      <c r="C1310" t="s">
        <v>582</v>
      </c>
      <c r="D1310">
        <f t="shared" si="42"/>
        <v>2015</v>
      </c>
      <c r="E1310">
        <v>-10.9</v>
      </c>
      <c r="F1310">
        <f>VLOOKUP(B1310,'GDP growth'!$C$1:$BR$267,MATCH(Total!D1310,'GDP growth'!$D$1:$BR$1,0),FALSE)</f>
        <v>7.4102276050885365</v>
      </c>
      <c r="G1310">
        <f t="shared" si="43"/>
        <v>-0.73503047278350597</v>
      </c>
    </row>
    <row r="1311" spans="1:7" x14ac:dyDescent="0.45">
      <c r="A1311" t="s">
        <v>145</v>
      </c>
      <c r="B1311" t="str">
        <f>VLOOKUP(A1311,Setup!$C$3:$D$46,2,FALSE)</f>
        <v>IN</v>
      </c>
      <c r="C1311" t="s">
        <v>583</v>
      </c>
      <c r="D1311">
        <f t="shared" si="42"/>
        <v>2015</v>
      </c>
      <c r="E1311">
        <v>-13.4</v>
      </c>
      <c r="F1311">
        <f>VLOOKUP(B1311,'GDP growth'!$C$1:$BR$267,MATCH(Total!D1311,'GDP growth'!$D$1:$BR$1,0),FALSE)</f>
        <v>7.4102276050885365</v>
      </c>
      <c r="G1311">
        <f t="shared" si="43"/>
        <v>-0.73503047278350597</v>
      </c>
    </row>
    <row r="1312" spans="1:7" x14ac:dyDescent="0.45">
      <c r="A1312" t="s">
        <v>145</v>
      </c>
      <c r="B1312" t="str">
        <f>VLOOKUP(A1312,Setup!$C$3:$D$46,2,FALSE)</f>
        <v>IN</v>
      </c>
      <c r="C1312" t="s">
        <v>584</v>
      </c>
      <c r="D1312">
        <f t="shared" si="42"/>
        <v>2015</v>
      </c>
      <c r="E1312">
        <v>-12.7</v>
      </c>
      <c r="F1312">
        <f>VLOOKUP(B1312,'GDP growth'!$C$1:$BR$267,MATCH(Total!D1312,'GDP growth'!$D$1:$BR$1,0),FALSE)</f>
        <v>7.4102276050885365</v>
      </c>
      <c r="G1312">
        <f t="shared" si="43"/>
        <v>-0.73503047278350597</v>
      </c>
    </row>
    <row r="1313" spans="1:7" x14ac:dyDescent="0.45">
      <c r="A1313" t="s">
        <v>145</v>
      </c>
      <c r="B1313" t="str">
        <f>VLOOKUP(A1313,Setup!$C$3:$D$46,2,FALSE)</f>
        <v>IN</v>
      </c>
      <c r="C1313" t="s">
        <v>585</v>
      </c>
      <c r="D1313">
        <f t="shared" si="42"/>
        <v>2015</v>
      </c>
      <c r="E1313">
        <v>-12.7</v>
      </c>
      <c r="F1313">
        <f>VLOOKUP(B1313,'GDP growth'!$C$1:$BR$267,MATCH(Total!D1313,'GDP growth'!$D$1:$BR$1,0),FALSE)</f>
        <v>7.4102276050885365</v>
      </c>
      <c r="G1313">
        <f t="shared" si="43"/>
        <v>-0.73503047278350597</v>
      </c>
    </row>
    <row r="1314" spans="1:7" x14ac:dyDescent="0.45">
      <c r="A1314" t="s">
        <v>145</v>
      </c>
      <c r="B1314" t="str">
        <f>VLOOKUP(A1314,Setup!$C$3:$D$46,2,FALSE)</f>
        <v>IN</v>
      </c>
      <c r="C1314" t="s">
        <v>586</v>
      </c>
      <c r="D1314">
        <f t="shared" si="42"/>
        <v>2016</v>
      </c>
      <c r="E1314">
        <v>-16.5</v>
      </c>
      <c r="F1314">
        <f>VLOOKUP(B1314,'GDP growth'!$C$1:$BR$267,MATCH(Total!D1314,'GDP growth'!$D$1:$BR$1,0),FALSE)</f>
        <v>7.996253785714714</v>
      </c>
      <c r="G1314">
        <f t="shared" si="43"/>
        <v>2.61515933594651</v>
      </c>
    </row>
    <row r="1315" spans="1:7" x14ac:dyDescent="0.45">
      <c r="A1315" t="s">
        <v>145</v>
      </c>
      <c r="B1315" t="str">
        <f>VLOOKUP(A1315,Setup!$C$3:$D$46,2,FALSE)</f>
        <v>IN</v>
      </c>
      <c r="C1315" t="s">
        <v>587</v>
      </c>
      <c r="D1315">
        <f t="shared" si="42"/>
        <v>2016</v>
      </c>
      <c r="E1315">
        <v>-17.3</v>
      </c>
      <c r="F1315">
        <f>VLOOKUP(B1315,'GDP growth'!$C$1:$BR$267,MATCH(Total!D1315,'GDP growth'!$D$1:$BR$1,0),FALSE)</f>
        <v>7.996253785714714</v>
      </c>
      <c r="G1315">
        <f t="shared" si="43"/>
        <v>2.61515933594651</v>
      </c>
    </row>
    <row r="1316" spans="1:7" x14ac:dyDescent="0.45">
      <c r="A1316" t="s">
        <v>145</v>
      </c>
      <c r="B1316" t="str">
        <f>VLOOKUP(A1316,Setup!$C$3:$D$46,2,FALSE)</f>
        <v>IN</v>
      </c>
      <c r="C1316" t="s">
        <v>588</v>
      </c>
      <c r="D1316">
        <f t="shared" si="42"/>
        <v>2016</v>
      </c>
      <c r="E1316">
        <v>-22.1</v>
      </c>
      <c r="F1316">
        <f>VLOOKUP(B1316,'GDP growth'!$C$1:$BR$267,MATCH(Total!D1316,'GDP growth'!$D$1:$BR$1,0),FALSE)</f>
        <v>7.996253785714714</v>
      </c>
      <c r="G1316">
        <f t="shared" si="43"/>
        <v>2.61515933594651</v>
      </c>
    </row>
    <row r="1317" spans="1:7" x14ac:dyDescent="0.45">
      <c r="A1317" t="s">
        <v>145</v>
      </c>
      <c r="B1317" t="str">
        <f>VLOOKUP(A1317,Setup!$C$3:$D$46,2,FALSE)</f>
        <v>IN</v>
      </c>
      <c r="C1317" t="s">
        <v>589</v>
      </c>
      <c r="D1317">
        <f t="shared" si="42"/>
        <v>2016</v>
      </c>
      <c r="E1317">
        <v>-20.2</v>
      </c>
      <c r="F1317">
        <f>VLOOKUP(B1317,'GDP growth'!$C$1:$BR$267,MATCH(Total!D1317,'GDP growth'!$D$1:$BR$1,0),FALSE)</f>
        <v>7.996253785714714</v>
      </c>
      <c r="G1317">
        <f t="shared" si="43"/>
        <v>2.61515933594651</v>
      </c>
    </row>
    <row r="1318" spans="1:7" x14ac:dyDescent="0.45">
      <c r="A1318" t="s">
        <v>145</v>
      </c>
      <c r="B1318" t="str">
        <f>VLOOKUP(A1318,Setup!$C$3:$D$46,2,FALSE)</f>
        <v>IN</v>
      </c>
      <c r="C1318" t="s">
        <v>590</v>
      </c>
      <c r="D1318">
        <f t="shared" si="42"/>
        <v>2017</v>
      </c>
      <c r="E1318">
        <v>-20.100000000000001</v>
      </c>
      <c r="F1318">
        <f>VLOOKUP(B1318,'GDP growth'!$C$1:$BR$267,MATCH(Total!D1318,'GDP growth'!$D$1:$BR$1,0),FALSE)</f>
        <v>8.2563055017908624</v>
      </c>
      <c r="G1318">
        <f t="shared" si="43"/>
        <v>4.6898246288059999</v>
      </c>
    </row>
    <row r="1319" spans="1:7" x14ac:dyDescent="0.45">
      <c r="A1319" t="s">
        <v>145</v>
      </c>
      <c r="B1319" t="str">
        <f>VLOOKUP(A1319,Setup!$C$3:$D$46,2,FALSE)</f>
        <v>IN</v>
      </c>
      <c r="C1319" t="s">
        <v>591</v>
      </c>
      <c r="D1319">
        <f t="shared" si="42"/>
        <v>2017</v>
      </c>
      <c r="E1319">
        <v>-14.8</v>
      </c>
      <c r="F1319">
        <f>VLOOKUP(B1319,'GDP growth'!$C$1:$BR$267,MATCH(Total!D1319,'GDP growth'!$D$1:$BR$1,0),FALSE)</f>
        <v>8.2563055017908624</v>
      </c>
      <c r="G1319">
        <f t="shared" si="43"/>
        <v>4.6898246288059999</v>
      </c>
    </row>
    <row r="1320" spans="1:7" x14ac:dyDescent="0.45">
      <c r="A1320" t="s">
        <v>145</v>
      </c>
      <c r="B1320" t="str">
        <f>VLOOKUP(A1320,Setup!$C$3:$D$46,2,FALSE)</f>
        <v>IN</v>
      </c>
      <c r="C1320" t="s">
        <v>592</v>
      </c>
      <c r="D1320">
        <f t="shared" si="42"/>
        <v>2017</v>
      </c>
      <c r="E1320">
        <v>-12.4</v>
      </c>
      <c r="F1320">
        <f>VLOOKUP(B1320,'GDP growth'!$C$1:$BR$267,MATCH(Total!D1320,'GDP growth'!$D$1:$BR$1,0),FALSE)</f>
        <v>8.2563055017908624</v>
      </c>
      <c r="G1320">
        <f t="shared" si="43"/>
        <v>4.6898246288059999</v>
      </c>
    </row>
    <row r="1321" spans="1:7" x14ac:dyDescent="0.45">
      <c r="A1321" t="s">
        <v>145</v>
      </c>
      <c r="B1321" t="str">
        <f>VLOOKUP(A1321,Setup!$C$3:$D$46,2,FALSE)</f>
        <v>IN</v>
      </c>
      <c r="C1321" t="s">
        <v>593</v>
      </c>
      <c r="D1321">
        <f t="shared" si="42"/>
        <v>2017</v>
      </c>
      <c r="E1321">
        <v>-6.5</v>
      </c>
      <c r="F1321">
        <f>VLOOKUP(B1321,'GDP growth'!$C$1:$BR$267,MATCH(Total!D1321,'GDP growth'!$D$1:$BR$1,0),FALSE)</f>
        <v>8.2563055017908624</v>
      </c>
      <c r="G1321">
        <f t="shared" si="43"/>
        <v>4.6898246288059999</v>
      </c>
    </row>
    <row r="1322" spans="1:7" x14ac:dyDescent="0.45">
      <c r="A1322" t="s">
        <v>145</v>
      </c>
      <c r="B1322" t="str">
        <f>VLOOKUP(A1322,Setup!$C$3:$D$46,2,FALSE)</f>
        <v>IN</v>
      </c>
      <c r="C1322" t="s">
        <v>594</v>
      </c>
      <c r="D1322">
        <f t="shared" si="42"/>
        <v>2018</v>
      </c>
      <c r="E1322">
        <v>-10.8</v>
      </c>
      <c r="F1322">
        <f>VLOOKUP(B1322,'GDP growth'!$C$1:$BR$267,MATCH(Total!D1322,'GDP growth'!$D$1:$BR$1,0),FALSE)</f>
        <v>6.7953834189791138</v>
      </c>
      <c r="G1322">
        <f t="shared" si="43"/>
        <v>7.0160226903145704</v>
      </c>
    </row>
    <row r="1323" spans="1:7" x14ac:dyDescent="0.45">
      <c r="A1323" t="s">
        <v>145</v>
      </c>
      <c r="B1323" t="str">
        <f>VLOOKUP(A1323,Setup!$C$3:$D$46,2,FALSE)</f>
        <v>IN</v>
      </c>
      <c r="C1323" t="s">
        <v>595</v>
      </c>
      <c r="D1323">
        <f t="shared" si="42"/>
        <v>2018</v>
      </c>
      <c r="E1323">
        <v>-12</v>
      </c>
      <c r="F1323">
        <f>VLOOKUP(B1323,'GDP growth'!$C$1:$BR$267,MATCH(Total!D1323,'GDP growth'!$D$1:$BR$1,0),FALSE)</f>
        <v>6.7953834189791138</v>
      </c>
      <c r="G1323">
        <f t="shared" si="43"/>
        <v>7.0160226903145704</v>
      </c>
    </row>
    <row r="1324" spans="1:7" x14ac:dyDescent="0.45">
      <c r="A1324" t="s">
        <v>145</v>
      </c>
      <c r="B1324" t="str">
        <f>VLOOKUP(A1324,Setup!$C$3:$D$46,2,FALSE)</f>
        <v>IN</v>
      </c>
      <c r="C1324" t="s">
        <v>596</v>
      </c>
      <c r="D1324">
        <f t="shared" si="42"/>
        <v>2018</v>
      </c>
      <c r="E1324">
        <v>-13.5</v>
      </c>
      <c r="F1324">
        <f>VLOOKUP(B1324,'GDP growth'!$C$1:$BR$267,MATCH(Total!D1324,'GDP growth'!$D$1:$BR$1,0),FALSE)</f>
        <v>6.7953834189791138</v>
      </c>
      <c r="G1324">
        <f t="shared" si="43"/>
        <v>7.0160226903145704</v>
      </c>
    </row>
    <row r="1325" spans="1:7" x14ac:dyDescent="0.45">
      <c r="A1325" t="s">
        <v>145</v>
      </c>
      <c r="B1325" t="str">
        <f>VLOOKUP(A1325,Setup!$C$3:$D$46,2,FALSE)</f>
        <v>IN</v>
      </c>
      <c r="C1325" t="s">
        <v>597</v>
      </c>
      <c r="D1325">
        <f t="shared" si="42"/>
        <v>2018</v>
      </c>
      <c r="E1325">
        <v>-13.3</v>
      </c>
      <c r="F1325">
        <f>VLOOKUP(B1325,'GDP growth'!$C$1:$BR$267,MATCH(Total!D1325,'GDP growth'!$D$1:$BR$1,0),FALSE)</f>
        <v>6.7953834189791138</v>
      </c>
      <c r="G1325">
        <f t="shared" si="43"/>
        <v>7.0160226903145704</v>
      </c>
    </row>
    <row r="1326" spans="1:7" x14ac:dyDescent="0.45">
      <c r="A1326" t="s">
        <v>145</v>
      </c>
      <c r="B1326" t="str">
        <f>VLOOKUP(A1326,Setup!$C$3:$D$46,2,FALSE)</f>
        <v>IN</v>
      </c>
      <c r="C1326" t="s">
        <v>598</v>
      </c>
      <c r="D1326">
        <f t="shared" si="42"/>
        <v>2019</v>
      </c>
      <c r="E1326">
        <v>-16.100000000000001</v>
      </c>
      <c r="F1326">
        <f>VLOOKUP(B1326,'GDP growth'!$C$1:$BR$267,MATCH(Total!D1326,'GDP growth'!$D$1:$BR$1,0),FALSE)</f>
        <v>6.4538513449776929</v>
      </c>
      <c r="G1326">
        <f t="shared" si="43"/>
        <v>5.4171690545983804</v>
      </c>
    </row>
    <row r="1327" spans="1:7" x14ac:dyDescent="0.45">
      <c r="A1327" t="s">
        <v>145</v>
      </c>
      <c r="B1327" t="str">
        <f>VLOOKUP(A1327,Setup!$C$3:$D$46,2,FALSE)</f>
        <v>IN</v>
      </c>
      <c r="C1327" t="s">
        <v>599</v>
      </c>
      <c r="D1327">
        <f t="shared" si="42"/>
        <v>2019</v>
      </c>
      <c r="E1327">
        <v>-17.399999999999999</v>
      </c>
      <c r="F1327">
        <f>VLOOKUP(B1327,'GDP growth'!$C$1:$BR$267,MATCH(Total!D1327,'GDP growth'!$D$1:$BR$1,0),FALSE)</f>
        <v>6.4538513449776929</v>
      </c>
      <c r="G1327">
        <f t="shared" si="43"/>
        <v>5.4171690545983804</v>
      </c>
    </row>
    <row r="1328" spans="1:7" x14ac:dyDescent="0.45">
      <c r="A1328" t="s">
        <v>145</v>
      </c>
      <c r="B1328" t="str">
        <f>VLOOKUP(A1328,Setup!$C$3:$D$46,2,FALSE)</f>
        <v>IN</v>
      </c>
      <c r="C1328" t="s">
        <v>600</v>
      </c>
      <c r="D1328">
        <f t="shared" si="42"/>
        <v>2019</v>
      </c>
      <c r="E1328">
        <v>-17.5</v>
      </c>
      <c r="F1328">
        <f>VLOOKUP(B1328,'GDP growth'!$C$1:$BR$267,MATCH(Total!D1328,'GDP growth'!$D$1:$BR$1,0),FALSE)</f>
        <v>6.4538513449776929</v>
      </c>
      <c r="G1328">
        <f t="shared" si="43"/>
        <v>5.4171690545983804</v>
      </c>
    </row>
    <row r="1329" spans="1:7" x14ac:dyDescent="0.45">
      <c r="A1329" t="s">
        <v>145</v>
      </c>
      <c r="B1329" t="str">
        <f>VLOOKUP(A1329,Setup!$C$3:$D$46,2,FALSE)</f>
        <v>IN</v>
      </c>
      <c r="C1329" t="s">
        <v>601</v>
      </c>
      <c r="D1329">
        <f t="shared" si="42"/>
        <v>2019</v>
      </c>
      <c r="E1329">
        <v>-16</v>
      </c>
      <c r="F1329">
        <f>VLOOKUP(B1329,'GDP growth'!$C$1:$BR$267,MATCH(Total!D1329,'GDP growth'!$D$1:$BR$1,0),FALSE)</f>
        <v>6.4538513449776929</v>
      </c>
      <c r="G1329">
        <f t="shared" si="43"/>
        <v>5.4171690545983804</v>
      </c>
    </row>
    <row r="1330" spans="1:7" x14ac:dyDescent="0.45">
      <c r="A1330" t="s">
        <v>145</v>
      </c>
      <c r="B1330" t="str">
        <f>VLOOKUP(A1330,Setup!$C$3:$D$46,2,FALSE)</f>
        <v>IN</v>
      </c>
      <c r="C1330" t="s">
        <v>602</v>
      </c>
      <c r="D1330">
        <f t="shared" si="42"/>
        <v>2020</v>
      </c>
      <c r="E1330">
        <v>-17.399999999999999</v>
      </c>
      <c r="F1330">
        <f>VLOOKUP(B1330,'GDP growth'!$C$1:$BR$267,MATCH(Total!D1330,'GDP growth'!$D$1:$BR$1,0),FALSE)</f>
        <v>3.8714369407035605</v>
      </c>
      <c r="G1330">
        <f t="shared" si="43"/>
        <v>-14.2389584771279</v>
      </c>
    </row>
    <row r="1331" spans="1:7" x14ac:dyDescent="0.45">
      <c r="A1331" t="s">
        <v>145</v>
      </c>
      <c r="B1331" t="str">
        <f>VLOOKUP(A1331,Setup!$C$3:$D$46,2,FALSE)</f>
        <v>IN</v>
      </c>
      <c r="C1331" t="s">
        <v>603</v>
      </c>
      <c r="D1331">
        <f t="shared" si="42"/>
        <v>2020</v>
      </c>
      <c r="E1331">
        <v>-11.6</v>
      </c>
      <c r="F1331">
        <f>VLOOKUP(B1331,'GDP growth'!$C$1:$BR$267,MATCH(Total!D1331,'GDP growth'!$D$1:$BR$1,0),FALSE)</f>
        <v>3.8714369407035605</v>
      </c>
      <c r="G1331">
        <f t="shared" si="43"/>
        <v>-14.2389584771279</v>
      </c>
    </row>
    <row r="1332" spans="1:7" x14ac:dyDescent="0.45">
      <c r="A1332" t="s">
        <v>145</v>
      </c>
      <c r="B1332" t="str">
        <f>VLOOKUP(A1332,Setup!$C$3:$D$46,2,FALSE)</f>
        <v>IN</v>
      </c>
      <c r="C1332" t="s">
        <v>604</v>
      </c>
      <c r="D1332">
        <f t="shared" si="42"/>
        <v>2020</v>
      </c>
      <c r="E1332">
        <v>-8.3000000000000007</v>
      </c>
      <c r="F1332">
        <f>VLOOKUP(B1332,'GDP growth'!$C$1:$BR$267,MATCH(Total!D1332,'GDP growth'!$D$1:$BR$1,0),FALSE)</f>
        <v>3.8714369407035605</v>
      </c>
      <c r="G1332">
        <f t="shared" si="43"/>
        <v>-14.2389584771279</v>
      </c>
    </row>
    <row r="1333" spans="1:7" x14ac:dyDescent="0.45">
      <c r="A1333" t="s">
        <v>145</v>
      </c>
      <c r="B1333" t="str">
        <f>VLOOKUP(A1333,Setup!$C$3:$D$46,2,FALSE)</f>
        <v>IN</v>
      </c>
      <c r="C1333" t="s">
        <v>605</v>
      </c>
      <c r="D1333">
        <f t="shared" si="42"/>
        <v>2020</v>
      </c>
      <c r="E1333">
        <v>-5.9</v>
      </c>
      <c r="F1333">
        <f>VLOOKUP(B1333,'GDP growth'!$C$1:$BR$267,MATCH(Total!D1333,'GDP growth'!$D$1:$BR$1,0),FALSE)</f>
        <v>3.8714369407035605</v>
      </c>
      <c r="G1333">
        <f t="shared" si="43"/>
        <v>-14.2389584771279</v>
      </c>
    </row>
    <row r="1334" spans="1:7" x14ac:dyDescent="0.45">
      <c r="A1334" t="s">
        <v>145</v>
      </c>
      <c r="B1334" t="str">
        <f>VLOOKUP(A1334,Setup!$C$3:$D$46,2,FALSE)</f>
        <v>IN</v>
      </c>
      <c r="C1334" t="s">
        <v>606</v>
      </c>
      <c r="D1334">
        <f t="shared" si="42"/>
        <v>2021</v>
      </c>
      <c r="E1334">
        <v>-8.5</v>
      </c>
      <c r="F1334">
        <f>VLOOKUP(B1334,'GDP growth'!$C$1:$BR$267,MATCH(Total!D1334,'GDP growth'!$D$1:$BR$1,0),FALSE)</f>
        <v>-5.777724706868014</v>
      </c>
      <c r="G1334">
        <f t="shared" si="43"/>
        <v>-5.7140615390045104</v>
      </c>
    </row>
    <row r="1335" spans="1:7" x14ac:dyDescent="0.45">
      <c r="A1335" t="s">
        <v>145</v>
      </c>
      <c r="B1335" t="str">
        <f>VLOOKUP(A1335,Setup!$C$3:$D$46,2,FALSE)</f>
        <v>IN</v>
      </c>
      <c r="C1335" t="s">
        <v>607</v>
      </c>
      <c r="D1335">
        <f t="shared" si="42"/>
        <v>2021</v>
      </c>
      <c r="E1335">
        <v>-12.2</v>
      </c>
      <c r="F1335">
        <f>VLOOKUP(B1335,'GDP growth'!$C$1:$BR$267,MATCH(Total!D1335,'GDP growth'!$D$1:$BR$1,0),FALSE)</f>
        <v>-5.777724706868014</v>
      </c>
      <c r="G1335">
        <f t="shared" si="43"/>
        <v>-5.7140615390045104</v>
      </c>
    </row>
    <row r="1336" spans="1:7" x14ac:dyDescent="0.45">
      <c r="A1336" t="s">
        <v>145</v>
      </c>
      <c r="B1336" t="str">
        <f>VLOOKUP(A1336,Setup!$C$3:$D$46,2,FALSE)</f>
        <v>IN</v>
      </c>
      <c r="C1336" t="s">
        <v>608</v>
      </c>
      <c r="D1336">
        <f t="shared" si="42"/>
        <v>2021</v>
      </c>
      <c r="E1336">
        <v>-13.3</v>
      </c>
      <c r="F1336">
        <f>VLOOKUP(B1336,'GDP growth'!$C$1:$BR$267,MATCH(Total!D1336,'GDP growth'!$D$1:$BR$1,0),FALSE)</f>
        <v>-5.777724706868014</v>
      </c>
      <c r="G1336">
        <f t="shared" si="43"/>
        <v>-5.7140615390045104</v>
      </c>
    </row>
    <row r="1337" spans="1:7" x14ac:dyDescent="0.45">
      <c r="A1337" t="s">
        <v>145</v>
      </c>
      <c r="B1337" t="str">
        <f>VLOOKUP(A1337,Setup!$C$3:$D$46,2,FALSE)</f>
        <v>IN</v>
      </c>
      <c r="C1337" t="s">
        <v>609</v>
      </c>
      <c r="D1337">
        <f t="shared" si="42"/>
        <v>2021</v>
      </c>
      <c r="E1337">
        <v>-10.4</v>
      </c>
      <c r="F1337">
        <f>VLOOKUP(B1337,'GDP growth'!$C$1:$BR$267,MATCH(Total!D1337,'GDP growth'!$D$1:$BR$1,0),FALSE)</f>
        <v>-5.777724706868014</v>
      </c>
      <c r="G1337">
        <f t="shared" si="43"/>
        <v>-5.7140615390045104</v>
      </c>
    </row>
    <row r="1338" spans="1:7" x14ac:dyDescent="0.45">
      <c r="A1338" t="s">
        <v>145</v>
      </c>
      <c r="B1338" t="str">
        <f>VLOOKUP(A1338,Setup!$C$3:$D$46,2,FALSE)</f>
        <v>IN</v>
      </c>
      <c r="C1338" t="s">
        <v>610</v>
      </c>
      <c r="D1338">
        <f t="shared" si="42"/>
        <v>2022</v>
      </c>
      <c r="E1338">
        <v>-7.5</v>
      </c>
      <c r="F1338">
        <f>VLOOKUP(B1338,'GDP growth'!$C$1:$BR$267,MATCH(Total!D1338,'GDP growth'!$D$1:$BR$1,0),FALSE)</f>
        <v>9.6895924919287495</v>
      </c>
      <c r="G1338">
        <f t="shared" si="43"/>
        <v>-0.94831343879479801</v>
      </c>
    </row>
    <row r="1339" spans="1:7" x14ac:dyDescent="0.45">
      <c r="A1339" t="s">
        <v>145</v>
      </c>
      <c r="B1339" t="str">
        <f>VLOOKUP(A1339,Setup!$C$3:$D$46,2,FALSE)</f>
        <v>IN</v>
      </c>
      <c r="C1339" t="s">
        <v>611</v>
      </c>
      <c r="D1339">
        <f t="shared" si="42"/>
        <v>2022</v>
      </c>
      <c r="E1339">
        <v>-10.3</v>
      </c>
      <c r="F1339">
        <f>VLOOKUP(B1339,'GDP growth'!$C$1:$BR$267,MATCH(Total!D1339,'GDP growth'!$D$1:$BR$1,0),FALSE)</f>
        <v>9.6895924919287495</v>
      </c>
      <c r="G1339">
        <f t="shared" si="43"/>
        <v>-0.94831343879479801</v>
      </c>
    </row>
    <row r="1340" spans="1:7" x14ac:dyDescent="0.45">
      <c r="A1340" t="s">
        <v>145</v>
      </c>
      <c r="B1340" t="str">
        <f>VLOOKUP(A1340,Setup!$C$3:$D$46,2,FALSE)</f>
        <v>IN</v>
      </c>
      <c r="C1340" t="s">
        <v>612</v>
      </c>
      <c r="D1340">
        <f t="shared" si="42"/>
        <v>2022</v>
      </c>
      <c r="E1340">
        <v>-9.6</v>
      </c>
      <c r="F1340">
        <f>VLOOKUP(B1340,'GDP growth'!$C$1:$BR$267,MATCH(Total!D1340,'GDP growth'!$D$1:$BR$1,0),FALSE)</f>
        <v>9.6895924919287495</v>
      </c>
      <c r="G1340">
        <f t="shared" si="43"/>
        <v>-0.94831343879479801</v>
      </c>
    </row>
    <row r="1341" spans="1:7" x14ac:dyDescent="0.45">
      <c r="A1341" t="s">
        <v>145</v>
      </c>
      <c r="B1341" t="str">
        <f>VLOOKUP(A1341,Setup!$C$3:$D$46,2,FALSE)</f>
        <v>IN</v>
      </c>
      <c r="C1341" t="s">
        <v>613</v>
      </c>
      <c r="D1341">
        <f t="shared" si="42"/>
        <v>2022</v>
      </c>
      <c r="E1341">
        <v>-6.8</v>
      </c>
      <c r="F1341">
        <f>VLOOKUP(B1341,'GDP growth'!$C$1:$BR$267,MATCH(Total!D1341,'GDP growth'!$D$1:$BR$1,0),FALSE)</f>
        <v>9.6895924919287495</v>
      </c>
      <c r="G1341">
        <f t="shared" si="43"/>
        <v>-0.94831343879479801</v>
      </c>
    </row>
    <row r="1342" spans="1:7" x14ac:dyDescent="0.45">
      <c r="A1342" t="s">
        <v>145</v>
      </c>
      <c r="B1342" t="str">
        <f>VLOOKUP(A1342,Setup!$C$3:$D$46,2,FALSE)</f>
        <v>IN</v>
      </c>
      <c r="C1342" t="s">
        <v>614</v>
      </c>
      <c r="D1342">
        <f t="shared" si="42"/>
        <v>2023</v>
      </c>
      <c r="E1342">
        <v>-6.1</v>
      </c>
      <c r="F1342">
        <f>VLOOKUP(B1342,'GDP growth'!$C$1:$BR$267,MATCH(Total!D1342,'GDP growth'!$D$1:$BR$1,0),FALSE)</f>
        <v>6.9870393257555037</v>
      </c>
      <c r="G1342">
        <f t="shared" si="43"/>
        <v>7.1534077269054901</v>
      </c>
    </row>
    <row r="1343" spans="1:7" x14ac:dyDescent="0.45">
      <c r="A1343" t="s">
        <v>145</v>
      </c>
      <c r="B1343" t="str">
        <f>VLOOKUP(A1343,Setup!$C$3:$D$46,2,FALSE)</f>
        <v>IN</v>
      </c>
      <c r="C1343" t="s">
        <v>615</v>
      </c>
      <c r="D1343">
        <f t="shared" si="42"/>
        <v>2023</v>
      </c>
      <c r="E1343">
        <v>-3.4</v>
      </c>
      <c r="F1343">
        <f>VLOOKUP(B1343,'GDP growth'!$C$1:$BR$267,MATCH(Total!D1343,'GDP growth'!$D$1:$BR$1,0),FALSE)</f>
        <v>6.9870393257555037</v>
      </c>
      <c r="G1343">
        <f t="shared" si="43"/>
        <v>7.1534077269054901</v>
      </c>
    </row>
    <row r="1344" spans="1:7" x14ac:dyDescent="0.45">
      <c r="A1344" t="s">
        <v>145</v>
      </c>
      <c r="B1344" t="str">
        <f>VLOOKUP(A1344,Setup!$C$3:$D$46,2,FALSE)</f>
        <v>IN</v>
      </c>
      <c r="C1344" t="s">
        <v>616</v>
      </c>
      <c r="D1344">
        <f t="shared" si="42"/>
        <v>2023</v>
      </c>
      <c r="E1344">
        <v>-4.3</v>
      </c>
      <c r="F1344">
        <f>VLOOKUP(B1344,'GDP growth'!$C$1:$BR$267,MATCH(Total!D1344,'GDP growth'!$D$1:$BR$1,0),FALSE)</f>
        <v>6.9870393257555037</v>
      </c>
      <c r="G1344">
        <f t="shared" si="43"/>
        <v>7.1534077269054901</v>
      </c>
    </row>
    <row r="1345" spans="1:7" x14ac:dyDescent="0.45">
      <c r="A1345" t="s">
        <v>145</v>
      </c>
      <c r="B1345" t="str">
        <f>VLOOKUP(A1345,Setup!$C$3:$D$46,2,FALSE)</f>
        <v>IN</v>
      </c>
      <c r="C1345" t="s">
        <v>617</v>
      </c>
      <c r="D1345">
        <f t="shared" si="42"/>
        <v>2023</v>
      </c>
      <c r="E1345">
        <v>-1.5</v>
      </c>
      <c r="F1345">
        <f>VLOOKUP(B1345,'GDP growth'!$C$1:$BR$267,MATCH(Total!D1345,'GDP growth'!$D$1:$BR$1,0),FALSE)</f>
        <v>6.9870393257555037</v>
      </c>
      <c r="G1345">
        <f t="shared" si="43"/>
        <v>7.1534077269054901</v>
      </c>
    </row>
    <row r="1346" spans="1:7" x14ac:dyDescent="0.45">
      <c r="A1346" t="s">
        <v>124</v>
      </c>
      <c r="B1346" t="str">
        <f>VLOOKUP(A1346,Setup!$C$3:$D$46,2,FALSE)</f>
        <v>IT</v>
      </c>
      <c r="C1346" t="s">
        <v>560</v>
      </c>
      <c r="D1346">
        <f t="shared" si="42"/>
        <v>2010</v>
      </c>
      <c r="E1346">
        <v>13.1</v>
      </c>
      <c r="F1346">
        <f>VLOOKUP(B1346,'GDP growth'!$C$1:$BR$267,MATCH(Total!D1346,'GDP growth'!$D$1:$BR$1,0),FALSE)</f>
        <v>-5.3051540325109983</v>
      </c>
      <c r="G1346">
        <f t="shared" si="43"/>
        <v>1.73398531823696</v>
      </c>
    </row>
    <row r="1347" spans="1:7" x14ac:dyDescent="0.45">
      <c r="A1347" t="s">
        <v>124</v>
      </c>
      <c r="B1347" t="str">
        <f>VLOOKUP(A1347,Setup!$C$3:$D$46,2,FALSE)</f>
        <v>IT</v>
      </c>
      <c r="C1347" t="s">
        <v>563</v>
      </c>
      <c r="D1347">
        <f t="shared" si="42"/>
        <v>2010</v>
      </c>
      <c r="E1347">
        <v>12</v>
      </c>
      <c r="F1347">
        <f>VLOOKUP(B1347,'GDP growth'!$C$1:$BR$267,MATCH(Total!D1347,'GDP growth'!$D$1:$BR$1,0),FALSE)</f>
        <v>-5.3051540325109983</v>
      </c>
      <c r="G1347">
        <f t="shared" si="43"/>
        <v>1.73398531823696</v>
      </c>
    </row>
    <row r="1348" spans="1:7" x14ac:dyDescent="0.45">
      <c r="A1348" t="s">
        <v>124</v>
      </c>
      <c r="B1348" t="str">
        <f>VLOOKUP(A1348,Setup!$C$3:$D$46,2,FALSE)</f>
        <v>IT</v>
      </c>
      <c r="C1348" t="s">
        <v>564</v>
      </c>
      <c r="D1348">
        <f t="shared" si="42"/>
        <v>2010</v>
      </c>
      <c r="E1348">
        <v>10.7</v>
      </c>
      <c r="F1348">
        <f>VLOOKUP(B1348,'GDP growth'!$C$1:$BR$267,MATCH(Total!D1348,'GDP growth'!$D$1:$BR$1,0),FALSE)</f>
        <v>-5.3051540325109983</v>
      </c>
      <c r="G1348">
        <f t="shared" si="43"/>
        <v>1.73398531823696</v>
      </c>
    </row>
    <row r="1349" spans="1:7" x14ac:dyDescent="0.45">
      <c r="A1349" t="s">
        <v>124</v>
      </c>
      <c r="B1349" t="str">
        <f>VLOOKUP(A1349,Setup!$C$3:$D$46,2,FALSE)</f>
        <v>IT</v>
      </c>
      <c r="C1349" t="s">
        <v>565</v>
      </c>
      <c r="D1349">
        <f t="shared" si="42"/>
        <v>2010</v>
      </c>
      <c r="E1349">
        <v>9.3000000000000007</v>
      </c>
      <c r="F1349">
        <f>VLOOKUP(B1349,'GDP growth'!$C$1:$BR$267,MATCH(Total!D1349,'GDP growth'!$D$1:$BR$1,0),FALSE)</f>
        <v>-5.3051540325109983</v>
      </c>
      <c r="G1349">
        <f t="shared" si="43"/>
        <v>1.73398531823696</v>
      </c>
    </row>
    <row r="1350" spans="1:7" x14ac:dyDescent="0.45">
      <c r="A1350" t="s">
        <v>124</v>
      </c>
      <c r="B1350" t="str">
        <f>VLOOKUP(A1350,Setup!$C$3:$D$46,2,FALSE)</f>
        <v>IT</v>
      </c>
      <c r="C1350" t="s">
        <v>566</v>
      </c>
      <c r="D1350">
        <f t="shared" si="42"/>
        <v>2011</v>
      </c>
      <c r="E1350">
        <v>7.7</v>
      </c>
      <c r="F1350">
        <f>VLOOKUP(B1350,'GDP growth'!$C$1:$BR$267,MATCH(Total!D1350,'GDP growth'!$D$1:$BR$1,0),FALSE)</f>
        <v>1.5291057572893294</v>
      </c>
      <c r="G1350">
        <f t="shared" si="43"/>
        <v>2.6618307680735902</v>
      </c>
    </row>
    <row r="1351" spans="1:7" x14ac:dyDescent="0.45">
      <c r="A1351" t="s">
        <v>124</v>
      </c>
      <c r="B1351" t="str">
        <f>VLOOKUP(A1351,Setup!$C$3:$D$46,2,FALSE)</f>
        <v>IT</v>
      </c>
      <c r="C1351" t="s">
        <v>567</v>
      </c>
      <c r="D1351">
        <f t="shared" si="42"/>
        <v>2011</v>
      </c>
      <c r="E1351">
        <v>6.7</v>
      </c>
      <c r="F1351">
        <f>VLOOKUP(B1351,'GDP growth'!$C$1:$BR$267,MATCH(Total!D1351,'GDP growth'!$D$1:$BR$1,0),FALSE)</f>
        <v>1.5291057572893294</v>
      </c>
      <c r="G1351">
        <f t="shared" si="43"/>
        <v>2.6618307680735902</v>
      </c>
    </row>
    <row r="1352" spans="1:7" x14ac:dyDescent="0.45">
      <c r="A1352" t="s">
        <v>124</v>
      </c>
      <c r="B1352" t="str">
        <f>VLOOKUP(A1352,Setup!$C$3:$D$46,2,FALSE)</f>
        <v>IT</v>
      </c>
      <c r="C1352" t="s">
        <v>568</v>
      </c>
      <c r="D1352">
        <f t="shared" si="42"/>
        <v>2011</v>
      </c>
      <c r="E1352">
        <v>5</v>
      </c>
      <c r="F1352">
        <f>VLOOKUP(B1352,'GDP growth'!$C$1:$BR$267,MATCH(Total!D1352,'GDP growth'!$D$1:$BR$1,0),FALSE)</f>
        <v>1.5291057572893294</v>
      </c>
      <c r="G1352">
        <f t="shared" si="43"/>
        <v>2.6618307680735902</v>
      </c>
    </row>
    <row r="1353" spans="1:7" x14ac:dyDescent="0.45">
      <c r="A1353" t="s">
        <v>124</v>
      </c>
      <c r="B1353" t="str">
        <f>VLOOKUP(A1353,Setup!$C$3:$D$46,2,FALSE)</f>
        <v>IT</v>
      </c>
      <c r="C1353" t="s">
        <v>569</v>
      </c>
      <c r="D1353">
        <f t="shared" si="42"/>
        <v>2011</v>
      </c>
      <c r="E1353">
        <v>3.2</v>
      </c>
      <c r="F1353">
        <f>VLOOKUP(B1353,'GDP growth'!$C$1:$BR$267,MATCH(Total!D1353,'GDP growth'!$D$1:$BR$1,0),FALSE)</f>
        <v>1.5291057572893294</v>
      </c>
      <c r="G1353">
        <f t="shared" si="43"/>
        <v>2.6618307680735902</v>
      </c>
    </row>
    <row r="1354" spans="1:7" x14ac:dyDescent="0.45">
      <c r="A1354" t="s">
        <v>124</v>
      </c>
      <c r="B1354" t="str">
        <f>VLOOKUP(A1354,Setup!$C$3:$D$46,2,FALSE)</f>
        <v>IT</v>
      </c>
      <c r="C1354" t="s">
        <v>570</v>
      </c>
      <c r="D1354">
        <f t="shared" si="42"/>
        <v>2012</v>
      </c>
      <c r="E1354">
        <v>2.8</v>
      </c>
      <c r="F1354">
        <f>VLOOKUP(B1354,'GDP growth'!$C$1:$BR$267,MATCH(Total!D1354,'GDP growth'!$D$1:$BR$1,0),FALSE)</f>
        <v>0.69546312920785169</v>
      </c>
      <c r="G1354">
        <f t="shared" si="43"/>
        <v>-0.328855365894</v>
      </c>
    </row>
    <row r="1355" spans="1:7" x14ac:dyDescent="0.45">
      <c r="A1355" t="s">
        <v>124</v>
      </c>
      <c r="B1355" t="str">
        <f>VLOOKUP(A1355,Setup!$C$3:$D$46,2,FALSE)</f>
        <v>IT</v>
      </c>
      <c r="C1355" t="s">
        <v>571</v>
      </c>
      <c r="D1355">
        <f t="shared" si="42"/>
        <v>2012</v>
      </c>
      <c r="E1355">
        <v>2.2999999999999998</v>
      </c>
      <c r="F1355">
        <f>VLOOKUP(B1355,'GDP growth'!$C$1:$BR$267,MATCH(Total!D1355,'GDP growth'!$D$1:$BR$1,0),FALSE)</f>
        <v>0.69546312920785169</v>
      </c>
      <c r="G1355">
        <f t="shared" si="43"/>
        <v>-0.328855365894</v>
      </c>
    </row>
    <row r="1356" spans="1:7" x14ac:dyDescent="0.45">
      <c r="A1356" t="s">
        <v>124</v>
      </c>
      <c r="B1356" t="str">
        <f>VLOOKUP(A1356,Setup!$C$3:$D$46,2,FALSE)</f>
        <v>IT</v>
      </c>
      <c r="C1356" t="s">
        <v>572</v>
      </c>
      <c r="D1356">
        <f t="shared" si="42"/>
        <v>2012</v>
      </c>
      <c r="E1356">
        <v>1.3</v>
      </c>
      <c r="F1356">
        <f>VLOOKUP(B1356,'GDP growth'!$C$1:$BR$267,MATCH(Total!D1356,'GDP growth'!$D$1:$BR$1,0),FALSE)</f>
        <v>0.69546312920785169</v>
      </c>
      <c r="G1356">
        <f t="shared" si="43"/>
        <v>-0.328855365894</v>
      </c>
    </row>
    <row r="1357" spans="1:7" x14ac:dyDescent="0.45">
      <c r="A1357" t="s">
        <v>124</v>
      </c>
      <c r="B1357" t="str">
        <f>VLOOKUP(A1357,Setup!$C$3:$D$46,2,FALSE)</f>
        <v>IT</v>
      </c>
      <c r="C1357" t="s">
        <v>573</v>
      </c>
      <c r="D1357">
        <f t="shared" si="42"/>
        <v>2012</v>
      </c>
      <c r="E1357">
        <v>1.2</v>
      </c>
      <c r="F1357">
        <f>VLOOKUP(B1357,'GDP growth'!$C$1:$BR$267,MATCH(Total!D1357,'GDP growth'!$D$1:$BR$1,0),FALSE)</f>
        <v>0.69546312920785169</v>
      </c>
      <c r="G1357">
        <f t="shared" si="43"/>
        <v>-0.328855365894</v>
      </c>
    </row>
    <row r="1358" spans="1:7" x14ac:dyDescent="0.45">
      <c r="A1358" t="s">
        <v>124</v>
      </c>
      <c r="B1358" t="str">
        <f>VLOOKUP(A1358,Setup!$C$3:$D$46,2,FALSE)</f>
        <v>IT</v>
      </c>
      <c r="C1358" t="s">
        <v>574</v>
      </c>
      <c r="D1358">
        <f t="shared" si="42"/>
        <v>2013</v>
      </c>
      <c r="E1358">
        <v>-0.3</v>
      </c>
      <c r="F1358">
        <f>VLOOKUP(B1358,'GDP growth'!$C$1:$BR$267,MATCH(Total!D1358,'GDP growth'!$D$1:$BR$1,0),FALSE)</f>
        <v>-3.1252387954381646</v>
      </c>
      <c r="G1358">
        <f t="shared" si="43"/>
        <v>-1.98631928168353</v>
      </c>
    </row>
    <row r="1359" spans="1:7" x14ac:dyDescent="0.45">
      <c r="A1359" t="s">
        <v>124</v>
      </c>
      <c r="B1359" t="str">
        <f>VLOOKUP(A1359,Setup!$C$3:$D$46,2,FALSE)</f>
        <v>IT</v>
      </c>
      <c r="C1359" t="s">
        <v>575</v>
      </c>
      <c r="D1359">
        <f t="shared" si="42"/>
        <v>2013</v>
      </c>
      <c r="E1359">
        <v>-1.5</v>
      </c>
      <c r="F1359">
        <f>VLOOKUP(B1359,'GDP growth'!$C$1:$BR$267,MATCH(Total!D1359,'GDP growth'!$D$1:$BR$1,0),FALSE)</f>
        <v>-3.1252387954381646</v>
      </c>
      <c r="G1359">
        <f t="shared" si="43"/>
        <v>-1.98631928168353</v>
      </c>
    </row>
    <row r="1360" spans="1:7" x14ac:dyDescent="0.45">
      <c r="A1360" t="s">
        <v>124</v>
      </c>
      <c r="B1360" t="str">
        <f>VLOOKUP(A1360,Setup!$C$3:$D$46,2,FALSE)</f>
        <v>IT</v>
      </c>
      <c r="C1360" t="s">
        <v>576</v>
      </c>
      <c r="D1360">
        <f t="shared" si="42"/>
        <v>2013</v>
      </c>
      <c r="E1360">
        <v>-2.7</v>
      </c>
      <c r="F1360">
        <f>VLOOKUP(B1360,'GDP growth'!$C$1:$BR$267,MATCH(Total!D1360,'GDP growth'!$D$1:$BR$1,0),FALSE)</f>
        <v>-3.1252387954381646</v>
      </c>
      <c r="G1360">
        <f t="shared" si="43"/>
        <v>-1.98631928168353</v>
      </c>
    </row>
    <row r="1361" spans="1:7" x14ac:dyDescent="0.45">
      <c r="A1361" t="s">
        <v>124</v>
      </c>
      <c r="B1361" t="str">
        <f>VLOOKUP(A1361,Setup!$C$3:$D$46,2,FALSE)</f>
        <v>IT</v>
      </c>
      <c r="C1361" t="s">
        <v>577</v>
      </c>
      <c r="D1361">
        <f t="shared" si="42"/>
        <v>2013</v>
      </c>
      <c r="E1361">
        <v>-4.0999999999999996</v>
      </c>
      <c r="F1361">
        <f>VLOOKUP(B1361,'GDP growth'!$C$1:$BR$267,MATCH(Total!D1361,'GDP growth'!$D$1:$BR$1,0),FALSE)</f>
        <v>-3.1252387954381646</v>
      </c>
      <c r="G1361">
        <f t="shared" si="43"/>
        <v>-1.98631928168353</v>
      </c>
    </row>
    <row r="1362" spans="1:7" x14ac:dyDescent="0.45">
      <c r="A1362" t="s">
        <v>124</v>
      </c>
      <c r="B1362" t="str">
        <f>VLOOKUP(A1362,Setup!$C$3:$D$46,2,FALSE)</f>
        <v>IT</v>
      </c>
      <c r="C1362" t="s">
        <v>578</v>
      </c>
      <c r="D1362">
        <f t="shared" si="42"/>
        <v>2014</v>
      </c>
      <c r="E1362">
        <v>-5</v>
      </c>
      <c r="F1362">
        <f>VLOOKUP(B1362,'GDP growth'!$C$1:$BR$267,MATCH(Total!D1362,'GDP growth'!$D$1:$BR$1,0),FALSE)</f>
        <v>-1.8180250610428317</v>
      </c>
      <c r="G1362">
        <f t="shared" si="43"/>
        <v>-1.9465261507359</v>
      </c>
    </row>
    <row r="1363" spans="1:7" x14ac:dyDescent="0.45">
      <c r="A1363" t="s">
        <v>124</v>
      </c>
      <c r="B1363" t="str">
        <f>VLOOKUP(A1363,Setup!$C$3:$D$46,2,FALSE)</f>
        <v>IT</v>
      </c>
      <c r="C1363" t="s">
        <v>579</v>
      </c>
      <c r="D1363">
        <f t="shared" ref="D1363:D1424" si="44">VALUE(MID(C1363,1,4))</f>
        <v>2014</v>
      </c>
      <c r="E1363">
        <v>-5.6</v>
      </c>
      <c r="F1363">
        <f>VLOOKUP(B1363,'GDP growth'!$C$1:$BR$267,MATCH(Total!D1363,'GDP growth'!$D$1:$BR$1,0),FALSE)</f>
        <v>-1.8180250610428317</v>
      </c>
      <c r="G1363">
        <f t="shared" ref="G1363:G1424" si="45">VLOOKUP(D1363,$I$21:$BA$34,MATCH(B1363,$I$20:$BA$20,0),FALSE)</f>
        <v>-1.9465261507359</v>
      </c>
    </row>
    <row r="1364" spans="1:7" x14ac:dyDescent="0.45">
      <c r="A1364" t="s">
        <v>124</v>
      </c>
      <c r="B1364" t="str">
        <f>VLOOKUP(A1364,Setup!$C$3:$D$46,2,FALSE)</f>
        <v>IT</v>
      </c>
      <c r="C1364" t="s">
        <v>580</v>
      </c>
      <c r="D1364">
        <f t="shared" si="44"/>
        <v>2014</v>
      </c>
      <c r="E1364">
        <v>-6.5</v>
      </c>
      <c r="F1364">
        <f>VLOOKUP(B1364,'GDP growth'!$C$1:$BR$267,MATCH(Total!D1364,'GDP growth'!$D$1:$BR$1,0),FALSE)</f>
        <v>-1.8180250610428317</v>
      </c>
      <c r="G1364">
        <f t="shared" si="45"/>
        <v>-1.9465261507359</v>
      </c>
    </row>
    <row r="1365" spans="1:7" x14ac:dyDescent="0.45">
      <c r="A1365" t="s">
        <v>124</v>
      </c>
      <c r="B1365" t="str">
        <f>VLOOKUP(A1365,Setup!$C$3:$D$46,2,FALSE)</f>
        <v>IT</v>
      </c>
      <c r="C1365" t="s">
        <v>581</v>
      </c>
      <c r="D1365">
        <f t="shared" si="44"/>
        <v>2014</v>
      </c>
      <c r="E1365">
        <v>-8.1999999999999993</v>
      </c>
      <c r="F1365">
        <f>VLOOKUP(B1365,'GDP growth'!$C$1:$BR$267,MATCH(Total!D1365,'GDP growth'!$D$1:$BR$1,0),FALSE)</f>
        <v>-1.8180250610428317</v>
      </c>
      <c r="G1365">
        <f t="shared" si="45"/>
        <v>-1.9465261507359</v>
      </c>
    </row>
    <row r="1366" spans="1:7" x14ac:dyDescent="0.45">
      <c r="A1366" t="s">
        <v>124</v>
      </c>
      <c r="B1366" t="str">
        <f>VLOOKUP(A1366,Setup!$C$3:$D$46,2,FALSE)</f>
        <v>IT</v>
      </c>
      <c r="C1366" t="s">
        <v>582</v>
      </c>
      <c r="D1366">
        <f t="shared" si="44"/>
        <v>2015</v>
      </c>
      <c r="E1366">
        <v>-8.5</v>
      </c>
      <c r="F1366">
        <f>VLOOKUP(B1366,'GDP growth'!$C$1:$BR$267,MATCH(Total!D1366,'GDP growth'!$D$1:$BR$1,0),FALSE)</f>
        <v>-1.3876397649283945E-3</v>
      </c>
      <c r="G1366">
        <f t="shared" si="45"/>
        <v>-1.16695057856364</v>
      </c>
    </row>
    <row r="1367" spans="1:7" x14ac:dyDescent="0.45">
      <c r="A1367" t="s">
        <v>124</v>
      </c>
      <c r="B1367" t="str">
        <f>VLOOKUP(A1367,Setup!$C$3:$D$46,2,FALSE)</f>
        <v>IT</v>
      </c>
      <c r="C1367" t="s">
        <v>583</v>
      </c>
      <c r="D1367">
        <f t="shared" si="44"/>
        <v>2015</v>
      </c>
      <c r="E1367">
        <v>-9.6</v>
      </c>
      <c r="F1367">
        <f>VLOOKUP(B1367,'GDP growth'!$C$1:$BR$267,MATCH(Total!D1367,'GDP growth'!$D$1:$BR$1,0),FALSE)</f>
        <v>-1.3876397649283945E-3</v>
      </c>
      <c r="G1367">
        <f t="shared" si="45"/>
        <v>-1.16695057856364</v>
      </c>
    </row>
    <row r="1368" spans="1:7" x14ac:dyDescent="0.45">
      <c r="A1368" t="s">
        <v>124</v>
      </c>
      <c r="B1368" t="str">
        <f>VLOOKUP(A1368,Setup!$C$3:$D$46,2,FALSE)</f>
        <v>IT</v>
      </c>
      <c r="C1368" t="s">
        <v>584</v>
      </c>
      <c r="D1368">
        <f t="shared" si="44"/>
        <v>2015</v>
      </c>
      <c r="E1368">
        <v>-10.7</v>
      </c>
      <c r="F1368">
        <f>VLOOKUP(B1368,'GDP growth'!$C$1:$BR$267,MATCH(Total!D1368,'GDP growth'!$D$1:$BR$1,0),FALSE)</f>
        <v>-1.3876397649283945E-3</v>
      </c>
      <c r="G1368">
        <f t="shared" si="45"/>
        <v>-1.16695057856364</v>
      </c>
    </row>
    <row r="1369" spans="1:7" x14ac:dyDescent="0.45">
      <c r="A1369" t="s">
        <v>124</v>
      </c>
      <c r="B1369" t="str">
        <f>VLOOKUP(A1369,Setup!$C$3:$D$46,2,FALSE)</f>
        <v>IT</v>
      </c>
      <c r="C1369" t="s">
        <v>585</v>
      </c>
      <c r="D1369">
        <f t="shared" si="44"/>
        <v>2015</v>
      </c>
      <c r="E1369">
        <v>-13</v>
      </c>
      <c r="F1369">
        <f>VLOOKUP(B1369,'GDP growth'!$C$1:$BR$267,MATCH(Total!D1369,'GDP growth'!$D$1:$BR$1,0),FALSE)</f>
        <v>-1.3876397649283945E-3</v>
      </c>
      <c r="G1369">
        <f t="shared" si="45"/>
        <v>-1.16695057856364</v>
      </c>
    </row>
    <row r="1370" spans="1:7" x14ac:dyDescent="0.45">
      <c r="A1370" t="s">
        <v>124</v>
      </c>
      <c r="B1370" t="str">
        <f>VLOOKUP(A1370,Setup!$C$3:$D$46,2,FALSE)</f>
        <v>IT</v>
      </c>
      <c r="C1370" t="s">
        <v>586</v>
      </c>
      <c r="D1370">
        <f t="shared" si="44"/>
        <v>2016</v>
      </c>
      <c r="E1370">
        <v>-14.2</v>
      </c>
      <c r="F1370">
        <f>VLOOKUP(B1370,'GDP growth'!$C$1:$BR$267,MATCH(Total!D1370,'GDP growth'!$D$1:$BR$1,0),FALSE)</f>
        <v>0.88566763804678317</v>
      </c>
      <c r="G1370">
        <f t="shared" si="45"/>
        <v>-0.159971937114747</v>
      </c>
    </row>
    <row r="1371" spans="1:7" x14ac:dyDescent="0.45">
      <c r="A1371" t="s">
        <v>124</v>
      </c>
      <c r="B1371" t="str">
        <f>VLOOKUP(A1371,Setup!$C$3:$D$46,2,FALSE)</f>
        <v>IT</v>
      </c>
      <c r="C1371" t="s">
        <v>587</v>
      </c>
      <c r="D1371">
        <f t="shared" si="44"/>
        <v>2016</v>
      </c>
      <c r="E1371">
        <v>-13.9</v>
      </c>
      <c r="F1371">
        <f>VLOOKUP(B1371,'GDP growth'!$C$1:$BR$267,MATCH(Total!D1371,'GDP growth'!$D$1:$BR$1,0),FALSE)</f>
        <v>0.88566763804678317</v>
      </c>
      <c r="G1371">
        <f t="shared" si="45"/>
        <v>-0.159971937114747</v>
      </c>
    </row>
    <row r="1372" spans="1:7" x14ac:dyDescent="0.45">
      <c r="A1372" t="s">
        <v>124</v>
      </c>
      <c r="B1372" t="str">
        <f>VLOOKUP(A1372,Setup!$C$3:$D$46,2,FALSE)</f>
        <v>IT</v>
      </c>
      <c r="C1372" t="s">
        <v>588</v>
      </c>
      <c r="D1372">
        <f t="shared" si="44"/>
        <v>2016</v>
      </c>
      <c r="E1372">
        <v>-14.8</v>
      </c>
      <c r="F1372">
        <f>VLOOKUP(B1372,'GDP growth'!$C$1:$BR$267,MATCH(Total!D1372,'GDP growth'!$D$1:$BR$1,0),FALSE)</f>
        <v>0.88566763804678317</v>
      </c>
      <c r="G1372">
        <f t="shared" si="45"/>
        <v>-0.159971937114747</v>
      </c>
    </row>
    <row r="1373" spans="1:7" x14ac:dyDescent="0.45">
      <c r="A1373" t="s">
        <v>124</v>
      </c>
      <c r="B1373" t="str">
        <f>VLOOKUP(A1373,Setup!$C$3:$D$46,2,FALSE)</f>
        <v>IT</v>
      </c>
      <c r="C1373" t="s">
        <v>589</v>
      </c>
      <c r="D1373">
        <f t="shared" si="44"/>
        <v>2016</v>
      </c>
      <c r="E1373">
        <v>-16.600000000000001</v>
      </c>
      <c r="F1373">
        <f>VLOOKUP(B1373,'GDP growth'!$C$1:$BR$267,MATCH(Total!D1373,'GDP growth'!$D$1:$BR$1,0),FALSE)</f>
        <v>0.88566763804678317</v>
      </c>
      <c r="G1373">
        <f t="shared" si="45"/>
        <v>-0.159971937114747</v>
      </c>
    </row>
    <row r="1374" spans="1:7" x14ac:dyDescent="0.45">
      <c r="A1374" t="s">
        <v>124</v>
      </c>
      <c r="B1374" t="str">
        <f>VLOOKUP(A1374,Setup!$C$3:$D$46,2,FALSE)</f>
        <v>IT</v>
      </c>
      <c r="C1374" t="s">
        <v>590</v>
      </c>
      <c r="D1374">
        <f t="shared" si="44"/>
        <v>2017</v>
      </c>
      <c r="E1374">
        <v>-16.5</v>
      </c>
      <c r="F1374">
        <f>VLOOKUP(B1374,'GDP growth'!$C$1:$BR$267,MATCH(Total!D1374,'GDP growth'!$D$1:$BR$1,0),FALSE)</f>
        <v>1.2362211072750995</v>
      </c>
      <c r="G1374">
        <f t="shared" si="45"/>
        <v>1.11316285533737</v>
      </c>
    </row>
    <row r="1375" spans="1:7" x14ac:dyDescent="0.45">
      <c r="A1375" t="s">
        <v>124</v>
      </c>
      <c r="B1375" t="str">
        <f>VLOOKUP(A1375,Setup!$C$3:$D$46,2,FALSE)</f>
        <v>IT</v>
      </c>
      <c r="C1375" t="s">
        <v>591</v>
      </c>
      <c r="D1375">
        <f t="shared" si="44"/>
        <v>2017</v>
      </c>
      <c r="E1375">
        <v>-17.3</v>
      </c>
      <c r="F1375">
        <f>VLOOKUP(B1375,'GDP growth'!$C$1:$BR$267,MATCH(Total!D1375,'GDP growth'!$D$1:$BR$1,0),FALSE)</f>
        <v>1.2362211072750995</v>
      </c>
      <c r="G1375">
        <f t="shared" si="45"/>
        <v>1.11316285533737</v>
      </c>
    </row>
    <row r="1376" spans="1:7" x14ac:dyDescent="0.45">
      <c r="A1376" t="s">
        <v>124</v>
      </c>
      <c r="B1376" t="str">
        <f>VLOOKUP(A1376,Setup!$C$3:$D$46,2,FALSE)</f>
        <v>IT</v>
      </c>
      <c r="C1376" t="s">
        <v>592</v>
      </c>
      <c r="D1376">
        <f t="shared" si="44"/>
        <v>2017</v>
      </c>
      <c r="E1376">
        <v>-18.399999999999999</v>
      </c>
      <c r="F1376">
        <f>VLOOKUP(B1376,'GDP growth'!$C$1:$BR$267,MATCH(Total!D1376,'GDP growth'!$D$1:$BR$1,0),FALSE)</f>
        <v>1.2362211072750995</v>
      </c>
      <c r="G1376">
        <f t="shared" si="45"/>
        <v>1.11316285533737</v>
      </c>
    </row>
    <row r="1377" spans="1:7" x14ac:dyDescent="0.45">
      <c r="A1377" t="s">
        <v>124</v>
      </c>
      <c r="B1377" t="str">
        <f>VLOOKUP(A1377,Setup!$C$3:$D$46,2,FALSE)</f>
        <v>IT</v>
      </c>
      <c r="C1377" t="s">
        <v>593</v>
      </c>
      <c r="D1377">
        <f t="shared" si="44"/>
        <v>2017</v>
      </c>
      <c r="E1377">
        <v>-17.899999999999999</v>
      </c>
      <c r="F1377">
        <f>VLOOKUP(B1377,'GDP growth'!$C$1:$BR$267,MATCH(Total!D1377,'GDP growth'!$D$1:$BR$1,0),FALSE)</f>
        <v>1.2362211072750995</v>
      </c>
      <c r="G1377">
        <f t="shared" si="45"/>
        <v>1.11316285533737</v>
      </c>
    </row>
    <row r="1378" spans="1:7" x14ac:dyDescent="0.45">
      <c r="A1378" t="s">
        <v>124</v>
      </c>
      <c r="B1378" t="str">
        <f>VLOOKUP(A1378,Setup!$C$3:$D$46,2,FALSE)</f>
        <v>IT</v>
      </c>
      <c r="C1378" t="s">
        <v>594</v>
      </c>
      <c r="D1378">
        <f t="shared" si="44"/>
        <v>2018</v>
      </c>
      <c r="E1378">
        <v>-18.399999999999999</v>
      </c>
      <c r="F1378">
        <f>VLOOKUP(B1378,'GDP growth'!$C$1:$BR$267,MATCH(Total!D1378,'GDP growth'!$D$1:$BR$1,0),FALSE)</f>
        <v>1.6036999464836157</v>
      </c>
      <c r="G1378">
        <f t="shared" si="45"/>
        <v>1.52589658364276</v>
      </c>
    </row>
    <row r="1379" spans="1:7" x14ac:dyDescent="0.45">
      <c r="A1379" t="s">
        <v>124</v>
      </c>
      <c r="B1379" t="str">
        <f>VLOOKUP(A1379,Setup!$C$3:$D$46,2,FALSE)</f>
        <v>IT</v>
      </c>
      <c r="C1379" t="s">
        <v>595</v>
      </c>
      <c r="D1379">
        <f t="shared" si="44"/>
        <v>2018</v>
      </c>
      <c r="E1379">
        <v>-17.7</v>
      </c>
      <c r="F1379">
        <f>VLOOKUP(B1379,'GDP growth'!$C$1:$BR$267,MATCH(Total!D1379,'GDP growth'!$D$1:$BR$1,0),FALSE)</f>
        <v>1.6036999464836157</v>
      </c>
      <c r="G1379">
        <f t="shared" si="45"/>
        <v>1.52589658364276</v>
      </c>
    </row>
    <row r="1380" spans="1:7" x14ac:dyDescent="0.45">
      <c r="A1380" t="s">
        <v>124</v>
      </c>
      <c r="B1380" t="str">
        <f>VLOOKUP(A1380,Setup!$C$3:$D$46,2,FALSE)</f>
        <v>IT</v>
      </c>
      <c r="C1380" t="s">
        <v>596</v>
      </c>
      <c r="D1380">
        <f t="shared" si="44"/>
        <v>2018</v>
      </c>
      <c r="E1380">
        <v>-17.7</v>
      </c>
      <c r="F1380">
        <f>VLOOKUP(B1380,'GDP growth'!$C$1:$BR$267,MATCH(Total!D1380,'GDP growth'!$D$1:$BR$1,0),FALSE)</f>
        <v>1.6036999464836157</v>
      </c>
      <c r="G1380">
        <f t="shared" si="45"/>
        <v>1.52589658364276</v>
      </c>
    </row>
    <row r="1381" spans="1:7" x14ac:dyDescent="0.45">
      <c r="A1381" t="s">
        <v>124</v>
      </c>
      <c r="B1381" t="str">
        <f>VLOOKUP(A1381,Setup!$C$3:$D$46,2,FALSE)</f>
        <v>IT</v>
      </c>
      <c r="C1381" t="s">
        <v>597</v>
      </c>
      <c r="D1381">
        <f t="shared" si="44"/>
        <v>2018</v>
      </c>
      <c r="E1381">
        <v>-17.600000000000001</v>
      </c>
      <c r="F1381">
        <f>VLOOKUP(B1381,'GDP growth'!$C$1:$BR$267,MATCH(Total!D1381,'GDP growth'!$D$1:$BR$1,0),FALSE)</f>
        <v>1.6036999464836157</v>
      </c>
      <c r="G1381">
        <f t="shared" si="45"/>
        <v>1.52589658364276</v>
      </c>
    </row>
    <row r="1382" spans="1:7" x14ac:dyDescent="0.45">
      <c r="A1382" t="s">
        <v>124</v>
      </c>
      <c r="B1382" t="str">
        <f>VLOOKUP(A1382,Setup!$C$3:$D$46,2,FALSE)</f>
        <v>IT</v>
      </c>
      <c r="C1382" t="s">
        <v>598</v>
      </c>
      <c r="D1382">
        <f t="shared" si="44"/>
        <v>2019</v>
      </c>
      <c r="E1382">
        <v>-17.8</v>
      </c>
      <c r="F1382">
        <f>VLOOKUP(B1382,'GDP growth'!$C$1:$BR$267,MATCH(Total!D1382,'GDP growth'!$D$1:$BR$1,0),FALSE)</f>
        <v>0.82664669736369945</v>
      </c>
      <c r="G1382">
        <f t="shared" si="45"/>
        <v>1.44006720250766</v>
      </c>
    </row>
    <row r="1383" spans="1:7" x14ac:dyDescent="0.45">
      <c r="A1383" t="s">
        <v>124</v>
      </c>
      <c r="B1383" t="str">
        <f>VLOOKUP(A1383,Setup!$C$3:$D$46,2,FALSE)</f>
        <v>IT</v>
      </c>
      <c r="C1383" t="s">
        <v>599</v>
      </c>
      <c r="D1383">
        <f t="shared" si="44"/>
        <v>2019</v>
      </c>
      <c r="E1383">
        <v>-17.2</v>
      </c>
      <c r="F1383">
        <f>VLOOKUP(B1383,'GDP growth'!$C$1:$BR$267,MATCH(Total!D1383,'GDP growth'!$D$1:$BR$1,0),FALSE)</f>
        <v>0.82664669736369945</v>
      </c>
      <c r="G1383">
        <f t="shared" si="45"/>
        <v>1.44006720250766</v>
      </c>
    </row>
    <row r="1384" spans="1:7" x14ac:dyDescent="0.45">
      <c r="A1384" t="s">
        <v>124</v>
      </c>
      <c r="B1384" t="str">
        <f>VLOOKUP(A1384,Setup!$C$3:$D$46,2,FALSE)</f>
        <v>IT</v>
      </c>
      <c r="C1384" t="s">
        <v>600</v>
      </c>
      <c r="D1384">
        <f t="shared" si="44"/>
        <v>2019</v>
      </c>
      <c r="E1384">
        <v>-16.5</v>
      </c>
      <c r="F1384">
        <f>VLOOKUP(B1384,'GDP growth'!$C$1:$BR$267,MATCH(Total!D1384,'GDP growth'!$D$1:$BR$1,0),FALSE)</f>
        <v>0.82664669736369945</v>
      </c>
      <c r="G1384">
        <f t="shared" si="45"/>
        <v>1.44006720250766</v>
      </c>
    </row>
    <row r="1385" spans="1:7" x14ac:dyDescent="0.45">
      <c r="A1385" t="s">
        <v>124</v>
      </c>
      <c r="B1385" t="str">
        <f>VLOOKUP(A1385,Setup!$C$3:$D$46,2,FALSE)</f>
        <v>IT</v>
      </c>
      <c r="C1385" t="s">
        <v>601</v>
      </c>
      <c r="D1385">
        <f t="shared" si="44"/>
        <v>2019</v>
      </c>
      <c r="E1385">
        <v>-16.399999999999999</v>
      </c>
      <c r="F1385">
        <f>VLOOKUP(B1385,'GDP growth'!$C$1:$BR$267,MATCH(Total!D1385,'GDP growth'!$D$1:$BR$1,0),FALSE)</f>
        <v>0.82664669736369945</v>
      </c>
      <c r="G1385">
        <f t="shared" si="45"/>
        <v>1.44006720250766</v>
      </c>
    </row>
    <row r="1386" spans="1:7" x14ac:dyDescent="0.45">
      <c r="A1386" t="s">
        <v>124</v>
      </c>
      <c r="B1386" t="str">
        <f>VLOOKUP(A1386,Setup!$C$3:$D$46,2,FALSE)</f>
        <v>IT</v>
      </c>
      <c r="C1386" t="s">
        <v>602</v>
      </c>
      <c r="D1386">
        <f t="shared" si="44"/>
        <v>2020</v>
      </c>
      <c r="E1386">
        <v>-14.2</v>
      </c>
      <c r="F1386">
        <f>VLOOKUP(B1386,'GDP growth'!$C$1:$BR$267,MATCH(Total!D1386,'GDP growth'!$D$1:$BR$1,0),FALSE)</f>
        <v>0.42916253437191187</v>
      </c>
      <c r="G1386">
        <f t="shared" si="45"/>
        <v>-8.2590650487507098</v>
      </c>
    </row>
    <row r="1387" spans="1:7" x14ac:dyDescent="0.45">
      <c r="A1387" t="s">
        <v>124</v>
      </c>
      <c r="B1387" t="str">
        <f>VLOOKUP(A1387,Setup!$C$3:$D$46,2,FALSE)</f>
        <v>IT</v>
      </c>
      <c r="C1387" t="s">
        <v>603</v>
      </c>
      <c r="D1387">
        <f t="shared" si="44"/>
        <v>2020</v>
      </c>
      <c r="E1387">
        <v>-8.1999999999999993</v>
      </c>
      <c r="F1387">
        <f>VLOOKUP(B1387,'GDP growth'!$C$1:$BR$267,MATCH(Total!D1387,'GDP growth'!$D$1:$BR$1,0),FALSE)</f>
        <v>0.42916253437191187</v>
      </c>
      <c r="G1387">
        <f t="shared" si="45"/>
        <v>-8.2590650487507098</v>
      </c>
    </row>
    <row r="1388" spans="1:7" x14ac:dyDescent="0.45">
      <c r="A1388" t="s">
        <v>124</v>
      </c>
      <c r="B1388" t="str">
        <f>VLOOKUP(A1388,Setup!$C$3:$D$46,2,FALSE)</f>
        <v>IT</v>
      </c>
      <c r="C1388" t="s">
        <v>604</v>
      </c>
      <c r="D1388">
        <f t="shared" si="44"/>
        <v>2020</v>
      </c>
      <c r="E1388">
        <v>-5.3</v>
      </c>
      <c r="F1388">
        <f>VLOOKUP(B1388,'GDP growth'!$C$1:$BR$267,MATCH(Total!D1388,'GDP growth'!$D$1:$BR$1,0),FALSE)</f>
        <v>0.42916253437191187</v>
      </c>
      <c r="G1388">
        <f t="shared" si="45"/>
        <v>-8.2590650487507098</v>
      </c>
    </row>
    <row r="1389" spans="1:7" x14ac:dyDescent="0.45">
      <c r="A1389" t="s">
        <v>124</v>
      </c>
      <c r="B1389" t="str">
        <f>VLOOKUP(A1389,Setup!$C$3:$D$46,2,FALSE)</f>
        <v>IT</v>
      </c>
      <c r="C1389" t="s">
        <v>605</v>
      </c>
      <c r="D1389">
        <f t="shared" si="44"/>
        <v>2020</v>
      </c>
      <c r="E1389">
        <v>-3.3</v>
      </c>
      <c r="F1389">
        <f>VLOOKUP(B1389,'GDP growth'!$C$1:$BR$267,MATCH(Total!D1389,'GDP growth'!$D$1:$BR$1,0),FALSE)</f>
        <v>0.42916253437191187</v>
      </c>
      <c r="G1389">
        <f t="shared" si="45"/>
        <v>-8.2590650487507098</v>
      </c>
    </row>
    <row r="1390" spans="1:7" x14ac:dyDescent="0.45">
      <c r="A1390" t="s">
        <v>124</v>
      </c>
      <c r="B1390" t="str">
        <f>VLOOKUP(A1390,Setup!$C$3:$D$46,2,FALSE)</f>
        <v>IT</v>
      </c>
      <c r="C1390" t="s">
        <v>606</v>
      </c>
      <c r="D1390">
        <f t="shared" si="44"/>
        <v>2021</v>
      </c>
      <c r="E1390">
        <v>-3.6</v>
      </c>
      <c r="F1390">
        <f>VLOOKUP(B1390,'GDP growth'!$C$1:$BR$267,MATCH(Total!D1390,'GDP growth'!$D$1:$BR$1,0),FALSE)</f>
        <v>-8.8682212104638722</v>
      </c>
      <c r="G1390">
        <f t="shared" si="45"/>
        <v>-0.72532906359938898</v>
      </c>
    </row>
    <row r="1391" spans="1:7" x14ac:dyDescent="0.45">
      <c r="A1391" t="s">
        <v>124</v>
      </c>
      <c r="B1391" t="str">
        <f>VLOOKUP(A1391,Setup!$C$3:$D$46,2,FALSE)</f>
        <v>IT</v>
      </c>
      <c r="C1391" t="s">
        <v>607</v>
      </c>
      <c r="D1391">
        <f t="shared" si="44"/>
        <v>2021</v>
      </c>
      <c r="E1391">
        <v>-7.9</v>
      </c>
      <c r="F1391">
        <f>VLOOKUP(B1391,'GDP growth'!$C$1:$BR$267,MATCH(Total!D1391,'GDP growth'!$D$1:$BR$1,0),FALSE)</f>
        <v>-8.8682212104638722</v>
      </c>
      <c r="G1391">
        <f t="shared" si="45"/>
        <v>-0.72532906359938898</v>
      </c>
    </row>
    <row r="1392" spans="1:7" x14ac:dyDescent="0.45">
      <c r="A1392" t="s">
        <v>124</v>
      </c>
      <c r="B1392" t="str">
        <f>VLOOKUP(A1392,Setup!$C$3:$D$46,2,FALSE)</f>
        <v>IT</v>
      </c>
      <c r="C1392" t="s">
        <v>608</v>
      </c>
      <c r="D1392">
        <f t="shared" si="44"/>
        <v>2021</v>
      </c>
      <c r="E1392">
        <v>-10.1</v>
      </c>
      <c r="F1392">
        <f>VLOOKUP(B1392,'GDP growth'!$C$1:$BR$267,MATCH(Total!D1392,'GDP growth'!$D$1:$BR$1,0),FALSE)</f>
        <v>-8.8682212104638722</v>
      </c>
      <c r="G1392">
        <f t="shared" si="45"/>
        <v>-0.72532906359938898</v>
      </c>
    </row>
    <row r="1393" spans="1:7" x14ac:dyDescent="0.45">
      <c r="A1393" t="s">
        <v>124</v>
      </c>
      <c r="B1393" t="str">
        <f>VLOOKUP(A1393,Setup!$C$3:$D$46,2,FALSE)</f>
        <v>IT</v>
      </c>
      <c r="C1393" t="s">
        <v>609</v>
      </c>
      <c r="D1393">
        <f t="shared" si="44"/>
        <v>2021</v>
      </c>
      <c r="E1393">
        <v>-10.199999999999999</v>
      </c>
      <c r="F1393">
        <f>VLOOKUP(B1393,'GDP growth'!$C$1:$BR$267,MATCH(Total!D1393,'GDP growth'!$D$1:$BR$1,0),FALSE)</f>
        <v>-8.8682212104638722</v>
      </c>
      <c r="G1393">
        <f t="shared" si="45"/>
        <v>-0.72532906359938898</v>
      </c>
    </row>
    <row r="1394" spans="1:7" x14ac:dyDescent="0.45">
      <c r="A1394" t="s">
        <v>124</v>
      </c>
      <c r="B1394" t="str">
        <f>VLOOKUP(A1394,Setup!$C$3:$D$46,2,FALSE)</f>
        <v>IT</v>
      </c>
      <c r="C1394" t="s">
        <v>610</v>
      </c>
      <c r="D1394">
        <f t="shared" si="44"/>
        <v>2022</v>
      </c>
      <c r="E1394">
        <v>-12.5</v>
      </c>
      <c r="F1394">
        <f>VLOOKUP(B1394,'GDP growth'!$C$1:$BR$267,MATCH(Total!D1394,'GDP growth'!$D$1:$BR$1,0),FALSE)</f>
        <v>8.9310620660077973</v>
      </c>
      <c r="G1394">
        <f t="shared" si="45"/>
        <v>3.1300914457878899</v>
      </c>
    </row>
    <row r="1395" spans="1:7" x14ac:dyDescent="0.45">
      <c r="A1395" t="s">
        <v>124</v>
      </c>
      <c r="B1395" t="str">
        <f>VLOOKUP(A1395,Setup!$C$3:$D$46,2,FALSE)</f>
        <v>IT</v>
      </c>
      <c r="C1395" t="s">
        <v>611</v>
      </c>
      <c r="D1395">
        <f t="shared" si="44"/>
        <v>2022</v>
      </c>
      <c r="E1395">
        <v>-13.9</v>
      </c>
      <c r="F1395">
        <f>VLOOKUP(B1395,'GDP growth'!$C$1:$BR$267,MATCH(Total!D1395,'GDP growth'!$D$1:$BR$1,0),FALSE)</f>
        <v>8.9310620660077973</v>
      </c>
      <c r="G1395">
        <f t="shared" si="45"/>
        <v>3.1300914457878899</v>
      </c>
    </row>
    <row r="1396" spans="1:7" x14ac:dyDescent="0.45">
      <c r="A1396" t="s">
        <v>124</v>
      </c>
      <c r="B1396" t="str">
        <f>VLOOKUP(A1396,Setup!$C$3:$D$46,2,FALSE)</f>
        <v>IT</v>
      </c>
      <c r="C1396" t="s">
        <v>612</v>
      </c>
      <c r="D1396">
        <f t="shared" si="44"/>
        <v>2022</v>
      </c>
      <c r="E1396">
        <v>-14.6</v>
      </c>
      <c r="F1396">
        <f>VLOOKUP(B1396,'GDP growth'!$C$1:$BR$267,MATCH(Total!D1396,'GDP growth'!$D$1:$BR$1,0),FALSE)</f>
        <v>8.9310620660077973</v>
      </c>
      <c r="G1396">
        <f t="shared" si="45"/>
        <v>3.1300914457878899</v>
      </c>
    </row>
    <row r="1397" spans="1:7" x14ac:dyDescent="0.45">
      <c r="A1397" t="s">
        <v>124</v>
      </c>
      <c r="B1397" t="str">
        <f>VLOOKUP(A1397,Setup!$C$3:$D$46,2,FALSE)</f>
        <v>IT</v>
      </c>
      <c r="C1397" t="s">
        <v>613</v>
      </c>
      <c r="D1397">
        <f t="shared" si="44"/>
        <v>2022</v>
      </c>
      <c r="E1397">
        <v>-15.3</v>
      </c>
      <c r="F1397">
        <f>VLOOKUP(B1397,'GDP growth'!$C$1:$BR$267,MATCH(Total!D1397,'GDP growth'!$D$1:$BR$1,0),FALSE)</f>
        <v>8.9310620660077973</v>
      </c>
      <c r="G1397">
        <f t="shared" si="45"/>
        <v>3.1300914457878899</v>
      </c>
    </row>
    <row r="1398" spans="1:7" x14ac:dyDescent="0.45">
      <c r="A1398" t="s">
        <v>124</v>
      </c>
      <c r="B1398" t="str">
        <f>VLOOKUP(A1398,Setup!$C$3:$D$46,2,FALSE)</f>
        <v>IT</v>
      </c>
      <c r="C1398" t="s">
        <v>614</v>
      </c>
      <c r="D1398">
        <f t="shared" si="44"/>
        <v>2023</v>
      </c>
      <c r="E1398">
        <v>-17.3</v>
      </c>
      <c r="F1398">
        <f>VLOOKUP(B1398,'GDP growth'!$C$1:$BR$267,MATCH(Total!D1398,'GDP growth'!$D$1:$BR$1,0),FALSE)</f>
        <v>4.6617626511369537</v>
      </c>
      <c r="G1398">
        <f t="shared" si="45"/>
        <v>2.9679832527565599</v>
      </c>
    </row>
    <row r="1399" spans="1:7" x14ac:dyDescent="0.45">
      <c r="A1399" t="s">
        <v>124</v>
      </c>
      <c r="B1399" t="str">
        <f>VLOOKUP(A1399,Setup!$C$3:$D$46,2,FALSE)</f>
        <v>IT</v>
      </c>
      <c r="C1399" t="s">
        <v>615</v>
      </c>
      <c r="D1399">
        <f t="shared" si="44"/>
        <v>2023</v>
      </c>
      <c r="E1399">
        <v>-18.2</v>
      </c>
      <c r="F1399">
        <f>VLOOKUP(B1399,'GDP growth'!$C$1:$BR$267,MATCH(Total!D1399,'GDP growth'!$D$1:$BR$1,0),FALSE)</f>
        <v>4.6617626511369537</v>
      </c>
      <c r="G1399">
        <f t="shared" si="45"/>
        <v>2.9679832527565599</v>
      </c>
    </row>
    <row r="1400" spans="1:7" x14ac:dyDescent="0.45">
      <c r="A1400" t="s">
        <v>124</v>
      </c>
      <c r="B1400" t="str">
        <f>VLOOKUP(A1400,Setup!$C$3:$D$46,2,FALSE)</f>
        <v>IT</v>
      </c>
      <c r="C1400" t="s">
        <v>616</v>
      </c>
      <c r="D1400">
        <f t="shared" si="44"/>
        <v>2023</v>
      </c>
      <c r="E1400">
        <v>-19.899999999999999</v>
      </c>
      <c r="F1400">
        <f>VLOOKUP(B1400,'GDP growth'!$C$1:$BR$267,MATCH(Total!D1400,'GDP growth'!$D$1:$BR$1,0),FALSE)</f>
        <v>4.6617626511369537</v>
      </c>
      <c r="G1400">
        <f t="shared" si="45"/>
        <v>2.9679832527565599</v>
      </c>
    </row>
    <row r="1401" spans="1:7" x14ac:dyDescent="0.45">
      <c r="A1401" t="s">
        <v>124</v>
      </c>
      <c r="B1401" t="str">
        <f>VLOOKUP(A1401,Setup!$C$3:$D$46,2,FALSE)</f>
        <v>IT</v>
      </c>
      <c r="C1401" t="s">
        <v>617</v>
      </c>
      <c r="D1401">
        <f t="shared" si="44"/>
        <v>2023</v>
      </c>
      <c r="E1401">
        <v>-19.100000000000001</v>
      </c>
      <c r="F1401">
        <f>VLOOKUP(B1401,'GDP growth'!$C$1:$BR$267,MATCH(Total!D1401,'GDP growth'!$D$1:$BR$1,0),FALSE)</f>
        <v>4.6617626511369537</v>
      </c>
      <c r="G1401">
        <f t="shared" si="45"/>
        <v>2.9679832527565599</v>
      </c>
    </row>
    <row r="1402" spans="1:7" x14ac:dyDescent="0.45">
      <c r="A1402" t="s">
        <v>527</v>
      </c>
      <c r="B1402" t="str">
        <f>VLOOKUP(A1402,Setup!$C$3:$D$46,2,FALSE)</f>
        <v>JP</v>
      </c>
      <c r="C1402" t="s">
        <v>560</v>
      </c>
      <c r="D1402">
        <f t="shared" si="44"/>
        <v>2010</v>
      </c>
      <c r="E1402">
        <v>1.8</v>
      </c>
      <c r="F1402">
        <f>VLOOKUP(B1402,'GDP growth'!$C$1:$BR$267,MATCH(Total!D1402,'GDP growth'!$D$1:$BR$1,0),FALSE)</f>
        <v>-5.6932363588226593</v>
      </c>
      <c r="G1402">
        <f t="shared" si="45"/>
        <v>-0.34366790186511698</v>
      </c>
    </row>
    <row r="1403" spans="1:7" x14ac:dyDescent="0.45">
      <c r="A1403" t="s">
        <v>527</v>
      </c>
      <c r="B1403" t="str">
        <f>VLOOKUP(A1403,Setup!$C$3:$D$46,2,FALSE)</f>
        <v>JP</v>
      </c>
      <c r="C1403" t="s">
        <v>563</v>
      </c>
      <c r="D1403">
        <f t="shared" si="44"/>
        <v>2010</v>
      </c>
      <c r="E1403">
        <v>0.6</v>
      </c>
      <c r="F1403">
        <f>VLOOKUP(B1403,'GDP growth'!$C$1:$BR$267,MATCH(Total!D1403,'GDP growth'!$D$1:$BR$1,0),FALSE)</f>
        <v>-5.6932363588226593</v>
      </c>
      <c r="G1403">
        <f t="shared" si="45"/>
        <v>-0.34366790186511698</v>
      </c>
    </row>
    <row r="1404" spans="1:7" x14ac:dyDescent="0.45">
      <c r="A1404" t="s">
        <v>527</v>
      </c>
      <c r="B1404" t="str">
        <f>VLOOKUP(A1404,Setup!$C$3:$D$46,2,FALSE)</f>
        <v>JP</v>
      </c>
      <c r="C1404" t="s">
        <v>564</v>
      </c>
      <c r="D1404">
        <f t="shared" si="44"/>
        <v>2010</v>
      </c>
      <c r="E1404">
        <v>-1.1000000000000001</v>
      </c>
      <c r="F1404">
        <f>VLOOKUP(B1404,'GDP growth'!$C$1:$BR$267,MATCH(Total!D1404,'GDP growth'!$D$1:$BR$1,0),FALSE)</f>
        <v>-5.6932363588226593</v>
      </c>
      <c r="G1404">
        <f t="shared" si="45"/>
        <v>-0.34366790186511698</v>
      </c>
    </row>
    <row r="1405" spans="1:7" x14ac:dyDescent="0.45">
      <c r="A1405" t="s">
        <v>527</v>
      </c>
      <c r="B1405" t="str">
        <f>VLOOKUP(A1405,Setup!$C$3:$D$46,2,FALSE)</f>
        <v>JP</v>
      </c>
      <c r="C1405" t="s">
        <v>565</v>
      </c>
      <c r="D1405">
        <f t="shared" si="44"/>
        <v>2010</v>
      </c>
      <c r="E1405">
        <v>-1.9</v>
      </c>
      <c r="F1405">
        <f>VLOOKUP(B1405,'GDP growth'!$C$1:$BR$267,MATCH(Total!D1405,'GDP growth'!$D$1:$BR$1,0),FALSE)</f>
        <v>-5.6932363588226593</v>
      </c>
      <c r="G1405">
        <f t="shared" si="45"/>
        <v>-0.34366790186511698</v>
      </c>
    </row>
    <row r="1406" spans="1:7" x14ac:dyDescent="0.45">
      <c r="A1406" t="s">
        <v>527</v>
      </c>
      <c r="B1406" t="str">
        <f>VLOOKUP(A1406,Setup!$C$3:$D$46,2,FALSE)</f>
        <v>JP</v>
      </c>
      <c r="C1406" t="s">
        <v>566</v>
      </c>
      <c r="D1406">
        <f t="shared" si="44"/>
        <v>2011</v>
      </c>
      <c r="E1406">
        <v>-2.2000000000000002</v>
      </c>
      <c r="F1406">
        <f>VLOOKUP(B1406,'GDP growth'!$C$1:$BR$267,MATCH(Total!D1406,'GDP growth'!$D$1:$BR$1,0),FALSE)</f>
        <v>4.0979179193013664</v>
      </c>
      <c r="G1406">
        <f t="shared" si="45"/>
        <v>-1.2662174880750401</v>
      </c>
    </row>
    <row r="1407" spans="1:7" x14ac:dyDescent="0.45">
      <c r="A1407" t="s">
        <v>527</v>
      </c>
      <c r="B1407" t="str">
        <f>VLOOKUP(A1407,Setup!$C$3:$D$46,2,FALSE)</f>
        <v>JP</v>
      </c>
      <c r="C1407" t="s">
        <v>567</v>
      </c>
      <c r="D1407">
        <f t="shared" si="44"/>
        <v>2011</v>
      </c>
      <c r="E1407">
        <v>-1.5</v>
      </c>
      <c r="F1407">
        <f>VLOOKUP(B1407,'GDP growth'!$C$1:$BR$267,MATCH(Total!D1407,'GDP growth'!$D$1:$BR$1,0),FALSE)</f>
        <v>4.0979179193013664</v>
      </c>
      <c r="G1407">
        <f t="shared" si="45"/>
        <v>-1.2662174880750401</v>
      </c>
    </row>
    <row r="1408" spans="1:7" x14ac:dyDescent="0.45">
      <c r="A1408" t="s">
        <v>527</v>
      </c>
      <c r="B1408" t="str">
        <f>VLOOKUP(A1408,Setup!$C$3:$D$46,2,FALSE)</f>
        <v>JP</v>
      </c>
      <c r="C1408" t="s">
        <v>568</v>
      </c>
      <c r="D1408">
        <f t="shared" si="44"/>
        <v>2011</v>
      </c>
      <c r="E1408">
        <v>-0.1</v>
      </c>
      <c r="F1408">
        <f>VLOOKUP(B1408,'GDP growth'!$C$1:$BR$267,MATCH(Total!D1408,'GDP growth'!$D$1:$BR$1,0),FALSE)</f>
        <v>4.0979179193013664</v>
      </c>
      <c r="G1408">
        <f t="shared" si="45"/>
        <v>-1.2662174880750401</v>
      </c>
    </row>
    <row r="1409" spans="1:7" x14ac:dyDescent="0.45">
      <c r="A1409" t="s">
        <v>527</v>
      </c>
      <c r="B1409" t="str">
        <f>VLOOKUP(A1409,Setup!$C$3:$D$46,2,FALSE)</f>
        <v>JP</v>
      </c>
      <c r="C1409" t="s">
        <v>569</v>
      </c>
      <c r="D1409">
        <f t="shared" si="44"/>
        <v>2011</v>
      </c>
      <c r="E1409">
        <v>0.9</v>
      </c>
      <c r="F1409">
        <f>VLOOKUP(B1409,'GDP growth'!$C$1:$BR$267,MATCH(Total!D1409,'GDP growth'!$D$1:$BR$1,0),FALSE)</f>
        <v>4.0979179193013664</v>
      </c>
      <c r="G1409">
        <f t="shared" si="45"/>
        <v>-1.2662174880750401</v>
      </c>
    </row>
    <row r="1410" spans="1:7" x14ac:dyDescent="0.45">
      <c r="A1410" t="s">
        <v>527</v>
      </c>
      <c r="B1410" t="str">
        <f>VLOOKUP(A1410,Setup!$C$3:$D$46,2,FALSE)</f>
        <v>JP</v>
      </c>
      <c r="C1410" t="s">
        <v>570</v>
      </c>
      <c r="D1410">
        <f t="shared" si="44"/>
        <v>2012</v>
      </c>
      <c r="E1410">
        <v>0.4</v>
      </c>
      <c r="F1410">
        <f>VLOOKUP(B1410,'GDP growth'!$C$1:$BR$267,MATCH(Total!D1410,'GDP growth'!$D$1:$BR$1,0),FALSE)</f>
        <v>2.38095237748297E-2</v>
      </c>
      <c r="G1410">
        <f t="shared" si="45"/>
        <v>-0.77868771199213405</v>
      </c>
    </row>
    <row r="1411" spans="1:7" x14ac:dyDescent="0.45">
      <c r="A1411" t="s">
        <v>527</v>
      </c>
      <c r="B1411" t="str">
        <f>VLOOKUP(A1411,Setup!$C$3:$D$46,2,FALSE)</f>
        <v>JP</v>
      </c>
      <c r="C1411" t="s">
        <v>571</v>
      </c>
      <c r="D1411">
        <f t="shared" si="44"/>
        <v>2012</v>
      </c>
      <c r="E1411">
        <v>-2</v>
      </c>
      <c r="F1411">
        <f>VLOOKUP(B1411,'GDP growth'!$C$1:$BR$267,MATCH(Total!D1411,'GDP growth'!$D$1:$BR$1,0),FALSE)</f>
        <v>2.38095237748297E-2</v>
      </c>
      <c r="G1411">
        <f t="shared" si="45"/>
        <v>-0.77868771199213405</v>
      </c>
    </row>
    <row r="1412" spans="1:7" x14ac:dyDescent="0.45">
      <c r="A1412" t="s">
        <v>527</v>
      </c>
      <c r="B1412" t="str">
        <f>VLOOKUP(A1412,Setup!$C$3:$D$46,2,FALSE)</f>
        <v>JP</v>
      </c>
      <c r="C1412" t="s">
        <v>572</v>
      </c>
      <c r="D1412">
        <f t="shared" si="44"/>
        <v>2012</v>
      </c>
      <c r="E1412">
        <v>-0.2</v>
      </c>
      <c r="F1412">
        <f>VLOOKUP(B1412,'GDP growth'!$C$1:$BR$267,MATCH(Total!D1412,'GDP growth'!$D$1:$BR$1,0),FALSE)</f>
        <v>2.38095237748297E-2</v>
      </c>
      <c r="G1412">
        <f t="shared" si="45"/>
        <v>-0.77868771199213405</v>
      </c>
    </row>
    <row r="1413" spans="1:7" x14ac:dyDescent="0.45">
      <c r="A1413" t="s">
        <v>527</v>
      </c>
      <c r="B1413" t="str">
        <f>VLOOKUP(A1413,Setup!$C$3:$D$46,2,FALSE)</f>
        <v>JP</v>
      </c>
      <c r="C1413" t="s">
        <v>573</v>
      </c>
      <c r="D1413">
        <f t="shared" si="44"/>
        <v>2012</v>
      </c>
      <c r="E1413">
        <v>1.5</v>
      </c>
      <c r="F1413">
        <f>VLOOKUP(B1413,'GDP growth'!$C$1:$BR$267,MATCH(Total!D1413,'GDP growth'!$D$1:$BR$1,0),FALSE)</f>
        <v>2.38095237748297E-2</v>
      </c>
      <c r="G1413">
        <f t="shared" si="45"/>
        <v>-0.77868771199213405</v>
      </c>
    </row>
    <row r="1414" spans="1:7" x14ac:dyDescent="0.45">
      <c r="A1414" t="s">
        <v>527</v>
      </c>
      <c r="B1414" t="str">
        <f>VLOOKUP(A1414,Setup!$C$3:$D$46,2,FALSE)</f>
        <v>JP</v>
      </c>
      <c r="C1414" t="s">
        <v>574</v>
      </c>
      <c r="D1414">
        <f t="shared" si="44"/>
        <v>2013</v>
      </c>
      <c r="E1414">
        <v>2.1</v>
      </c>
      <c r="F1414">
        <f>VLOOKUP(B1414,'GDP growth'!$C$1:$BR$267,MATCH(Total!D1414,'GDP growth'!$D$1:$BR$1,0),FALSE)</f>
        <v>1.374750999208743</v>
      </c>
      <c r="G1414">
        <f t="shared" si="45"/>
        <v>0.41341576328448998</v>
      </c>
    </row>
    <row r="1415" spans="1:7" x14ac:dyDescent="0.45">
      <c r="A1415" t="s">
        <v>527</v>
      </c>
      <c r="B1415" t="str">
        <f>VLOOKUP(A1415,Setup!$C$3:$D$46,2,FALSE)</f>
        <v>JP</v>
      </c>
      <c r="C1415" t="s">
        <v>575</v>
      </c>
      <c r="D1415">
        <f t="shared" si="44"/>
        <v>2013</v>
      </c>
      <c r="E1415">
        <v>1.4</v>
      </c>
      <c r="F1415">
        <f>VLOOKUP(B1415,'GDP growth'!$C$1:$BR$267,MATCH(Total!D1415,'GDP growth'!$D$1:$BR$1,0),FALSE)</f>
        <v>1.374750999208743</v>
      </c>
      <c r="G1415">
        <f t="shared" si="45"/>
        <v>0.41341576328448998</v>
      </c>
    </row>
    <row r="1416" spans="1:7" x14ac:dyDescent="0.45">
      <c r="A1416" t="s">
        <v>527</v>
      </c>
      <c r="B1416" t="str">
        <f>VLOOKUP(A1416,Setup!$C$3:$D$46,2,FALSE)</f>
        <v>JP</v>
      </c>
      <c r="C1416" t="s">
        <v>576</v>
      </c>
      <c r="D1416">
        <f t="shared" si="44"/>
        <v>2013</v>
      </c>
      <c r="E1416">
        <v>1.6</v>
      </c>
      <c r="F1416">
        <f>VLOOKUP(B1416,'GDP growth'!$C$1:$BR$267,MATCH(Total!D1416,'GDP growth'!$D$1:$BR$1,0),FALSE)</f>
        <v>1.374750999208743</v>
      </c>
      <c r="G1416">
        <f t="shared" si="45"/>
        <v>0.41341576328448998</v>
      </c>
    </row>
    <row r="1417" spans="1:7" x14ac:dyDescent="0.45">
      <c r="A1417" t="s">
        <v>527</v>
      </c>
      <c r="B1417" t="str">
        <f>VLOOKUP(A1417,Setup!$C$3:$D$46,2,FALSE)</f>
        <v>JP</v>
      </c>
      <c r="C1417" t="s">
        <v>577</v>
      </c>
      <c r="D1417">
        <f t="shared" si="44"/>
        <v>2013</v>
      </c>
      <c r="E1417">
        <v>2.2000000000000002</v>
      </c>
      <c r="F1417">
        <f>VLOOKUP(B1417,'GDP growth'!$C$1:$BR$267,MATCH(Total!D1417,'GDP growth'!$D$1:$BR$1,0),FALSE)</f>
        <v>1.374750999208743</v>
      </c>
      <c r="G1417">
        <f t="shared" si="45"/>
        <v>0.41341576328448998</v>
      </c>
    </row>
    <row r="1418" spans="1:7" x14ac:dyDescent="0.45">
      <c r="A1418" t="s">
        <v>527</v>
      </c>
      <c r="B1418" t="str">
        <f>VLOOKUP(A1418,Setup!$C$3:$D$46,2,FALSE)</f>
        <v>JP</v>
      </c>
      <c r="C1418" t="s">
        <v>578</v>
      </c>
      <c r="D1418">
        <f t="shared" si="44"/>
        <v>2014</v>
      </c>
      <c r="E1418">
        <v>1.7</v>
      </c>
      <c r="F1418">
        <f>VLOOKUP(B1418,'GDP growth'!$C$1:$BR$267,MATCH(Total!D1418,'GDP growth'!$D$1:$BR$1,0),FALSE)</f>
        <v>2.0051001767726007</v>
      </c>
      <c r="G1418">
        <f t="shared" si="45"/>
        <v>-0.14859931982424199</v>
      </c>
    </row>
    <row r="1419" spans="1:7" x14ac:dyDescent="0.45">
      <c r="A1419" t="s">
        <v>527</v>
      </c>
      <c r="B1419" t="str">
        <f>VLOOKUP(A1419,Setup!$C$3:$D$46,2,FALSE)</f>
        <v>JP</v>
      </c>
      <c r="C1419" t="s">
        <v>579</v>
      </c>
      <c r="D1419">
        <f t="shared" si="44"/>
        <v>2014</v>
      </c>
      <c r="E1419">
        <v>0.5</v>
      </c>
      <c r="F1419">
        <f>VLOOKUP(B1419,'GDP growth'!$C$1:$BR$267,MATCH(Total!D1419,'GDP growth'!$D$1:$BR$1,0),FALSE)</f>
        <v>2.0051001767726007</v>
      </c>
      <c r="G1419">
        <f t="shared" si="45"/>
        <v>-0.14859931982424199</v>
      </c>
    </row>
    <row r="1420" spans="1:7" x14ac:dyDescent="0.45">
      <c r="A1420" t="s">
        <v>527</v>
      </c>
      <c r="B1420" t="str">
        <f>VLOOKUP(A1420,Setup!$C$3:$D$46,2,FALSE)</f>
        <v>JP</v>
      </c>
      <c r="C1420" t="s">
        <v>580</v>
      </c>
      <c r="D1420">
        <f t="shared" si="44"/>
        <v>2014</v>
      </c>
      <c r="E1420">
        <v>1.3</v>
      </c>
      <c r="F1420">
        <f>VLOOKUP(B1420,'GDP growth'!$C$1:$BR$267,MATCH(Total!D1420,'GDP growth'!$D$1:$BR$1,0),FALSE)</f>
        <v>2.0051001767726007</v>
      </c>
      <c r="G1420">
        <f t="shared" si="45"/>
        <v>-0.14859931982424199</v>
      </c>
    </row>
    <row r="1421" spans="1:7" x14ac:dyDescent="0.45">
      <c r="A1421" t="s">
        <v>527</v>
      </c>
      <c r="B1421" t="str">
        <f>VLOOKUP(A1421,Setup!$C$3:$D$46,2,FALSE)</f>
        <v>JP</v>
      </c>
      <c r="C1421" t="s">
        <v>581</v>
      </c>
      <c r="D1421">
        <f t="shared" si="44"/>
        <v>2014</v>
      </c>
      <c r="E1421">
        <v>2.5</v>
      </c>
      <c r="F1421">
        <f>VLOOKUP(B1421,'GDP growth'!$C$1:$BR$267,MATCH(Total!D1421,'GDP growth'!$D$1:$BR$1,0),FALSE)</f>
        <v>2.0051001767726007</v>
      </c>
      <c r="G1421">
        <f t="shared" si="45"/>
        <v>-0.14859931982424199</v>
      </c>
    </row>
    <row r="1422" spans="1:7" x14ac:dyDescent="0.45">
      <c r="A1422" t="s">
        <v>527</v>
      </c>
      <c r="B1422" t="str">
        <f>VLOOKUP(A1422,Setup!$C$3:$D$46,2,FALSE)</f>
        <v>JP</v>
      </c>
      <c r="C1422" t="s">
        <v>582</v>
      </c>
      <c r="D1422">
        <f t="shared" si="44"/>
        <v>2015</v>
      </c>
      <c r="E1422">
        <v>1.6</v>
      </c>
      <c r="F1422">
        <f>VLOOKUP(B1422,'GDP growth'!$C$1:$BR$267,MATCH(Total!D1422,'GDP growth'!$D$1:$BR$1,0),FALSE)</f>
        <v>0.29620551414262764</v>
      </c>
      <c r="G1422">
        <f t="shared" si="45"/>
        <v>0.71894551979308097</v>
      </c>
    </row>
    <row r="1423" spans="1:7" x14ac:dyDescent="0.45">
      <c r="A1423" t="s">
        <v>527</v>
      </c>
      <c r="B1423" t="str">
        <f>VLOOKUP(A1423,Setup!$C$3:$D$46,2,FALSE)</f>
        <v>JP</v>
      </c>
      <c r="C1423" t="s">
        <v>583</v>
      </c>
      <c r="D1423">
        <f t="shared" si="44"/>
        <v>2015</v>
      </c>
      <c r="E1423">
        <v>-0.2</v>
      </c>
      <c r="F1423">
        <f>VLOOKUP(B1423,'GDP growth'!$C$1:$BR$267,MATCH(Total!D1423,'GDP growth'!$D$1:$BR$1,0),FALSE)</f>
        <v>0.29620551414262764</v>
      </c>
      <c r="G1423">
        <f t="shared" si="45"/>
        <v>0.71894551979308097</v>
      </c>
    </row>
    <row r="1424" spans="1:7" x14ac:dyDescent="0.45">
      <c r="A1424" t="s">
        <v>527</v>
      </c>
      <c r="B1424" t="str">
        <f>VLOOKUP(A1424,Setup!$C$3:$D$46,2,FALSE)</f>
        <v>JP</v>
      </c>
      <c r="C1424" t="s">
        <v>584</v>
      </c>
      <c r="D1424">
        <f t="shared" si="44"/>
        <v>2015</v>
      </c>
      <c r="E1424">
        <v>-0.3</v>
      </c>
      <c r="F1424">
        <f>VLOOKUP(B1424,'GDP growth'!$C$1:$BR$267,MATCH(Total!D1424,'GDP growth'!$D$1:$BR$1,0),FALSE)</f>
        <v>0.29620551414262764</v>
      </c>
      <c r="G1424">
        <f t="shared" si="45"/>
        <v>0.71894551979308097</v>
      </c>
    </row>
    <row r="1425" spans="1:7" x14ac:dyDescent="0.45">
      <c r="A1425" t="s">
        <v>527</v>
      </c>
      <c r="B1425" t="str">
        <f>VLOOKUP(A1425,Setup!$C$3:$D$46,2,FALSE)</f>
        <v>JP</v>
      </c>
      <c r="C1425" t="s">
        <v>585</v>
      </c>
      <c r="D1425">
        <f t="shared" ref="D1425:D1486" si="46">VALUE(MID(C1425,1,4))</f>
        <v>2015</v>
      </c>
      <c r="E1425">
        <v>0.6</v>
      </c>
      <c r="F1425">
        <f>VLOOKUP(B1425,'GDP growth'!$C$1:$BR$267,MATCH(Total!D1425,'GDP growth'!$D$1:$BR$1,0),FALSE)</f>
        <v>0.29620551414262764</v>
      </c>
      <c r="G1425">
        <f t="shared" ref="G1425:G1486" si="47">VLOOKUP(D1425,$I$21:$BA$34,MATCH(B1425,$I$20:$BA$20,0),FALSE)</f>
        <v>0.71894551979308097</v>
      </c>
    </row>
    <row r="1426" spans="1:7" x14ac:dyDescent="0.45">
      <c r="A1426" t="s">
        <v>527</v>
      </c>
      <c r="B1426" t="str">
        <f>VLOOKUP(A1426,Setup!$C$3:$D$46,2,FALSE)</f>
        <v>JP</v>
      </c>
      <c r="C1426" t="s">
        <v>586</v>
      </c>
      <c r="D1426">
        <f t="shared" si="46"/>
        <v>2016</v>
      </c>
      <c r="E1426">
        <v>-0.1</v>
      </c>
      <c r="F1426">
        <f>VLOOKUP(B1426,'GDP growth'!$C$1:$BR$267,MATCH(Total!D1426,'GDP growth'!$D$1:$BR$1,0),FALSE)</f>
        <v>1.5606266967490399</v>
      </c>
      <c r="G1426">
        <f t="shared" si="47"/>
        <v>0.81234568462775703</v>
      </c>
    </row>
    <row r="1427" spans="1:7" x14ac:dyDescent="0.45">
      <c r="A1427" t="s">
        <v>527</v>
      </c>
      <c r="B1427" t="str">
        <f>VLOOKUP(A1427,Setup!$C$3:$D$46,2,FALSE)</f>
        <v>JP</v>
      </c>
      <c r="C1427" t="s">
        <v>587</v>
      </c>
      <c r="D1427">
        <f t="shared" si="46"/>
        <v>2016</v>
      </c>
      <c r="E1427">
        <v>0.9</v>
      </c>
      <c r="F1427">
        <f>VLOOKUP(B1427,'GDP growth'!$C$1:$BR$267,MATCH(Total!D1427,'GDP growth'!$D$1:$BR$1,0),FALSE)</f>
        <v>1.5606266967490399</v>
      </c>
      <c r="G1427">
        <f t="shared" si="47"/>
        <v>0.81234568462775703</v>
      </c>
    </row>
    <row r="1428" spans="1:7" x14ac:dyDescent="0.45">
      <c r="A1428" t="s">
        <v>527</v>
      </c>
      <c r="B1428" t="str">
        <f>VLOOKUP(A1428,Setup!$C$3:$D$46,2,FALSE)</f>
        <v>JP</v>
      </c>
      <c r="C1428" t="s">
        <v>588</v>
      </c>
      <c r="D1428">
        <f t="shared" si="46"/>
        <v>2016</v>
      </c>
      <c r="E1428">
        <v>2.8</v>
      </c>
      <c r="F1428">
        <f>VLOOKUP(B1428,'GDP growth'!$C$1:$BR$267,MATCH(Total!D1428,'GDP growth'!$D$1:$BR$1,0),FALSE)</f>
        <v>1.5606266967490399</v>
      </c>
      <c r="G1428">
        <f t="shared" si="47"/>
        <v>0.81234568462775703</v>
      </c>
    </row>
    <row r="1429" spans="1:7" x14ac:dyDescent="0.45">
      <c r="A1429" t="s">
        <v>527</v>
      </c>
      <c r="B1429" t="str">
        <f>VLOOKUP(A1429,Setup!$C$3:$D$46,2,FALSE)</f>
        <v>JP</v>
      </c>
      <c r="C1429" t="s">
        <v>589</v>
      </c>
      <c r="D1429">
        <f t="shared" si="46"/>
        <v>2016</v>
      </c>
      <c r="E1429">
        <v>4.5</v>
      </c>
      <c r="F1429">
        <f>VLOOKUP(B1429,'GDP growth'!$C$1:$BR$267,MATCH(Total!D1429,'GDP growth'!$D$1:$BR$1,0),FALSE)</f>
        <v>1.5606266967490399</v>
      </c>
      <c r="G1429">
        <f t="shared" si="47"/>
        <v>0.81234568462775703</v>
      </c>
    </row>
    <row r="1430" spans="1:7" x14ac:dyDescent="0.45">
      <c r="A1430" t="s">
        <v>527</v>
      </c>
      <c r="B1430" t="str">
        <f>VLOOKUP(A1430,Setup!$C$3:$D$46,2,FALSE)</f>
        <v>JP</v>
      </c>
      <c r="C1430" t="s">
        <v>590</v>
      </c>
      <c r="D1430">
        <f t="shared" si="46"/>
        <v>2017</v>
      </c>
      <c r="E1430">
        <v>5.5</v>
      </c>
      <c r="F1430">
        <f>VLOOKUP(B1430,'GDP growth'!$C$1:$BR$267,MATCH(Total!D1430,'GDP growth'!$D$1:$BR$1,0),FALSE)</f>
        <v>0.75382674590353815</v>
      </c>
      <c r="G1430">
        <f t="shared" si="47"/>
        <v>2.0287144183795598</v>
      </c>
    </row>
    <row r="1431" spans="1:7" x14ac:dyDescent="0.45">
      <c r="A1431" t="s">
        <v>527</v>
      </c>
      <c r="B1431" t="str">
        <f>VLOOKUP(A1431,Setup!$C$3:$D$46,2,FALSE)</f>
        <v>JP</v>
      </c>
      <c r="C1431" t="s">
        <v>591</v>
      </c>
      <c r="D1431">
        <f t="shared" si="46"/>
        <v>2017</v>
      </c>
      <c r="E1431">
        <v>5.0999999999999996</v>
      </c>
      <c r="F1431">
        <f>VLOOKUP(B1431,'GDP growth'!$C$1:$BR$267,MATCH(Total!D1431,'GDP growth'!$D$1:$BR$1,0),FALSE)</f>
        <v>0.75382674590353815</v>
      </c>
      <c r="G1431">
        <f t="shared" si="47"/>
        <v>2.0287144183795598</v>
      </c>
    </row>
    <row r="1432" spans="1:7" x14ac:dyDescent="0.45">
      <c r="A1432" t="s">
        <v>527</v>
      </c>
      <c r="B1432" t="str">
        <f>VLOOKUP(A1432,Setup!$C$3:$D$46,2,FALSE)</f>
        <v>JP</v>
      </c>
      <c r="C1432" t="s">
        <v>592</v>
      </c>
      <c r="D1432">
        <f t="shared" si="46"/>
        <v>2017</v>
      </c>
      <c r="E1432">
        <v>5.4</v>
      </c>
      <c r="F1432">
        <f>VLOOKUP(B1432,'GDP growth'!$C$1:$BR$267,MATCH(Total!D1432,'GDP growth'!$D$1:$BR$1,0),FALSE)</f>
        <v>0.75382674590353815</v>
      </c>
      <c r="G1432">
        <f t="shared" si="47"/>
        <v>2.0287144183795598</v>
      </c>
    </row>
    <row r="1433" spans="1:7" x14ac:dyDescent="0.45">
      <c r="A1433" t="s">
        <v>527</v>
      </c>
      <c r="B1433" t="str">
        <f>VLOOKUP(A1433,Setup!$C$3:$D$46,2,FALSE)</f>
        <v>JP</v>
      </c>
      <c r="C1433" t="s">
        <v>593</v>
      </c>
      <c r="D1433">
        <f t="shared" si="46"/>
        <v>2017</v>
      </c>
      <c r="E1433">
        <v>6</v>
      </c>
      <c r="F1433">
        <f>VLOOKUP(B1433,'GDP growth'!$C$1:$BR$267,MATCH(Total!D1433,'GDP growth'!$D$1:$BR$1,0),FALSE)</f>
        <v>0.75382674590353815</v>
      </c>
      <c r="G1433">
        <f t="shared" si="47"/>
        <v>2.0287144183795598</v>
      </c>
    </row>
    <row r="1434" spans="1:7" x14ac:dyDescent="0.45">
      <c r="A1434" t="s">
        <v>527</v>
      </c>
      <c r="B1434" t="str">
        <f>VLOOKUP(A1434,Setup!$C$3:$D$46,2,FALSE)</f>
        <v>JP</v>
      </c>
      <c r="C1434" t="s">
        <v>594</v>
      </c>
      <c r="D1434">
        <f t="shared" si="46"/>
        <v>2018</v>
      </c>
      <c r="E1434">
        <v>5.6</v>
      </c>
      <c r="F1434">
        <f>VLOOKUP(B1434,'GDP growth'!$C$1:$BR$267,MATCH(Total!D1434,'GDP growth'!$D$1:$BR$1,0),FALSE)</f>
        <v>1.675331751665027</v>
      </c>
      <c r="G1434">
        <f t="shared" si="47"/>
        <v>2.2210662525977201</v>
      </c>
    </row>
    <row r="1435" spans="1:7" x14ac:dyDescent="0.45">
      <c r="A1435" t="s">
        <v>527</v>
      </c>
      <c r="B1435" t="str">
        <f>VLOOKUP(A1435,Setup!$C$3:$D$46,2,FALSE)</f>
        <v>JP</v>
      </c>
      <c r="C1435" t="s">
        <v>595</v>
      </c>
      <c r="D1435">
        <f t="shared" si="46"/>
        <v>2018</v>
      </c>
      <c r="E1435">
        <v>6.4</v>
      </c>
      <c r="F1435">
        <f>VLOOKUP(B1435,'GDP growth'!$C$1:$BR$267,MATCH(Total!D1435,'GDP growth'!$D$1:$BR$1,0),FALSE)</f>
        <v>1.675331751665027</v>
      </c>
      <c r="G1435">
        <f t="shared" si="47"/>
        <v>2.2210662525977201</v>
      </c>
    </row>
    <row r="1436" spans="1:7" x14ac:dyDescent="0.45">
      <c r="A1436" t="s">
        <v>527</v>
      </c>
      <c r="B1436" t="str">
        <f>VLOOKUP(A1436,Setup!$C$3:$D$46,2,FALSE)</f>
        <v>JP</v>
      </c>
      <c r="C1436" t="s">
        <v>596</v>
      </c>
      <c r="D1436">
        <f t="shared" si="46"/>
        <v>2018</v>
      </c>
      <c r="E1436">
        <v>7.8</v>
      </c>
      <c r="F1436">
        <f>VLOOKUP(B1436,'GDP growth'!$C$1:$BR$267,MATCH(Total!D1436,'GDP growth'!$D$1:$BR$1,0),FALSE)</f>
        <v>1.675331751665027</v>
      </c>
      <c r="G1436">
        <f t="shared" si="47"/>
        <v>2.2210662525977201</v>
      </c>
    </row>
    <row r="1437" spans="1:7" x14ac:dyDescent="0.45">
      <c r="A1437" t="s">
        <v>527</v>
      </c>
      <c r="B1437" t="str">
        <f>VLOOKUP(A1437,Setup!$C$3:$D$46,2,FALSE)</f>
        <v>JP</v>
      </c>
      <c r="C1437" t="s">
        <v>597</v>
      </c>
      <c r="D1437">
        <f t="shared" si="46"/>
        <v>2018</v>
      </c>
      <c r="E1437">
        <v>9.6999999999999993</v>
      </c>
      <c r="F1437">
        <f>VLOOKUP(B1437,'GDP growth'!$C$1:$BR$267,MATCH(Total!D1437,'GDP growth'!$D$1:$BR$1,0),FALSE)</f>
        <v>1.675331751665027</v>
      </c>
      <c r="G1437">
        <f t="shared" si="47"/>
        <v>2.2210662525977201</v>
      </c>
    </row>
    <row r="1438" spans="1:7" x14ac:dyDescent="0.45">
      <c r="A1438" t="s">
        <v>527</v>
      </c>
      <c r="B1438" t="str">
        <f>VLOOKUP(A1438,Setup!$C$3:$D$46,2,FALSE)</f>
        <v>JP</v>
      </c>
      <c r="C1438" t="s">
        <v>598</v>
      </c>
      <c r="D1438">
        <f t="shared" si="46"/>
        <v>2019</v>
      </c>
      <c r="E1438">
        <v>10.6</v>
      </c>
      <c r="F1438">
        <f>VLOOKUP(B1438,'GDP growth'!$C$1:$BR$267,MATCH(Total!D1438,'GDP growth'!$D$1:$BR$1,0),FALSE)</f>
        <v>0.64339102346033883</v>
      </c>
      <c r="G1438">
        <f t="shared" si="47"/>
        <v>1.325814764585</v>
      </c>
    </row>
    <row r="1439" spans="1:7" x14ac:dyDescent="0.45">
      <c r="A1439" t="s">
        <v>527</v>
      </c>
      <c r="B1439" t="str">
        <f>VLOOKUP(A1439,Setup!$C$3:$D$46,2,FALSE)</f>
        <v>JP</v>
      </c>
      <c r="C1439" t="s">
        <v>599</v>
      </c>
      <c r="D1439">
        <f t="shared" si="46"/>
        <v>2019</v>
      </c>
      <c r="E1439">
        <v>11.2</v>
      </c>
      <c r="F1439">
        <f>VLOOKUP(B1439,'GDP growth'!$C$1:$BR$267,MATCH(Total!D1439,'GDP growth'!$D$1:$BR$1,0),FALSE)</f>
        <v>0.64339102346033883</v>
      </c>
      <c r="G1439">
        <f t="shared" si="47"/>
        <v>1.325814764585</v>
      </c>
    </row>
    <row r="1440" spans="1:7" x14ac:dyDescent="0.45">
      <c r="A1440" t="s">
        <v>527</v>
      </c>
      <c r="B1440" t="str">
        <f>VLOOKUP(A1440,Setup!$C$3:$D$46,2,FALSE)</f>
        <v>JP</v>
      </c>
      <c r="C1440" t="s">
        <v>600</v>
      </c>
      <c r="D1440">
        <f t="shared" si="46"/>
        <v>2019</v>
      </c>
      <c r="E1440">
        <v>12.5</v>
      </c>
      <c r="F1440">
        <f>VLOOKUP(B1440,'GDP growth'!$C$1:$BR$267,MATCH(Total!D1440,'GDP growth'!$D$1:$BR$1,0),FALSE)</f>
        <v>0.64339102346033883</v>
      </c>
      <c r="G1440">
        <f t="shared" si="47"/>
        <v>1.325814764585</v>
      </c>
    </row>
    <row r="1441" spans="1:7" x14ac:dyDescent="0.45">
      <c r="A1441" t="s">
        <v>527</v>
      </c>
      <c r="B1441" t="str">
        <f>VLOOKUP(A1441,Setup!$C$3:$D$46,2,FALSE)</f>
        <v>JP</v>
      </c>
      <c r="C1441" t="s">
        <v>601</v>
      </c>
      <c r="D1441">
        <f t="shared" si="46"/>
        <v>2019</v>
      </c>
      <c r="E1441">
        <v>14.2</v>
      </c>
      <c r="F1441">
        <f>VLOOKUP(B1441,'GDP growth'!$C$1:$BR$267,MATCH(Total!D1441,'GDP growth'!$D$1:$BR$1,0),FALSE)</f>
        <v>0.64339102346033883</v>
      </c>
      <c r="G1441">
        <f t="shared" si="47"/>
        <v>1.325814764585</v>
      </c>
    </row>
    <row r="1442" spans="1:7" x14ac:dyDescent="0.45">
      <c r="A1442" t="s">
        <v>527</v>
      </c>
      <c r="B1442" t="str">
        <f>VLOOKUP(A1442,Setup!$C$3:$D$46,2,FALSE)</f>
        <v>JP</v>
      </c>
      <c r="C1442" t="s">
        <v>602</v>
      </c>
      <c r="D1442">
        <f t="shared" si="46"/>
        <v>2020</v>
      </c>
      <c r="E1442">
        <v>15.3</v>
      </c>
      <c r="F1442">
        <f>VLOOKUP(B1442,'GDP growth'!$C$1:$BR$267,MATCH(Total!D1442,'GDP growth'!$D$1:$BR$1,0),FALSE)</f>
        <v>-0.402169200910933</v>
      </c>
      <c r="G1442">
        <f t="shared" si="47"/>
        <v>-3.73175919830229</v>
      </c>
    </row>
    <row r="1443" spans="1:7" x14ac:dyDescent="0.45">
      <c r="A1443" t="s">
        <v>527</v>
      </c>
      <c r="B1443" t="str">
        <f>VLOOKUP(A1443,Setup!$C$3:$D$46,2,FALSE)</f>
        <v>JP</v>
      </c>
      <c r="C1443" t="s">
        <v>603</v>
      </c>
      <c r="D1443">
        <f t="shared" si="46"/>
        <v>2020</v>
      </c>
      <c r="E1443">
        <v>25.9</v>
      </c>
      <c r="F1443">
        <f>VLOOKUP(B1443,'GDP growth'!$C$1:$BR$267,MATCH(Total!D1443,'GDP growth'!$D$1:$BR$1,0),FALSE)</f>
        <v>-0.402169200910933</v>
      </c>
      <c r="G1443">
        <f t="shared" si="47"/>
        <v>-3.73175919830229</v>
      </c>
    </row>
    <row r="1444" spans="1:7" x14ac:dyDescent="0.45">
      <c r="A1444" t="s">
        <v>527</v>
      </c>
      <c r="B1444" t="str">
        <f>VLOOKUP(A1444,Setup!$C$3:$D$46,2,FALSE)</f>
        <v>JP</v>
      </c>
      <c r="C1444" t="s">
        <v>604</v>
      </c>
      <c r="D1444">
        <f t="shared" si="46"/>
        <v>2020</v>
      </c>
      <c r="E1444">
        <v>28.1</v>
      </c>
      <c r="F1444">
        <f>VLOOKUP(B1444,'GDP growth'!$C$1:$BR$267,MATCH(Total!D1444,'GDP growth'!$D$1:$BR$1,0),FALSE)</f>
        <v>-0.402169200910933</v>
      </c>
      <c r="G1444">
        <f t="shared" si="47"/>
        <v>-3.73175919830229</v>
      </c>
    </row>
    <row r="1445" spans="1:7" x14ac:dyDescent="0.45">
      <c r="A1445" t="s">
        <v>527</v>
      </c>
      <c r="B1445" t="str">
        <f>VLOOKUP(A1445,Setup!$C$3:$D$46,2,FALSE)</f>
        <v>JP</v>
      </c>
      <c r="C1445" t="s">
        <v>605</v>
      </c>
      <c r="D1445">
        <f t="shared" si="46"/>
        <v>2020</v>
      </c>
      <c r="E1445">
        <v>28.9</v>
      </c>
      <c r="F1445">
        <f>VLOOKUP(B1445,'GDP growth'!$C$1:$BR$267,MATCH(Total!D1445,'GDP growth'!$D$1:$BR$1,0),FALSE)</f>
        <v>-0.402169200910933</v>
      </c>
      <c r="G1445">
        <f t="shared" si="47"/>
        <v>-3.73175919830229</v>
      </c>
    </row>
    <row r="1446" spans="1:7" x14ac:dyDescent="0.45">
      <c r="A1446" t="s">
        <v>527</v>
      </c>
      <c r="B1446" t="str">
        <f>VLOOKUP(A1446,Setup!$C$3:$D$46,2,FALSE)</f>
        <v>JP</v>
      </c>
      <c r="C1446" t="s">
        <v>606</v>
      </c>
      <c r="D1446">
        <f t="shared" si="46"/>
        <v>2021</v>
      </c>
      <c r="E1446">
        <v>28.5</v>
      </c>
      <c r="F1446">
        <f>VLOOKUP(B1446,'GDP growth'!$C$1:$BR$267,MATCH(Total!D1446,'GDP growth'!$D$1:$BR$1,0),FALSE)</f>
        <v>-4.1471188994769221</v>
      </c>
      <c r="G1446">
        <f t="shared" si="47"/>
        <v>-1.3523934511929501</v>
      </c>
    </row>
    <row r="1447" spans="1:7" x14ac:dyDescent="0.45">
      <c r="A1447" t="s">
        <v>527</v>
      </c>
      <c r="B1447" t="str">
        <f>VLOOKUP(A1447,Setup!$C$3:$D$46,2,FALSE)</f>
        <v>JP</v>
      </c>
      <c r="C1447" t="s">
        <v>607</v>
      </c>
      <c r="D1447">
        <f t="shared" si="46"/>
        <v>2021</v>
      </c>
      <c r="E1447">
        <v>25.2</v>
      </c>
      <c r="F1447">
        <f>VLOOKUP(B1447,'GDP growth'!$C$1:$BR$267,MATCH(Total!D1447,'GDP growth'!$D$1:$BR$1,0),FALSE)</f>
        <v>-4.1471188994769221</v>
      </c>
      <c r="G1447">
        <f t="shared" si="47"/>
        <v>-1.3523934511929501</v>
      </c>
    </row>
    <row r="1448" spans="1:7" x14ac:dyDescent="0.45">
      <c r="A1448" t="s">
        <v>527</v>
      </c>
      <c r="B1448" t="str">
        <f>VLOOKUP(A1448,Setup!$C$3:$D$46,2,FALSE)</f>
        <v>JP</v>
      </c>
      <c r="C1448" t="s">
        <v>608</v>
      </c>
      <c r="D1448">
        <f t="shared" si="46"/>
        <v>2021</v>
      </c>
      <c r="E1448">
        <v>23.7</v>
      </c>
      <c r="F1448">
        <f>VLOOKUP(B1448,'GDP growth'!$C$1:$BR$267,MATCH(Total!D1448,'GDP growth'!$D$1:$BR$1,0),FALSE)</f>
        <v>-4.1471188994769221</v>
      </c>
      <c r="G1448">
        <f t="shared" si="47"/>
        <v>-1.3523934511929501</v>
      </c>
    </row>
    <row r="1449" spans="1:7" x14ac:dyDescent="0.45">
      <c r="A1449" t="s">
        <v>527</v>
      </c>
      <c r="B1449" t="str">
        <f>VLOOKUP(A1449,Setup!$C$3:$D$46,2,FALSE)</f>
        <v>JP</v>
      </c>
      <c r="C1449" t="s">
        <v>609</v>
      </c>
      <c r="D1449">
        <f t="shared" si="46"/>
        <v>2021</v>
      </c>
      <c r="E1449">
        <v>24.1</v>
      </c>
      <c r="F1449">
        <f>VLOOKUP(B1449,'GDP growth'!$C$1:$BR$267,MATCH(Total!D1449,'GDP growth'!$D$1:$BR$1,0),FALSE)</f>
        <v>-4.1471188994769221</v>
      </c>
      <c r="G1449">
        <f t="shared" si="47"/>
        <v>-1.3523934511929501</v>
      </c>
    </row>
    <row r="1450" spans="1:7" x14ac:dyDescent="0.45">
      <c r="A1450" t="s">
        <v>527</v>
      </c>
      <c r="B1450" t="str">
        <f>VLOOKUP(A1450,Setup!$C$3:$D$46,2,FALSE)</f>
        <v>JP</v>
      </c>
      <c r="C1450" t="s">
        <v>610</v>
      </c>
      <c r="D1450">
        <f t="shared" si="46"/>
        <v>2022</v>
      </c>
      <c r="E1450">
        <v>22.6</v>
      </c>
      <c r="F1450">
        <f>VLOOKUP(B1450,'GDP growth'!$C$1:$BR$267,MATCH(Total!D1450,'GDP growth'!$D$1:$BR$1,0),FALSE)</f>
        <v>2.55932023865617</v>
      </c>
      <c r="G1450">
        <f t="shared" si="47"/>
        <v>-0.68770262646823699</v>
      </c>
    </row>
    <row r="1451" spans="1:7" x14ac:dyDescent="0.45">
      <c r="A1451" t="s">
        <v>527</v>
      </c>
      <c r="B1451" t="str">
        <f>VLOOKUP(A1451,Setup!$C$3:$D$46,2,FALSE)</f>
        <v>JP</v>
      </c>
      <c r="C1451" t="s">
        <v>611</v>
      </c>
      <c r="D1451">
        <f t="shared" si="46"/>
        <v>2022</v>
      </c>
      <c r="E1451">
        <v>22.3</v>
      </c>
      <c r="F1451">
        <f>VLOOKUP(B1451,'GDP growth'!$C$1:$BR$267,MATCH(Total!D1451,'GDP growth'!$D$1:$BR$1,0),FALSE)</f>
        <v>2.55932023865617</v>
      </c>
      <c r="G1451">
        <f t="shared" si="47"/>
        <v>-0.68770262646823699</v>
      </c>
    </row>
    <row r="1452" spans="1:7" x14ac:dyDescent="0.45">
      <c r="A1452" t="s">
        <v>527</v>
      </c>
      <c r="B1452" t="str">
        <f>VLOOKUP(A1452,Setup!$C$3:$D$46,2,FALSE)</f>
        <v>JP</v>
      </c>
      <c r="C1452" t="s">
        <v>612</v>
      </c>
      <c r="D1452">
        <f t="shared" si="46"/>
        <v>2022</v>
      </c>
      <c r="E1452">
        <v>21.4</v>
      </c>
      <c r="F1452">
        <f>VLOOKUP(B1452,'GDP growth'!$C$1:$BR$267,MATCH(Total!D1452,'GDP growth'!$D$1:$BR$1,0),FALSE)</f>
        <v>2.55932023865617</v>
      </c>
      <c r="G1452">
        <f t="shared" si="47"/>
        <v>-0.68770262646823699</v>
      </c>
    </row>
    <row r="1453" spans="1:7" x14ac:dyDescent="0.45">
      <c r="A1453" t="s">
        <v>527</v>
      </c>
      <c r="B1453" t="str">
        <f>VLOOKUP(A1453,Setup!$C$3:$D$46,2,FALSE)</f>
        <v>JP</v>
      </c>
      <c r="C1453" t="s">
        <v>613</v>
      </c>
      <c r="D1453">
        <f t="shared" si="46"/>
        <v>2022</v>
      </c>
      <c r="E1453">
        <v>20.8</v>
      </c>
      <c r="F1453">
        <f>VLOOKUP(B1453,'GDP growth'!$C$1:$BR$267,MATCH(Total!D1453,'GDP growth'!$D$1:$BR$1,0),FALSE)</f>
        <v>2.55932023865617</v>
      </c>
      <c r="G1453">
        <f t="shared" si="47"/>
        <v>-0.68770262646823699</v>
      </c>
    </row>
    <row r="1454" spans="1:7" x14ac:dyDescent="0.45">
      <c r="A1454" t="s">
        <v>527</v>
      </c>
      <c r="B1454" t="str">
        <f>VLOOKUP(A1454,Setup!$C$3:$D$46,2,FALSE)</f>
        <v>JP</v>
      </c>
      <c r="C1454" t="s">
        <v>614</v>
      </c>
      <c r="D1454">
        <f t="shared" si="46"/>
        <v>2023</v>
      </c>
      <c r="E1454">
        <v>17.899999999999999</v>
      </c>
      <c r="F1454">
        <f>VLOOKUP(B1454,'GDP growth'!$C$1:$BR$267,MATCH(Total!D1454,'GDP growth'!$D$1:$BR$1,0),FALSE)</f>
        <v>0.95473693778139079</v>
      </c>
      <c r="G1454">
        <f t="shared" si="47"/>
        <v>0.78872529445168005</v>
      </c>
    </row>
    <row r="1455" spans="1:7" x14ac:dyDescent="0.45">
      <c r="A1455" t="s">
        <v>527</v>
      </c>
      <c r="B1455" t="str">
        <f>VLOOKUP(A1455,Setup!$C$3:$D$46,2,FALSE)</f>
        <v>JP</v>
      </c>
      <c r="C1455" t="s">
        <v>615</v>
      </c>
      <c r="D1455">
        <f t="shared" si="46"/>
        <v>2023</v>
      </c>
      <c r="E1455">
        <v>15.6</v>
      </c>
      <c r="F1455">
        <f>VLOOKUP(B1455,'GDP growth'!$C$1:$BR$267,MATCH(Total!D1455,'GDP growth'!$D$1:$BR$1,0),FALSE)</f>
        <v>0.95473693778139079</v>
      </c>
      <c r="G1455">
        <f t="shared" si="47"/>
        <v>0.78872529445168005</v>
      </c>
    </row>
    <row r="1456" spans="1:7" x14ac:dyDescent="0.45">
      <c r="A1456" t="s">
        <v>527</v>
      </c>
      <c r="B1456" t="str">
        <f>VLOOKUP(A1456,Setup!$C$3:$D$46,2,FALSE)</f>
        <v>JP</v>
      </c>
      <c r="C1456" t="s">
        <v>616</v>
      </c>
      <c r="D1456">
        <f t="shared" si="46"/>
        <v>2023</v>
      </c>
      <c r="E1456">
        <v>13.8</v>
      </c>
      <c r="F1456">
        <f>VLOOKUP(B1456,'GDP growth'!$C$1:$BR$267,MATCH(Total!D1456,'GDP growth'!$D$1:$BR$1,0),FALSE)</f>
        <v>0.95473693778139079</v>
      </c>
      <c r="G1456">
        <f t="shared" si="47"/>
        <v>0.78872529445168005</v>
      </c>
    </row>
    <row r="1457" spans="1:7" x14ac:dyDescent="0.45">
      <c r="A1457" t="s">
        <v>527</v>
      </c>
      <c r="B1457" t="str">
        <f>VLOOKUP(A1457,Setup!$C$3:$D$46,2,FALSE)</f>
        <v>JP</v>
      </c>
      <c r="C1457" t="s">
        <v>617</v>
      </c>
      <c r="D1457">
        <f t="shared" si="46"/>
        <v>2023</v>
      </c>
      <c r="E1457">
        <v>12.3</v>
      </c>
      <c r="F1457">
        <f>VLOOKUP(B1457,'GDP growth'!$C$1:$BR$267,MATCH(Total!D1457,'GDP growth'!$D$1:$BR$1,0),FALSE)</f>
        <v>0.95473693778139079</v>
      </c>
      <c r="G1457">
        <f t="shared" si="47"/>
        <v>0.78872529445168005</v>
      </c>
    </row>
    <row r="1458" spans="1:7" x14ac:dyDescent="0.45">
      <c r="A1458" t="s">
        <v>673</v>
      </c>
      <c r="B1458" t="str">
        <f>VLOOKUP(A1458,Setup!$C$3:$D$46,2,FALSE)</f>
        <v>KR</v>
      </c>
      <c r="C1458" t="s">
        <v>560</v>
      </c>
      <c r="D1458">
        <f t="shared" si="46"/>
        <v>2010</v>
      </c>
      <c r="E1458">
        <v>7.6</v>
      </c>
      <c r="F1458">
        <f>VLOOKUP(B1458,'GDP growth'!$C$1:$BR$267,MATCH(Total!D1458,'GDP growth'!$D$1:$BR$1,0),FALSE)</f>
        <v>0.79269898951818618</v>
      </c>
      <c r="G1458">
        <f t="shared" si="47"/>
        <v>-0.29740015849540602</v>
      </c>
    </row>
    <row r="1459" spans="1:7" x14ac:dyDescent="0.45">
      <c r="A1459" t="s">
        <v>673</v>
      </c>
      <c r="B1459" t="str">
        <f>VLOOKUP(A1459,Setup!$C$3:$D$46,2,FALSE)</f>
        <v>KR</v>
      </c>
      <c r="C1459" t="s">
        <v>563</v>
      </c>
      <c r="D1459">
        <f t="shared" si="46"/>
        <v>2010</v>
      </c>
      <c r="E1459">
        <v>6.2</v>
      </c>
      <c r="F1459">
        <f>VLOOKUP(B1459,'GDP growth'!$C$1:$BR$267,MATCH(Total!D1459,'GDP growth'!$D$1:$BR$1,0),FALSE)</f>
        <v>0.79269898951818618</v>
      </c>
      <c r="G1459">
        <f t="shared" si="47"/>
        <v>-0.29740015849540602</v>
      </c>
    </row>
    <row r="1460" spans="1:7" x14ac:dyDescent="0.45">
      <c r="A1460" t="s">
        <v>673</v>
      </c>
      <c r="B1460" t="str">
        <f>VLOOKUP(A1460,Setup!$C$3:$D$46,2,FALSE)</f>
        <v>KR</v>
      </c>
      <c r="C1460" t="s">
        <v>564</v>
      </c>
      <c r="D1460">
        <f t="shared" si="46"/>
        <v>2010</v>
      </c>
      <c r="E1460">
        <v>4.7</v>
      </c>
      <c r="F1460">
        <f>VLOOKUP(B1460,'GDP growth'!$C$1:$BR$267,MATCH(Total!D1460,'GDP growth'!$D$1:$BR$1,0),FALSE)</f>
        <v>0.79269898951818618</v>
      </c>
      <c r="G1460">
        <f t="shared" si="47"/>
        <v>-0.29740015849540602</v>
      </c>
    </row>
    <row r="1461" spans="1:7" x14ac:dyDescent="0.45">
      <c r="A1461" t="s">
        <v>673</v>
      </c>
      <c r="B1461" t="str">
        <f>VLOOKUP(A1461,Setup!$C$3:$D$46,2,FALSE)</f>
        <v>KR</v>
      </c>
      <c r="C1461" t="s">
        <v>565</v>
      </c>
      <c r="D1461">
        <f t="shared" si="46"/>
        <v>2010</v>
      </c>
      <c r="E1461">
        <v>2.5</v>
      </c>
      <c r="F1461">
        <f>VLOOKUP(B1461,'GDP growth'!$C$1:$BR$267,MATCH(Total!D1461,'GDP growth'!$D$1:$BR$1,0),FALSE)</f>
        <v>0.79269898951818618</v>
      </c>
      <c r="G1461">
        <f t="shared" si="47"/>
        <v>-0.29740015849540602</v>
      </c>
    </row>
    <row r="1462" spans="1:7" x14ac:dyDescent="0.45">
      <c r="A1462" t="s">
        <v>673</v>
      </c>
      <c r="B1462" t="str">
        <f>VLOOKUP(A1462,Setup!$C$3:$D$46,2,FALSE)</f>
        <v>KR</v>
      </c>
      <c r="C1462" t="s">
        <v>566</v>
      </c>
      <c r="D1462">
        <f t="shared" si="46"/>
        <v>2011</v>
      </c>
      <c r="E1462">
        <v>2.1</v>
      </c>
      <c r="F1462">
        <f>VLOOKUP(B1462,'GDP growth'!$C$1:$BR$267,MATCH(Total!D1462,'GDP growth'!$D$1:$BR$1,0),FALSE)</f>
        <v>6.8048249178367115</v>
      </c>
      <c r="G1462">
        <f t="shared" si="47"/>
        <v>0.208507541663735</v>
      </c>
    </row>
    <row r="1463" spans="1:7" x14ac:dyDescent="0.45">
      <c r="A1463" t="s">
        <v>673</v>
      </c>
      <c r="B1463" t="str">
        <f>VLOOKUP(A1463,Setup!$C$3:$D$46,2,FALSE)</f>
        <v>KR</v>
      </c>
      <c r="C1463" t="s">
        <v>567</v>
      </c>
      <c r="D1463">
        <f t="shared" si="46"/>
        <v>2011</v>
      </c>
      <c r="E1463">
        <v>2.6</v>
      </c>
      <c r="F1463">
        <f>VLOOKUP(B1463,'GDP growth'!$C$1:$BR$267,MATCH(Total!D1463,'GDP growth'!$D$1:$BR$1,0),FALSE)</f>
        <v>6.8048249178367115</v>
      </c>
      <c r="G1463">
        <f t="shared" si="47"/>
        <v>0.208507541663735</v>
      </c>
    </row>
    <row r="1464" spans="1:7" x14ac:dyDescent="0.45">
      <c r="A1464" t="s">
        <v>673</v>
      </c>
      <c r="B1464" t="str">
        <f>VLOOKUP(A1464,Setup!$C$3:$D$46,2,FALSE)</f>
        <v>KR</v>
      </c>
      <c r="C1464" t="s">
        <v>568</v>
      </c>
      <c r="D1464">
        <f t="shared" si="46"/>
        <v>2011</v>
      </c>
      <c r="E1464">
        <v>4.4000000000000004</v>
      </c>
      <c r="F1464">
        <f>VLOOKUP(B1464,'GDP growth'!$C$1:$BR$267,MATCH(Total!D1464,'GDP growth'!$D$1:$BR$1,0),FALSE)</f>
        <v>6.8048249178367115</v>
      </c>
      <c r="G1464">
        <f t="shared" si="47"/>
        <v>0.208507541663735</v>
      </c>
    </row>
    <row r="1465" spans="1:7" x14ac:dyDescent="0.45">
      <c r="A1465" t="s">
        <v>673</v>
      </c>
      <c r="B1465" t="str">
        <f>VLOOKUP(A1465,Setup!$C$3:$D$46,2,FALSE)</f>
        <v>KR</v>
      </c>
      <c r="C1465" t="s">
        <v>569</v>
      </c>
      <c r="D1465">
        <f t="shared" si="46"/>
        <v>2011</v>
      </c>
      <c r="E1465">
        <v>3.6</v>
      </c>
      <c r="F1465">
        <f>VLOOKUP(B1465,'GDP growth'!$C$1:$BR$267,MATCH(Total!D1465,'GDP growth'!$D$1:$BR$1,0),FALSE)</f>
        <v>6.8048249178367115</v>
      </c>
      <c r="G1465">
        <f t="shared" si="47"/>
        <v>0.208507541663735</v>
      </c>
    </row>
    <row r="1466" spans="1:7" x14ac:dyDescent="0.45">
      <c r="A1466" t="s">
        <v>673</v>
      </c>
      <c r="B1466" t="str">
        <f>VLOOKUP(A1466,Setup!$C$3:$D$46,2,FALSE)</f>
        <v>KR</v>
      </c>
      <c r="C1466" t="s">
        <v>570</v>
      </c>
      <c r="D1466">
        <f t="shared" si="46"/>
        <v>2012</v>
      </c>
      <c r="E1466">
        <v>3.3</v>
      </c>
      <c r="F1466">
        <f>VLOOKUP(B1466,'GDP growth'!$C$1:$BR$267,MATCH(Total!D1466,'GDP growth'!$D$1:$BR$1,0),FALSE)</f>
        <v>3.6856677821252646</v>
      </c>
      <c r="G1466">
        <f t="shared" si="47"/>
        <v>-0.55848782194163904</v>
      </c>
    </row>
    <row r="1467" spans="1:7" x14ac:dyDescent="0.45">
      <c r="A1467" t="s">
        <v>673</v>
      </c>
      <c r="B1467" t="str">
        <f>VLOOKUP(A1467,Setup!$C$3:$D$46,2,FALSE)</f>
        <v>KR</v>
      </c>
      <c r="C1467" t="s">
        <v>571</v>
      </c>
      <c r="D1467">
        <f t="shared" si="46"/>
        <v>2012</v>
      </c>
      <c r="E1467">
        <v>3.6</v>
      </c>
      <c r="F1467">
        <f>VLOOKUP(B1467,'GDP growth'!$C$1:$BR$267,MATCH(Total!D1467,'GDP growth'!$D$1:$BR$1,0),FALSE)</f>
        <v>3.6856677821252646</v>
      </c>
      <c r="G1467">
        <f t="shared" si="47"/>
        <v>-0.55848782194163904</v>
      </c>
    </row>
    <row r="1468" spans="1:7" x14ac:dyDescent="0.45">
      <c r="A1468" t="s">
        <v>673</v>
      </c>
      <c r="B1468" t="str">
        <f>VLOOKUP(A1468,Setup!$C$3:$D$46,2,FALSE)</f>
        <v>KR</v>
      </c>
      <c r="C1468" t="s">
        <v>572</v>
      </c>
      <c r="D1468">
        <f t="shared" si="46"/>
        <v>2012</v>
      </c>
      <c r="E1468">
        <v>4.3</v>
      </c>
      <c r="F1468">
        <f>VLOOKUP(B1468,'GDP growth'!$C$1:$BR$267,MATCH(Total!D1468,'GDP growth'!$D$1:$BR$1,0),FALSE)</f>
        <v>3.6856677821252646</v>
      </c>
      <c r="G1468">
        <f t="shared" si="47"/>
        <v>-0.55848782194163904</v>
      </c>
    </row>
    <row r="1469" spans="1:7" x14ac:dyDescent="0.45">
      <c r="A1469" t="s">
        <v>673</v>
      </c>
      <c r="B1469" t="str">
        <f>VLOOKUP(A1469,Setup!$C$3:$D$46,2,FALSE)</f>
        <v>KR</v>
      </c>
      <c r="C1469" t="s">
        <v>573</v>
      </c>
      <c r="D1469">
        <f t="shared" si="46"/>
        <v>2012</v>
      </c>
      <c r="E1469">
        <v>2.7</v>
      </c>
      <c r="F1469">
        <f>VLOOKUP(B1469,'GDP growth'!$C$1:$BR$267,MATCH(Total!D1469,'GDP growth'!$D$1:$BR$1,0),FALSE)</f>
        <v>3.6856677821252646</v>
      </c>
      <c r="G1469">
        <f t="shared" si="47"/>
        <v>-0.55848782194163904</v>
      </c>
    </row>
    <row r="1470" spans="1:7" x14ac:dyDescent="0.45">
      <c r="A1470" t="s">
        <v>673</v>
      </c>
      <c r="B1470" t="str">
        <f>VLOOKUP(A1470,Setup!$C$3:$D$46,2,FALSE)</f>
        <v>KR</v>
      </c>
      <c r="C1470" t="s">
        <v>574</v>
      </c>
      <c r="D1470">
        <f t="shared" si="46"/>
        <v>2013</v>
      </c>
      <c r="E1470">
        <v>3.8</v>
      </c>
      <c r="F1470">
        <f>VLOOKUP(B1470,'GDP growth'!$C$1:$BR$267,MATCH(Total!D1470,'GDP growth'!$D$1:$BR$1,0),FALSE)</f>
        <v>2.4025309924618625</v>
      </c>
      <c r="G1470">
        <f t="shared" si="47"/>
        <v>-0.393374810735522</v>
      </c>
    </row>
    <row r="1471" spans="1:7" x14ac:dyDescent="0.45">
      <c r="A1471" t="s">
        <v>673</v>
      </c>
      <c r="B1471" t="str">
        <f>VLOOKUP(A1471,Setup!$C$3:$D$46,2,FALSE)</f>
        <v>KR</v>
      </c>
      <c r="C1471" t="s">
        <v>575</v>
      </c>
      <c r="D1471">
        <f t="shared" si="46"/>
        <v>2013</v>
      </c>
      <c r="E1471">
        <v>3.2</v>
      </c>
      <c r="F1471">
        <f>VLOOKUP(B1471,'GDP growth'!$C$1:$BR$267,MATCH(Total!D1471,'GDP growth'!$D$1:$BR$1,0),FALSE)</f>
        <v>2.4025309924618625</v>
      </c>
      <c r="G1471">
        <f t="shared" si="47"/>
        <v>-0.393374810735522</v>
      </c>
    </row>
    <row r="1472" spans="1:7" x14ac:dyDescent="0.45">
      <c r="A1472" t="s">
        <v>673</v>
      </c>
      <c r="B1472" t="str">
        <f>VLOOKUP(A1472,Setup!$C$3:$D$46,2,FALSE)</f>
        <v>KR</v>
      </c>
      <c r="C1472" t="s">
        <v>576</v>
      </c>
      <c r="D1472">
        <f t="shared" si="46"/>
        <v>2013</v>
      </c>
      <c r="E1472">
        <v>2.1</v>
      </c>
      <c r="F1472">
        <f>VLOOKUP(B1472,'GDP growth'!$C$1:$BR$267,MATCH(Total!D1472,'GDP growth'!$D$1:$BR$1,0),FALSE)</f>
        <v>2.4025309924618625</v>
      </c>
      <c r="G1472">
        <f t="shared" si="47"/>
        <v>-0.393374810735522</v>
      </c>
    </row>
    <row r="1473" spans="1:7" x14ac:dyDescent="0.45">
      <c r="A1473" t="s">
        <v>673</v>
      </c>
      <c r="B1473" t="str">
        <f>VLOOKUP(A1473,Setup!$C$3:$D$46,2,FALSE)</f>
        <v>KR</v>
      </c>
      <c r="C1473" t="s">
        <v>577</v>
      </c>
      <c r="D1473">
        <f t="shared" si="46"/>
        <v>2013</v>
      </c>
      <c r="E1473">
        <v>0.5</v>
      </c>
      <c r="F1473">
        <f>VLOOKUP(B1473,'GDP growth'!$C$1:$BR$267,MATCH(Total!D1473,'GDP growth'!$D$1:$BR$1,0),FALSE)</f>
        <v>2.4025309924618625</v>
      </c>
      <c r="G1473">
        <f t="shared" si="47"/>
        <v>-0.393374810735522</v>
      </c>
    </row>
    <row r="1474" spans="1:7" x14ac:dyDescent="0.45">
      <c r="A1474" t="s">
        <v>673</v>
      </c>
      <c r="B1474" t="str">
        <f>VLOOKUP(A1474,Setup!$C$3:$D$46,2,FALSE)</f>
        <v>KR</v>
      </c>
      <c r="C1474" t="s">
        <v>578</v>
      </c>
      <c r="D1474">
        <f t="shared" si="46"/>
        <v>2014</v>
      </c>
      <c r="E1474">
        <v>0.1</v>
      </c>
      <c r="F1474">
        <f>VLOOKUP(B1474,'GDP growth'!$C$1:$BR$267,MATCH(Total!D1474,'GDP growth'!$D$1:$BR$1,0),FALSE)</f>
        <v>3.1647086364718433</v>
      </c>
      <c r="G1474">
        <f t="shared" si="47"/>
        <v>-6.0190421099520101E-2</v>
      </c>
    </row>
    <row r="1475" spans="1:7" x14ac:dyDescent="0.45">
      <c r="A1475" t="s">
        <v>673</v>
      </c>
      <c r="B1475" t="str">
        <f>VLOOKUP(A1475,Setup!$C$3:$D$46,2,FALSE)</f>
        <v>KR</v>
      </c>
      <c r="C1475" t="s">
        <v>579</v>
      </c>
      <c r="D1475">
        <f t="shared" si="46"/>
        <v>2014</v>
      </c>
      <c r="E1475">
        <v>-0.4</v>
      </c>
      <c r="F1475">
        <f>VLOOKUP(B1475,'GDP growth'!$C$1:$BR$267,MATCH(Total!D1475,'GDP growth'!$D$1:$BR$1,0),FALSE)</f>
        <v>3.1647086364718433</v>
      </c>
      <c r="G1475">
        <f t="shared" si="47"/>
        <v>-6.0190421099520101E-2</v>
      </c>
    </row>
    <row r="1476" spans="1:7" x14ac:dyDescent="0.45">
      <c r="A1476" t="s">
        <v>673</v>
      </c>
      <c r="B1476" t="str">
        <f>VLOOKUP(A1476,Setup!$C$3:$D$46,2,FALSE)</f>
        <v>KR</v>
      </c>
      <c r="C1476" t="s">
        <v>580</v>
      </c>
      <c r="D1476">
        <f t="shared" si="46"/>
        <v>2014</v>
      </c>
      <c r="E1476">
        <v>0.9</v>
      </c>
      <c r="F1476">
        <f>VLOOKUP(B1476,'GDP growth'!$C$1:$BR$267,MATCH(Total!D1476,'GDP growth'!$D$1:$BR$1,0),FALSE)</f>
        <v>3.1647086364718433</v>
      </c>
      <c r="G1476">
        <f t="shared" si="47"/>
        <v>-6.0190421099520101E-2</v>
      </c>
    </row>
    <row r="1477" spans="1:7" x14ac:dyDescent="0.45">
      <c r="A1477" t="s">
        <v>673</v>
      </c>
      <c r="B1477" t="str">
        <f>VLOOKUP(A1477,Setup!$C$3:$D$46,2,FALSE)</f>
        <v>KR</v>
      </c>
      <c r="C1477" t="s">
        <v>581</v>
      </c>
      <c r="D1477">
        <f t="shared" si="46"/>
        <v>2014</v>
      </c>
      <c r="E1477">
        <v>1</v>
      </c>
      <c r="F1477">
        <f>VLOOKUP(B1477,'GDP growth'!$C$1:$BR$267,MATCH(Total!D1477,'GDP growth'!$D$1:$BR$1,0),FALSE)</f>
        <v>3.1647086364718433</v>
      </c>
      <c r="G1477">
        <f t="shared" si="47"/>
        <v>-6.0190421099520101E-2</v>
      </c>
    </row>
    <row r="1478" spans="1:7" x14ac:dyDescent="0.45">
      <c r="A1478" t="s">
        <v>673</v>
      </c>
      <c r="B1478" t="str">
        <f>VLOOKUP(A1478,Setup!$C$3:$D$46,2,FALSE)</f>
        <v>KR</v>
      </c>
      <c r="C1478" t="s">
        <v>582</v>
      </c>
      <c r="D1478">
        <f t="shared" si="46"/>
        <v>2015</v>
      </c>
      <c r="E1478">
        <v>0.3</v>
      </c>
      <c r="F1478">
        <f>VLOOKUP(B1478,'GDP growth'!$C$1:$BR$267,MATCH(Total!D1478,'GDP growth'!$D$1:$BR$1,0),FALSE)</f>
        <v>3.2024537945736</v>
      </c>
      <c r="G1478">
        <f t="shared" si="47"/>
        <v>-6.1200262208231403E-2</v>
      </c>
    </row>
    <row r="1479" spans="1:7" x14ac:dyDescent="0.45">
      <c r="A1479" t="s">
        <v>673</v>
      </c>
      <c r="B1479" t="str">
        <f>VLOOKUP(A1479,Setup!$C$3:$D$46,2,FALSE)</f>
        <v>KR</v>
      </c>
      <c r="C1479" t="s">
        <v>583</v>
      </c>
      <c r="D1479">
        <f t="shared" si="46"/>
        <v>2015</v>
      </c>
      <c r="E1479">
        <v>-0.3</v>
      </c>
      <c r="F1479">
        <f>VLOOKUP(B1479,'GDP growth'!$C$1:$BR$267,MATCH(Total!D1479,'GDP growth'!$D$1:$BR$1,0),FALSE)</f>
        <v>3.2024537945736</v>
      </c>
      <c r="G1479">
        <f t="shared" si="47"/>
        <v>-6.1200262208231403E-2</v>
      </c>
    </row>
    <row r="1480" spans="1:7" x14ac:dyDescent="0.45">
      <c r="A1480" t="s">
        <v>673</v>
      </c>
      <c r="B1480" t="str">
        <f>VLOOKUP(A1480,Setup!$C$3:$D$46,2,FALSE)</f>
        <v>KR</v>
      </c>
      <c r="C1480" t="s">
        <v>584</v>
      </c>
      <c r="D1480">
        <f t="shared" si="46"/>
        <v>2015</v>
      </c>
      <c r="E1480">
        <v>0.2</v>
      </c>
      <c r="F1480">
        <f>VLOOKUP(B1480,'GDP growth'!$C$1:$BR$267,MATCH(Total!D1480,'GDP growth'!$D$1:$BR$1,0),FALSE)</f>
        <v>3.2024537945736</v>
      </c>
      <c r="G1480">
        <f t="shared" si="47"/>
        <v>-6.1200262208231403E-2</v>
      </c>
    </row>
    <row r="1481" spans="1:7" x14ac:dyDescent="0.45">
      <c r="A1481" t="s">
        <v>673</v>
      </c>
      <c r="B1481" t="str">
        <f>VLOOKUP(A1481,Setup!$C$3:$D$46,2,FALSE)</f>
        <v>KR</v>
      </c>
      <c r="C1481" t="s">
        <v>585</v>
      </c>
      <c r="D1481">
        <f t="shared" si="46"/>
        <v>2015</v>
      </c>
      <c r="E1481">
        <v>-0.3</v>
      </c>
      <c r="F1481">
        <f>VLOOKUP(B1481,'GDP growth'!$C$1:$BR$267,MATCH(Total!D1481,'GDP growth'!$D$1:$BR$1,0),FALSE)</f>
        <v>3.2024537945736</v>
      </c>
      <c r="G1481">
        <f t="shared" si="47"/>
        <v>-6.1200262208231403E-2</v>
      </c>
    </row>
    <row r="1482" spans="1:7" x14ac:dyDescent="0.45">
      <c r="A1482" t="s">
        <v>673</v>
      </c>
      <c r="B1482" t="str">
        <f>VLOOKUP(A1482,Setup!$C$3:$D$46,2,FALSE)</f>
        <v>KR</v>
      </c>
      <c r="C1482" t="s">
        <v>586</v>
      </c>
      <c r="D1482">
        <f t="shared" si="46"/>
        <v>2016</v>
      </c>
      <c r="E1482">
        <v>-1.1000000000000001</v>
      </c>
      <c r="F1482">
        <f>VLOOKUP(B1482,'GDP growth'!$C$1:$BR$267,MATCH(Total!D1482,'GDP growth'!$D$1:$BR$1,0),FALSE)</f>
        <v>2.8091032682413299</v>
      </c>
      <c r="G1482">
        <f t="shared" si="47"/>
        <v>0.23584110674688899</v>
      </c>
    </row>
    <row r="1483" spans="1:7" x14ac:dyDescent="0.45">
      <c r="A1483" t="s">
        <v>673</v>
      </c>
      <c r="B1483" t="str">
        <f>VLOOKUP(A1483,Setup!$C$3:$D$46,2,FALSE)</f>
        <v>KR</v>
      </c>
      <c r="C1483" t="s">
        <v>587</v>
      </c>
      <c r="D1483">
        <f t="shared" si="46"/>
        <v>2016</v>
      </c>
      <c r="E1483">
        <v>-1.3</v>
      </c>
      <c r="F1483">
        <f>VLOOKUP(B1483,'GDP growth'!$C$1:$BR$267,MATCH(Total!D1483,'GDP growth'!$D$1:$BR$1,0),FALSE)</f>
        <v>2.8091032682413299</v>
      </c>
      <c r="G1483">
        <f t="shared" si="47"/>
        <v>0.23584110674688899</v>
      </c>
    </row>
    <row r="1484" spans="1:7" x14ac:dyDescent="0.45">
      <c r="A1484" t="s">
        <v>673</v>
      </c>
      <c r="B1484" t="str">
        <f>VLOOKUP(A1484,Setup!$C$3:$D$46,2,FALSE)</f>
        <v>KR</v>
      </c>
      <c r="C1484" t="s">
        <v>588</v>
      </c>
      <c r="D1484">
        <f t="shared" si="46"/>
        <v>2016</v>
      </c>
      <c r="E1484">
        <v>-1.8</v>
      </c>
      <c r="F1484">
        <f>VLOOKUP(B1484,'GDP growth'!$C$1:$BR$267,MATCH(Total!D1484,'GDP growth'!$D$1:$BR$1,0),FALSE)</f>
        <v>2.8091032682413299</v>
      </c>
      <c r="G1484">
        <f t="shared" si="47"/>
        <v>0.23584110674688899</v>
      </c>
    </row>
    <row r="1485" spans="1:7" x14ac:dyDescent="0.45">
      <c r="A1485" t="s">
        <v>673</v>
      </c>
      <c r="B1485" t="str">
        <f>VLOOKUP(A1485,Setup!$C$3:$D$46,2,FALSE)</f>
        <v>KR</v>
      </c>
      <c r="C1485" t="s">
        <v>589</v>
      </c>
      <c r="D1485">
        <f t="shared" si="46"/>
        <v>2016</v>
      </c>
      <c r="E1485">
        <v>-2</v>
      </c>
      <c r="F1485">
        <f>VLOOKUP(B1485,'GDP growth'!$C$1:$BR$267,MATCH(Total!D1485,'GDP growth'!$D$1:$BR$1,0),FALSE)</f>
        <v>2.8091032682413299</v>
      </c>
      <c r="G1485">
        <f t="shared" si="47"/>
        <v>0.23584110674688899</v>
      </c>
    </row>
    <row r="1486" spans="1:7" x14ac:dyDescent="0.45">
      <c r="A1486" t="s">
        <v>673</v>
      </c>
      <c r="B1486" t="str">
        <f>VLOOKUP(A1486,Setup!$C$3:$D$46,2,FALSE)</f>
        <v>KR</v>
      </c>
      <c r="C1486" t="s">
        <v>590</v>
      </c>
      <c r="D1486">
        <f t="shared" si="46"/>
        <v>2017</v>
      </c>
      <c r="E1486">
        <v>-3</v>
      </c>
      <c r="F1486">
        <f>VLOOKUP(B1486,'GDP growth'!$C$1:$BR$267,MATCH(Total!D1486,'GDP growth'!$D$1:$BR$1,0),FALSE)</f>
        <v>2.9468817150862634</v>
      </c>
      <c r="G1486">
        <f t="shared" si="47"/>
        <v>0.95592434860395703</v>
      </c>
    </row>
    <row r="1487" spans="1:7" x14ac:dyDescent="0.45">
      <c r="A1487" t="s">
        <v>673</v>
      </c>
      <c r="B1487" t="str">
        <f>VLOOKUP(A1487,Setup!$C$3:$D$46,2,FALSE)</f>
        <v>KR</v>
      </c>
      <c r="C1487" t="s">
        <v>591</v>
      </c>
      <c r="D1487">
        <f t="shared" ref="D1487:D1548" si="48">VALUE(MID(C1487,1,4))</f>
        <v>2017</v>
      </c>
      <c r="E1487">
        <v>-2.1</v>
      </c>
      <c r="F1487">
        <f>VLOOKUP(B1487,'GDP growth'!$C$1:$BR$267,MATCH(Total!D1487,'GDP growth'!$D$1:$BR$1,0),FALSE)</f>
        <v>2.9468817150862634</v>
      </c>
      <c r="G1487">
        <f t="shared" ref="G1487:G1548" si="49">VLOOKUP(D1487,$I$21:$BA$34,MATCH(B1487,$I$20:$BA$20,0),FALSE)</f>
        <v>0.95592434860395703</v>
      </c>
    </row>
    <row r="1488" spans="1:7" x14ac:dyDescent="0.45">
      <c r="A1488" t="s">
        <v>673</v>
      </c>
      <c r="B1488" t="str">
        <f>VLOOKUP(A1488,Setup!$C$3:$D$46,2,FALSE)</f>
        <v>KR</v>
      </c>
      <c r="C1488" t="s">
        <v>592</v>
      </c>
      <c r="D1488">
        <f t="shared" si="48"/>
        <v>2017</v>
      </c>
      <c r="E1488">
        <v>-2.7</v>
      </c>
      <c r="F1488">
        <f>VLOOKUP(B1488,'GDP growth'!$C$1:$BR$267,MATCH(Total!D1488,'GDP growth'!$D$1:$BR$1,0),FALSE)</f>
        <v>2.9468817150862634</v>
      </c>
      <c r="G1488">
        <f t="shared" si="49"/>
        <v>0.95592434860395703</v>
      </c>
    </row>
    <row r="1489" spans="1:7" x14ac:dyDescent="0.45">
      <c r="A1489" t="s">
        <v>673</v>
      </c>
      <c r="B1489" t="str">
        <f>VLOOKUP(A1489,Setup!$C$3:$D$46,2,FALSE)</f>
        <v>KR</v>
      </c>
      <c r="C1489" t="s">
        <v>593</v>
      </c>
      <c r="D1489">
        <f t="shared" si="48"/>
        <v>2017</v>
      </c>
      <c r="E1489">
        <v>-3.5</v>
      </c>
      <c r="F1489">
        <f>VLOOKUP(B1489,'GDP growth'!$C$1:$BR$267,MATCH(Total!D1489,'GDP growth'!$D$1:$BR$1,0),FALSE)</f>
        <v>2.9468817150862634</v>
      </c>
      <c r="G1489">
        <f t="shared" si="49"/>
        <v>0.95592434860395703</v>
      </c>
    </row>
    <row r="1490" spans="1:7" x14ac:dyDescent="0.45">
      <c r="A1490" t="s">
        <v>673</v>
      </c>
      <c r="B1490" t="str">
        <f>VLOOKUP(A1490,Setup!$C$3:$D$46,2,FALSE)</f>
        <v>KR</v>
      </c>
      <c r="C1490" t="s">
        <v>594</v>
      </c>
      <c r="D1490">
        <f t="shared" si="48"/>
        <v>2018</v>
      </c>
      <c r="E1490">
        <v>-3.1</v>
      </c>
      <c r="F1490">
        <f>VLOOKUP(B1490,'GDP growth'!$C$1:$BR$267,MATCH(Total!D1490,'GDP growth'!$D$1:$BR$1,0),FALSE)</f>
        <v>3.1596357401277686</v>
      </c>
      <c r="G1490">
        <f t="shared" si="49"/>
        <v>1.52371582501692</v>
      </c>
    </row>
    <row r="1491" spans="1:7" x14ac:dyDescent="0.45">
      <c r="A1491" t="s">
        <v>673</v>
      </c>
      <c r="B1491" t="str">
        <f>VLOOKUP(A1491,Setup!$C$3:$D$46,2,FALSE)</f>
        <v>KR</v>
      </c>
      <c r="C1491" t="s">
        <v>595</v>
      </c>
      <c r="D1491">
        <f t="shared" si="48"/>
        <v>2018</v>
      </c>
      <c r="E1491">
        <v>-2.5</v>
      </c>
      <c r="F1491">
        <f>VLOOKUP(B1491,'GDP growth'!$C$1:$BR$267,MATCH(Total!D1491,'GDP growth'!$D$1:$BR$1,0),FALSE)</f>
        <v>3.1596357401277686</v>
      </c>
      <c r="G1491">
        <f t="shared" si="49"/>
        <v>1.52371582501692</v>
      </c>
    </row>
    <row r="1492" spans="1:7" x14ac:dyDescent="0.45">
      <c r="A1492" t="s">
        <v>673</v>
      </c>
      <c r="B1492" t="str">
        <f>VLOOKUP(A1492,Setup!$C$3:$D$46,2,FALSE)</f>
        <v>KR</v>
      </c>
      <c r="C1492" t="s">
        <v>596</v>
      </c>
      <c r="D1492">
        <f t="shared" si="48"/>
        <v>2018</v>
      </c>
      <c r="E1492">
        <v>-1.1000000000000001</v>
      </c>
      <c r="F1492">
        <f>VLOOKUP(B1492,'GDP growth'!$C$1:$BR$267,MATCH(Total!D1492,'GDP growth'!$D$1:$BR$1,0),FALSE)</f>
        <v>3.1596357401277686</v>
      </c>
      <c r="G1492">
        <f t="shared" si="49"/>
        <v>1.52371582501692</v>
      </c>
    </row>
    <row r="1493" spans="1:7" x14ac:dyDescent="0.45">
      <c r="A1493" t="s">
        <v>673</v>
      </c>
      <c r="B1493" t="str">
        <f>VLOOKUP(A1493,Setup!$C$3:$D$46,2,FALSE)</f>
        <v>KR</v>
      </c>
      <c r="C1493" t="s">
        <v>597</v>
      </c>
      <c r="D1493">
        <f t="shared" si="48"/>
        <v>2018</v>
      </c>
      <c r="E1493">
        <v>-0.6</v>
      </c>
      <c r="F1493">
        <f>VLOOKUP(B1493,'GDP growth'!$C$1:$BR$267,MATCH(Total!D1493,'GDP growth'!$D$1:$BR$1,0),FALSE)</f>
        <v>3.1596357401277686</v>
      </c>
      <c r="G1493">
        <f t="shared" si="49"/>
        <v>1.52371582501692</v>
      </c>
    </row>
    <row r="1494" spans="1:7" x14ac:dyDescent="0.45">
      <c r="A1494" t="s">
        <v>673</v>
      </c>
      <c r="B1494" t="str">
        <f>VLOOKUP(A1494,Setup!$C$3:$D$46,2,FALSE)</f>
        <v>KR</v>
      </c>
      <c r="C1494" t="s">
        <v>598</v>
      </c>
      <c r="D1494">
        <f t="shared" si="48"/>
        <v>2019</v>
      </c>
      <c r="E1494">
        <v>0</v>
      </c>
      <c r="F1494">
        <f>VLOOKUP(B1494,'GDP growth'!$C$1:$BR$267,MATCH(Total!D1494,'GDP growth'!$D$1:$BR$1,0),FALSE)</f>
        <v>2.9074037737713496</v>
      </c>
      <c r="G1494">
        <f t="shared" si="49"/>
        <v>1.35529590888896</v>
      </c>
    </row>
    <row r="1495" spans="1:7" x14ac:dyDescent="0.45">
      <c r="A1495" t="s">
        <v>673</v>
      </c>
      <c r="B1495" t="str">
        <f>VLOOKUP(A1495,Setup!$C$3:$D$46,2,FALSE)</f>
        <v>KR</v>
      </c>
      <c r="C1495" t="s">
        <v>599</v>
      </c>
      <c r="D1495">
        <f t="shared" si="48"/>
        <v>2019</v>
      </c>
      <c r="E1495">
        <v>1.8</v>
      </c>
      <c r="F1495">
        <f>VLOOKUP(B1495,'GDP growth'!$C$1:$BR$267,MATCH(Total!D1495,'GDP growth'!$D$1:$BR$1,0),FALSE)</f>
        <v>2.9074037737713496</v>
      </c>
      <c r="G1495">
        <f t="shared" si="49"/>
        <v>1.35529590888896</v>
      </c>
    </row>
    <row r="1496" spans="1:7" x14ac:dyDescent="0.45">
      <c r="A1496" t="s">
        <v>673</v>
      </c>
      <c r="B1496" t="str">
        <f>VLOOKUP(A1496,Setup!$C$3:$D$46,2,FALSE)</f>
        <v>KR</v>
      </c>
      <c r="C1496" t="s">
        <v>600</v>
      </c>
      <c r="D1496">
        <f t="shared" si="48"/>
        <v>2019</v>
      </c>
      <c r="E1496">
        <v>3.4</v>
      </c>
      <c r="F1496">
        <f>VLOOKUP(B1496,'GDP growth'!$C$1:$BR$267,MATCH(Total!D1496,'GDP growth'!$D$1:$BR$1,0),FALSE)</f>
        <v>2.9074037737713496</v>
      </c>
      <c r="G1496">
        <f t="shared" si="49"/>
        <v>1.35529590888896</v>
      </c>
    </row>
    <row r="1497" spans="1:7" x14ac:dyDescent="0.45">
      <c r="A1497" t="s">
        <v>673</v>
      </c>
      <c r="B1497" t="str">
        <f>VLOOKUP(A1497,Setup!$C$3:$D$46,2,FALSE)</f>
        <v>KR</v>
      </c>
      <c r="C1497" t="s">
        <v>601</v>
      </c>
      <c r="D1497">
        <f t="shared" si="48"/>
        <v>2019</v>
      </c>
      <c r="E1497">
        <v>4.5</v>
      </c>
      <c r="F1497">
        <f>VLOOKUP(B1497,'GDP growth'!$C$1:$BR$267,MATCH(Total!D1497,'GDP growth'!$D$1:$BR$1,0),FALSE)</f>
        <v>2.9074037737713496</v>
      </c>
      <c r="G1497">
        <f t="shared" si="49"/>
        <v>1.35529590888896</v>
      </c>
    </row>
    <row r="1498" spans="1:7" x14ac:dyDescent="0.45">
      <c r="A1498" t="s">
        <v>673</v>
      </c>
      <c r="B1498" t="str">
        <f>VLOOKUP(A1498,Setup!$C$3:$D$46,2,FALSE)</f>
        <v>KR</v>
      </c>
      <c r="C1498" t="s">
        <v>602</v>
      </c>
      <c r="D1498">
        <f t="shared" si="48"/>
        <v>2020</v>
      </c>
      <c r="E1498">
        <v>7</v>
      </c>
      <c r="F1498">
        <f>VLOOKUP(B1498,'GDP growth'!$C$1:$BR$267,MATCH(Total!D1498,'GDP growth'!$D$1:$BR$1,0),FALSE)</f>
        <v>2.243977860110121</v>
      </c>
      <c r="G1498">
        <f t="shared" si="49"/>
        <v>-2.8043995456503401</v>
      </c>
    </row>
    <row r="1499" spans="1:7" x14ac:dyDescent="0.45">
      <c r="A1499" t="s">
        <v>673</v>
      </c>
      <c r="B1499" t="str">
        <f>VLOOKUP(A1499,Setup!$C$3:$D$46,2,FALSE)</f>
        <v>KR</v>
      </c>
      <c r="C1499" t="s">
        <v>603</v>
      </c>
      <c r="D1499">
        <f t="shared" si="48"/>
        <v>2020</v>
      </c>
      <c r="E1499">
        <v>11.2</v>
      </c>
      <c r="F1499">
        <f>VLOOKUP(B1499,'GDP growth'!$C$1:$BR$267,MATCH(Total!D1499,'GDP growth'!$D$1:$BR$1,0),FALSE)</f>
        <v>2.243977860110121</v>
      </c>
      <c r="G1499">
        <f t="shared" si="49"/>
        <v>-2.8043995456503401</v>
      </c>
    </row>
    <row r="1500" spans="1:7" x14ac:dyDescent="0.45">
      <c r="A1500" t="s">
        <v>673</v>
      </c>
      <c r="B1500" t="str">
        <f>VLOOKUP(A1500,Setup!$C$3:$D$46,2,FALSE)</f>
        <v>KR</v>
      </c>
      <c r="C1500" t="s">
        <v>604</v>
      </c>
      <c r="D1500">
        <f t="shared" si="48"/>
        <v>2020</v>
      </c>
      <c r="E1500">
        <v>13.9</v>
      </c>
      <c r="F1500">
        <f>VLOOKUP(B1500,'GDP growth'!$C$1:$BR$267,MATCH(Total!D1500,'GDP growth'!$D$1:$BR$1,0),FALSE)</f>
        <v>2.243977860110121</v>
      </c>
      <c r="G1500">
        <f t="shared" si="49"/>
        <v>-2.8043995456503401</v>
      </c>
    </row>
    <row r="1501" spans="1:7" x14ac:dyDescent="0.45">
      <c r="A1501" t="s">
        <v>673</v>
      </c>
      <c r="B1501" t="str">
        <f>VLOOKUP(A1501,Setup!$C$3:$D$46,2,FALSE)</f>
        <v>KR</v>
      </c>
      <c r="C1501" t="s">
        <v>605</v>
      </c>
      <c r="D1501">
        <f t="shared" si="48"/>
        <v>2020</v>
      </c>
      <c r="E1501">
        <v>15</v>
      </c>
      <c r="F1501">
        <f>VLOOKUP(B1501,'GDP growth'!$C$1:$BR$267,MATCH(Total!D1501,'GDP growth'!$D$1:$BR$1,0),FALSE)</f>
        <v>2.243977860110121</v>
      </c>
      <c r="G1501">
        <f t="shared" si="49"/>
        <v>-2.8043995456503401</v>
      </c>
    </row>
    <row r="1502" spans="1:7" x14ac:dyDescent="0.45">
      <c r="A1502" t="s">
        <v>673</v>
      </c>
      <c r="B1502" t="str">
        <f>VLOOKUP(A1502,Setup!$C$3:$D$46,2,FALSE)</f>
        <v>KR</v>
      </c>
      <c r="C1502" t="s">
        <v>606</v>
      </c>
      <c r="D1502">
        <f t="shared" si="48"/>
        <v>2021</v>
      </c>
      <c r="E1502">
        <v>15.6</v>
      </c>
      <c r="F1502">
        <f>VLOOKUP(B1502,'GDP growth'!$C$1:$BR$267,MATCH(Total!D1502,'GDP growth'!$D$1:$BR$1,0),FALSE)</f>
        <v>-0.7094153593976813</v>
      </c>
      <c r="G1502">
        <f t="shared" si="49"/>
        <v>-4.4040479314020303E-2</v>
      </c>
    </row>
    <row r="1503" spans="1:7" x14ac:dyDescent="0.45">
      <c r="A1503" t="s">
        <v>673</v>
      </c>
      <c r="B1503" t="str">
        <f>VLOOKUP(A1503,Setup!$C$3:$D$46,2,FALSE)</f>
        <v>KR</v>
      </c>
      <c r="C1503" t="s">
        <v>607</v>
      </c>
      <c r="D1503">
        <f t="shared" si="48"/>
        <v>2021</v>
      </c>
      <c r="E1503">
        <v>15.3</v>
      </c>
      <c r="F1503">
        <f>VLOOKUP(B1503,'GDP growth'!$C$1:$BR$267,MATCH(Total!D1503,'GDP growth'!$D$1:$BR$1,0),FALSE)</f>
        <v>-0.7094153593976813</v>
      </c>
      <c r="G1503">
        <f t="shared" si="49"/>
        <v>-4.4040479314020303E-2</v>
      </c>
    </row>
    <row r="1504" spans="1:7" x14ac:dyDescent="0.45">
      <c r="A1504" t="s">
        <v>673</v>
      </c>
      <c r="B1504" t="str">
        <f>VLOOKUP(A1504,Setup!$C$3:$D$46,2,FALSE)</f>
        <v>KR</v>
      </c>
      <c r="C1504" t="s">
        <v>608</v>
      </c>
      <c r="D1504">
        <f t="shared" si="48"/>
        <v>2021</v>
      </c>
      <c r="E1504">
        <v>15.1</v>
      </c>
      <c r="F1504">
        <f>VLOOKUP(B1504,'GDP growth'!$C$1:$BR$267,MATCH(Total!D1504,'GDP growth'!$D$1:$BR$1,0),FALSE)</f>
        <v>-0.7094153593976813</v>
      </c>
      <c r="G1504">
        <f t="shared" si="49"/>
        <v>-4.4040479314020303E-2</v>
      </c>
    </row>
    <row r="1505" spans="1:7" x14ac:dyDescent="0.45">
      <c r="A1505" t="s">
        <v>673</v>
      </c>
      <c r="B1505" t="str">
        <f>VLOOKUP(A1505,Setup!$C$3:$D$46,2,FALSE)</f>
        <v>KR</v>
      </c>
      <c r="C1505" t="s">
        <v>609</v>
      </c>
      <c r="D1505">
        <f t="shared" si="48"/>
        <v>2021</v>
      </c>
      <c r="E1505">
        <v>13.9</v>
      </c>
      <c r="F1505">
        <f>VLOOKUP(B1505,'GDP growth'!$C$1:$BR$267,MATCH(Total!D1505,'GDP growth'!$D$1:$BR$1,0),FALSE)</f>
        <v>-0.7094153593976813</v>
      </c>
      <c r="G1505">
        <f t="shared" si="49"/>
        <v>-4.4040479314020303E-2</v>
      </c>
    </row>
    <row r="1506" spans="1:7" x14ac:dyDescent="0.45">
      <c r="A1506" t="s">
        <v>673</v>
      </c>
      <c r="B1506" t="str">
        <f>VLOOKUP(A1506,Setup!$C$3:$D$46,2,FALSE)</f>
        <v>KR</v>
      </c>
      <c r="C1506" t="s">
        <v>610</v>
      </c>
      <c r="D1506">
        <f t="shared" si="48"/>
        <v>2022</v>
      </c>
      <c r="E1506">
        <v>11.7</v>
      </c>
      <c r="F1506">
        <f>VLOOKUP(B1506,'GDP growth'!$C$1:$BR$267,MATCH(Total!D1506,'GDP growth'!$D$1:$BR$1,0),FALSE)</f>
        <v>4.3047348190696937</v>
      </c>
      <c r="G1506">
        <f t="shared" si="49"/>
        <v>0.54762459273692299</v>
      </c>
    </row>
    <row r="1507" spans="1:7" x14ac:dyDescent="0.45">
      <c r="A1507" t="s">
        <v>673</v>
      </c>
      <c r="B1507" t="str">
        <f>VLOOKUP(A1507,Setup!$C$3:$D$46,2,FALSE)</f>
        <v>KR</v>
      </c>
      <c r="C1507" t="s">
        <v>611</v>
      </c>
      <c r="D1507">
        <f t="shared" si="48"/>
        <v>2022</v>
      </c>
      <c r="E1507">
        <v>11.6</v>
      </c>
      <c r="F1507">
        <f>VLOOKUP(B1507,'GDP growth'!$C$1:$BR$267,MATCH(Total!D1507,'GDP growth'!$D$1:$BR$1,0),FALSE)</f>
        <v>4.3047348190696937</v>
      </c>
      <c r="G1507">
        <f t="shared" si="49"/>
        <v>0.54762459273692299</v>
      </c>
    </row>
    <row r="1508" spans="1:7" x14ac:dyDescent="0.45">
      <c r="A1508" t="s">
        <v>673</v>
      </c>
      <c r="B1508" t="str">
        <f>VLOOKUP(A1508,Setup!$C$3:$D$46,2,FALSE)</f>
        <v>KR</v>
      </c>
      <c r="C1508" t="s">
        <v>612</v>
      </c>
      <c r="D1508">
        <f t="shared" si="48"/>
        <v>2022</v>
      </c>
      <c r="E1508">
        <v>12.2</v>
      </c>
      <c r="F1508">
        <f>VLOOKUP(B1508,'GDP growth'!$C$1:$BR$267,MATCH(Total!D1508,'GDP growth'!$D$1:$BR$1,0),FALSE)</f>
        <v>4.3047348190696937</v>
      </c>
      <c r="G1508">
        <f t="shared" si="49"/>
        <v>0.54762459273692299</v>
      </c>
    </row>
    <row r="1509" spans="1:7" x14ac:dyDescent="0.45">
      <c r="A1509" t="s">
        <v>673</v>
      </c>
      <c r="B1509" t="str">
        <f>VLOOKUP(A1509,Setup!$C$3:$D$46,2,FALSE)</f>
        <v>KR</v>
      </c>
      <c r="C1509" t="s">
        <v>613</v>
      </c>
      <c r="D1509">
        <f t="shared" si="48"/>
        <v>2022</v>
      </c>
      <c r="E1509">
        <v>11.5</v>
      </c>
      <c r="F1509">
        <f>VLOOKUP(B1509,'GDP growth'!$C$1:$BR$267,MATCH(Total!D1509,'GDP growth'!$D$1:$BR$1,0),FALSE)</f>
        <v>4.3047348190696937</v>
      </c>
      <c r="G1509">
        <f t="shared" si="49"/>
        <v>0.54762459273692299</v>
      </c>
    </row>
    <row r="1510" spans="1:7" x14ac:dyDescent="0.45">
      <c r="A1510" t="s">
        <v>673</v>
      </c>
      <c r="B1510" t="str">
        <f>VLOOKUP(A1510,Setup!$C$3:$D$46,2,FALSE)</f>
        <v>KR</v>
      </c>
      <c r="C1510" t="s">
        <v>614</v>
      </c>
      <c r="D1510">
        <f t="shared" si="48"/>
        <v>2023</v>
      </c>
      <c r="E1510">
        <v>9.6999999999999993</v>
      </c>
      <c r="F1510">
        <f>VLOOKUP(B1510,'GDP growth'!$C$1:$BR$267,MATCH(Total!D1510,'GDP growth'!$D$1:$BR$1,0),FALSE)</f>
        <v>2.6126721918722637</v>
      </c>
      <c r="G1510">
        <f t="shared" si="49"/>
        <v>-0.60781582422404701</v>
      </c>
    </row>
    <row r="1511" spans="1:7" x14ac:dyDescent="0.45">
      <c r="A1511" t="s">
        <v>673</v>
      </c>
      <c r="B1511" t="str">
        <f>VLOOKUP(A1511,Setup!$C$3:$D$46,2,FALSE)</f>
        <v>KR</v>
      </c>
      <c r="C1511" t="s">
        <v>615</v>
      </c>
      <c r="D1511">
        <f t="shared" si="48"/>
        <v>2023</v>
      </c>
      <c r="E1511">
        <v>8.6</v>
      </c>
      <c r="F1511">
        <f>VLOOKUP(B1511,'GDP growth'!$C$1:$BR$267,MATCH(Total!D1511,'GDP growth'!$D$1:$BR$1,0),FALSE)</f>
        <v>2.6126721918722637</v>
      </c>
      <c r="G1511">
        <f t="shared" si="49"/>
        <v>-0.60781582422404701</v>
      </c>
    </row>
    <row r="1512" spans="1:7" x14ac:dyDescent="0.45">
      <c r="A1512" t="s">
        <v>673</v>
      </c>
      <c r="B1512" t="str">
        <f>VLOOKUP(A1512,Setup!$C$3:$D$46,2,FALSE)</f>
        <v>KR</v>
      </c>
      <c r="C1512" t="s">
        <v>616</v>
      </c>
      <c r="D1512">
        <f t="shared" si="48"/>
        <v>2023</v>
      </c>
      <c r="E1512">
        <v>7.8</v>
      </c>
      <c r="F1512">
        <f>VLOOKUP(B1512,'GDP growth'!$C$1:$BR$267,MATCH(Total!D1512,'GDP growth'!$D$1:$BR$1,0),FALSE)</f>
        <v>2.6126721918722637</v>
      </c>
      <c r="G1512">
        <f t="shared" si="49"/>
        <v>-0.60781582422404701</v>
      </c>
    </row>
    <row r="1513" spans="1:7" x14ac:dyDescent="0.45">
      <c r="A1513" t="s">
        <v>673</v>
      </c>
      <c r="B1513" t="str">
        <f>VLOOKUP(A1513,Setup!$C$3:$D$46,2,FALSE)</f>
        <v>KR</v>
      </c>
      <c r="C1513" t="s">
        <v>617</v>
      </c>
      <c r="D1513">
        <f t="shared" si="48"/>
        <v>2023</v>
      </c>
      <c r="E1513">
        <v>4</v>
      </c>
      <c r="F1513">
        <f>VLOOKUP(B1513,'GDP growth'!$C$1:$BR$267,MATCH(Total!D1513,'GDP growth'!$D$1:$BR$1,0),FALSE)</f>
        <v>2.6126721918722637</v>
      </c>
      <c r="G1513">
        <f t="shared" si="49"/>
        <v>-0.60781582422404701</v>
      </c>
    </row>
    <row r="1514" spans="1:7" x14ac:dyDescent="0.45">
      <c r="A1514" t="s">
        <v>209</v>
      </c>
      <c r="B1514" t="str">
        <f>VLOOKUP(A1514,Setup!$C$3:$D$46,2,FALSE)</f>
        <v>LU</v>
      </c>
      <c r="C1514" t="s">
        <v>560</v>
      </c>
      <c r="D1514">
        <f t="shared" si="48"/>
        <v>2010</v>
      </c>
      <c r="E1514">
        <v>32.700000000000003</v>
      </c>
      <c r="F1514">
        <f>VLOOKUP(B1514,'GDP growth'!$C$1:$BR$267,MATCH(Total!D1514,'GDP growth'!$D$1:$BR$1,0),FALSE)</f>
        <v>-3.2389540268318768</v>
      </c>
      <c r="G1514">
        <f t="shared" si="49"/>
        <v>1.40325706211642</v>
      </c>
    </row>
    <row r="1515" spans="1:7" x14ac:dyDescent="0.45">
      <c r="A1515" t="s">
        <v>209</v>
      </c>
      <c r="B1515" t="str">
        <f>VLOOKUP(A1515,Setup!$C$3:$D$46,2,FALSE)</f>
        <v>LU</v>
      </c>
      <c r="C1515" t="s">
        <v>563</v>
      </c>
      <c r="D1515">
        <f t="shared" si="48"/>
        <v>2010</v>
      </c>
      <c r="E1515">
        <v>14.3</v>
      </c>
      <c r="F1515">
        <f>VLOOKUP(B1515,'GDP growth'!$C$1:$BR$267,MATCH(Total!D1515,'GDP growth'!$D$1:$BR$1,0),FALSE)</f>
        <v>-3.2389540268318768</v>
      </c>
      <c r="G1515">
        <f t="shared" si="49"/>
        <v>1.40325706211642</v>
      </c>
    </row>
    <row r="1516" spans="1:7" x14ac:dyDescent="0.45">
      <c r="A1516" t="s">
        <v>209</v>
      </c>
      <c r="B1516" t="str">
        <f>VLOOKUP(A1516,Setup!$C$3:$D$46,2,FALSE)</f>
        <v>LU</v>
      </c>
      <c r="C1516" t="s">
        <v>564</v>
      </c>
      <c r="D1516">
        <f t="shared" si="48"/>
        <v>2010</v>
      </c>
      <c r="E1516">
        <v>-0.7</v>
      </c>
      <c r="F1516">
        <f>VLOOKUP(B1516,'GDP growth'!$C$1:$BR$267,MATCH(Total!D1516,'GDP growth'!$D$1:$BR$1,0),FALSE)</f>
        <v>-3.2389540268318768</v>
      </c>
      <c r="G1516">
        <f t="shared" si="49"/>
        <v>1.40325706211642</v>
      </c>
    </row>
    <row r="1517" spans="1:7" x14ac:dyDescent="0.45">
      <c r="A1517" t="s">
        <v>209</v>
      </c>
      <c r="B1517" t="str">
        <f>VLOOKUP(A1517,Setup!$C$3:$D$46,2,FALSE)</f>
        <v>LU</v>
      </c>
      <c r="C1517" t="s">
        <v>565</v>
      </c>
      <c r="D1517">
        <f t="shared" si="48"/>
        <v>2010</v>
      </c>
      <c r="E1517">
        <v>-13.2</v>
      </c>
      <c r="F1517">
        <f>VLOOKUP(B1517,'GDP growth'!$C$1:$BR$267,MATCH(Total!D1517,'GDP growth'!$D$1:$BR$1,0),FALSE)</f>
        <v>-3.2389540268318768</v>
      </c>
      <c r="G1517">
        <f t="shared" si="49"/>
        <v>1.40325706211642</v>
      </c>
    </row>
    <row r="1518" spans="1:7" x14ac:dyDescent="0.45">
      <c r="A1518" t="s">
        <v>209</v>
      </c>
      <c r="B1518" t="str">
        <f>VLOOKUP(A1518,Setup!$C$3:$D$46,2,FALSE)</f>
        <v>LU</v>
      </c>
      <c r="C1518" t="s">
        <v>566</v>
      </c>
      <c r="D1518">
        <f t="shared" si="48"/>
        <v>2011</v>
      </c>
      <c r="E1518">
        <v>-14</v>
      </c>
      <c r="F1518">
        <f>VLOOKUP(B1518,'GDP growth'!$C$1:$BR$267,MATCH(Total!D1518,'GDP growth'!$D$1:$BR$1,0),FALSE)</f>
        <v>3.7604135925509468</v>
      </c>
      <c r="G1518">
        <f t="shared" si="49"/>
        <v>-0.248258224723542</v>
      </c>
    </row>
    <row r="1519" spans="1:7" x14ac:dyDescent="0.45">
      <c r="A1519" t="s">
        <v>209</v>
      </c>
      <c r="B1519" t="str">
        <f>VLOOKUP(A1519,Setup!$C$3:$D$46,2,FALSE)</f>
        <v>LU</v>
      </c>
      <c r="C1519" t="s">
        <v>567</v>
      </c>
      <c r="D1519">
        <f t="shared" si="48"/>
        <v>2011</v>
      </c>
      <c r="E1519">
        <v>-4.5</v>
      </c>
      <c r="F1519">
        <f>VLOOKUP(B1519,'GDP growth'!$C$1:$BR$267,MATCH(Total!D1519,'GDP growth'!$D$1:$BR$1,0),FALSE)</f>
        <v>3.7604135925509468</v>
      </c>
      <c r="G1519">
        <f t="shared" si="49"/>
        <v>-0.248258224723542</v>
      </c>
    </row>
    <row r="1520" spans="1:7" x14ac:dyDescent="0.45">
      <c r="A1520" t="s">
        <v>209</v>
      </c>
      <c r="B1520" t="str">
        <f>VLOOKUP(A1520,Setup!$C$3:$D$46,2,FALSE)</f>
        <v>LU</v>
      </c>
      <c r="C1520" t="s">
        <v>568</v>
      </c>
      <c r="D1520">
        <f t="shared" si="48"/>
        <v>2011</v>
      </c>
      <c r="E1520">
        <v>-2</v>
      </c>
      <c r="F1520">
        <f>VLOOKUP(B1520,'GDP growth'!$C$1:$BR$267,MATCH(Total!D1520,'GDP growth'!$D$1:$BR$1,0),FALSE)</f>
        <v>3.7604135925509468</v>
      </c>
      <c r="G1520">
        <f t="shared" si="49"/>
        <v>-0.248258224723542</v>
      </c>
    </row>
    <row r="1521" spans="1:7" x14ac:dyDescent="0.45">
      <c r="A1521" t="s">
        <v>209</v>
      </c>
      <c r="B1521" t="str">
        <f>VLOOKUP(A1521,Setup!$C$3:$D$46,2,FALSE)</f>
        <v>LU</v>
      </c>
      <c r="C1521" t="s">
        <v>569</v>
      </c>
      <c r="D1521">
        <f t="shared" si="48"/>
        <v>2011</v>
      </c>
      <c r="E1521">
        <v>2.6</v>
      </c>
      <c r="F1521">
        <f>VLOOKUP(B1521,'GDP growth'!$C$1:$BR$267,MATCH(Total!D1521,'GDP growth'!$D$1:$BR$1,0),FALSE)</f>
        <v>3.7604135925509468</v>
      </c>
      <c r="G1521">
        <f t="shared" si="49"/>
        <v>-0.248258224723542</v>
      </c>
    </row>
    <row r="1522" spans="1:7" x14ac:dyDescent="0.45">
      <c r="A1522" t="s">
        <v>209</v>
      </c>
      <c r="B1522" t="str">
        <f>VLOOKUP(A1522,Setup!$C$3:$D$46,2,FALSE)</f>
        <v>LU</v>
      </c>
      <c r="C1522" t="s">
        <v>570</v>
      </c>
      <c r="D1522">
        <f t="shared" si="48"/>
        <v>2012</v>
      </c>
      <c r="E1522">
        <v>11.4</v>
      </c>
      <c r="F1522">
        <f>VLOOKUP(B1522,'GDP growth'!$C$1:$BR$267,MATCH(Total!D1522,'GDP growth'!$D$1:$BR$1,0),FALSE)</f>
        <v>1.0442986945573125</v>
      </c>
      <c r="G1522">
        <f t="shared" si="49"/>
        <v>-1.2675517357589401</v>
      </c>
    </row>
    <row r="1523" spans="1:7" x14ac:dyDescent="0.45">
      <c r="A1523" t="s">
        <v>209</v>
      </c>
      <c r="B1523" t="str">
        <f>VLOOKUP(A1523,Setup!$C$3:$D$46,2,FALSE)</f>
        <v>LU</v>
      </c>
      <c r="C1523" t="s">
        <v>571</v>
      </c>
      <c r="D1523">
        <f t="shared" si="48"/>
        <v>2012</v>
      </c>
      <c r="E1523">
        <v>11.3</v>
      </c>
      <c r="F1523">
        <f>VLOOKUP(B1523,'GDP growth'!$C$1:$BR$267,MATCH(Total!D1523,'GDP growth'!$D$1:$BR$1,0),FALSE)</f>
        <v>1.0442986945573125</v>
      </c>
      <c r="G1523">
        <f t="shared" si="49"/>
        <v>-1.2675517357589401</v>
      </c>
    </row>
    <row r="1524" spans="1:7" x14ac:dyDescent="0.45">
      <c r="A1524" t="s">
        <v>209</v>
      </c>
      <c r="B1524" t="str">
        <f>VLOOKUP(A1524,Setup!$C$3:$D$46,2,FALSE)</f>
        <v>LU</v>
      </c>
      <c r="C1524" t="s">
        <v>572</v>
      </c>
      <c r="D1524">
        <f t="shared" si="48"/>
        <v>2012</v>
      </c>
      <c r="E1524">
        <v>11.2</v>
      </c>
      <c r="F1524">
        <f>VLOOKUP(B1524,'GDP growth'!$C$1:$BR$267,MATCH(Total!D1524,'GDP growth'!$D$1:$BR$1,0),FALSE)</f>
        <v>1.0442986945573125</v>
      </c>
      <c r="G1524">
        <f t="shared" si="49"/>
        <v>-1.2675517357589401</v>
      </c>
    </row>
    <row r="1525" spans="1:7" x14ac:dyDescent="0.45">
      <c r="A1525" t="s">
        <v>209</v>
      </c>
      <c r="B1525" t="str">
        <f>VLOOKUP(A1525,Setup!$C$3:$D$46,2,FALSE)</f>
        <v>LU</v>
      </c>
      <c r="C1525" t="s">
        <v>573</v>
      </c>
      <c r="D1525">
        <f t="shared" si="48"/>
        <v>2012</v>
      </c>
      <c r="E1525">
        <v>6.7</v>
      </c>
      <c r="F1525">
        <f>VLOOKUP(B1525,'GDP growth'!$C$1:$BR$267,MATCH(Total!D1525,'GDP growth'!$D$1:$BR$1,0),FALSE)</f>
        <v>1.0442986945573125</v>
      </c>
      <c r="G1525">
        <f t="shared" si="49"/>
        <v>-1.2675517357589401</v>
      </c>
    </row>
    <row r="1526" spans="1:7" x14ac:dyDescent="0.45">
      <c r="A1526" t="s">
        <v>209</v>
      </c>
      <c r="B1526" t="str">
        <f>VLOOKUP(A1526,Setup!$C$3:$D$46,2,FALSE)</f>
        <v>LU</v>
      </c>
      <c r="C1526" t="s">
        <v>574</v>
      </c>
      <c r="D1526">
        <f t="shared" si="48"/>
        <v>2013</v>
      </c>
      <c r="E1526">
        <v>0.2</v>
      </c>
      <c r="F1526">
        <f>VLOOKUP(B1526,'GDP growth'!$C$1:$BR$267,MATCH(Total!D1526,'GDP growth'!$D$1:$BR$1,0),FALSE)</f>
        <v>1.6499020297865172</v>
      </c>
      <c r="G1526">
        <f t="shared" si="49"/>
        <v>-0.66195296800785197</v>
      </c>
    </row>
    <row r="1527" spans="1:7" x14ac:dyDescent="0.45">
      <c r="A1527" t="s">
        <v>209</v>
      </c>
      <c r="B1527" t="str">
        <f>VLOOKUP(A1527,Setup!$C$3:$D$46,2,FALSE)</f>
        <v>LU</v>
      </c>
      <c r="C1527" t="s">
        <v>575</v>
      </c>
      <c r="D1527">
        <f t="shared" si="48"/>
        <v>2013</v>
      </c>
      <c r="E1527">
        <v>-5.4</v>
      </c>
      <c r="F1527">
        <f>VLOOKUP(B1527,'GDP growth'!$C$1:$BR$267,MATCH(Total!D1527,'GDP growth'!$D$1:$BR$1,0),FALSE)</f>
        <v>1.6499020297865172</v>
      </c>
      <c r="G1527">
        <f t="shared" si="49"/>
        <v>-0.66195296800785197</v>
      </c>
    </row>
    <row r="1528" spans="1:7" x14ac:dyDescent="0.45">
      <c r="A1528" t="s">
        <v>209</v>
      </c>
      <c r="B1528" t="str">
        <f>VLOOKUP(A1528,Setup!$C$3:$D$46,2,FALSE)</f>
        <v>LU</v>
      </c>
      <c r="C1528" t="s">
        <v>576</v>
      </c>
      <c r="D1528">
        <f t="shared" si="48"/>
        <v>2013</v>
      </c>
      <c r="E1528">
        <v>-9.1999999999999993</v>
      </c>
      <c r="F1528">
        <f>VLOOKUP(B1528,'GDP growth'!$C$1:$BR$267,MATCH(Total!D1528,'GDP growth'!$D$1:$BR$1,0),FALSE)</f>
        <v>1.6499020297865172</v>
      </c>
      <c r="G1528">
        <f t="shared" si="49"/>
        <v>-0.66195296800785197</v>
      </c>
    </row>
    <row r="1529" spans="1:7" x14ac:dyDescent="0.45">
      <c r="A1529" t="s">
        <v>209</v>
      </c>
      <c r="B1529" t="str">
        <f>VLOOKUP(A1529,Setup!$C$3:$D$46,2,FALSE)</f>
        <v>LU</v>
      </c>
      <c r="C1529" t="s">
        <v>577</v>
      </c>
      <c r="D1529">
        <f t="shared" si="48"/>
        <v>2013</v>
      </c>
      <c r="E1529">
        <v>-12.3</v>
      </c>
      <c r="F1529">
        <f>VLOOKUP(B1529,'GDP growth'!$C$1:$BR$267,MATCH(Total!D1529,'GDP growth'!$D$1:$BR$1,0),FALSE)</f>
        <v>1.6499020297865172</v>
      </c>
      <c r="G1529">
        <f t="shared" si="49"/>
        <v>-0.66195296800785197</v>
      </c>
    </row>
    <row r="1530" spans="1:7" x14ac:dyDescent="0.45">
      <c r="A1530" t="s">
        <v>209</v>
      </c>
      <c r="B1530" t="str">
        <f>VLOOKUP(A1530,Setup!$C$3:$D$46,2,FALSE)</f>
        <v>LU</v>
      </c>
      <c r="C1530" t="s">
        <v>578</v>
      </c>
      <c r="D1530">
        <f t="shared" si="48"/>
        <v>2014</v>
      </c>
      <c r="E1530">
        <v>-11.7</v>
      </c>
      <c r="F1530">
        <f>VLOOKUP(B1530,'GDP growth'!$C$1:$BR$267,MATCH(Total!D1530,'GDP growth'!$D$1:$BR$1,0),FALSE)</f>
        <v>3.1717904991600534</v>
      </c>
      <c r="G1530">
        <f t="shared" si="49"/>
        <v>-0.57691835803346603</v>
      </c>
    </row>
    <row r="1531" spans="1:7" x14ac:dyDescent="0.45">
      <c r="A1531" t="s">
        <v>209</v>
      </c>
      <c r="B1531" t="str">
        <f>VLOOKUP(A1531,Setup!$C$3:$D$46,2,FALSE)</f>
        <v>LU</v>
      </c>
      <c r="C1531" t="s">
        <v>579</v>
      </c>
      <c r="D1531">
        <f t="shared" si="48"/>
        <v>2014</v>
      </c>
      <c r="E1531">
        <v>-15.7</v>
      </c>
      <c r="F1531">
        <f>VLOOKUP(B1531,'GDP growth'!$C$1:$BR$267,MATCH(Total!D1531,'GDP growth'!$D$1:$BR$1,0),FALSE)</f>
        <v>3.1717904991600534</v>
      </c>
      <c r="G1531">
        <f t="shared" si="49"/>
        <v>-0.57691835803346603</v>
      </c>
    </row>
    <row r="1532" spans="1:7" x14ac:dyDescent="0.45">
      <c r="A1532" t="s">
        <v>209</v>
      </c>
      <c r="B1532" t="str">
        <f>VLOOKUP(A1532,Setup!$C$3:$D$46,2,FALSE)</f>
        <v>LU</v>
      </c>
      <c r="C1532" t="s">
        <v>580</v>
      </c>
      <c r="D1532">
        <f t="shared" si="48"/>
        <v>2014</v>
      </c>
      <c r="E1532">
        <v>-15.3</v>
      </c>
      <c r="F1532">
        <f>VLOOKUP(B1532,'GDP growth'!$C$1:$BR$267,MATCH(Total!D1532,'GDP growth'!$D$1:$BR$1,0),FALSE)</f>
        <v>3.1717904991600534</v>
      </c>
      <c r="G1532">
        <f t="shared" si="49"/>
        <v>-0.57691835803346603</v>
      </c>
    </row>
    <row r="1533" spans="1:7" x14ac:dyDescent="0.45">
      <c r="A1533" t="s">
        <v>209</v>
      </c>
      <c r="B1533" t="str">
        <f>VLOOKUP(A1533,Setup!$C$3:$D$46,2,FALSE)</f>
        <v>LU</v>
      </c>
      <c r="C1533" t="s">
        <v>581</v>
      </c>
      <c r="D1533">
        <f t="shared" si="48"/>
        <v>2014</v>
      </c>
      <c r="E1533">
        <v>17.5</v>
      </c>
      <c r="F1533">
        <f>VLOOKUP(B1533,'GDP growth'!$C$1:$BR$267,MATCH(Total!D1533,'GDP growth'!$D$1:$BR$1,0),FALSE)</f>
        <v>3.1717904991600534</v>
      </c>
      <c r="G1533">
        <f t="shared" si="49"/>
        <v>-0.57691835803346603</v>
      </c>
    </row>
    <row r="1534" spans="1:7" x14ac:dyDescent="0.45">
      <c r="A1534" t="s">
        <v>209</v>
      </c>
      <c r="B1534" t="str">
        <f>VLOOKUP(A1534,Setup!$C$3:$D$46,2,FALSE)</f>
        <v>LU</v>
      </c>
      <c r="C1534" t="s">
        <v>582</v>
      </c>
      <c r="D1534">
        <f t="shared" si="48"/>
        <v>2015</v>
      </c>
      <c r="E1534">
        <v>28.5</v>
      </c>
      <c r="F1534">
        <f>VLOOKUP(B1534,'GDP growth'!$C$1:$BR$267,MATCH(Total!D1534,'GDP growth'!$D$1:$BR$1,0),FALSE)</f>
        <v>2.6230860157719178</v>
      </c>
      <c r="G1534">
        <f t="shared" si="49"/>
        <v>-0.83160033651104404</v>
      </c>
    </row>
    <row r="1535" spans="1:7" x14ac:dyDescent="0.45">
      <c r="A1535" t="s">
        <v>209</v>
      </c>
      <c r="B1535" t="str">
        <f>VLOOKUP(A1535,Setup!$C$3:$D$46,2,FALSE)</f>
        <v>LU</v>
      </c>
      <c r="C1535" t="s">
        <v>583</v>
      </c>
      <c r="D1535">
        <f t="shared" si="48"/>
        <v>2015</v>
      </c>
      <c r="E1535">
        <v>19.3</v>
      </c>
      <c r="F1535">
        <f>VLOOKUP(B1535,'GDP growth'!$C$1:$BR$267,MATCH(Total!D1535,'GDP growth'!$D$1:$BR$1,0),FALSE)</f>
        <v>2.6230860157719178</v>
      </c>
      <c r="G1535">
        <f t="shared" si="49"/>
        <v>-0.83160033651104404</v>
      </c>
    </row>
    <row r="1536" spans="1:7" x14ac:dyDescent="0.45">
      <c r="A1536" t="s">
        <v>209</v>
      </c>
      <c r="B1536" t="str">
        <f>VLOOKUP(A1536,Setup!$C$3:$D$46,2,FALSE)</f>
        <v>LU</v>
      </c>
      <c r="C1536" t="s">
        <v>584</v>
      </c>
      <c r="D1536">
        <f t="shared" si="48"/>
        <v>2015</v>
      </c>
      <c r="E1536">
        <v>-13.5</v>
      </c>
      <c r="F1536">
        <f>VLOOKUP(B1536,'GDP growth'!$C$1:$BR$267,MATCH(Total!D1536,'GDP growth'!$D$1:$BR$1,0),FALSE)</f>
        <v>2.6230860157719178</v>
      </c>
      <c r="G1536">
        <f t="shared" si="49"/>
        <v>-0.83160033651104404</v>
      </c>
    </row>
    <row r="1537" spans="1:7" x14ac:dyDescent="0.45">
      <c r="A1537" t="s">
        <v>209</v>
      </c>
      <c r="B1537" t="str">
        <f>VLOOKUP(A1537,Setup!$C$3:$D$46,2,FALSE)</f>
        <v>LU</v>
      </c>
      <c r="C1537" t="s">
        <v>585</v>
      </c>
      <c r="D1537">
        <f t="shared" si="48"/>
        <v>2015</v>
      </c>
      <c r="E1537">
        <v>-3.2</v>
      </c>
      <c r="F1537">
        <f>VLOOKUP(B1537,'GDP growth'!$C$1:$BR$267,MATCH(Total!D1537,'GDP growth'!$D$1:$BR$1,0),FALSE)</f>
        <v>2.6230860157719178</v>
      </c>
      <c r="G1537">
        <f t="shared" si="49"/>
        <v>-0.83160033651104404</v>
      </c>
    </row>
    <row r="1538" spans="1:7" x14ac:dyDescent="0.45">
      <c r="A1538" t="s">
        <v>209</v>
      </c>
      <c r="B1538" t="str">
        <f>VLOOKUP(A1538,Setup!$C$3:$D$46,2,FALSE)</f>
        <v>LU</v>
      </c>
      <c r="C1538" t="s">
        <v>586</v>
      </c>
      <c r="D1538">
        <f t="shared" si="48"/>
        <v>2016</v>
      </c>
      <c r="E1538">
        <v>-4</v>
      </c>
      <c r="F1538">
        <f>VLOOKUP(B1538,'GDP growth'!$C$1:$BR$267,MATCH(Total!D1538,'GDP growth'!$D$1:$BR$1,0),FALSE)</f>
        <v>2.2697844841956538</v>
      </c>
      <c r="G1538">
        <f t="shared" si="49"/>
        <v>2.09413974158756</v>
      </c>
    </row>
    <row r="1539" spans="1:7" x14ac:dyDescent="0.45">
      <c r="A1539" t="s">
        <v>209</v>
      </c>
      <c r="B1539" t="str">
        <f>VLOOKUP(A1539,Setup!$C$3:$D$46,2,FALSE)</f>
        <v>LU</v>
      </c>
      <c r="C1539" t="s">
        <v>587</v>
      </c>
      <c r="D1539">
        <f t="shared" si="48"/>
        <v>2016</v>
      </c>
      <c r="E1539">
        <v>-19.399999999999999</v>
      </c>
      <c r="F1539">
        <f>VLOOKUP(B1539,'GDP growth'!$C$1:$BR$267,MATCH(Total!D1539,'GDP growth'!$D$1:$BR$1,0),FALSE)</f>
        <v>2.2697844841956538</v>
      </c>
      <c r="G1539">
        <f t="shared" si="49"/>
        <v>2.09413974158756</v>
      </c>
    </row>
    <row r="1540" spans="1:7" x14ac:dyDescent="0.45">
      <c r="A1540" t="s">
        <v>209</v>
      </c>
      <c r="B1540" t="str">
        <f>VLOOKUP(A1540,Setup!$C$3:$D$46,2,FALSE)</f>
        <v>LU</v>
      </c>
      <c r="C1540" t="s">
        <v>588</v>
      </c>
      <c r="D1540">
        <f t="shared" si="48"/>
        <v>2016</v>
      </c>
      <c r="E1540">
        <v>1.6</v>
      </c>
      <c r="F1540">
        <f>VLOOKUP(B1540,'GDP growth'!$C$1:$BR$267,MATCH(Total!D1540,'GDP growth'!$D$1:$BR$1,0),FALSE)</f>
        <v>2.2697844841956538</v>
      </c>
      <c r="G1540">
        <f t="shared" si="49"/>
        <v>2.09413974158756</v>
      </c>
    </row>
    <row r="1541" spans="1:7" x14ac:dyDescent="0.45">
      <c r="A1541" t="s">
        <v>209</v>
      </c>
      <c r="B1541" t="str">
        <f>VLOOKUP(A1541,Setup!$C$3:$D$46,2,FALSE)</f>
        <v>LU</v>
      </c>
      <c r="C1541" t="s">
        <v>589</v>
      </c>
      <c r="D1541">
        <f t="shared" si="48"/>
        <v>2016</v>
      </c>
      <c r="E1541">
        <v>-28</v>
      </c>
      <c r="F1541">
        <f>VLOOKUP(B1541,'GDP growth'!$C$1:$BR$267,MATCH(Total!D1541,'GDP growth'!$D$1:$BR$1,0),FALSE)</f>
        <v>2.2697844841956538</v>
      </c>
      <c r="G1541">
        <f t="shared" si="49"/>
        <v>2.09413974158756</v>
      </c>
    </row>
    <row r="1542" spans="1:7" x14ac:dyDescent="0.45">
      <c r="A1542" t="s">
        <v>209</v>
      </c>
      <c r="B1542" t="str">
        <f>VLOOKUP(A1542,Setup!$C$3:$D$46,2,FALSE)</f>
        <v>LU</v>
      </c>
      <c r="C1542" t="s">
        <v>590</v>
      </c>
      <c r="D1542">
        <f t="shared" si="48"/>
        <v>2017</v>
      </c>
      <c r="E1542">
        <v>-32.6</v>
      </c>
      <c r="F1542">
        <f>VLOOKUP(B1542,'GDP growth'!$C$1:$BR$267,MATCH(Total!D1542,'GDP growth'!$D$1:$BR$1,0),FALSE)</f>
        <v>4.9781904368162913</v>
      </c>
      <c r="G1542">
        <f t="shared" si="49"/>
        <v>0.88940405230667297</v>
      </c>
    </row>
    <row r="1543" spans="1:7" x14ac:dyDescent="0.45">
      <c r="A1543" t="s">
        <v>209</v>
      </c>
      <c r="B1543" t="str">
        <f>VLOOKUP(A1543,Setup!$C$3:$D$46,2,FALSE)</f>
        <v>LU</v>
      </c>
      <c r="C1543" t="s">
        <v>591</v>
      </c>
      <c r="D1543">
        <f t="shared" si="48"/>
        <v>2017</v>
      </c>
      <c r="E1543">
        <v>-18.399999999999999</v>
      </c>
      <c r="F1543">
        <f>VLOOKUP(B1543,'GDP growth'!$C$1:$BR$267,MATCH(Total!D1543,'GDP growth'!$D$1:$BR$1,0),FALSE)</f>
        <v>4.9781904368162913</v>
      </c>
      <c r="G1543">
        <f t="shared" si="49"/>
        <v>0.88940405230667297</v>
      </c>
    </row>
    <row r="1544" spans="1:7" x14ac:dyDescent="0.45">
      <c r="A1544" t="s">
        <v>209</v>
      </c>
      <c r="B1544" t="str">
        <f>VLOOKUP(A1544,Setup!$C$3:$D$46,2,FALSE)</f>
        <v>LU</v>
      </c>
      <c r="C1544" t="s">
        <v>592</v>
      </c>
      <c r="D1544">
        <f t="shared" si="48"/>
        <v>2017</v>
      </c>
      <c r="E1544">
        <v>-27.3</v>
      </c>
      <c r="F1544">
        <f>VLOOKUP(B1544,'GDP growth'!$C$1:$BR$267,MATCH(Total!D1544,'GDP growth'!$D$1:$BR$1,0),FALSE)</f>
        <v>4.9781904368162913</v>
      </c>
      <c r="G1544">
        <f t="shared" si="49"/>
        <v>0.88940405230667297</v>
      </c>
    </row>
    <row r="1545" spans="1:7" x14ac:dyDescent="0.45">
      <c r="A1545" t="s">
        <v>209</v>
      </c>
      <c r="B1545" t="str">
        <f>VLOOKUP(A1545,Setup!$C$3:$D$46,2,FALSE)</f>
        <v>LU</v>
      </c>
      <c r="C1545" t="s">
        <v>593</v>
      </c>
      <c r="D1545">
        <f t="shared" si="48"/>
        <v>2017</v>
      </c>
      <c r="E1545">
        <v>-21.1</v>
      </c>
      <c r="F1545">
        <f>VLOOKUP(B1545,'GDP growth'!$C$1:$BR$267,MATCH(Total!D1545,'GDP growth'!$D$1:$BR$1,0),FALSE)</f>
        <v>4.9781904368162913</v>
      </c>
      <c r="G1545">
        <f t="shared" si="49"/>
        <v>0.88940405230667297</v>
      </c>
    </row>
    <row r="1546" spans="1:7" x14ac:dyDescent="0.45">
      <c r="A1546" t="s">
        <v>209</v>
      </c>
      <c r="B1546" t="str">
        <f>VLOOKUP(A1546,Setup!$C$3:$D$46,2,FALSE)</f>
        <v>LU</v>
      </c>
      <c r="C1546" t="s">
        <v>594</v>
      </c>
      <c r="D1546">
        <f t="shared" si="48"/>
        <v>2018</v>
      </c>
      <c r="E1546">
        <v>-11.4</v>
      </c>
      <c r="F1546">
        <f>VLOOKUP(B1546,'GDP growth'!$C$1:$BR$267,MATCH(Total!D1546,'GDP growth'!$D$1:$BR$1,0),FALSE)</f>
        <v>1.3171876629367745</v>
      </c>
      <c r="G1546">
        <f t="shared" si="49"/>
        <v>-0.39491233883579402</v>
      </c>
    </row>
    <row r="1547" spans="1:7" x14ac:dyDescent="0.45">
      <c r="A1547" t="s">
        <v>209</v>
      </c>
      <c r="B1547" t="str">
        <f>VLOOKUP(A1547,Setup!$C$3:$D$46,2,FALSE)</f>
        <v>LU</v>
      </c>
      <c r="C1547" t="s">
        <v>595</v>
      </c>
      <c r="D1547">
        <f t="shared" si="48"/>
        <v>2018</v>
      </c>
      <c r="E1547">
        <v>-24.4</v>
      </c>
      <c r="F1547">
        <f>VLOOKUP(B1547,'GDP growth'!$C$1:$BR$267,MATCH(Total!D1547,'GDP growth'!$D$1:$BR$1,0),FALSE)</f>
        <v>1.3171876629367745</v>
      </c>
      <c r="G1547">
        <f t="shared" si="49"/>
        <v>-0.39491233883579402</v>
      </c>
    </row>
    <row r="1548" spans="1:7" x14ac:dyDescent="0.45">
      <c r="A1548" t="s">
        <v>209</v>
      </c>
      <c r="B1548" t="str">
        <f>VLOOKUP(A1548,Setup!$C$3:$D$46,2,FALSE)</f>
        <v>LU</v>
      </c>
      <c r="C1548" t="s">
        <v>596</v>
      </c>
      <c r="D1548">
        <f t="shared" si="48"/>
        <v>2018</v>
      </c>
      <c r="E1548">
        <v>-16.3</v>
      </c>
      <c r="F1548">
        <f>VLOOKUP(B1548,'GDP growth'!$C$1:$BR$267,MATCH(Total!D1548,'GDP growth'!$D$1:$BR$1,0),FALSE)</f>
        <v>1.3171876629367745</v>
      </c>
      <c r="G1548">
        <f t="shared" si="49"/>
        <v>-0.39491233883579402</v>
      </c>
    </row>
    <row r="1549" spans="1:7" x14ac:dyDescent="0.45">
      <c r="A1549" t="s">
        <v>209</v>
      </c>
      <c r="B1549" t="str">
        <f>VLOOKUP(A1549,Setup!$C$3:$D$46,2,FALSE)</f>
        <v>LU</v>
      </c>
      <c r="C1549" t="s">
        <v>597</v>
      </c>
      <c r="D1549">
        <f t="shared" ref="D1549:D1610" si="50">VALUE(MID(C1549,1,4))</f>
        <v>2018</v>
      </c>
      <c r="E1549">
        <v>8.3000000000000007</v>
      </c>
      <c r="F1549">
        <f>VLOOKUP(B1549,'GDP growth'!$C$1:$BR$267,MATCH(Total!D1549,'GDP growth'!$D$1:$BR$1,0),FALSE)</f>
        <v>1.3171876629367745</v>
      </c>
      <c r="G1549">
        <f t="shared" ref="G1549:G1610" si="51">VLOOKUP(D1549,$I$21:$BA$34,MATCH(B1549,$I$20:$BA$20,0),FALSE)</f>
        <v>-0.39491233883579402</v>
      </c>
    </row>
    <row r="1550" spans="1:7" x14ac:dyDescent="0.45">
      <c r="A1550" t="s">
        <v>209</v>
      </c>
      <c r="B1550" t="str">
        <f>VLOOKUP(A1550,Setup!$C$3:$D$46,2,FALSE)</f>
        <v>LU</v>
      </c>
      <c r="C1550" t="s">
        <v>598</v>
      </c>
      <c r="D1550">
        <f t="shared" si="50"/>
        <v>2019</v>
      </c>
      <c r="E1550">
        <v>14</v>
      </c>
      <c r="F1550">
        <f>VLOOKUP(B1550,'GDP growth'!$C$1:$BR$267,MATCH(Total!D1550,'GDP growth'!$D$1:$BR$1,0),FALSE)</f>
        <v>1.219321918563594</v>
      </c>
      <c r="G1550">
        <f t="shared" si="51"/>
        <v>0.45824161629573701</v>
      </c>
    </row>
    <row r="1551" spans="1:7" x14ac:dyDescent="0.45">
      <c r="A1551" t="s">
        <v>209</v>
      </c>
      <c r="B1551" t="str">
        <f>VLOOKUP(A1551,Setup!$C$3:$D$46,2,FALSE)</f>
        <v>LU</v>
      </c>
      <c r="C1551" t="s">
        <v>599</v>
      </c>
      <c r="D1551">
        <f t="shared" si="50"/>
        <v>2019</v>
      </c>
      <c r="E1551">
        <v>17.3</v>
      </c>
      <c r="F1551">
        <f>VLOOKUP(B1551,'GDP growth'!$C$1:$BR$267,MATCH(Total!D1551,'GDP growth'!$D$1:$BR$1,0),FALSE)</f>
        <v>1.219321918563594</v>
      </c>
      <c r="G1551">
        <f t="shared" si="51"/>
        <v>0.45824161629573701</v>
      </c>
    </row>
    <row r="1552" spans="1:7" x14ac:dyDescent="0.45">
      <c r="A1552" t="s">
        <v>209</v>
      </c>
      <c r="B1552" t="str">
        <f>VLOOKUP(A1552,Setup!$C$3:$D$46,2,FALSE)</f>
        <v>LU</v>
      </c>
      <c r="C1552" t="s">
        <v>600</v>
      </c>
      <c r="D1552">
        <f t="shared" si="50"/>
        <v>2019</v>
      </c>
      <c r="E1552">
        <v>12.3</v>
      </c>
      <c r="F1552">
        <f>VLOOKUP(B1552,'GDP growth'!$C$1:$BR$267,MATCH(Total!D1552,'GDP growth'!$D$1:$BR$1,0),FALSE)</f>
        <v>1.219321918563594</v>
      </c>
      <c r="G1552">
        <f t="shared" si="51"/>
        <v>0.45824161629573701</v>
      </c>
    </row>
    <row r="1553" spans="1:7" x14ac:dyDescent="0.45">
      <c r="A1553" t="s">
        <v>209</v>
      </c>
      <c r="B1553" t="str">
        <f>VLOOKUP(A1553,Setup!$C$3:$D$46,2,FALSE)</f>
        <v>LU</v>
      </c>
      <c r="C1553" t="s">
        <v>601</v>
      </c>
      <c r="D1553">
        <f t="shared" si="50"/>
        <v>2019</v>
      </c>
      <c r="E1553">
        <v>5.4</v>
      </c>
      <c r="F1553">
        <f>VLOOKUP(B1553,'GDP growth'!$C$1:$BR$267,MATCH(Total!D1553,'GDP growth'!$D$1:$BR$1,0),FALSE)</f>
        <v>1.219321918563594</v>
      </c>
      <c r="G1553">
        <f t="shared" si="51"/>
        <v>0.45824161629573701</v>
      </c>
    </row>
    <row r="1554" spans="1:7" x14ac:dyDescent="0.45">
      <c r="A1554" t="s">
        <v>209</v>
      </c>
      <c r="B1554" t="str">
        <f>VLOOKUP(A1554,Setup!$C$3:$D$46,2,FALSE)</f>
        <v>LU</v>
      </c>
      <c r="C1554" t="s">
        <v>602</v>
      </c>
      <c r="D1554">
        <f t="shared" si="50"/>
        <v>2020</v>
      </c>
      <c r="E1554">
        <v>12.2</v>
      </c>
      <c r="F1554">
        <f>VLOOKUP(B1554,'GDP growth'!$C$1:$BR$267,MATCH(Total!D1554,'GDP growth'!$D$1:$BR$1,0),FALSE)</f>
        <v>2.9158479150004979</v>
      </c>
      <c r="G1554">
        <f t="shared" si="51"/>
        <v>-3.4669944700152899</v>
      </c>
    </row>
    <row r="1555" spans="1:7" x14ac:dyDescent="0.45">
      <c r="A1555" t="s">
        <v>209</v>
      </c>
      <c r="B1555" t="str">
        <f>VLOOKUP(A1555,Setup!$C$3:$D$46,2,FALSE)</f>
        <v>LU</v>
      </c>
      <c r="C1555" t="s">
        <v>603</v>
      </c>
      <c r="D1555">
        <f t="shared" si="50"/>
        <v>2020</v>
      </c>
      <c r="E1555">
        <v>24.1</v>
      </c>
      <c r="F1555">
        <f>VLOOKUP(B1555,'GDP growth'!$C$1:$BR$267,MATCH(Total!D1555,'GDP growth'!$D$1:$BR$1,0),FALSE)</f>
        <v>2.9158479150004979</v>
      </c>
      <c r="G1555">
        <f t="shared" si="51"/>
        <v>-3.4669944700152899</v>
      </c>
    </row>
    <row r="1556" spans="1:7" x14ac:dyDescent="0.45">
      <c r="A1556" t="s">
        <v>209</v>
      </c>
      <c r="B1556" t="str">
        <f>VLOOKUP(A1556,Setup!$C$3:$D$46,2,FALSE)</f>
        <v>LU</v>
      </c>
      <c r="C1556" t="s">
        <v>604</v>
      </c>
      <c r="D1556">
        <f t="shared" si="50"/>
        <v>2020</v>
      </c>
      <c r="E1556">
        <v>9.3000000000000007</v>
      </c>
      <c r="F1556">
        <f>VLOOKUP(B1556,'GDP growth'!$C$1:$BR$267,MATCH(Total!D1556,'GDP growth'!$D$1:$BR$1,0),FALSE)</f>
        <v>2.9158479150004979</v>
      </c>
      <c r="G1556">
        <f t="shared" si="51"/>
        <v>-3.4669944700152899</v>
      </c>
    </row>
    <row r="1557" spans="1:7" x14ac:dyDescent="0.45">
      <c r="A1557" t="s">
        <v>209</v>
      </c>
      <c r="B1557" t="str">
        <f>VLOOKUP(A1557,Setup!$C$3:$D$46,2,FALSE)</f>
        <v>LU</v>
      </c>
      <c r="C1557" t="s">
        <v>605</v>
      </c>
      <c r="D1557">
        <f t="shared" si="50"/>
        <v>2020</v>
      </c>
      <c r="E1557">
        <v>7.1</v>
      </c>
      <c r="F1557">
        <f>VLOOKUP(B1557,'GDP growth'!$C$1:$BR$267,MATCH(Total!D1557,'GDP growth'!$D$1:$BR$1,0),FALSE)</f>
        <v>2.9158479150004979</v>
      </c>
      <c r="G1557">
        <f t="shared" si="51"/>
        <v>-3.4669944700152899</v>
      </c>
    </row>
    <row r="1558" spans="1:7" x14ac:dyDescent="0.45">
      <c r="A1558" t="s">
        <v>209</v>
      </c>
      <c r="B1558" t="str">
        <f>VLOOKUP(A1558,Setup!$C$3:$D$46,2,FALSE)</f>
        <v>LU</v>
      </c>
      <c r="C1558" t="s">
        <v>606</v>
      </c>
      <c r="D1558">
        <f t="shared" si="50"/>
        <v>2021</v>
      </c>
      <c r="E1558">
        <v>6.7</v>
      </c>
      <c r="F1558">
        <f>VLOOKUP(B1558,'GDP growth'!$C$1:$BR$267,MATCH(Total!D1558,'GDP growth'!$D$1:$BR$1,0),FALSE)</f>
        <v>-0.90982979888671878</v>
      </c>
      <c r="G1558">
        <f t="shared" si="51"/>
        <v>2.8519577696956402</v>
      </c>
    </row>
    <row r="1559" spans="1:7" x14ac:dyDescent="0.45">
      <c r="A1559" t="s">
        <v>209</v>
      </c>
      <c r="B1559" t="str">
        <f>VLOOKUP(A1559,Setup!$C$3:$D$46,2,FALSE)</f>
        <v>LU</v>
      </c>
      <c r="C1559" t="s">
        <v>607</v>
      </c>
      <c r="D1559">
        <f t="shared" si="50"/>
        <v>2021</v>
      </c>
      <c r="E1559">
        <v>-0.1</v>
      </c>
      <c r="F1559">
        <f>VLOOKUP(B1559,'GDP growth'!$C$1:$BR$267,MATCH(Total!D1559,'GDP growth'!$D$1:$BR$1,0),FALSE)</f>
        <v>-0.90982979888671878</v>
      </c>
      <c r="G1559">
        <f t="shared" si="51"/>
        <v>2.8519577696956402</v>
      </c>
    </row>
    <row r="1560" spans="1:7" x14ac:dyDescent="0.45">
      <c r="A1560" t="s">
        <v>209</v>
      </c>
      <c r="B1560" t="str">
        <f>VLOOKUP(A1560,Setup!$C$3:$D$46,2,FALSE)</f>
        <v>LU</v>
      </c>
      <c r="C1560" t="s">
        <v>608</v>
      </c>
      <c r="D1560">
        <f t="shared" si="50"/>
        <v>2021</v>
      </c>
      <c r="E1560">
        <v>-2.4</v>
      </c>
      <c r="F1560">
        <f>VLOOKUP(B1560,'GDP growth'!$C$1:$BR$267,MATCH(Total!D1560,'GDP growth'!$D$1:$BR$1,0),FALSE)</f>
        <v>-0.90982979888671878</v>
      </c>
      <c r="G1560">
        <f t="shared" si="51"/>
        <v>2.8519577696956402</v>
      </c>
    </row>
    <row r="1561" spans="1:7" x14ac:dyDescent="0.45">
      <c r="A1561" t="s">
        <v>209</v>
      </c>
      <c r="B1561" t="str">
        <f>VLOOKUP(A1561,Setup!$C$3:$D$46,2,FALSE)</f>
        <v>LU</v>
      </c>
      <c r="C1561" t="s">
        <v>609</v>
      </c>
      <c r="D1561">
        <f t="shared" si="50"/>
        <v>2021</v>
      </c>
      <c r="E1561">
        <v>0.1</v>
      </c>
      <c r="F1561">
        <f>VLOOKUP(B1561,'GDP growth'!$C$1:$BR$267,MATCH(Total!D1561,'GDP growth'!$D$1:$BR$1,0),FALSE)</f>
        <v>-0.90982979888671878</v>
      </c>
      <c r="G1561">
        <f t="shared" si="51"/>
        <v>2.8519577696956402</v>
      </c>
    </row>
    <row r="1562" spans="1:7" x14ac:dyDescent="0.45">
      <c r="A1562" t="s">
        <v>209</v>
      </c>
      <c r="B1562" t="str">
        <f>VLOOKUP(A1562,Setup!$C$3:$D$46,2,FALSE)</f>
        <v>LU</v>
      </c>
      <c r="C1562" t="s">
        <v>610</v>
      </c>
      <c r="D1562">
        <f t="shared" si="50"/>
        <v>2022</v>
      </c>
      <c r="E1562">
        <v>-6</v>
      </c>
      <c r="F1562">
        <f>VLOOKUP(B1562,'GDP growth'!$C$1:$BR$267,MATCH(Total!D1562,'GDP growth'!$D$1:$BR$1,0),FALSE)</f>
        <v>7.1684019869774858</v>
      </c>
      <c r="G1562">
        <f t="shared" si="51"/>
        <v>1.9876841715923399</v>
      </c>
    </row>
    <row r="1563" spans="1:7" x14ac:dyDescent="0.45">
      <c r="A1563" t="s">
        <v>209</v>
      </c>
      <c r="B1563" t="str">
        <f>VLOOKUP(A1563,Setup!$C$3:$D$46,2,FALSE)</f>
        <v>LU</v>
      </c>
      <c r="C1563" t="s">
        <v>611</v>
      </c>
      <c r="D1563">
        <f t="shared" si="50"/>
        <v>2022</v>
      </c>
      <c r="E1563">
        <v>1.4</v>
      </c>
      <c r="F1563">
        <f>VLOOKUP(B1563,'GDP growth'!$C$1:$BR$267,MATCH(Total!D1563,'GDP growth'!$D$1:$BR$1,0),FALSE)</f>
        <v>7.1684019869774858</v>
      </c>
      <c r="G1563">
        <f t="shared" si="51"/>
        <v>1.9876841715923399</v>
      </c>
    </row>
    <row r="1564" spans="1:7" x14ac:dyDescent="0.45">
      <c r="A1564" t="s">
        <v>209</v>
      </c>
      <c r="B1564" t="str">
        <f>VLOOKUP(A1564,Setup!$C$3:$D$46,2,FALSE)</f>
        <v>LU</v>
      </c>
      <c r="C1564" t="s">
        <v>612</v>
      </c>
      <c r="D1564">
        <f t="shared" si="50"/>
        <v>2022</v>
      </c>
      <c r="E1564">
        <v>4.5999999999999996</v>
      </c>
      <c r="F1564">
        <f>VLOOKUP(B1564,'GDP growth'!$C$1:$BR$267,MATCH(Total!D1564,'GDP growth'!$D$1:$BR$1,0),FALSE)</f>
        <v>7.1684019869774858</v>
      </c>
      <c r="G1564">
        <f t="shared" si="51"/>
        <v>1.9876841715923399</v>
      </c>
    </row>
    <row r="1565" spans="1:7" x14ac:dyDescent="0.45">
      <c r="A1565" t="s">
        <v>209</v>
      </c>
      <c r="B1565" t="str">
        <f>VLOOKUP(A1565,Setup!$C$3:$D$46,2,FALSE)</f>
        <v>LU</v>
      </c>
      <c r="C1565" t="s">
        <v>613</v>
      </c>
      <c r="D1565">
        <f t="shared" si="50"/>
        <v>2022</v>
      </c>
      <c r="E1565">
        <v>1.5</v>
      </c>
      <c r="F1565">
        <f>VLOOKUP(B1565,'GDP growth'!$C$1:$BR$267,MATCH(Total!D1565,'GDP growth'!$D$1:$BR$1,0),FALSE)</f>
        <v>7.1684019869774858</v>
      </c>
      <c r="G1565">
        <f t="shared" si="51"/>
        <v>1.9876841715923399</v>
      </c>
    </row>
    <row r="1566" spans="1:7" x14ac:dyDescent="0.45">
      <c r="A1566" t="s">
        <v>209</v>
      </c>
      <c r="B1566" t="str">
        <f>VLOOKUP(A1566,Setup!$C$3:$D$46,2,FALSE)</f>
        <v>LU</v>
      </c>
      <c r="C1566" t="s">
        <v>614</v>
      </c>
      <c r="D1566">
        <f t="shared" si="50"/>
        <v>2023</v>
      </c>
      <c r="E1566">
        <v>-1.3</v>
      </c>
      <c r="F1566">
        <f>VLOOKUP(B1566,'GDP growth'!$C$1:$BR$267,MATCH(Total!D1566,'GDP growth'!$D$1:$BR$1,0),FALSE)</f>
        <v>1.3801858908320668</v>
      </c>
      <c r="G1566">
        <f t="shared" si="51"/>
        <v>-2.2364959817170398</v>
      </c>
    </row>
    <row r="1567" spans="1:7" x14ac:dyDescent="0.45">
      <c r="A1567" t="s">
        <v>209</v>
      </c>
      <c r="B1567" t="str">
        <f>VLOOKUP(A1567,Setup!$C$3:$D$46,2,FALSE)</f>
        <v>LU</v>
      </c>
      <c r="C1567" t="s">
        <v>615</v>
      </c>
      <c r="D1567">
        <f t="shared" si="50"/>
        <v>2023</v>
      </c>
      <c r="E1567">
        <v>-5.6</v>
      </c>
      <c r="F1567">
        <f>VLOOKUP(B1567,'GDP growth'!$C$1:$BR$267,MATCH(Total!D1567,'GDP growth'!$D$1:$BR$1,0),FALSE)</f>
        <v>1.3801858908320668</v>
      </c>
      <c r="G1567">
        <f t="shared" si="51"/>
        <v>-2.2364959817170398</v>
      </c>
    </row>
    <row r="1568" spans="1:7" x14ac:dyDescent="0.45">
      <c r="A1568" t="s">
        <v>209</v>
      </c>
      <c r="B1568" t="str">
        <f>VLOOKUP(A1568,Setup!$C$3:$D$46,2,FALSE)</f>
        <v>LU</v>
      </c>
      <c r="C1568" t="s">
        <v>616</v>
      </c>
      <c r="D1568">
        <f t="shared" si="50"/>
        <v>2023</v>
      </c>
      <c r="E1568">
        <v>-11.2</v>
      </c>
      <c r="F1568">
        <f>VLOOKUP(B1568,'GDP growth'!$C$1:$BR$267,MATCH(Total!D1568,'GDP growth'!$D$1:$BR$1,0),FALSE)</f>
        <v>1.3801858908320668</v>
      </c>
      <c r="G1568">
        <f t="shared" si="51"/>
        <v>-2.2364959817170398</v>
      </c>
    </row>
    <row r="1569" spans="1:7" x14ac:dyDescent="0.45">
      <c r="A1569" t="s">
        <v>209</v>
      </c>
      <c r="B1569" t="str">
        <f>VLOOKUP(A1569,Setup!$C$3:$D$46,2,FALSE)</f>
        <v>LU</v>
      </c>
      <c r="C1569" t="s">
        <v>617</v>
      </c>
      <c r="D1569">
        <f t="shared" si="50"/>
        <v>2023</v>
      </c>
      <c r="E1569">
        <v>-8.6999999999999993</v>
      </c>
      <c r="F1569">
        <f>VLOOKUP(B1569,'GDP growth'!$C$1:$BR$267,MATCH(Total!D1569,'GDP growth'!$D$1:$BR$1,0),FALSE)</f>
        <v>1.3801858908320668</v>
      </c>
      <c r="G1569">
        <f t="shared" si="51"/>
        <v>-2.2364959817170398</v>
      </c>
    </row>
    <row r="1570" spans="1:7" x14ac:dyDescent="0.45">
      <c r="A1570" t="s">
        <v>169</v>
      </c>
      <c r="B1570" t="str">
        <f>VLOOKUP(A1570,Setup!$C$3:$D$46,2,FALSE)</f>
        <v>MX</v>
      </c>
      <c r="C1570" t="s">
        <v>560</v>
      </c>
      <c r="D1570">
        <f t="shared" si="50"/>
        <v>2010</v>
      </c>
      <c r="E1570">
        <v>3.6</v>
      </c>
      <c r="F1570">
        <f>VLOOKUP(B1570,'GDP growth'!$C$1:$BR$267,MATCH(Total!D1570,'GDP growth'!$D$1:$BR$1,0),FALSE)</f>
        <v>-6.2952505578050193</v>
      </c>
      <c r="G1570">
        <f t="shared" si="51"/>
        <v>-2.6042917557327701</v>
      </c>
    </row>
    <row r="1571" spans="1:7" x14ac:dyDescent="0.45">
      <c r="A1571" t="s">
        <v>169</v>
      </c>
      <c r="B1571" t="str">
        <f>VLOOKUP(A1571,Setup!$C$3:$D$46,2,FALSE)</f>
        <v>MX</v>
      </c>
      <c r="C1571" t="s">
        <v>563</v>
      </c>
      <c r="D1571">
        <f t="shared" si="50"/>
        <v>2010</v>
      </c>
      <c r="E1571">
        <v>3.6</v>
      </c>
      <c r="F1571">
        <f>VLOOKUP(B1571,'GDP growth'!$C$1:$BR$267,MATCH(Total!D1571,'GDP growth'!$D$1:$BR$1,0),FALSE)</f>
        <v>-6.2952505578050193</v>
      </c>
      <c r="G1571">
        <f t="shared" si="51"/>
        <v>-2.6042917557327701</v>
      </c>
    </row>
    <row r="1572" spans="1:7" x14ac:dyDescent="0.45">
      <c r="A1572" t="s">
        <v>169</v>
      </c>
      <c r="B1572" t="str">
        <f>VLOOKUP(A1572,Setup!$C$3:$D$46,2,FALSE)</f>
        <v>MX</v>
      </c>
      <c r="C1572" t="s">
        <v>564</v>
      </c>
      <c r="D1572">
        <f t="shared" si="50"/>
        <v>2010</v>
      </c>
      <c r="E1572">
        <v>3.2</v>
      </c>
      <c r="F1572">
        <f>VLOOKUP(B1572,'GDP growth'!$C$1:$BR$267,MATCH(Total!D1572,'GDP growth'!$D$1:$BR$1,0),FALSE)</f>
        <v>-6.2952505578050193</v>
      </c>
      <c r="G1572">
        <f t="shared" si="51"/>
        <v>-2.6042917557327701</v>
      </c>
    </row>
    <row r="1573" spans="1:7" x14ac:dyDescent="0.45">
      <c r="A1573" t="s">
        <v>169</v>
      </c>
      <c r="B1573" t="str">
        <f>VLOOKUP(A1573,Setup!$C$3:$D$46,2,FALSE)</f>
        <v>MX</v>
      </c>
      <c r="C1573" t="s">
        <v>565</v>
      </c>
      <c r="D1573">
        <f t="shared" si="50"/>
        <v>2010</v>
      </c>
      <c r="E1573">
        <v>3.2</v>
      </c>
      <c r="F1573">
        <f>VLOOKUP(B1573,'GDP growth'!$C$1:$BR$267,MATCH(Total!D1573,'GDP growth'!$D$1:$BR$1,0),FALSE)</f>
        <v>-6.2952505578050193</v>
      </c>
      <c r="G1573">
        <f t="shared" si="51"/>
        <v>-2.6042917557327701</v>
      </c>
    </row>
    <row r="1574" spans="1:7" x14ac:dyDescent="0.45">
      <c r="A1574" t="s">
        <v>169</v>
      </c>
      <c r="B1574" t="str">
        <f>VLOOKUP(A1574,Setup!$C$3:$D$46,2,FALSE)</f>
        <v>MX</v>
      </c>
      <c r="C1574" t="s">
        <v>566</v>
      </c>
      <c r="D1574">
        <f t="shared" si="50"/>
        <v>2011</v>
      </c>
      <c r="E1574">
        <v>3.4</v>
      </c>
      <c r="F1574">
        <f>VLOOKUP(B1574,'GDP growth'!$C$1:$BR$267,MATCH(Total!D1574,'GDP growth'!$D$1:$BR$1,0),FALSE)</f>
        <v>4.9713345832195017</v>
      </c>
      <c r="G1574">
        <f t="shared" si="51"/>
        <v>-1.13080254758654</v>
      </c>
    </row>
    <row r="1575" spans="1:7" x14ac:dyDescent="0.45">
      <c r="A1575" t="s">
        <v>169</v>
      </c>
      <c r="B1575" t="str">
        <f>VLOOKUP(A1575,Setup!$C$3:$D$46,2,FALSE)</f>
        <v>MX</v>
      </c>
      <c r="C1575" t="s">
        <v>567</v>
      </c>
      <c r="D1575">
        <f t="shared" si="50"/>
        <v>2011</v>
      </c>
      <c r="E1575">
        <v>3.3</v>
      </c>
      <c r="F1575">
        <f>VLOOKUP(B1575,'GDP growth'!$C$1:$BR$267,MATCH(Total!D1575,'GDP growth'!$D$1:$BR$1,0),FALSE)</f>
        <v>4.9713345832195017</v>
      </c>
      <c r="G1575">
        <f t="shared" si="51"/>
        <v>-1.13080254758654</v>
      </c>
    </row>
    <row r="1576" spans="1:7" x14ac:dyDescent="0.45">
      <c r="A1576" t="s">
        <v>169</v>
      </c>
      <c r="B1576" t="str">
        <f>VLOOKUP(A1576,Setup!$C$3:$D$46,2,FALSE)</f>
        <v>MX</v>
      </c>
      <c r="C1576" t="s">
        <v>568</v>
      </c>
      <c r="D1576">
        <f t="shared" si="50"/>
        <v>2011</v>
      </c>
      <c r="E1576">
        <v>4.5999999999999996</v>
      </c>
      <c r="F1576">
        <f>VLOOKUP(B1576,'GDP growth'!$C$1:$BR$267,MATCH(Total!D1576,'GDP growth'!$D$1:$BR$1,0),FALSE)</f>
        <v>4.9713345832195017</v>
      </c>
      <c r="G1576">
        <f t="shared" si="51"/>
        <v>-1.13080254758654</v>
      </c>
    </row>
    <row r="1577" spans="1:7" x14ac:dyDescent="0.45">
      <c r="A1577" t="s">
        <v>169</v>
      </c>
      <c r="B1577" t="str">
        <f>VLOOKUP(A1577,Setup!$C$3:$D$46,2,FALSE)</f>
        <v>MX</v>
      </c>
      <c r="C1577" t="s">
        <v>569</v>
      </c>
      <c r="D1577">
        <f t="shared" si="50"/>
        <v>2011</v>
      </c>
      <c r="E1577">
        <v>4.5999999999999996</v>
      </c>
      <c r="F1577">
        <f>VLOOKUP(B1577,'GDP growth'!$C$1:$BR$267,MATCH(Total!D1577,'GDP growth'!$D$1:$BR$1,0),FALSE)</f>
        <v>4.9713345832195017</v>
      </c>
      <c r="G1577">
        <f t="shared" si="51"/>
        <v>-1.13080254758654</v>
      </c>
    </row>
    <row r="1578" spans="1:7" x14ac:dyDescent="0.45">
      <c r="A1578" t="s">
        <v>169</v>
      </c>
      <c r="B1578" t="str">
        <f>VLOOKUP(A1578,Setup!$C$3:$D$46,2,FALSE)</f>
        <v>MX</v>
      </c>
      <c r="C1578" t="s">
        <v>570</v>
      </c>
      <c r="D1578">
        <f t="shared" si="50"/>
        <v>2012</v>
      </c>
      <c r="E1578">
        <v>3.7</v>
      </c>
      <c r="F1578">
        <f>VLOOKUP(B1578,'GDP growth'!$C$1:$BR$267,MATCH(Total!D1578,'GDP growth'!$D$1:$BR$1,0),FALSE)</f>
        <v>3.4440450579441801</v>
      </c>
      <c r="G1578">
        <f t="shared" si="51"/>
        <v>0.61178008189030197</v>
      </c>
    </row>
    <row r="1579" spans="1:7" x14ac:dyDescent="0.45">
      <c r="A1579" t="s">
        <v>169</v>
      </c>
      <c r="B1579" t="str">
        <f>VLOOKUP(A1579,Setup!$C$3:$D$46,2,FALSE)</f>
        <v>MX</v>
      </c>
      <c r="C1579" t="s">
        <v>571</v>
      </c>
      <c r="D1579">
        <f t="shared" si="50"/>
        <v>2012</v>
      </c>
      <c r="E1579">
        <v>3.8</v>
      </c>
      <c r="F1579">
        <f>VLOOKUP(B1579,'GDP growth'!$C$1:$BR$267,MATCH(Total!D1579,'GDP growth'!$D$1:$BR$1,0),FALSE)</f>
        <v>3.4440450579441801</v>
      </c>
      <c r="G1579">
        <f t="shared" si="51"/>
        <v>0.61178008189030197</v>
      </c>
    </row>
    <row r="1580" spans="1:7" x14ac:dyDescent="0.45">
      <c r="A1580" t="s">
        <v>169</v>
      </c>
      <c r="B1580" t="str">
        <f>VLOOKUP(A1580,Setup!$C$3:$D$46,2,FALSE)</f>
        <v>MX</v>
      </c>
      <c r="C1580" t="s">
        <v>572</v>
      </c>
      <c r="D1580">
        <f t="shared" si="50"/>
        <v>2012</v>
      </c>
      <c r="E1580">
        <v>3.8</v>
      </c>
      <c r="F1580">
        <f>VLOOKUP(B1580,'GDP growth'!$C$1:$BR$267,MATCH(Total!D1580,'GDP growth'!$D$1:$BR$1,0),FALSE)</f>
        <v>3.4440450579441801</v>
      </c>
      <c r="G1580">
        <f t="shared" si="51"/>
        <v>0.61178008189030197</v>
      </c>
    </row>
    <row r="1581" spans="1:7" x14ac:dyDescent="0.45">
      <c r="A1581" t="s">
        <v>169</v>
      </c>
      <c r="B1581" t="str">
        <f>VLOOKUP(A1581,Setup!$C$3:$D$46,2,FALSE)</f>
        <v>MX</v>
      </c>
      <c r="C1581" t="s">
        <v>573</v>
      </c>
      <c r="D1581">
        <f t="shared" si="50"/>
        <v>2012</v>
      </c>
      <c r="E1581">
        <v>4</v>
      </c>
      <c r="F1581">
        <f>VLOOKUP(B1581,'GDP growth'!$C$1:$BR$267,MATCH(Total!D1581,'GDP growth'!$D$1:$BR$1,0),FALSE)</f>
        <v>3.4440450579441801</v>
      </c>
      <c r="G1581">
        <f t="shared" si="51"/>
        <v>0.61178008189030197</v>
      </c>
    </row>
    <row r="1582" spans="1:7" x14ac:dyDescent="0.45">
      <c r="A1582" t="s">
        <v>169</v>
      </c>
      <c r="B1582" t="str">
        <f>VLOOKUP(A1582,Setup!$C$3:$D$46,2,FALSE)</f>
        <v>MX</v>
      </c>
      <c r="C1582" t="s">
        <v>574</v>
      </c>
      <c r="D1582">
        <f t="shared" si="50"/>
        <v>2013</v>
      </c>
      <c r="E1582">
        <v>3.6</v>
      </c>
      <c r="F1582">
        <f>VLOOKUP(B1582,'GDP growth'!$C$1:$BR$267,MATCH(Total!D1582,'GDP growth'!$D$1:$BR$1,0),FALSE)</f>
        <v>3.5532107599352685</v>
      </c>
      <c r="G1582">
        <f t="shared" si="51"/>
        <v>-0.48240920202391602</v>
      </c>
    </row>
    <row r="1583" spans="1:7" x14ac:dyDescent="0.45">
      <c r="A1583" t="s">
        <v>169</v>
      </c>
      <c r="B1583" t="str">
        <f>VLOOKUP(A1583,Setup!$C$3:$D$46,2,FALSE)</f>
        <v>MX</v>
      </c>
      <c r="C1583" t="s">
        <v>575</v>
      </c>
      <c r="D1583">
        <f t="shared" si="50"/>
        <v>2013</v>
      </c>
      <c r="E1583">
        <v>4.4000000000000004</v>
      </c>
      <c r="F1583">
        <f>VLOOKUP(B1583,'GDP growth'!$C$1:$BR$267,MATCH(Total!D1583,'GDP growth'!$D$1:$BR$1,0),FALSE)</f>
        <v>3.5532107599352685</v>
      </c>
      <c r="G1583">
        <f t="shared" si="51"/>
        <v>-0.48240920202391602</v>
      </c>
    </row>
    <row r="1584" spans="1:7" x14ac:dyDescent="0.45">
      <c r="A1584" t="s">
        <v>169</v>
      </c>
      <c r="B1584" t="str">
        <f>VLOOKUP(A1584,Setup!$C$3:$D$46,2,FALSE)</f>
        <v>MX</v>
      </c>
      <c r="C1584" t="s">
        <v>576</v>
      </c>
      <c r="D1584">
        <f t="shared" si="50"/>
        <v>2013</v>
      </c>
      <c r="E1584">
        <v>5.3</v>
      </c>
      <c r="F1584">
        <f>VLOOKUP(B1584,'GDP growth'!$C$1:$BR$267,MATCH(Total!D1584,'GDP growth'!$D$1:$BR$1,0),FALSE)</f>
        <v>3.5532107599352685</v>
      </c>
      <c r="G1584">
        <f t="shared" si="51"/>
        <v>-0.48240920202391602</v>
      </c>
    </row>
    <row r="1585" spans="1:7" x14ac:dyDescent="0.45">
      <c r="A1585" t="s">
        <v>169</v>
      </c>
      <c r="B1585" t="str">
        <f>VLOOKUP(A1585,Setup!$C$3:$D$46,2,FALSE)</f>
        <v>MX</v>
      </c>
      <c r="C1585" t="s">
        <v>577</v>
      </c>
      <c r="D1585">
        <f t="shared" si="50"/>
        <v>2013</v>
      </c>
      <c r="E1585">
        <v>6</v>
      </c>
      <c r="F1585">
        <f>VLOOKUP(B1585,'GDP growth'!$C$1:$BR$267,MATCH(Total!D1585,'GDP growth'!$D$1:$BR$1,0),FALSE)</f>
        <v>3.5532107599352685</v>
      </c>
      <c r="G1585">
        <f t="shared" si="51"/>
        <v>-0.48240920202391602</v>
      </c>
    </row>
    <row r="1586" spans="1:7" x14ac:dyDescent="0.45">
      <c r="A1586" t="s">
        <v>169</v>
      </c>
      <c r="B1586" t="str">
        <f>VLOOKUP(A1586,Setup!$C$3:$D$46,2,FALSE)</f>
        <v>MX</v>
      </c>
      <c r="C1586" t="s">
        <v>578</v>
      </c>
      <c r="D1586">
        <f t="shared" si="50"/>
        <v>2014</v>
      </c>
      <c r="E1586">
        <v>5.8</v>
      </c>
      <c r="F1586">
        <f>VLOOKUP(B1586,'GDP growth'!$C$1:$BR$267,MATCH(Total!D1586,'GDP growth'!$D$1:$BR$1,0),FALSE)</f>
        <v>0.85210155941062737</v>
      </c>
      <c r="G1586">
        <f t="shared" si="51"/>
        <v>0.39922790315630102</v>
      </c>
    </row>
    <row r="1587" spans="1:7" x14ac:dyDescent="0.45">
      <c r="A1587" t="s">
        <v>169</v>
      </c>
      <c r="B1587" t="str">
        <f>VLOOKUP(A1587,Setup!$C$3:$D$46,2,FALSE)</f>
        <v>MX</v>
      </c>
      <c r="C1587" t="s">
        <v>579</v>
      </c>
      <c r="D1587">
        <f t="shared" si="50"/>
        <v>2014</v>
      </c>
      <c r="E1587">
        <v>5.7</v>
      </c>
      <c r="F1587">
        <f>VLOOKUP(B1587,'GDP growth'!$C$1:$BR$267,MATCH(Total!D1587,'GDP growth'!$D$1:$BR$1,0),FALSE)</f>
        <v>0.85210155941062737</v>
      </c>
      <c r="G1587">
        <f t="shared" si="51"/>
        <v>0.39922790315630102</v>
      </c>
    </row>
    <row r="1588" spans="1:7" x14ac:dyDescent="0.45">
      <c r="A1588" t="s">
        <v>169</v>
      </c>
      <c r="B1588" t="str">
        <f>VLOOKUP(A1588,Setup!$C$3:$D$46,2,FALSE)</f>
        <v>MX</v>
      </c>
      <c r="C1588" t="s">
        <v>580</v>
      </c>
      <c r="D1588">
        <f t="shared" si="50"/>
        <v>2014</v>
      </c>
      <c r="E1588">
        <v>5.7</v>
      </c>
      <c r="F1588">
        <f>VLOOKUP(B1588,'GDP growth'!$C$1:$BR$267,MATCH(Total!D1588,'GDP growth'!$D$1:$BR$1,0),FALSE)</f>
        <v>0.85210155941062737</v>
      </c>
      <c r="G1588">
        <f t="shared" si="51"/>
        <v>0.39922790315630102</v>
      </c>
    </row>
    <row r="1589" spans="1:7" x14ac:dyDescent="0.45">
      <c r="A1589" t="s">
        <v>169</v>
      </c>
      <c r="B1589" t="str">
        <f>VLOOKUP(A1589,Setup!$C$3:$D$46,2,FALSE)</f>
        <v>MX</v>
      </c>
      <c r="C1589" t="s">
        <v>581</v>
      </c>
      <c r="D1589">
        <f t="shared" si="50"/>
        <v>2014</v>
      </c>
      <c r="E1589">
        <v>6.2</v>
      </c>
      <c r="F1589">
        <f>VLOOKUP(B1589,'GDP growth'!$C$1:$BR$267,MATCH(Total!D1589,'GDP growth'!$D$1:$BR$1,0),FALSE)</f>
        <v>0.85210155941062737</v>
      </c>
      <c r="G1589">
        <f t="shared" si="51"/>
        <v>0.39922790315630102</v>
      </c>
    </row>
    <row r="1590" spans="1:7" x14ac:dyDescent="0.45">
      <c r="A1590" t="s">
        <v>169</v>
      </c>
      <c r="B1590" t="str">
        <f>VLOOKUP(A1590,Setup!$C$3:$D$46,2,FALSE)</f>
        <v>MX</v>
      </c>
      <c r="C1590" t="s">
        <v>582</v>
      </c>
      <c r="D1590">
        <f t="shared" si="50"/>
        <v>2015</v>
      </c>
      <c r="E1590">
        <v>6.1</v>
      </c>
      <c r="F1590">
        <f>VLOOKUP(B1590,'GDP growth'!$C$1:$BR$267,MATCH(Total!D1590,'GDP growth'!$D$1:$BR$1,0),FALSE)</f>
        <v>2.5037635028866418</v>
      </c>
      <c r="G1590">
        <f t="shared" si="51"/>
        <v>1.7134505165310201</v>
      </c>
    </row>
    <row r="1591" spans="1:7" x14ac:dyDescent="0.45">
      <c r="A1591" t="s">
        <v>169</v>
      </c>
      <c r="B1591" t="str">
        <f>VLOOKUP(A1591,Setup!$C$3:$D$46,2,FALSE)</f>
        <v>MX</v>
      </c>
      <c r="C1591" t="s">
        <v>583</v>
      </c>
      <c r="D1591">
        <f t="shared" si="50"/>
        <v>2015</v>
      </c>
      <c r="E1591">
        <v>6.4</v>
      </c>
      <c r="F1591">
        <f>VLOOKUP(B1591,'GDP growth'!$C$1:$BR$267,MATCH(Total!D1591,'GDP growth'!$D$1:$BR$1,0),FALSE)</f>
        <v>2.5037635028866418</v>
      </c>
      <c r="G1591">
        <f t="shared" si="51"/>
        <v>1.7134505165310201</v>
      </c>
    </row>
    <row r="1592" spans="1:7" x14ac:dyDescent="0.45">
      <c r="A1592" t="s">
        <v>169</v>
      </c>
      <c r="B1592" t="str">
        <f>VLOOKUP(A1592,Setup!$C$3:$D$46,2,FALSE)</f>
        <v>MX</v>
      </c>
      <c r="C1592" t="s">
        <v>584</v>
      </c>
      <c r="D1592">
        <f t="shared" si="50"/>
        <v>2015</v>
      </c>
      <c r="E1592">
        <v>7.5</v>
      </c>
      <c r="F1592">
        <f>VLOOKUP(B1592,'GDP growth'!$C$1:$BR$267,MATCH(Total!D1592,'GDP growth'!$D$1:$BR$1,0),FALSE)</f>
        <v>2.5037635028866418</v>
      </c>
      <c r="G1592">
        <f t="shared" si="51"/>
        <v>1.7134505165310201</v>
      </c>
    </row>
    <row r="1593" spans="1:7" x14ac:dyDescent="0.45">
      <c r="A1593" t="s">
        <v>169</v>
      </c>
      <c r="B1593" t="str">
        <f>VLOOKUP(A1593,Setup!$C$3:$D$46,2,FALSE)</f>
        <v>MX</v>
      </c>
      <c r="C1593" t="s">
        <v>585</v>
      </c>
      <c r="D1593">
        <f t="shared" si="50"/>
        <v>2015</v>
      </c>
      <c r="E1593">
        <v>7.5</v>
      </c>
      <c r="F1593">
        <f>VLOOKUP(B1593,'GDP growth'!$C$1:$BR$267,MATCH(Total!D1593,'GDP growth'!$D$1:$BR$1,0),FALSE)</f>
        <v>2.5037635028866418</v>
      </c>
      <c r="G1593">
        <f t="shared" si="51"/>
        <v>1.7134505165310201</v>
      </c>
    </row>
    <row r="1594" spans="1:7" x14ac:dyDescent="0.45">
      <c r="A1594" t="s">
        <v>169</v>
      </c>
      <c r="B1594" t="str">
        <f>VLOOKUP(A1594,Setup!$C$3:$D$46,2,FALSE)</f>
        <v>MX</v>
      </c>
      <c r="C1594" t="s">
        <v>586</v>
      </c>
      <c r="D1594">
        <f t="shared" si="50"/>
        <v>2016</v>
      </c>
      <c r="E1594">
        <v>7.9</v>
      </c>
      <c r="F1594">
        <f>VLOOKUP(B1594,'GDP growth'!$C$1:$BR$267,MATCH(Total!D1594,'GDP growth'!$D$1:$BR$1,0),FALSE)</f>
        <v>2.7023234255064636</v>
      </c>
      <c r="G1594">
        <f t="shared" si="51"/>
        <v>2.1652438141127801</v>
      </c>
    </row>
    <row r="1595" spans="1:7" x14ac:dyDescent="0.45">
      <c r="A1595" t="s">
        <v>169</v>
      </c>
      <c r="B1595" t="str">
        <f>VLOOKUP(A1595,Setup!$C$3:$D$46,2,FALSE)</f>
        <v>MX</v>
      </c>
      <c r="C1595" t="s">
        <v>587</v>
      </c>
      <c r="D1595">
        <f t="shared" si="50"/>
        <v>2016</v>
      </c>
      <c r="E1595">
        <v>8.4</v>
      </c>
      <c r="F1595">
        <f>VLOOKUP(B1595,'GDP growth'!$C$1:$BR$267,MATCH(Total!D1595,'GDP growth'!$D$1:$BR$1,0),FALSE)</f>
        <v>2.7023234255064636</v>
      </c>
      <c r="G1595">
        <f t="shared" si="51"/>
        <v>2.1652438141127801</v>
      </c>
    </row>
    <row r="1596" spans="1:7" x14ac:dyDescent="0.45">
      <c r="A1596" t="s">
        <v>169</v>
      </c>
      <c r="B1596" t="str">
        <f>VLOOKUP(A1596,Setup!$C$3:$D$46,2,FALSE)</f>
        <v>MX</v>
      </c>
      <c r="C1596" t="s">
        <v>588</v>
      </c>
      <c r="D1596">
        <f t="shared" si="50"/>
        <v>2016</v>
      </c>
      <c r="E1596">
        <v>8.6</v>
      </c>
      <c r="F1596">
        <f>VLOOKUP(B1596,'GDP growth'!$C$1:$BR$267,MATCH(Total!D1596,'GDP growth'!$D$1:$BR$1,0),FALSE)</f>
        <v>2.7023234255064636</v>
      </c>
      <c r="G1596">
        <f t="shared" si="51"/>
        <v>2.1652438141127801</v>
      </c>
    </row>
    <row r="1597" spans="1:7" x14ac:dyDescent="0.45">
      <c r="A1597" t="s">
        <v>169</v>
      </c>
      <c r="B1597" t="str">
        <f>VLOOKUP(A1597,Setup!$C$3:$D$46,2,FALSE)</f>
        <v>MX</v>
      </c>
      <c r="C1597" t="s">
        <v>589</v>
      </c>
      <c r="D1597">
        <f t="shared" si="50"/>
        <v>2016</v>
      </c>
      <c r="E1597">
        <v>8.4</v>
      </c>
      <c r="F1597">
        <f>VLOOKUP(B1597,'GDP growth'!$C$1:$BR$267,MATCH(Total!D1597,'GDP growth'!$D$1:$BR$1,0),FALSE)</f>
        <v>2.7023234255064636</v>
      </c>
      <c r="G1597">
        <f t="shared" si="51"/>
        <v>2.1652438141127801</v>
      </c>
    </row>
    <row r="1598" spans="1:7" x14ac:dyDescent="0.45">
      <c r="A1598" t="s">
        <v>169</v>
      </c>
      <c r="B1598" t="str">
        <f>VLOOKUP(A1598,Setup!$C$3:$D$46,2,FALSE)</f>
        <v>MX</v>
      </c>
      <c r="C1598" t="s">
        <v>590</v>
      </c>
      <c r="D1598">
        <f t="shared" si="50"/>
        <v>2017</v>
      </c>
      <c r="E1598">
        <v>6.2</v>
      </c>
      <c r="F1598">
        <f>VLOOKUP(B1598,'GDP growth'!$C$1:$BR$267,MATCH(Total!D1598,'GDP growth'!$D$1:$BR$1,0),FALSE)</f>
        <v>1.7724932384539898</v>
      </c>
      <c r="G1598">
        <f t="shared" si="51"/>
        <v>2.9527944894229798</v>
      </c>
    </row>
    <row r="1599" spans="1:7" x14ac:dyDescent="0.45">
      <c r="A1599" t="s">
        <v>169</v>
      </c>
      <c r="B1599" t="str">
        <f>VLOOKUP(A1599,Setup!$C$3:$D$46,2,FALSE)</f>
        <v>MX</v>
      </c>
      <c r="C1599" t="s">
        <v>591</v>
      </c>
      <c r="D1599">
        <f t="shared" si="50"/>
        <v>2017</v>
      </c>
      <c r="E1599">
        <v>5.3</v>
      </c>
      <c r="F1599">
        <f>VLOOKUP(B1599,'GDP growth'!$C$1:$BR$267,MATCH(Total!D1599,'GDP growth'!$D$1:$BR$1,0),FALSE)</f>
        <v>1.7724932384539898</v>
      </c>
      <c r="G1599">
        <f t="shared" si="51"/>
        <v>2.9527944894229798</v>
      </c>
    </row>
    <row r="1600" spans="1:7" x14ac:dyDescent="0.45">
      <c r="A1600" t="s">
        <v>169</v>
      </c>
      <c r="B1600" t="str">
        <f>VLOOKUP(A1600,Setup!$C$3:$D$46,2,FALSE)</f>
        <v>MX</v>
      </c>
      <c r="C1600" t="s">
        <v>592</v>
      </c>
      <c r="D1600">
        <f t="shared" si="50"/>
        <v>2017</v>
      </c>
      <c r="E1600">
        <v>5.4</v>
      </c>
      <c r="F1600">
        <f>VLOOKUP(B1600,'GDP growth'!$C$1:$BR$267,MATCH(Total!D1600,'GDP growth'!$D$1:$BR$1,0),FALSE)</f>
        <v>1.7724932384539898</v>
      </c>
      <c r="G1600">
        <f t="shared" si="51"/>
        <v>2.9527944894229798</v>
      </c>
    </row>
    <row r="1601" spans="1:7" x14ac:dyDescent="0.45">
      <c r="A1601" t="s">
        <v>169</v>
      </c>
      <c r="B1601" t="str">
        <f>VLOOKUP(A1601,Setup!$C$3:$D$46,2,FALSE)</f>
        <v>MX</v>
      </c>
      <c r="C1601" t="s">
        <v>593</v>
      </c>
      <c r="D1601">
        <f t="shared" si="50"/>
        <v>2017</v>
      </c>
      <c r="E1601">
        <v>6.3</v>
      </c>
      <c r="F1601">
        <f>VLOOKUP(B1601,'GDP growth'!$C$1:$BR$267,MATCH(Total!D1601,'GDP growth'!$D$1:$BR$1,0),FALSE)</f>
        <v>1.7724932384539898</v>
      </c>
      <c r="G1601">
        <f t="shared" si="51"/>
        <v>2.9527944894229798</v>
      </c>
    </row>
    <row r="1602" spans="1:7" x14ac:dyDescent="0.45">
      <c r="A1602" t="s">
        <v>169</v>
      </c>
      <c r="B1602" t="str">
        <f>VLOOKUP(A1602,Setup!$C$3:$D$46,2,FALSE)</f>
        <v>MX</v>
      </c>
      <c r="C1602" t="s">
        <v>594</v>
      </c>
      <c r="D1602">
        <f t="shared" si="50"/>
        <v>2018</v>
      </c>
      <c r="E1602">
        <v>4.9000000000000004</v>
      </c>
      <c r="F1602">
        <f>VLOOKUP(B1602,'GDP growth'!$C$1:$BR$267,MATCH(Total!D1602,'GDP growth'!$D$1:$BR$1,0),FALSE)</f>
        <v>1.8717285332719342</v>
      </c>
      <c r="G1602">
        <f t="shared" si="51"/>
        <v>4.0780801111721399</v>
      </c>
    </row>
    <row r="1603" spans="1:7" x14ac:dyDescent="0.45">
      <c r="A1603" t="s">
        <v>169</v>
      </c>
      <c r="B1603" t="str">
        <f>VLOOKUP(A1603,Setup!$C$3:$D$46,2,FALSE)</f>
        <v>MX</v>
      </c>
      <c r="C1603" t="s">
        <v>595</v>
      </c>
      <c r="D1603">
        <f t="shared" si="50"/>
        <v>2018</v>
      </c>
      <c r="E1603">
        <v>5.4</v>
      </c>
      <c r="F1603">
        <f>VLOOKUP(B1603,'GDP growth'!$C$1:$BR$267,MATCH(Total!D1603,'GDP growth'!$D$1:$BR$1,0),FALSE)</f>
        <v>1.8717285332719342</v>
      </c>
      <c r="G1603">
        <f t="shared" si="51"/>
        <v>4.0780801111721399</v>
      </c>
    </row>
    <row r="1604" spans="1:7" x14ac:dyDescent="0.45">
      <c r="A1604" t="s">
        <v>169</v>
      </c>
      <c r="B1604" t="str">
        <f>VLOOKUP(A1604,Setup!$C$3:$D$46,2,FALSE)</f>
        <v>MX</v>
      </c>
      <c r="C1604" t="s">
        <v>596</v>
      </c>
      <c r="D1604">
        <f t="shared" si="50"/>
        <v>2018</v>
      </c>
      <c r="E1604">
        <v>4</v>
      </c>
      <c r="F1604">
        <f>VLOOKUP(B1604,'GDP growth'!$C$1:$BR$267,MATCH(Total!D1604,'GDP growth'!$D$1:$BR$1,0),FALSE)</f>
        <v>1.8717285332719342</v>
      </c>
      <c r="G1604">
        <f t="shared" si="51"/>
        <v>4.0780801111721399</v>
      </c>
    </row>
    <row r="1605" spans="1:7" x14ac:dyDescent="0.45">
      <c r="A1605" t="s">
        <v>169</v>
      </c>
      <c r="B1605" t="str">
        <f>VLOOKUP(A1605,Setup!$C$3:$D$46,2,FALSE)</f>
        <v>MX</v>
      </c>
      <c r="C1605" t="s">
        <v>597</v>
      </c>
      <c r="D1605">
        <f t="shared" si="50"/>
        <v>2018</v>
      </c>
      <c r="E1605">
        <v>3.8</v>
      </c>
      <c r="F1605">
        <f>VLOOKUP(B1605,'GDP growth'!$C$1:$BR$267,MATCH(Total!D1605,'GDP growth'!$D$1:$BR$1,0),FALSE)</f>
        <v>1.8717285332719342</v>
      </c>
      <c r="G1605">
        <f t="shared" si="51"/>
        <v>4.0780801111721399</v>
      </c>
    </row>
    <row r="1606" spans="1:7" x14ac:dyDescent="0.45">
      <c r="A1606" t="s">
        <v>169</v>
      </c>
      <c r="B1606" t="str">
        <f>VLOOKUP(A1606,Setup!$C$3:$D$46,2,FALSE)</f>
        <v>MX</v>
      </c>
      <c r="C1606" t="s">
        <v>598</v>
      </c>
      <c r="D1606">
        <f t="shared" si="50"/>
        <v>2019</v>
      </c>
      <c r="E1606">
        <v>3.6</v>
      </c>
      <c r="F1606">
        <f>VLOOKUP(B1606,'GDP growth'!$C$1:$BR$267,MATCH(Total!D1606,'GDP growth'!$D$1:$BR$1,0),FALSE)</f>
        <v>1.9720821024919388</v>
      </c>
      <c r="G1606">
        <f t="shared" si="51"/>
        <v>2.40151803499288</v>
      </c>
    </row>
    <row r="1607" spans="1:7" x14ac:dyDescent="0.45">
      <c r="A1607" t="s">
        <v>169</v>
      </c>
      <c r="B1607" t="str">
        <f>VLOOKUP(A1607,Setup!$C$3:$D$46,2,FALSE)</f>
        <v>MX</v>
      </c>
      <c r="C1607" t="s">
        <v>599</v>
      </c>
      <c r="D1607">
        <f t="shared" si="50"/>
        <v>2019</v>
      </c>
      <c r="E1607">
        <v>3.3</v>
      </c>
      <c r="F1607">
        <f>VLOOKUP(B1607,'GDP growth'!$C$1:$BR$267,MATCH(Total!D1607,'GDP growth'!$D$1:$BR$1,0),FALSE)</f>
        <v>1.9720821024919388</v>
      </c>
      <c r="G1607">
        <f t="shared" si="51"/>
        <v>2.40151803499288</v>
      </c>
    </row>
    <row r="1608" spans="1:7" x14ac:dyDescent="0.45">
      <c r="A1608" t="s">
        <v>169</v>
      </c>
      <c r="B1608" t="str">
        <f>VLOOKUP(A1608,Setup!$C$3:$D$46,2,FALSE)</f>
        <v>MX</v>
      </c>
      <c r="C1608" t="s">
        <v>600</v>
      </c>
      <c r="D1608">
        <f t="shared" si="50"/>
        <v>2019</v>
      </c>
      <c r="E1608">
        <v>2.9</v>
      </c>
      <c r="F1608">
        <f>VLOOKUP(B1608,'GDP growth'!$C$1:$BR$267,MATCH(Total!D1608,'GDP growth'!$D$1:$BR$1,0),FALSE)</f>
        <v>1.9720821024919388</v>
      </c>
      <c r="G1608">
        <f t="shared" si="51"/>
        <v>2.40151803499288</v>
      </c>
    </row>
    <row r="1609" spans="1:7" x14ac:dyDescent="0.45">
      <c r="A1609" t="s">
        <v>169</v>
      </c>
      <c r="B1609" t="str">
        <f>VLOOKUP(A1609,Setup!$C$3:$D$46,2,FALSE)</f>
        <v>MX</v>
      </c>
      <c r="C1609" t="s">
        <v>601</v>
      </c>
      <c r="D1609">
        <f t="shared" si="50"/>
        <v>2019</v>
      </c>
      <c r="E1609">
        <v>1.7</v>
      </c>
      <c r="F1609">
        <f>VLOOKUP(B1609,'GDP growth'!$C$1:$BR$267,MATCH(Total!D1609,'GDP growth'!$D$1:$BR$1,0),FALSE)</f>
        <v>1.9720821024919388</v>
      </c>
      <c r="G1609">
        <f t="shared" si="51"/>
        <v>2.40151803499288</v>
      </c>
    </row>
    <row r="1610" spans="1:7" x14ac:dyDescent="0.45">
      <c r="A1610" t="s">
        <v>169</v>
      </c>
      <c r="B1610" t="str">
        <f>VLOOKUP(A1610,Setup!$C$3:$D$46,2,FALSE)</f>
        <v>MX</v>
      </c>
      <c r="C1610" t="s">
        <v>602</v>
      </c>
      <c r="D1610">
        <f t="shared" si="50"/>
        <v>2020</v>
      </c>
      <c r="E1610">
        <v>5.2</v>
      </c>
      <c r="F1610">
        <f>VLOOKUP(B1610,'GDP growth'!$C$1:$BR$267,MATCH(Total!D1610,'GDP growth'!$D$1:$BR$1,0),FALSE)</f>
        <v>-0.3926905215792118</v>
      </c>
      <c r="G1610">
        <f t="shared" si="51"/>
        <v>-9.2243539835684398</v>
      </c>
    </row>
    <row r="1611" spans="1:7" x14ac:dyDescent="0.45">
      <c r="A1611" t="s">
        <v>169</v>
      </c>
      <c r="B1611" t="str">
        <f>VLOOKUP(A1611,Setup!$C$3:$D$46,2,FALSE)</f>
        <v>MX</v>
      </c>
      <c r="C1611" t="s">
        <v>603</v>
      </c>
      <c r="D1611">
        <f t="shared" ref="D1611:D1672" si="52">VALUE(MID(C1611,1,4))</f>
        <v>2020</v>
      </c>
      <c r="E1611">
        <v>5.9</v>
      </c>
      <c r="F1611">
        <f>VLOOKUP(B1611,'GDP growth'!$C$1:$BR$267,MATCH(Total!D1611,'GDP growth'!$D$1:$BR$1,0),FALSE)</f>
        <v>-0.3926905215792118</v>
      </c>
      <c r="G1611">
        <f t="shared" ref="G1611:G1672" si="53">VLOOKUP(D1611,$I$21:$BA$34,MATCH(B1611,$I$20:$BA$20,0),FALSE)</f>
        <v>-9.2243539835684398</v>
      </c>
    </row>
    <row r="1612" spans="1:7" x14ac:dyDescent="0.45">
      <c r="A1612" t="s">
        <v>169</v>
      </c>
      <c r="B1612" t="str">
        <f>VLOOKUP(A1612,Setup!$C$3:$D$46,2,FALSE)</f>
        <v>MX</v>
      </c>
      <c r="C1612" t="s">
        <v>604</v>
      </c>
      <c r="D1612">
        <f t="shared" si="52"/>
        <v>2020</v>
      </c>
      <c r="E1612">
        <v>4.8</v>
      </c>
      <c r="F1612">
        <f>VLOOKUP(B1612,'GDP growth'!$C$1:$BR$267,MATCH(Total!D1612,'GDP growth'!$D$1:$BR$1,0),FALSE)</f>
        <v>-0.3926905215792118</v>
      </c>
      <c r="G1612">
        <f t="shared" si="53"/>
        <v>-9.2243539835684398</v>
      </c>
    </row>
    <row r="1613" spans="1:7" x14ac:dyDescent="0.45">
      <c r="A1613" t="s">
        <v>169</v>
      </c>
      <c r="B1613" t="str">
        <f>VLOOKUP(A1613,Setup!$C$3:$D$46,2,FALSE)</f>
        <v>MX</v>
      </c>
      <c r="C1613" t="s">
        <v>605</v>
      </c>
      <c r="D1613">
        <f t="shared" si="52"/>
        <v>2020</v>
      </c>
      <c r="E1613">
        <v>2.5</v>
      </c>
      <c r="F1613">
        <f>VLOOKUP(B1613,'GDP growth'!$C$1:$BR$267,MATCH(Total!D1613,'GDP growth'!$D$1:$BR$1,0),FALSE)</f>
        <v>-0.3926905215792118</v>
      </c>
      <c r="G1613">
        <f t="shared" si="53"/>
        <v>-9.2243539835684398</v>
      </c>
    </row>
    <row r="1614" spans="1:7" x14ac:dyDescent="0.45">
      <c r="A1614" t="s">
        <v>169</v>
      </c>
      <c r="B1614" t="str">
        <f>VLOOKUP(A1614,Setup!$C$3:$D$46,2,FALSE)</f>
        <v>MX</v>
      </c>
      <c r="C1614" t="s">
        <v>606</v>
      </c>
      <c r="D1614">
        <f t="shared" si="52"/>
        <v>2021</v>
      </c>
      <c r="E1614">
        <v>2.2000000000000002</v>
      </c>
      <c r="F1614">
        <f>VLOOKUP(B1614,'GDP growth'!$C$1:$BR$267,MATCH(Total!D1614,'GDP growth'!$D$1:$BR$1,0),FALSE)</f>
        <v>-8.3540345574586041</v>
      </c>
      <c r="G1614">
        <f t="shared" si="53"/>
        <v>-3.4221224508525898</v>
      </c>
    </row>
    <row r="1615" spans="1:7" x14ac:dyDescent="0.45">
      <c r="A1615" t="s">
        <v>169</v>
      </c>
      <c r="B1615" t="str">
        <f>VLOOKUP(A1615,Setup!$C$3:$D$46,2,FALSE)</f>
        <v>MX</v>
      </c>
      <c r="C1615" t="s">
        <v>607</v>
      </c>
      <c r="D1615">
        <f t="shared" si="52"/>
        <v>2021</v>
      </c>
      <c r="E1615">
        <v>-0.3</v>
      </c>
      <c r="F1615">
        <f>VLOOKUP(B1615,'GDP growth'!$C$1:$BR$267,MATCH(Total!D1615,'GDP growth'!$D$1:$BR$1,0),FALSE)</f>
        <v>-8.3540345574586041</v>
      </c>
      <c r="G1615">
        <f t="shared" si="53"/>
        <v>-3.4221224508525898</v>
      </c>
    </row>
    <row r="1616" spans="1:7" x14ac:dyDescent="0.45">
      <c r="A1616" t="s">
        <v>169</v>
      </c>
      <c r="B1616" t="str">
        <f>VLOOKUP(A1616,Setup!$C$3:$D$46,2,FALSE)</f>
        <v>MX</v>
      </c>
      <c r="C1616" t="s">
        <v>608</v>
      </c>
      <c r="D1616">
        <f t="shared" si="52"/>
        <v>2021</v>
      </c>
      <c r="E1616">
        <v>-0.7</v>
      </c>
      <c r="F1616">
        <f>VLOOKUP(B1616,'GDP growth'!$C$1:$BR$267,MATCH(Total!D1616,'GDP growth'!$D$1:$BR$1,0),FALSE)</f>
        <v>-8.3540345574586041</v>
      </c>
      <c r="G1616">
        <f t="shared" si="53"/>
        <v>-3.4221224508525898</v>
      </c>
    </row>
    <row r="1617" spans="1:7" x14ac:dyDescent="0.45">
      <c r="A1617" t="s">
        <v>169</v>
      </c>
      <c r="B1617" t="str">
        <f>VLOOKUP(A1617,Setup!$C$3:$D$46,2,FALSE)</f>
        <v>MX</v>
      </c>
      <c r="C1617" t="s">
        <v>609</v>
      </c>
      <c r="D1617">
        <f t="shared" si="52"/>
        <v>2021</v>
      </c>
      <c r="E1617">
        <v>-1.1000000000000001</v>
      </c>
      <c r="F1617">
        <f>VLOOKUP(B1617,'GDP growth'!$C$1:$BR$267,MATCH(Total!D1617,'GDP growth'!$D$1:$BR$1,0),FALSE)</f>
        <v>-8.3540345574586041</v>
      </c>
      <c r="G1617">
        <f t="shared" si="53"/>
        <v>-3.4221224508525898</v>
      </c>
    </row>
    <row r="1618" spans="1:7" x14ac:dyDescent="0.45">
      <c r="A1618" t="s">
        <v>169</v>
      </c>
      <c r="B1618" t="str">
        <f>VLOOKUP(A1618,Setup!$C$3:$D$46,2,FALSE)</f>
        <v>MX</v>
      </c>
      <c r="C1618" t="s">
        <v>610</v>
      </c>
      <c r="D1618">
        <f t="shared" si="52"/>
        <v>2022</v>
      </c>
      <c r="E1618">
        <v>-1.8</v>
      </c>
      <c r="F1618">
        <f>VLOOKUP(B1618,'GDP growth'!$C$1:$BR$267,MATCH(Total!D1618,'GDP growth'!$D$1:$BR$1,0),FALSE)</f>
        <v>6.0484834429050522</v>
      </c>
      <c r="G1618">
        <f t="shared" si="53"/>
        <v>-0.133360224460147</v>
      </c>
    </row>
    <row r="1619" spans="1:7" x14ac:dyDescent="0.45">
      <c r="A1619" t="s">
        <v>169</v>
      </c>
      <c r="B1619" t="str">
        <f>VLOOKUP(A1619,Setup!$C$3:$D$46,2,FALSE)</f>
        <v>MX</v>
      </c>
      <c r="C1619" t="s">
        <v>611</v>
      </c>
      <c r="D1619">
        <f t="shared" si="52"/>
        <v>2022</v>
      </c>
      <c r="E1619">
        <v>-2</v>
      </c>
      <c r="F1619">
        <f>VLOOKUP(B1619,'GDP growth'!$C$1:$BR$267,MATCH(Total!D1619,'GDP growth'!$D$1:$BR$1,0),FALSE)</f>
        <v>6.0484834429050522</v>
      </c>
      <c r="G1619">
        <f t="shared" si="53"/>
        <v>-0.133360224460147</v>
      </c>
    </row>
    <row r="1620" spans="1:7" x14ac:dyDescent="0.45">
      <c r="A1620" t="s">
        <v>169</v>
      </c>
      <c r="B1620" t="str">
        <f>VLOOKUP(A1620,Setup!$C$3:$D$46,2,FALSE)</f>
        <v>MX</v>
      </c>
      <c r="C1620" t="s">
        <v>612</v>
      </c>
      <c r="D1620">
        <f t="shared" si="52"/>
        <v>2022</v>
      </c>
      <c r="E1620">
        <v>-2.4</v>
      </c>
      <c r="F1620">
        <f>VLOOKUP(B1620,'GDP growth'!$C$1:$BR$267,MATCH(Total!D1620,'GDP growth'!$D$1:$BR$1,0),FALSE)</f>
        <v>6.0484834429050522</v>
      </c>
      <c r="G1620">
        <f t="shared" si="53"/>
        <v>-0.133360224460147</v>
      </c>
    </row>
    <row r="1621" spans="1:7" x14ac:dyDescent="0.45">
      <c r="A1621" t="s">
        <v>169</v>
      </c>
      <c r="B1621" t="str">
        <f>VLOOKUP(A1621,Setup!$C$3:$D$46,2,FALSE)</f>
        <v>MX</v>
      </c>
      <c r="C1621" t="s">
        <v>613</v>
      </c>
      <c r="D1621">
        <f t="shared" si="52"/>
        <v>2022</v>
      </c>
      <c r="E1621">
        <v>-3.1</v>
      </c>
      <c r="F1621">
        <f>VLOOKUP(B1621,'GDP growth'!$C$1:$BR$267,MATCH(Total!D1621,'GDP growth'!$D$1:$BR$1,0),FALSE)</f>
        <v>6.0484834429050522</v>
      </c>
      <c r="G1621">
        <f t="shared" si="53"/>
        <v>-0.133360224460147</v>
      </c>
    </row>
    <row r="1622" spans="1:7" x14ac:dyDescent="0.45">
      <c r="A1622" t="s">
        <v>169</v>
      </c>
      <c r="B1622" t="str">
        <f>VLOOKUP(A1622,Setup!$C$3:$D$46,2,FALSE)</f>
        <v>MX</v>
      </c>
      <c r="C1622" t="s">
        <v>614</v>
      </c>
      <c r="D1622">
        <f t="shared" si="52"/>
        <v>2023</v>
      </c>
      <c r="E1622">
        <v>-4.0999999999999996</v>
      </c>
      <c r="F1622">
        <f>VLOOKUP(B1622,'GDP growth'!$C$1:$BR$267,MATCH(Total!D1622,'GDP growth'!$D$1:$BR$1,0),FALSE)</f>
        <v>3.6891110934802498</v>
      </c>
      <c r="G1622">
        <f t="shared" si="53"/>
        <v>2.6752452129431301</v>
      </c>
    </row>
    <row r="1623" spans="1:7" x14ac:dyDescent="0.45">
      <c r="A1623" t="s">
        <v>169</v>
      </c>
      <c r="B1623" t="str">
        <f>VLOOKUP(A1623,Setup!$C$3:$D$46,2,FALSE)</f>
        <v>MX</v>
      </c>
      <c r="C1623" t="s">
        <v>615</v>
      </c>
      <c r="D1623">
        <f t="shared" si="52"/>
        <v>2023</v>
      </c>
      <c r="E1623">
        <v>-4.5999999999999996</v>
      </c>
      <c r="F1623">
        <f>VLOOKUP(B1623,'GDP growth'!$C$1:$BR$267,MATCH(Total!D1623,'GDP growth'!$D$1:$BR$1,0),FALSE)</f>
        <v>3.6891110934802498</v>
      </c>
      <c r="G1623">
        <f t="shared" si="53"/>
        <v>2.6752452129431301</v>
      </c>
    </row>
    <row r="1624" spans="1:7" x14ac:dyDescent="0.45">
      <c r="A1624" t="s">
        <v>169</v>
      </c>
      <c r="B1624" t="str">
        <f>VLOOKUP(A1624,Setup!$C$3:$D$46,2,FALSE)</f>
        <v>MX</v>
      </c>
      <c r="C1624" t="s">
        <v>616</v>
      </c>
      <c r="D1624">
        <f t="shared" si="52"/>
        <v>2023</v>
      </c>
      <c r="E1624">
        <v>-4.4000000000000004</v>
      </c>
      <c r="F1624">
        <f>VLOOKUP(B1624,'GDP growth'!$C$1:$BR$267,MATCH(Total!D1624,'GDP growth'!$D$1:$BR$1,0),FALSE)</f>
        <v>3.6891110934802498</v>
      </c>
      <c r="G1624">
        <f t="shared" si="53"/>
        <v>2.6752452129431301</v>
      </c>
    </row>
    <row r="1625" spans="1:7" x14ac:dyDescent="0.45">
      <c r="A1625" t="s">
        <v>169</v>
      </c>
      <c r="B1625" t="str">
        <f>VLOOKUP(A1625,Setup!$C$3:$D$46,2,FALSE)</f>
        <v>MX</v>
      </c>
      <c r="C1625" t="s">
        <v>617</v>
      </c>
      <c r="D1625">
        <f t="shared" si="52"/>
        <v>2023</v>
      </c>
      <c r="E1625">
        <v>-4.5</v>
      </c>
      <c r="F1625">
        <f>VLOOKUP(B1625,'GDP growth'!$C$1:$BR$267,MATCH(Total!D1625,'GDP growth'!$D$1:$BR$1,0),FALSE)</f>
        <v>3.6891110934802498</v>
      </c>
      <c r="G1625">
        <f t="shared" si="53"/>
        <v>2.6752452129431301</v>
      </c>
    </row>
    <row r="1626" spans="1:7" x14ac:dyDescent="0.45">
      <c r="A1626" t="s">
        <v>318</v>
      </c>
      <c r="B1626" t="str">
        <f>VLOOKUP(A1626,Setup!$C$3:$D$46,2,FALSE)</f>
        <v>MY</v>
      </c>
      <c r="C1626" t="s">
        <v>560</v>
      </c>
      <c r="D1626">
        <f t="shared" si="52"/>
        <v>2010</v>
      </c>
      <c r="E1626">
        <v>-11.8</v>
      </c>
      <c r="F1626">
        <f>VLOOKUP(B1626,'GDP growth'!$C$1:$BR$267,MATCH(Total!D1626,'GDP growth'!$D$1:$BR$1,0),FALSE)</f>
        <v>-1.5135287159871353</v>
      </c>
      <c r="G1626">
        <f t="shared" si="53"/>
        <v>-0.36153965575904501</v>
      </c>
    </row>
    <row r="1627" spans="1:7" x14ac:dyDescent="0.45">
      <c r="A1627" t="s">
        <v>318</v>
      </c>
      <c r="B1627" t="str">
        <f>VLOOKUP(A1627,Setup!$C$3:$D$46,2,FALSE)</f>
        <v>MY</v>
      </c>
      <c r="C1627" t="s">
        <v>563</v>
      </c>
      <c r="D1627">
        <f t="shared" si="52"/>
        <v>2010</v>
      </c>
      <c r="E1627">
        <v>-12.5</v>
      </c>
      <c r="F1627">
        <f>VLOOKUP(B1627,'GDP growth'!$C$1:$BR$267,MATCH(Total!D1627,'GDP growth'!$D$1:$BR$1,0),FALSE)</f>
        <v>-1.5135287159871353</v>
      </c>
      <c r="G1627">
        <f t="shared" si="53"/>
        <v>-0.36153965575904501</v>
      </c>
    </row>
    <row r="1628" spans="1:7" x14ac:dyDescent="0.45">
      <c r="A1628" t="s">
        <v>318</v>
      </c>
      <c r="B1628" t="str">
        <f>VLOOKUP(A1628,Setup!$C$3:$D$46,2,FALSE)</f>
        <v>MY</v>
      </c>
      <c r="C1628" t="s">
        <v>564</v>
      </c>
      <c r="D1628">
        <f t="shared" si="52"/>
        <v>2010</v>
      </c>
      <c r="E1628">
        <v>-13.1</v>
      </c>
      <c r="F1628">
        <f>VLOOKUP(B1628,'GDP growth'!$C$1:$BR$267,MATCH(Total!D1628,'GDP growth'!$D$1:$BR$1,0),FALSE)</f>
        <v>-1.5135287159871353</v>
      </c>
      <c r="G1628">
        <f t="shared" si="53"/>
        <v>-0.36153965575904501</v>
      </c>
    </row>
    <row r="1629" spans="1:7" x14ac:dyDescent="0.45">
      <c r="A1629" t="s">
        <v>318</v>
      </c>
      <c r="B1629" t="str">
        <f>VLOOKUP(A1629,Setup!$C$3:$D$46,2,FALSE)</f>
        <v>MY</v>
      </c>
      <c r="C1629" t="s">
        <v>565</v>
      </c>
      <c r="D1629">
        <f t="shared" si="52"/>
        <v>2010</v>
      </c>
      <c r="E1629">
        <v>-10.199999999999999</v>
      </c>
      <c r="F1629">
        <f>VLOOKUP(B1629,'GDP growth'!$C$1:$BR$267,MATCH(Total!D1629,'GDP growth'!$D$1:$BR$1,0),FALSE)</f>
        <v>-1.5135287159871353</v>
      </c>
      <c r="G1629">
        <f t="shared" si="53"/>
        <v>-0.36153965575904501</v>
      </c>
    </row>
    <row r="1630" spans="1:7" x14ac:dyDescent="0.45">
      <c r="A1630" t="s">
        <v>318</v>
      </c>
      <c r="B1630" t="str">
        <f>VLOOKUP(A1630,Setup!$C$3:$D$46,2,FALSE)</f>
        <v>MY</v>
      </c>
      <c r="C1630" t="s">
        <v>566</v>
      </c>
      <c r="D1630">
        <f t="shared" si="52"/>
        <v>2011</v>
      </c>
      <c r="E1630">
        <v>-10.8</v>
      </c>
      <c r="F1630">
        <f>VLOOKUP(B1630,'GDP growth'!$C$1:$BR$267,MATCH(Total!D1630,'GDP growth'!$D$1:$BR$1,0),FALSE)</f>
        <v>7.4248473832609676</v>
      </c>
      <c r="G1630">
        <f t="shared" si="53"/>
        <v>-0.89695235882975</v>
      </c>
    </row>
    <row r="1631" spans="1:7" x14ac:dyDescent="0.45">
      <c r="A1631" t="s">
        <v>318</v>
      </c>
      <c r="B1631" t="str">
        <f>VLOOKUP(A1631,Setup!$C$3:$D$46,2,FALSE)</f>
        <v>MY</v>
      </c>
      <c r="C1631" t="s">
        <v>567</v>
      </c>
      <c r="D1631">
        <f t="shared" si="52"/>
        <v>2011</v>
      </c>
      <c r="E1631">
        <v>-9.3000000000000007</v>
      </c>
      <c r="F1631">
        <f>VLOOKUP(B1631,'GDP growth'!$C$1:$BR$267,MATCH(Total!D1631,'GDP growth'!$D$1:$BR$1,0),FALSE)</f>
        <v>7.4248473832609676</v>
      </c>
      <c r="G1631">
        <f t="shared" si="53"/>
        <v>-0.89695235882975</v>
      </c>
    </row>
    <row r="1632" spans="1:7" x14ac:dyDescent="0.45">
      <c r="A1632" t="s">
        <v>318</v>
      </c>
      <c r="B1632" t="str">
        <f>VLOOKUP(A1632,Setup!$C$3:$D$46,2,FALSE)</f>
        <v>MY</v>
      </c>
      <c r="C1632" t="s">
        <v>568</v>
      </c>
      <c r="D1632">
        <f t="shared" si="52"/>
        <v>2011</v>
      </c>
      <c r="E1632">
        <v>-7.4</v>
      </c>
      <c r="F1632">
        <f>VLOOKUP(B1632,'GDP growth'!$C$1:$BR$267,MATCH(Total!D1632,'GDP growth'!$D$1:$BR$1,0),FALSE)</f>
        <v>7.4248473832609676</v>
      </c>
      <c r="G1632">
        <f t="shared" si="53"/>
        <v>-0.89695235882975</v>
      </c>
    </row>
    <row r="1633" spans="1:7" x14ac:dyDescent="0.45">
      <c r="A1633" t="s">
        <v>318</v>
      </c>
      <c r="B1633" t="str">
        <f>VLOOKUP(A1633,Setup!$C$3:$D$46,2,FALSE)</f>
        <v>MY</v>
      </c>
      <c r="C1633" t="s">
        <v>569</v>
      </c>
      <c r="D1633">
        <f t="shared" si="52"/>
        <v>2011</v>
      </c>
      <c r="E1633">
        <v>-5.0999999999999996</v>
      </c>
      <c r="F1633">
        <f>VLOOKUP(B1633,'GDP growth'!$C$1:$BR$267,MATCH(Total!D1633,'GDP growth'!$D$1:$BR$1,0),FALSE)</f>
        <v>7.4248473832609676</v>
      </c>
      <c r="G1633">
        <f t="shared" si="53"/>
        <v>-0.89695235882975</v>
      </c>
    </row>
    <row r="1634" spans="1:7" x14ac:dyDescent="0.45">
      <c r="A1634" t="s">
        <v>318</v>
      </c>
      <c r="B1634" t="str">
        <f>VLOOKUP(A1634,Setup!$C$3:$D$46,2,FALSE)</f>
        <v>MY</v>
      </c>
      <c r="C1634" t="s">
        <v>570</v>
      </c>
      <c r="D1634">
        <f t="shared" si="52"/>
        <v>2012</v>
      </c>
      <c r="E1634">
        <v>-8.4</v>
      </c>
      <c r="F1634">
        <f>VLOOKUP(B1634,'GDP growth'!$C$1:$BR$267,MATCH(Total!D1634,'GDP growth'!$D$1:$BR$1,0),FALSE)</f>
        <v>5.2939128341400306</v>
      </c>
      <c r="G1634">
        <f t="shared" si="53"/>
        <v>-0.92460351121874795</v>
      </c>
    </row>
    <row r="1635" spans="1:7" x14ac:dyDescent="0.45">
      <c r="A1635" t="s">
        <v>318</v>
      </c>
      <c r="B1635" t="str">
        <f>VLOOKUP(A1635,Setup!$C$3:$D$46,2,FALSE)</f>
        <v>MY</v>
      </c>
      <c r="C1635" t="s">
        <v>571</v>
      </c>
      <c r="D1635">
        <f t="shared" si="52"/>
        <v>2012</v>
      </c>
      <c r="E1635">
        <v>-2.8</v>
      </c>
      <c r="F1635">
        <f>VLOOKUP(B1635,'GDP growth'!$C$1:$BR$267,MATCH(Total!D1635,'GDP growth'!$D$1:$BR$1,0),FALSE)</f>
        <v>5.2939128341400306</v>
      </c>
      <c r="G1635">
        <f t="shared" si="53"/>
        <v>-0.92460351121874795</v>
      </c>
    </row>
    <row r="1636" spans="1:7" x14ac:dyDescent="0.45">
      <c r="A1636" t="s">
        <v>318</v>
      </c>
      <c r="B1636" t="str">
        <f>VLOOKUP(A1636,Setup!$C$3:$D$46,2,FALSE)</f>
        <v>MY</v>
      </c>
      <c r="C1636" t="s">
        <v>572</v>
      </c>
      <c r="D1636">
        <f t="shared" si="52"/>
        <v>2012</v>
      </c>
      <c r="E1636">
        <v>-1.9</v>
      </c>
      <c r="F1636">
        <f>VLOOKUP(B1636,'GDP growth'!$C$1:$BR$267,MATCH(Total!D1636,'GDP growth'!$D$1:$BR$1,0),FALSE)</f>
        <v>5.2939128341400306</v>
      </c>
      <c r="G1636">
        <f t="shared" si="53"/>
        <v>-0.92460351121874795</v>
      </c>
    </row>
    <row r="1637" spans="1:7" x14ac:dyDescent="0.45">
      <c r="A1637" t="s">
        <v>318</v>
      </c>
      <c r="B1637" t="str">
        <f>VLOOKUP(A1637,Setup!$C$3:$D$46,2,FALSE)</f>
        <v>MY</v>
      </c>
      <c r="C1637" t="s">
        <v>573</v>
      </c>
      <c r="D1637">
        <f t="shared" si="52"/>
        <v>2012</v>
      </c>
      <c r="E1637">
        <v>-0.5</v>
      </c>
      <c r="F1637">
        <f>VLOOKUP(B1637,'GDP growth'!$C$1:$BR$267,MATCH(Total!D1637,'GDP growth'!$D$1:$BR$1,0),FALSE)</f>
        <v>5.2939128341400306</v>
      </c>
      <c r="G1637">
        <f t="shared" si="53"/>
        <v>-0.92460351121874795</v>
      </c>
    </row>
    <row r="1638" spans="1:7" x14ac:dyDescent="0.45">
      <c r="A1638" t="s">
        <v>318</v>
      </c>
      <c r="B1638" t="str">
        <f>VLOOKUP(A1638,Setup!$C$3:$D$46,2,FALSE)</f>
        <v>MY</v>
      </c>
      <c r="C1638" t="s">
        <v>574</v>
      </c>
      <c r="D1638">
        <f t="shared" si="52"/>
        <v>2013</v>
      </c>
      <c r="E1638">
        <v>1.5</v>
      </c>
      <c r="F1638">
        <f>VLOOKUP(B1638,'GDP growth'!$C$1:$BR$267,MATCH(Total!D1638,'GDP growth'!$D$1:$BR$1,0),FALSE)</f>
        <v>5.4734541925385258</v>
      </c>
      <c r="G1638">
        <f t="shared" si="53"/>
        <v>-1.52742888799087</v>
      </c>
    </row>
    <row r="1639" spans="1:7" x14ac:dyDescent="0.45">
      <c r="A1639" t="s">
        <v>318</v>
      </c>
      <c r="B1639" t="str">
        <f>VLOOKUP(A1639,Setup!$C$3:$D$46,2,FALSE)</f>
        <v>MY</v>
      </c>
      <c r="C1639" t="s">
        <v>575</v>
      </c>
      <c r="D1639">
        <f t="shared" si="52"/>
        <v>2013</v>
      </c>
      <c r="E1639">
        <v>3.6</v>
      </c>
      <c r="F1639">
        <f>VLOOKUP(B1639,'GDP growth'!$C$1:$BR$267,MATCH(Total!D1639,'GDP growth'!$D$1:$BR$1,0),FALSE)</f>
        <v>5.4734541925385258</v>
      </c>
      <c r="G1639">
        <f t="shared" si="53"/>
        <v>-1.52742888799087</v>
      </c>
    </row>
    <row r="1640" spans="1:7" x14ac:dyDescent="0.45">
      <c r="A1640" t="s">
        <v>318</v>
      </c>
      <c r="B1640" t="str">
        <f>VLOOKUP(A1640,Setup!$C$3:$D$46,2,FALSE)</f>
        <v>MY</v>
      </c>
      <c r="C1640" t="s">
        <v>576</v>
      </c>
      <c r="D1640">
        <f t="shared" si="52"/>
        <v>2013</v>
      </c>
      <c r="E1640">
        <v>3.8</v>
      </c>
      <c r="F1640">
        <f>VLOOKUP(B1640,'GDP growth'!$C$1:$BR$267,MATCH(Total!D1640,'GDP growth'!$D$1:$BR$1,0),FALSE)</f>
        <v>5.4734541925385258</v>
      </c>
      <c r="G1640">
        <f t="shared" si="53"/>
        <v>-1.52742888799087</v>
      </c>
    </row>
    <row r="1641" spans="1:7" x14ac:dyDescent="0.45">
      <c r="A1641" t="s">
        <v>318</v>
      </c>
      <c r="B1641" t="str">
        <f>VLOOKUP(A1641,Setup!$C$3:$D$46,2,FALSE)</f>
        <v>MY</v>
      </c>
      <c r="C1641" t="s">
        <v>577</v>
      </c>
      <c r="D1641">
        <f t="shared" si="52"/>
        <v>2013</v>
      </c>
      <c r="E1641">
        <v>5.5</v>
      </c>
      <c r="F1641">
        <f>VLOOKUP(B1641,'GDP growth'!$C$1:$BR$267,MATCH(Total!D1641,'GDP growth'!$D$1:$BR$1,0),FALSE)</f>
        <v>5.4734541925385258</v>
      </c>
      <c r="G1641">
        <f t="shared" si="53"/>
        <v>-1.52742888799087</v>
      </c>
    </row>
    <row r="1642" spans="1:7" x14ac:dyDescent="0.45">
      <c r="A1642" t="s">
        <v>318</v>
      </c>
      <c r="B1642" t="str">
        <f>VLOOKUP(A1642,Setup!$C$3:$D$46,2,FALSE)</f>
        <v>MY</v>
      </c>
      <c r="C1642" t="s">
        <v>578</v>
      </c>
      <c r="D1642">
        <f t="shared" si="52"/>
        <v>2014</v>
      </c>
      <c r="E1642">
        <v>4.8</v>
      </c>
      <c r="F1642">
        <f>VLOOKUP(B1642,'GDP growth'!$C$1:$BR$267,MATCH(Total!D1642,'GDP growth'!$D$1:$BR$1,0),FALSE)</f>
        <v>4.6937225255789343</v>
      </c>
      <c r="G1642">
        <f t="shared" si="53"/>
        <v>-0.18941458718583701</v>
      </c>
    </row>
    <row r="1643" spans="1:7" x14ac:dyDescent="0.45">
      <c r="A1643" t="s">
        <v>318</v>
      </c>
      <c r="B1643" t="str">
        <f>VLOOKUP(A1643,Setup!$C$3:$D$46,2,FALSE)</f>
        <v>MY</v>
      </c>
      <c r="C1643" t="s">
        <v>579</v>
      </c>
      <c r="D1643">
        <f t="shared" si="52"/>
        <v>2014</v>
      </c>
      <c r="E1643">
        <v>2.8</v>
      </c>
      <c r="F1643">
        <f>VLOOKUP(B1643,'GDP growth'!$C$1:$BR$267,MATCH(Total!D1643,'GDP growth'!$D$1:$BR$1,0),FALSE)</f>
        <v>4.6937225255789343</v>
      </c>
      <c r="G1643">
        <f t="shared" si="53"/>
        <v>-0.18941458718583701</v>
      </c>
    </row>
    <row r="1644" spans="1:7" x14ac:dyDescent="0.45">
      <c r="A1644" t="s">
        <v>318</v>
      </c>
      <c r="B1644" t="str">
        <f>VLOOKUP(A1644,Setup!$C$3:$D$46,2,FALSE)</f>
        <v>MY</v>
      </c>
      <c r="C1644" t="s">
        <v>580</v>
      </c>
      <c r="D1644">
        <f t="shared" si="52"/>
        <v>2014</v>
      </c>
      <c r="E1644">
        <v>1.6</v>
      </c>
      <c r="F1644">
        <f>VLOOKUP(B1644,'GDP growth'!$C$1:$BR$267,MATCH(Total!D1644,'GDP growth'!$D$1:$BR$1,0),FALSE)</f>
        <v>4.6937225255789343</v>
      </c>
      <c r="G1644">
        <f t="shared" si="53"/>
        <v>-0.18941458718583701</v>
      </c>
    </row>
    <row r="1645" spans="1:7" x14ac:dyDescent="0.45">
      <c r="A1645" t="s">
        <v>318</v>
      </c>
      <c r="B1645" t="str">
        <f>VLOOKUP(A1645,Setup!$C$3:$D$46,2,FALSE)</f>
        <v>MY</v>
      </c>
      <c r="C1645" t="s">
        <v>581</v>
      </c>
      <c r="D1645">
        <f t="shared" si="52"/>
        <v>2014</v>
      </c>
      <c r="E1645">
        <v>3.7</v>
      </c>
      <c r="F1645">
        <f>VLOOKUP(B1645,'GDP growth'!$C$1:$BR$267,MATCH(Total!D1645,'GDP growth'!$D$1:$BR$1,0),FALSE)</f>
        <v>4.6937225255789343</v>
      </c>
      <c r="G1645">
        <f t="shared" si="53"/>
        <v>-0.18941458718583701</v>
      </c>
    </row>
    <row r="1646" spans="1:7" x14ac:dyDescent="0.45">
      <c r="A1646" t="s">
        <v>318</v>
      </c>
      <c r="B1646" t="str">
        <f>VLOOKUP(A1646,Setup!$C$3:$D$46,2,FALSE)</f>
        <v>MY</v>
      </c>
      <c r="C1646" t="s">
        <v>582</v>
      </c>
      <c r="D1646">
        <f t="shared" si="52"/>
        <v>2015</v>
      </c>
      <c r="E1646">
        <v>5.6</v>
      </c>
      <c r="F1646">
        <f>VLOOKUP(B1646,'GDP growth'!$C$1:$BR$267,MATCH(Total!D1646,'GDP growth'!$D$1:$BR$1,0),FALSE)</f>
        <v>6.0067219455820293</v>
      </c>
      <c r="G1646">
        <f t="shared" si="53"/>
        <v>0.46263498072792603</v>
      </c>
    </row>
    <row r="1647" spans="1:7" x14ac:dyDescent="0.45">
      <c r="A1647" t="s">
        <v>318</v>
      </c>
      <c r="B1647" t="str">
        <f>VLOOKUP(A1647,Setup!$C$3:$D$46,2,FALSE)</f>
        <v>MY</v>
      </c>
      <c r="C1647" t="s">
        <v>583</v>
      </c>
      <c r="D1647">
        <f t="shared" si="52"/>
        <v>2015</v>
      </c>
      <c r="E1647">
        <v>7</v>
      </c>
      <c r="F1647">
        <f>VLOOKUP(B1647,'GDP growth'!$C$1:$BR$267,MATCH(Total!D1647,'GDP growth'!$D$1:$BR$1,0),FALSE)</f>
        <v>6.0067219455820293</v>
      </c>
      <c r="G1647">
        <f t="shared" si="53"/>
        <v>0.46263498072792603</v>
      </c>
    </row>
    <row r="1648" spans="1:7" x14ac:dyDescent="0.45">
      <c r="A1648" t="s">
        <v>318</v>
      </c>
      <c r="B1648" t="str">
        <f>VLOOKUP(A1648,Setup!$C$3:$D$46,2,FALSE)</f>
        <v>MY</v>
      </c>
      <c r="C1648" t="s">
        <v>584</v>
      </c>
      <c r="D1648">
        <f t="shared" si="52"/>
        <v>2015</v>
      </c>
      <c r="E1648">
        <v>8.3000000000000007</v>
      </c>
      <c r="F1648">
        <f>VLOOKUP(B1648,'GDP growth'!$C$1:$BR$267,MATCH(Total!D1648,'GDP growth'!$D$1:$BR$1,0),FALSE)</f>
        <v>6.0067219455820293</v>
      </c>
      <c r="G1648">
        <f t="shared" si="53"/>
        <v>0.46263498072792603</v>
      </c>
    </row>
    <row r="1649" spans="1:7" x14ac:dyDescent="0.45">
      <c r="A1649" t="s">
        <v>318</v>
      </c>
      <c r="B1649" t="str">
        <f>VLOOKUP(A1649,Setup!$C$3:$D$46,2,FALSE)</f>
        <v>MY</v>
      </c>
      <c r="C1649" t="s">
        <v>585</v>
      </c>
      <c r="D1649">
        <f t="shared" si="52"/>
        <v>2015</v>
      </c>
      <c r="E1649">
        <v>8.9</v>
      </c>
      <c r="F1649">
        <f>VLOOKUP(B1649,'GDP growth'!$C$1:$BR$267,MATCH(Total!D1649,'GDP growth'!$D$1:$BR$1,0),FALSE)</f>
        <v>6.0067219455820293</v>
      </c>
      <c r="G1649">
        <f t="shared" si="53"/>
        <v>0.46263498072792603</v>
      </c>
    </row>
    <row r="1650" spans="1:7" x14ac:dyDescent="0.45">
      <c r="A1650" t="s">
        <v>318</v>
      </c>
      <c r="B1650" t="str">
        <f>VLOOKUP(A1650,Setup!$C$3:$D$46,2,FALSE)</f>
        <v>MY</v>
      </c>
      <c r="C1650" t="s">
        <v>586</v>
      </c>
      <c r="D1650">
        <f t="shared" si="52"/>
        <v>2016</v>
      </c>
      <c r="E1650">
        <v>5.7</v>
      </c>
      <c r="F1650">
        <f>VLOOKUP(B1650,'GDP growth'!$C$1:$BR$267,MATCH(Total!D1650,'GDP growth'!$D$1:$BR$1,0),FALSE)</f>
        <v>5.091532421550113</v>
      </c>
      <c r="G1650">
        <f t="shared" si="53"/>
        <v>0.67908844629815202</v>
      </c>
    </row>
    <row r="1651" spans="1:7" x14ac:dyDescent="0.45">
      <c r="A1651" t="s">
        <v>318</v>
      </c>
      <c r="B1651" t="str">
        <f>VLOOKUP(A1651,Setup!$C$3:$D$46,2,FALSE)</f>
        <v>MY</v>
      </c>
      <c r="C1651" t="s">
        <v>587</v>
      </c>
      <c r="D1651">
        <f t="shared" si="52"/>
        <v>2016</v>
      </c>
      <c r="E1651">
        <v>5</v>
      </c>
      <c r="F1651">
        <f>VLOOKUP(B1651,'GDP growth'!$C$1:$BR$267,MATCH(Total!D1651,'GDP growth'!$D$1:$BR$1,0),FALSE)</f>
        <v>5.091532421550113</v>
      </c>
      <c r="G1651">
        <f t="shared" si="53"/>
        <v>0.67908844629815202</v>
      </c>
    </row>
    <row r="1652" spans="1:7" x14ac:dyDescent="0.45">
      <c r="A1652" t="s">
        <v>318</v>
      </c>
      <c r="B1652" t="str">
        <f>VLOOKUP(A1652,Setup!$C$3:$D$46,2,FALSE)</f>
        <v>MY</v>
      </c>
      <c r="C1652" t="s">
        <v>588</v>
      </c>
      <c r="D1652">
        <f t="shared" si="52"/>
        <v>2016</v>
      </c>
      <c r="E1652">
        <v>6.5</v>
      </c>
      <c r="F1652">
        <f>VLOOKUP(B1652,'GDP growth'!$C$1:$BR$267,MATCH(Total!D1652,'GDP growth'!$D$1:$BR$1,0),FALSE)</f>
        <v>5.091532421550113</v>
      </c>
      <c r="G1652">
        <f t="shared" si="53"/>
        <v>0.67908844629815202</v>
      </c>
    </row>
    <row r="1653" spans="1:7" x14ac:dyDescent="0.45">
      <c r="A1653" t="s">
        <v>318</v>
      </c>
      <c r="B1653" t="str">
        <f>VLOOKUP(A1653,Setup!$C$3:$D$46,2,FALSE)</f>
        <v>MY</v>
      </c>
      <c r="C1653" t="s">
        <v>589</v>
      </c>
      <c r="D1653">
        <f t="shared" si="52"/>
        <v>2016</v>
      </c>
      <c r="E1653">
        <v>8.6</v>
      </c>
      <c r="F1653">
        <f>VLOOKUP(B1653,'GDP growth'!$C$1:$BR$267,MATCH(Total!D1653,'GDP growth'!$D$1:$BR$1,0),FALSE)</f>
        <v>5.091532421550113</v>
      </c>
      <c r="G1653">
        <f t="shared" si="53"/>
        <v>0.67908844629815202</v>
      </c>
    </row>
    <row r="1654" spans="1:7" x14ac:dyDescent="0.45">
      <c r="A1654" t="s">
        <v>318</v>
      </c>
      <c r="B1654" t="str">
        <f>VLOOKUP(A1654,Setup!$C$3:$D$46,2,FALSE)</f>
        <v>MY</v>
      </c>
      <c r="C1654" t="s">
        <v>590</v>
      </c>
      <c r="D1654">
        <f t="shared" si="52"/>
        <v>2017</v>
      </c>
      <c r="E1654">
        <v>6.7</v>
      </c>
      <c r="F1654">
        <f>VLOOKUP(B1654,'GDP growth'!$C$1:$BR$267,MATCH(Total!D1654,'GDP growth'!$D$1:$BR$1,0),FALSE)</f>
        <v>4.4497813976154106</v>
      </c>
      <c r="G1654">
        <f t="shared" si="53"/>
        <v>3.30044623491264</v>
      </c>
    </row>
    <row r="1655" spans="1:7" x14ac:dyDescent="0.45">
      <c r="A1655" t="s">
        <v>318</v>
      </c>
      <c r="B1655" t="str">
        <f>VLOOKUP(A1655,Setup!$C$3:$D$46,2,FALSE)</f>
        <v>MY</v>
      </c>
      <c r="C1655" t="s">
        <v>591</v>
      </c>
      <c r="D1655">
        <f t="shared" si="52"/>
        <v>2017</v>
      </c>
      <c r="E1655">
        <v>5.7</v>
      </c>
      <c r="F1655">
        <f>VLOOKUP(B1655,'GDP growth'!$C$1:$BR$267,MATCH(Total!D1655,'GDP growth'!$D$1:$BR$1,0),FALSE)</f>
        <v>4.4497813976154106</v>
      </c>
      <c r="G1655">
        <f t="shared" si="53"/>
        <v>3.30044623491264</v>
      </c>
    </row>
    <row r="1656" spans="1:7" x14ac:dyDescent="0.45">
      <c r="A1656" t="s">
        <v>318</v>
      </c>
      <c r="B1656" t="str">
        <f>VLOOKUP(A1656,Setup!$C$3:$D$46,2,FALSE)</f>
        <v>MY</v>
      </c>
      <c r="C1656" t="s">
        <v>592</v>
      </c>
      <c r="D1656">
        <f t="shared" si="52"/>
        <v>2017</v>
      </c>
      <c r="E1656">
        <v>3.7</v>
      </c>
      <c r="F1656">
        <f>VLOOKUP(B1656,'GDP growth'!$C$1:$BR$267,MATCH(Total!D1656,'GDP growth'!$D$1:$BR$1,0),FALSE)</f>
        <v>4.4497813976154106</v>
      </c>
      <c r="G1656">
        <f t="shared" si="53"/>
        <v>3.30044623491264</v>
      </c>
    </row>
    <row r="1657" spans="1:7" x14ac:dyDescent="0.45">
      <c r="A1657" t="s">
        <v>318</v>
      </c>
      <c r="B1657" t="str">
        <f>VLOOKUP(A1657,Setup!$C$3:$D$46,2,FALSE)</f>
        <v>MY</v>
      </c>
      <c r="C1657" t="s">
        <v>593</v>
      </c>
      <c r="D1657">
        <f t="shared" si="52"/>
        <v>2017</v>
      </c>
      <c r="E1657">
        <v>3.4</v>
      </c>
      <c r="F1657">
        <f>VLOOKUP(B1657,'GDP growth'!$C$1:$BR$267,MATCH(Total!D1657,'GDP growth'!$D$1:$BR$1,0),FALSE)</f>
        <v>4.4497813976154106</v>
      </c>
      <c r="G1657">
        <f t="shared" si="53"/>
        <v>3.30044623491264</v>
      </c>
    </row>
    <row r="1658" spans="1:7" x14ac:dyDescent="0.45">
      <c r="A1658" t="s">
        <v>318</v>
      </c>
      <c r="B1658" t="str">
        <f>VLOOKUP(A1658,Setup!$C$3:$D$46,2,FALSE)</f>
        <v>MY</v>
      </c>
      <c r="C1658" t="s">
        <v>594</v>
      </c>
      <c r="D1658">
        <f t="shared" si="52"/>
        <v>2018</v>
      </c>
      <c r="E1658">
        <v>4.0999999999999996</v>
      </c>
      <c r="F1658">
        <f>VLOOKUP(B1658,'GDP growth'!$C$1:$BR$267,MATCH(Total!D1658,'GDP growth'!$D$1:$BR$1,0),FALSE)</f>
        <v>5.8127224098332846</v>
      </c>
      <c r="G1658">
        <f t="shared" si="53"/>
        <v>5.0977919337359197</v>
      </c>
    </row>
    <row r="1659" spans="1:7" x14ac:dyDescent="0.45">
      <c r="A1659" t="s">
        <v>318</v>
      </c>
      <c r="B1659" t="str">
        <f>VLOOKUP(A1659,Setup!$C$3:$D$46,2,FALSE)</f>
        <v>MY</v>
      </c>
      <c r="C1659" t="s">
        <v>595</v>
      </c>
      <c r="D1659">
        <f t="shared" si="52"/>
        <v>2018</v>
      </c>
      <c r="E1659">
        <v>6</v>
      </c>
      <c r="F1659">
        <f>VLOOKUP(B1659,'GDP growth'!$C$1:$BR$267,MATCH(Total!D1659,'GDP growth'!$D$1:$BR$1,0),FALSE)</f>
        <v>5.8127224098332846</v>
      </c>
      <c r="G1659">
        <f t="shared" si="53"/>
        <v>5.0977919337359197</v>
      </c>
    </row>
    <row r="1660" spans="1:7" x14ac:dyDescent="0.45">
      <c r="A1660" t="s">
        <v>318</v>
      </c>
      <c r="B1660" t="str">
        <f>VLOOKUP(A1660,Setup!$C$3:$D$46,2,FALSE)</f>
        <v>MY</v>
      </c>
      <c r="C1660" t="s">
        <v>596</v>
      </c>
      <c r="D1660">
        <f t="shared" si="52"/>
        <v>2018</v>
      </c>
      <c r="E1660">
        <v>5</v>
      </c>
      <c r="F1660">
        <f>VLOOKUP(B1660,'GDP growth'!$C$1:$BR$267,MATCH(Total!D1660,'GDP growth'!$D$1:$BR$1,0),FALSE)</f>
        <v>5.8127224098332846</v>
      </c>
      <c r="G1660">
        <f t="shared" si="53"/>
        <v>5.0977919337359197</v>
      </c>
    </row>
    <row r="1661" spans="1:7" x14ac:dyDescent="0.45">
      <c r="A1661" t="s">
        <v>318</v>
      </c>
      <c r="B1661" t="str">
        <f>VLOOKUP(A1661,Setup!$C$3:$D$46,2,FALSE)</f>
        <v>MY</v>
      </c>
      <c r="C1661" t="s">
        <v>597</v>
      </c>
      <c r="D1661">
        <f t="shared" si="52"/>
        <v>2018</v>
      </c>
      <c r="E1661">
        <v>4.7</v>
      </c>
      <c r="F1661">
        <f>VLOOKUP(B1661,'GDP growth'!$C$1:$BR$267,MATCH(Total!D1661,'GDP growth'!$D$1:$BR$1,0),FALSE)</f>
        <v>5.8127224098332846</v>
      </c>
      <c r="G1661">
        <f t="shared" si="53"/>
        <v>5.0977919337359197</v>
      </c>
    </row>
    <row r="1662" spans="1:7" x14ac:dyDescent="0.45">
      <c r="A1662" t="s">
        <v>318</v>
      </c>
      <c r="B1662" t="str">
        <f>VLOOKUP(A1662,Setup!$C$3:$D$46,2,FALSE)</f>
        <v>MY</v>
      </c>
      <c r="C1662" t="s">
        <v>598</v>
      </c>
      <c r="D1662">
        <f t="shared" si="52"/>
        <v>2019</v>
      </c>
      <c r="E1662">
        <v>4</v>
      </c>
      <c r="F1662">
        <f>VLOOKUP(B1662,'GDP growth'!$C$1:$BR$267,MATCH(Total!D1662,'GDP growth'!$D$1:$BR$1,0),FALSE)</f>
        <v>4.8430869763488147</v>
      </c>
      <c r="G1662">
        <f t="shared" si="53"/>
        <v>6.7333736397758903</v>
      </c>
    </row>
    <row r="1663" spans="1:7" x14ac:dyDescent="0.45">
      <c r="A1663" t="s">
        <v>318</v>
      </c>
      <c r="B1663" t="str">
        <f>VLOOKUP(A1663,Setup!$C$3:$D$46,2,FALSE)</f>
        <v>MY</v>
      </c>
      <c r="C1663" t="s">
        <v>599</v>
      </c>
      <c r="D1663">
        <f t="shared" si="52"/>
        <v>2019</v>
      </c>
      <c r="E1663">
        <v>5.3</v>
      </c>
      <c r="F1663">
        <f>VLOOKUP(B1663,'GDP growth'!$C$1:$BR$267,MATCH(Total!D1663,'GDP growth'!$D$1:$BR$1,0),FALSE)</f>
        <v>4.8430869763488147</v>
      </c>
      <c r="G1663">
        <f t="shared" si="53"/>
        <v>6.7333736397758903</v>
      </c>
    </row>
    <row r="1664" spans="1:7" x14ac:dyDescent="0.45">
      <c r="A1664" t="s">
        <v>318</v>
      </c>
      <c r="B1664" t="str">
        <f>VLOOKUP(A1664,Setup!$C$3:$D$46,2,FALSE)</f>
        <v>MY</v>
      </c>
      <c r="C1664" t="s">
        <v>600</v>
      </c>
      <c r="D1664">
        <f t="shared" si="52"/>
        <v>2019</v>
      </c>
      <c r="E1664">
        <v>3.9</v>
      </c>
      <c r="F1664">
        <f>VLOOKUP(B1664,'GDP growth'!$C$1:$BR$267,MATCH(Total!D1664,'GDP growth'!$D$1:$BR$1,0),FALSE)</f>
        <v>4.8430869763488147</v>
      </c>
      <c r="G1664">
        <f t="shared" si="53"/>
        <v>6.7333736397758903</v>
      </c>
    </row>
    <row r="1665" spans="1:7" x14ac:dyDescent="0.45">
      <c r="A1665" t="s">
        <v>318</v>
      </c>
      <c r="B1665" t="str">
        <f>VLOOKUP(A1665,Setup!$C$3:$D$46,2,FALSE)</f>
        <v>MY</v>
      </c>
      <c r="C1665" t="s">
        <v>601</v>
      </c>
      <c r="D1665">
        <f t="shared" si="52"/>
        <v>2019</v>
      </c>
      <c r="E1665">
        <v>4</v>
      </c>
      <c r="F1665">
        <f>VLOOKUP(B1665,'GDP growth'!$C$1:$BR$267,MATCH(Total!D1665,'GDP growth'!$D$1:$BR$1,0),FALSE)</f>
        <v>4.8430869763488147</v>
      </c>
      <c r="G1665">
        <f t="shared" si="53"/>
        <v>6.7333736397758903</v>
      </c>
    </row>
    <row r="1666" spans="1:7" x14ac:dyDescent="0.45">
      <c r="A1666" t="s">
        <v>318</v>
      </c>
      <c r="B1666" t="str">
        <f>VLOOKUP(A1666,Setup!$C$3:$D$46,2,FALSE)</f>
        <v>MY</v>
      </c>
      <c r="C1666" t="s">
        <v>602</v>
      </c>
      <c r="D1666">
        <f t="shared" si="52"/>
        <v>2020</v>
      </c>
      <c r="E1666">
        <v>4.5999999999999996</v>
      </c>
      <c r="F1666">
        <f>VLOOKUP(B1666,'GDP growth'!$C$1:$BR$267,MATCH(Total!D1666,'GDP growth'!$D$1:$BR$1,0),FALSE)</f>
        <v>4.4131874212958593</v>
      </c>
      <c r="G1666">
        <f t="shared" si="53"/>
        <v>-7.8189698709066402</v>
      </c>
    </row>
    <row r="1667" spans="1:7" x14ac:dyDescent="0.45">
      <c r="A1667" t="s">
        <v>318</v>
      </c>
      <c r="B1667" t="str">
        <f>VLOOKUP(A1667,Setup!$C$3:$D$46,2,FALSE)</f>
        <v>MY</v>
      </c>
      <c r="C1667" t="s">
        <v>603</v>
      </c>
      <c r="D1667">
        <f t="shared" si="52"/>
        <v>2020</v>
      </c>
      <c r="E1667">
        <v>14.3</v>
      </c>
      <c r="F1667">
        <f>VLOOKUP(B1667,'GDP growth'!$C$1:$BR$267,MATCH(Total!D1667,'GDP growth'!$D$1:$BR$1,0),FALSE)</f>
        <v>4.4131874212958593</v>
      </c>
      <c r="G1667">
        <f t="shared" si="53"/>
        <v>-7.8189698709066402</v>
      </c>
    </row>
    <row r="1668" spans="1:7" x14ac:dyDescent="0.45">
      <c r="A1668" t="s">
        <v>318</v>
      </c>
      <c r="B1668" t="str">
        <f>VLOOKUP(A1668,Setup!$C$3:$D$46,2,FALSE)</f>
        <v>MY</v>
      </c>
      <c r="C1668" t="s">
        <v>604</v>
      </c>
      <c r="D1668">
        <f t="shared" si="52"/>
        <v>2020</v>
      </c>
      <c r="E1668">
        <v>16.5</v>
      </c>
      <c r="F1668">
        <f>VLOOKUP(B1668,'GDP growth'!$C$1:$BR$267,MATCH(Total!D1668,'GDP growth'!$D$1:$BR$1,0),FALSE)</f>
        <v>4.4131874212958593</v>
      </c>
      <c r="G1668">
        <f t="shared" si="53"/>
        <v>-7.8189698709066402</v>
      </c>
    </row>
    <row r="1669" spans="1:7" x14ac:dyDescent="0.45">
      <c r="A1669" t="s">
        <v>318</v>
      </c>
      <c r="B1669" t="str">
        <f>VLOOKUP(A1669,Setup!$C$3:$D$46,2,FALSE)</f>
        <v>MY</v>
      </c>
      <c r="C1669" t="s">
        <v>605</v>
      </c>
      <c r="D1669">
        <f t="shared" si="52"/>
        <v>2020</v>
      </c>
      <c r="E1669">
        <v>18.5</v>
      </c>
      <c r="F1669">
        <f>VLOOKUP(B1669,'GDP growth'!$C$1:$BR$267,MATCH(Total!D1669,'GDP growth'!$D$1:$BR$1,0),FALSE)</f>
        <v>4.4131874212958593</v>
      </c>
      <c r="G1669">
        <f t="shared" si="53"/>
        <v>-7.8189698709066402</v>
      </c>
    </row>
    <row r="1670" spans="1:7" x14ac:dyDescent="0.45">
      <c r="A1670" t="s">
        <v>318</v>
      </c>
      <c r="B1670" t="str">
        <f>VLOOKUP(A1670,Setup!$C$3:$D$46,2,FALSE)</f>
        <v>MY</v>
      </c>
      <c r="C1670" t="s">
        <v>606</v>
      </c>
      <c r="D1670">
        <f t="shared" si="52"/>
        <v>2021</v>
      </c>
      <c r="E1670">
        <v>18.5</v>
      </c>
      <c r="F1670">
        <f>VLOOKUP(B1670,'GDP growth'!$C$1:$BR$267,MATCH(Total!D1670,'GDP growth'!$D$1:$BR$1,0),FALSE)</f>
        <v>-5.4568465842670122</v>
      </c>
      <c r="G1670">
        <f t="shared" si="53"/>
        <v>-7.9173409613038297</v>
      </c>
    </row>
    <row r="1671" spans="1:7" x14ac:dyDescent="0.45">
      <c r="A1671" t="s">
        <v>318</v>
      </c>
      <c r="B1671" t="str">
        <f>VLOOKUP(A1671,Setup!$C$3:$D$46,2,FALSE)</f>
        <v>MY</v>
      </c>
      <c r="C1671" t="s">
        <v>607</v>
      </c>
      <c r="D1671">
        <f t="shared" si="52"/>
        <v>2021</v>
      </c>
      <c r="E1671">
        <v>10.8</v>
      </c>
      <c r="F1671">
        <f>VLOOKUP(B1671,'GDP growth'!$C$1:$BR$267,MATCH(Total!D1671,'GDP growth'!$D$1:$BR$1,0),FALSE)</f>
        <v>-5.4568465842670122</v>
      </c>
      <c r="G1671">
        <f t="shared" si="53"/>
        <v>-7.9173409613038297</v>
      </c>
    </row>
    <row r="1672" spans="1:7" x14ac:dyDescent="0.45">
      <c r="A1672" t="s">
        <v>318</v>
      </c>
      <c r="B1672" t="str">
        <f>VLOOKUP(A1672,Setup!$C$3:$D$46,2,FALSE)</f>
        <v>MY</v>
      </c>
      <c r="C1672" t="s">
        <v>608</v>
      </c>
      <c r="D1672">
        <f t="shared" si="52"/>
        <v>2021</v>
      </c>
      <c r="E1672">
        <v>11</v>
      </c>
      <c r="F1672">
        <f>VLOOKUP(B1672,'GDP growth'!$C$1:$BR$267,MATCH(Total!D1672,'GDP growth'!$D$1:$BR$1,0),FALSE)</f>
        <v>-5.4568465842670122</v>
      </c>
      <c r="G1672">
        <f t="shared" si="53"/>
        <v>-7.9173409613038297</v>
      </c>
    </row>
    <row r="1673" spans="1:7" x14ac:dyDescent="0.45">
      <c r="A1673" t="s">
        <v>318</v>
      </c>
      <c r="B1673" t="str">
        <f>VLOOKUP(A1673,Setup!$C$3:$D$46,2,FALSE)</f>
        <v>MY</v>
      </c>
      <c r="C1673" t="s">
        <v>609</v>
      </c>
      <c r="D1673">
        <f t="shared" ref="D1673:D1734" si="54">VALUE(MID(C1673,1,4))</f>
        <v>2021</v>
      </c>
      <c r="E1673">
        <v>8.1999999999999993</v>
      </c>
      <c r="F1673">
        <f>VLOOKUP(B1673,'GDP growth'!$C$1:$BR$267,MATCH(Total!D1673,'GDP growth'!$D$1:$BR$1,0),FALSE)</f>
        <v>-5.4568465842670122</v>
      </c>
      <c r="G1673">
        <f t="shared" ref="G1673:G1734" si="55">VLOOKUP(D1673,$I$21:$BA$34,MATCH(B1673,$I$20:$BA$20,0),FALSE)</f>
        <v>-7.9173409613038297</v>
      </c>
    </row>
    <row r="1674" spans="1:7" x14ac:dyDescent="0.45">
      <c r="A1674" t="s">
        <v>318</v>
      </c>
      <c r="B1674" t="str">
        <f>VLOOKUP(A1674,Setup!$C$3:$D$46,2,FALSE)</f>
        <v>MY</v>
      </c>
      <c r="C1674" t="s">
        <v>610</v>
      </c>
      <c r="D1674">
        <f t="shared" si="54"/>
        <v>2022</v>
      </c>
      <c r="E1674">
        <v>3.7</v>
      </c>
      <c r="F1674">
        <f>VLOOKUP(B1674,'GDP growth'!$C$1:$BR$267,MATCH(Total!D1674,'GDP growth'!$D$1:$BR$1,0),FALSE)</f>
        <v>3.3153495439916583</v>
      </c>
      <c r="G1674">
        <f t="shared" si="55"/>
        <v>1.22486354687663</v>
      </c>
    </row>
    <row r="1675" spans="1:7" x14ac:dyDescent="0.45">
      <c r="A1675" t="s">
        <v>318</v>
      </c>
      <c r="B1675" t="str">
        <f>VLOOKUP(A1675,Setup!$C$3:$D$46,2,FALSE)</f>
        <v>MY</v>
      </c>
      <c r="C1675" t="s">
        <v>611</v>
      </c>
      <c r="D1675">
        <f t="shared" si="54"/>
        <v>2022</v>
      </c>
      <c r="E1675">
        <v>-2.2999999999999998</v>
      </c>
      <c r="F1675">
        <f>VLOOKUP(B1675,'GDP growth'!$C$1:$BR$267,MATCH(Total!D1675,'GDP growth'!$D$1:$BR$1,0),FALSE)</f>
        <v>3.3153495439916583</v>
      </c>
      <c r="G1675">
        <f t="shared" si="55"/>
        <v>1.22486354687663</v>
      </c>
    </row>
    <row r="1676" spans="1:7" x14ac:dyDescent="0.45">
      <c r="A1676" t="s">
        <v>318</v>
      </c>
      <c r="B1676" t="str">
        <f>VLOOKUP(A1676,Setup!$C$3:$D$46,2,FALSE)</f>
        <v>MY</v>
      </c>
      <c r="C1676" t="s">
        <v>612</v>
      </c>
      <c r="D1676">
        <f t="shared" si="54"/>
        <v>2022</v>
      </c>
      <c r="E1676">
        <v>-10</v>
      </c>
      <c r="F1676">
        <f>VLOOKUP(B1676,'GDP growth'!$C$1:$BR$267,MATCH(Total!D1676,'GDP growth'!$D$1:$BR$1,0),FALSE)</f>
        <v>3.3153495439916583</v>
      </c>
      <c r="G1676">
        <f t="shared" si="55"/>
        <v>1.22486354687663</v>
      </c>
    </row>
    <row r="1677" spans="1:7" x14ac:dyDescent="0.45">
      <c r="A1677" t="s">
        <v>318</v>
      </c>
      <c r="B1677" t="str">
        <f>VLOOKUP(A1677,Setup!$C$3:$D$46,2,FALSE)</f>
        <v>MY</v>
      </c>
      <c r="C1677" t="s">
        <v>613</v>
      </c>
      <c r="D1677">
        <f t="shared" si="54"/>
        <v>2022</v>
      </c>
      <c r="E1677">
        <v>-11.7</v>
      </c>
      <c r="F1677">
        <f>VLOOKUP(B1677,'GDP growth'!$C$1:$BR$267,MATCH(Total!D1677,'GDP growth'!$D$1:$BR$1,0),FALSE)</f>
        <v>3.3153495439916583</v>
      </c>
      <c r="G1677">
        <f t="shared" si="55"/>
        <v>1.22486354687663</v>
      </c>
    </row>
    <row r="1678" spans="1:7" x14ac:dyDescent="0.45">
      <c r="A1678" t="s">
        <v>318</v>
      </c>
      <c r="B1678" t="str">
        <f>VLOOKUP(A1678,Setup!$C$3:$D$46,2,FALSE)</f>
        <v>MY</v>
      </c>
      <c r="C1678" t="s">
        <v>614</v>
      </c>
      <c r="D1678">
        <f t="shared" si="54"/>
        <v>2023</v>
      </c>
      <c r="E1678">
        <v>-11.9</v>
      </c>
      <c r="F1678">
        <f>VLOOKUP(B1678,'GDP growth'!$C$1:$BR$267,MATCH(Total!D1678,'GDP growth'!$D$1:$BR$1,0),FALSE)</f>
        <v>8.8618218757804641</v>
      </c>
      <c r="G1678">
        <f t="shared" si="55"/>
        <v>2.1380510508588202</v>
      </c>
    </row>
    <row r="1679" spans="1:7" x14ac:dyDescent="0.45">
      <c r="A1679" t="s">
        <v>318</v>
      </c>
      <c r="B1679" t="str">
        <f>VLOOKUP(A1679,Setup!$C$3:$D$46,2,FALSE)</f>
        <v>MY</v>
      </c>
      <c r="C1679" t="s">
        <v>615</v>
      </c>
      <c r="D1679">
        <f t="shared" si="54"/>
        <v>2023</v>
      </c>
      <c r="E1679">
        <v>-9</v>
      </c>
      <c r="F1679">
        <f>VLOOKUP(B1679,'GDP growth'!$C$1:$BR$267,MATCH(Total!D1679,'GDP growth'!$D$1:$BR$1,0),FALSE)</f>
        <v>8.8618218757804641</v>
      </c>
      <c r="G1679">
        <f t="shared" si="55"/>
        <v>2.1380510508588202</v>
      </c>
    </row>
    <row r="1680" spans="1:7" x14ac:dyDescent="0.45">
      <c r="A1680" t="s">
        <v>318</v>
      </c>
      <c r="B1680" t="str">
        <f>VLOOKUP(A1680,Setup!$C$3:$D$46,2,FALSE)</f>
        <v>MY</v>
      </c>
      <c r="C1680" t="s">
        <v>616</v>
      </c>
      <c r="D1680">
        <f t="shared" si="54"/>
        <v>2023</v>
      </c>
      <c r="E1680">
        <v>-7.1</v>
      </c>
      <c r="F1680">
        <f>VLOOKUP(B1680,'GDP growth'!$C$1:$BR$267,MATCH(Total!D1680,'GDP growth'!$D$1:$BR$1,0),FALSE)</f>
        <v>8.8618218757804641</v>
      </c>
      <c r="G1680">
        <f t="shared" si="55"/>
        <v>2.1380510508588202</v>
      </c>
    </row>
    <row r="1681" spans="1:7" x14ac:dyDescent="0.45">
      <c r="A1681" t="s">
        <v>318</v>
      </c>
      <c r="B1681" t="str">
        <f>VLOOKUP(A1681,Setup!$C$3:$D$46,2,FALSE)</f>
        <v>MY</v>
      </c>
      <c r="C1681" t="s">
        <v>617</v>
      </c>
      <c r="D1681">
        <f t="shared" si="54"/>
        <v>2023</v>
      </c>
      <c r="E1681">
        <v>-5.0999999999999996</v>
      </c>
      <c r="F1681">
        <f>VLOOKUP(B1681,'GDP growth'!$C$1:$BR$267,MATCH(Total!D1681,'GDP growth'!$D$1:$BR$1,0),FALSE)</f>
        <v>8.8618218757804641</v>
      </c>
      <c r="G1681">
        <f t="shared" si="55"/>
        <v>2.1380510508588202</v>
      </c>
    </row>
    <row r="1682" spans="1:7" x14ac:dyDescent="0.45">
      <c r="A1682" t="s">
        <v>9</v>
      </c>
      <c r="B1682" t="str">
        <f>VLOOKUP(A1682,Setup!$C$3:$D$46,2,FALSE)</f>
        <v>NL</v>
      </c>
      <c r="C1682" t="s">
        <v>560</v>
      </c>
      <c r="D1682">
        <f t="shared" si="54"/>
        <v>2010</v>
      </c>
      <c r="E1682">
        <v>2.2000000000000002</v>
      </c>
      <c r="F1682">
        <f>VLOOKUP(B1682,'GDP growth'!$C$1:$BR$267,MATCH(Total!D1682,'GDP growth'!$D$1:$BR$1,0),FALSE)</f>
        <v>-3.6652904450659491</v>
      </c>
      <c r="G1682">
        <f t="shared" si="55"/>
        <v>1.8249476017886499</v>
      </c>
    </row>
    <row r="1683" spans="1:7" x14ac:dyDescent="0.45">
      <c r="A1683" t="s">
        <v>9</v>
      </c>
      <c r="B1683" t="str">
        <f>VLOOKUP(A1683,Setup!$C$3:$D$46,2,FALSE)</f>
        <v>NL</v>
      </c>
      <c r="C1683" t="s">
        <v>563</v>
      </c>
      <c r="D1683">
        <f t="shared" si="54"/>
        <v>2010</v>
      </c>
      <c r="E1683">
        <v>6.1</v>
      </c>
      <c r="F1683">
        <f>VLOOKUP(B1683,'GDP growth'!$C$1:$BR$267,MATCH(Total!D1683,'GDP growth'!$D$1:$BR$1,0),FALSE)</f>
        <v>-3.6652904450659491</v>
      </c>
      <c r="G1683">
        <f t="shared" si="55"/>
        <v>1.8249476017886499</v>
      </c>
    </row>
    <row r="1684" spans="1:7" x14ac:dyDescent="0.45">
      <c r="A1684" t="s">
        <v>9</v>
      </c>
      <c r="B1684" t="str">
        <f>VLOOKUP(A1684,Setup!$C$3:$D$46,2,FALSE)</f>
        <v>NL</v>
      </c>
      <c r="C1684" t="s">
        <v>564</v>
      </c>
      <c r="D1684">
        <f t="shared" si="54"/>
        <v>2010</v>
      </c>
      <c r="E1684">
        <v>6.4</v>
      </c>
      <c r="F1684">
        <f>VLOOKUP(B1684,'GDP growth'!$C$1:$BR$267,MATCH(Total!D1684,'GDP growth'!$D$1:$BR$1,0),FALSE)</f>
        <v>-3.6652904450659491</v>
      </c>
      <c r="G1684">
        <f t="shared" si="55"/>
        <v>1.8249476017886499</v>
      </c>
    </row>
    <row r="1685" spans="1:7" x14ac:dyDescent="0.45">
      <c r="A1685" t="s">
        <v>9</v>
      </c>
      <c r="B1685" t="str">
        <f>VLOOKUP(A1685,Setup!$C$3:$D$46,2,FALSE)</f>
        <v>NL</v>
      </c>
      <c r="C1685" t="s">
        <v>565</v>
      </c>
      <c r="D1685">
        <f t="shared" si="54"/>
        <v>2010</v>
      </c>
      <c r="E1685">
        <v>7.4</v>
      </c>
      <c r="F1685">
        <f>VLOOKUP(B1685,'GDP growth'!$C$1:$BR$267,MATCH(Total!D1685,'GDP growth'!$D$1:$BR$1,0),FALSE)</f>
        <v>-3.6652904450659491</v>
      </c>
      <c r="G1685">
        <f t="shared" si="55"/>
        <v>1.8249476017886499</v>
      </c>
    </row>
    <row r="1686" spans="1:7" x14ac:dyDescent="0.45">
      <c r="A1686" t="s">
        <v>9</v>
      </c>
      <c r="B1686" t="str">
        <f>VLOOKUP(A1686,Setup!$C$3:$D$46,2,FALSE)</f>
        <v>NL</v>
      </c>
      <c r="C1686" t="s">
        <v>566</v>
      </c>
      <c r="D1686">
        <f t="shared" si="54"/>
        <v>2011</v>
      </c>
      <c r="E1686">
        <v>7.5</v>
      </c>
      <c r="F1686">
        <f>VLOOKUP(B1686,'GDP growth'!$C$1:$BR$267,MATCH(Total!D1686,'GDP growth'!$D$1:$BR$1,0),FALSE)</f>
        <v>1.3193202329624398</v>
      </c>
      <c r="G1686">
        <f t="shared" si="55"/>
        <v>2.1897828565889599</v>
      </c>
    </row>
    <row r="1687" spans="1:7" x14ac:dyDescent="0.45">
      <c r="A1687" t="s">
        <v>9</v>
      </c>
      <c r="B1687" t="str">
        <f>VLOOKUP(A1687,Setup!$C$3:$D$46,2,FALSE)</f>
        <v>NL</v>
      </c>
      <c r="C1687" t="s">
        <v>567</v>
      </c>
      <c r="D1687">
        <f t="shared" si="54"/>
        <v>2011</v>
      </c>
      <c r="E1687">
        <v>10.7</v>
      </c>
      <c r="F1687">
        <f>VLOOKUP(B1687,'GDP growth'!$C$1:$BR$267,MATCH(Total!D1687,'GDP growth'!$D$1:$BR$1,0),FALSE)</f>
        <v>1.3193202329624398</v>
      </c>
      <c r="G1687">
        <f t="shared" si="55"/>
        <v>2.1897828565889599</v>
      </c>
    </row>
    <row r="1688" spans="1:7" x14ac:dyDescent="0.45">
      <c r="A1688" t="s">
        <v>9</v>
      </c>
      <c r="B1688" t="str">
        <f>VLOOKUP(A1688,Setup!$C$3:$D$46,2,FALSE)</f>
        <v>NL</v>
      </c>
      <c r="C1688" t="s">
        <v>568</v>
      </c>
      <c r="D1688">
        <f t="shared" si="54"/>
        <v>2011</v>
      </c>
      <c r="E1688">
        <v>10.7</v>
      </c>
      <c r="F1688">
        <f>VLOOKUP(B1688,'GDP growth'!$C$1:$BR$267,MATCH(Total!D1688,'GDP growth'!$D$1:$BR$1,0),FALSE)</f>
        <v>1.3193202329624398</v>
      </c>
      <c r="G1688">
        <f t="shared" si="55"/>
        <v>2.1897828565889599</v>
      </c>
    </row>
    <row r="1689" spans="1:7" x14ac:dyDescent="0.45">
      <c r="A1689" t="s">
        <v>9</v>
      </c>
      <c r="B1689" t="str">
        <f>VLOOKUP(A1689,Setup!$C$3:$D$46,2,FALSE)</f>
        <v>NL</v>
      </c>
      <c r="C1689" t="s">
        <v>569</v>
      </c>
      <c r="D1689">
        <f t="shared" si="54"/>
        <v>2011</v>
      </c>
      <c r="E1689">
        <v>14</v>
      </c>
      <c r="F1689">
        <f>VLOOKUP(B1689,'GDP growth'!$C$1:$BR$267,MATCH(Total!D1689,'GDP growth'!$D$1:$BR$1,0),FALSE)</f>
        <v>1.3193202329624398</v>
      </c>
      <c r="G1689">
        <f t="shared" si="55"/>
        <v>2.1897828565889599</v>
      </c>
    </row>
    <row r="1690" spans="1:7" x14ac:dyDescent="0.45">
      <c r="A1690" t="s">
        <v>9</v>
      </c>
      <c r="B1690" t="str">
        <f>VLOOKUP(A1690,Setup!$C$3:$D$46,2,FALSE)</f>
        <v>NL</v>
      </c>
      <c r="C1690" t="s">
        <v>570</v>
      </c>
      <c r="D1690">
        <f t="shared" si="54"/>
        <v>2012</v>
      </c>
      <c r="E1690">
        <v>14.8</v>
      </c>
      <c r="F1690">
        <f>VLOOKUP(B1690,'GDP growth'!$C$1:$BR$267,MATCH(Total!D1690,'GDP growth'!$D$1:$BR$1,0),FALSE)</f>
        <v>1.7733452065724578</v>
      </c>
      <c r="G1690">
        <f t="shared" si="55"/>
        <v>-0.26872093121238499</v>
      </c>
    </row>
    <row r="1691" spans="1:7" x14ac:dyDescent="0.45">
      <c r="A1691" t="s">
        <v>9</v>
      </c>
      <c r="B1691" t="str">
        <f>VLOOKUP(A1691,Setup!$C$3:$D$46,2,FALSE)</f>
        <v>NL</v>
      </c>
      <c r="C1691" t="s">
        <v>571</v>
      </c>
      <c r="D1691">
        <f t="shared" si="54"/>
        <v>2012</v>
      </c>
      <c r="E1691">
        <v>16.8</v>
      </c>
      <c r="F1691">
        <f>VLOOKUP(B1691,'GDP growth'!$C$1:$BR$267,MATCH(Total!D1691,'GDP growth'!$D$1:$BR$1,0),FALSE)</f>
        <v>1.7733452065724578</v>
      </c>
      <c r="G1691">
        <f t="shared" si="55"/>
        <v>-0.26872093121238499</v>
      </c>
    </row>
    <row r="1692" spans="1:7" x14ac:dyDescent="0.45">
      <c r="A1692" t="s">
        <v>9</v>
      </c>
      <c r="B1692" t="str">
        <f>VLOOKUP(A1692,Setup!$C$3:$D$46,2,FALSE)</f>
        <v>NL</v>
      </c>
      <c r="C1692" t="s">
        <v>572</v>
      </c>
      <c r="D1692">
        <f t="shared" si="54"/>
        <v>2012</v>
      </c>
      <c r="E1692">
        <v>16.3</v>
      </c>
      <c r="F1692">
        <f>VLOOKUP(B1692,'GDP growth'!$C$1:$BR$267,MATCH(Total!D1692,'GDP growth'!$D$1:$BR$1,0),FALSE)</f>
        <v>1.7733452065724578</v>
      </c>
      <c r="G1692">
        <f t="shared" si="55"/>
        <v>-0.26872093121238499</v>
      </c>
    </row>
    <row r="1693" spans="1:7" x14ac:dyDescent="0.45">
      <c r="A1693" t="s">
        <v>9</v>
      </c>
      <c r="B1693" t="str">
        <f>VLOOKUP(A1693,Setup!$C$3:$D$46,2,FALSE)</f>
        <v>NL</v>
      </c>
      <c r="C1693" t="s">
        <v>573</v>
      </c>
      <c r="D1693">
        <f t="shared" si="54"/>
        <v>2012</v>
      </c>
      <c r="E1693">
        <v>14.2</v>
      </c>
      <c r="F1693">
        <f>VLOOKUP(B1693,'GDP growth'!$C$1:$BR$267,MATCH(Total!D1693,'GDP growth'!$D$1:$BR$1,0),FALSE)</f>
        <v>1.7733452065724578</v>
      </c>
      <c r="G1693">
        <f t="shared" si="55"/>
        <v>-0.26872093121238499</v>
      </c>
    </row>
    <row r="1694" spans="1:7" x14ac:dyDescent="0.45">
      <c r="A1694" t="s">
        <v>9</v>
      </c>
      <c r="B1694" t="str">
        <f>VLOOKUP(A1694,Setup!$C$3:$D$46,2,FALSE)</f>
        <v>NL</v>
      </c>
      <c r="C1694" t="s">
        <v>574</v>
      </c>
      <c r="D1694">
        <f t="shared" si="54"/>
        <v>2013</v>
      </c>
      <c r="E1694">
        <v>13.1</v>
      </c>
      <c r="F1694">
        <f>VLOOKUP(B1694,'GDP growth'!$C$1:$BR$267,MATCH(Total!D1694,'GDP growth'!$D$1:$BR$1,0),FALSE)</f>
        <v>-0.97787700851382908</v>
      </c>
      <c r="G1694">
        <f t="shared" si="55"/>
        <v>-1.8081429067694801</v>
      </c>
    </row>
    <row r="1695" spans="1:7" x14ac:dyDescent="0.45">
      <c r="A1695" t="s">
        <v>9</v>
      </c>
      <c r="B1695" t="str">
        <f>VLOOKUP(A1695,Setup!$C$3:$D$46,2,FALSE)</f>
        <v>NL</v>
      </c>
      <c r="C1695" t="s">
        <v>575</v>
      </c>
      <c r="D1695">
        <f t="shared" si="54"/>
        <v>2013</v>
      </c>
      <c r="E1695">
        <v>12.5</v>
      </c>
      <c r="F1695">
        <f>VLOOKUP(B1695,'GDP growth'!$C$1:$BR$267,MATCH(Total!D1695,'GDP growth'!$D$1:$BR$1,0),FALSE)</f>
        <v>-0.97787700851382908</v>
      </c>
      <c r="G1695">
        <f t="shared" si="55"/>
        <v>-1.8081429067694801</v>
      </c>
    </row>
    <row r="1696" spans="1:7" x14ac:dyDescent="0.45">
      <c r="A1696" t="s">
        <v>9</v>
      </c>
      <c r="B1696" t="str">
        <f>VLOOKUP(A1696,Setup!$C$3:$D$46,2,FALSE)</f>
        <v>NL</v>
      </c>
      <c r="C1696" t="s">
        <v>576</v>
      </c>
      <c r="D1696">
        <f t="shared" si="54"/>
        <v>2013</v>
      </c>
      <c r="E1696">
        <v>11.4</v>
      </c>
      <c r="F1696">
        <f>VLOOKUP(B1696,'GDP growth'!$C$1:$BR$267,MATCH(Total!D1696,'GDP growth'!$D$1:$BR$1,0),FALSE)</f>
        <v>-0.97787700851382908</v>
      </c>
      <c r="G1696">
        <f t="shared" si="55"/>
        <v>-1.8081429067694801</v>
      </c>
    </row>
    <row r="1697" spans="1:7" x14ac:dyDescent="0.45">
      <c r="A1697" t="s">
        <v>9</v>
      </c>
      <c r="B1697" t="str">
        <f>VLOOKUP(A1697,Setup!$C$3:$D$46,2,FALSE)</f>
        <v>NL</v>
      </c>
      <c r="C1697" t="s">
        <v>577</v>
      </c>
      <c r="D1697">
        <f t="shared" si="54"/>
        <v>2013</v>
      </c>
      <c r="E1697">
        <v>9</v>
      </c>
      <c r="F1697">
        <f>VLOOKUP(B1697,'GDP growth'!$C$1:$BR$267,MATCH(Total!D1697,'GDP growth'!$D$1:$BR$1,0),FALSE)</f>
        <v>-0.97787700851382908</v>
      </c>
      <c r="G1697">
        <f t="shared" si="55"/>
        <v>-1.8081429067694801</v>
      </c>
    </row>
    <row r="1698" spans="1:7" x14ac:dyDescent="0.45">
      <c r="A1698" t="s">
        <v>9</v>
      </c>
      <c r="B1698" t="str">
        <f>VLOOKUP(A1698,Setup!$C$3:$D$46,2,FALSE)</f>
        <v>NL</v>
      </c>
      <c r="C1698" t="s">
        <v>578</v>
      </c>
      <c r="D1698">
        <f t="shared" si="54"/>
        <v>2014</v>
      </c>
      <c r="E1698">
        <v>7</v>
      </c>
      <c r="F1698">
        <f>VLOOKUP(B1698,'GDP growth'!$C$1:$BR$267,MATCH(Total!D1698,'GDP growth'!$D$1:$BR$1,0),FALSE)</f>
        <v>-3.0232451655294312E-2</v>
      </c>
      <c r="G1698">
        <f t="shared" si="55"/>
        <v>-1.76645062922742</v>
      </c>
    </row>
    <row r="1699" spans="1:7" x14ac:dyDescent="0.45">
      <c r="A1699" t="s">
        <v>9</v>
      </c>
      <c r="B1699" t="str">
        <f>VLOOKUP(A1699,Setup!$C$3:$D$46,2,FALSE)</f>
        <v>NL</v>
      </c>
      <c r="C1699" t="s">
        <v>579</v>
      </c>
      <c r="D1699">
        <f t="shared" si="54"/>
        <v>2014</v>
      </c>
      <c r="E1699">
        <v>6.9</v>
      </c>
      <c r="F1699">
        <f>VLOOKUP(B1699,'GDP growth'!$C$1:$BR$267,MATCH(Total!D1699,'GDP growth'!$D$1:$BR$1,0),FALSE)</f>
        <v>-3.0232451655294312E-2</v>
      </c>
      <c r="G1699">
        <f t="shared" si="55"/>
        <v>-1.76645062922742</v>
      </c>
    </row>
    <row r="1700" spans="1:7" x14ac:dyDescent="0.45">
      <c r="A1700" t="s">
        <v>9</v>
      </c>
      <c r="B1700" t="str">
        <f>VLOOKUP(A1700,Setup!$C$3:$D$46,2,FALSE)</f>
        <v>NL</v>
      </c>
      <c r="C1700" t="s">
        <v>580</v>
      </c>
      <c r="D1700">
        <f t="shared" si="54"/>
        <v>2014</v>
      </c>
      <c r="E1700">
        <v>5.8</v>
      </c>
      <c r="F1700">
        <f>VLOOKUP(B1700,'GDP growth'!$C$1:$BR$267,MATCH(Total!D1700,'GDP growth'!$D$1:$BR$1,0),FALSE)</f>
        <v>-3.0232451655294312E-2</v>
      </c>
      <c r="G1700">
        <f t="shared" si="55"/>
        <v>-1.76645062922742</v>
      </c>
    </row>
    <row r="1701" spans="1:7" x14ac:dyDescent="0.45">
      <c r="A1701" t="s">
        <v>9</v>
      </c>
      <c r="B1701" t="str">
        <f>VLOOKUP(A1701,Setup!$C$3:$D$46,2,FALSE)</f>
        <v>NL</v>
      </c>
      <c r="C1701" t="s">
        <v>581</v>
      </c>
      <c r="D1701">
        <f t="shared" si="54"/>
        <v>2014</v>
      </c>
      <c r="E1701">
        <v>9.9</v>
      </c>
      <c r="F1701">
        <f>VLOOKUP(B1701,'GDP growth'!$C$1:$BR$267,MATCH(Total!D1701,'GDP growth'!$D$1:$BR$1,0),FALSE)</f>
        <v>-3.0232451655294312E-2</v>
      </c>
      <c r="G1701">
        <f t="shared" si="55"/>
        <v>-1.76645062922742</v>
      </c>
    </row>
    <row r="1702" spans="1:7" x14ac:dyDescent="0.45">
      <c r="A1702" t="s">
        <v>9</v>
      </c>
      <c r="B1702" t="str">
        <f>VLOOKUP(A1702,Setup!$C$3:$D$46,2,FALSE)</f>
        <v>NL</v>
      </c>
      <c r="C1702" t="s">
        <v>582</v>
      </c>
      <c r="D1702">
        <f t="shared" si="54"/>
        <v>2015</v>
      </c>
      <c r="E1702">
        <v>13.5</v>
      </c>
      <c r="F1702">
        <f>VLOOKUP(B1702,'GDP growth'!$C$1:$BR$267,MATCH(Total!D1702,'GDP growth'!$D$1:$BR$1,0),FALSE)</f>
        <v>1.6126100744912293</v>
      </c>
      <c r="G1702">
        <f t="shared" si="55"/>
        <v>-1.2865411655466299</v>
      </c>
    </row>
    <row r="1703" spans="1:7" x14ac:dyDescent="0.45">
      <c r="A1703" t="s">
        <v>9</v>
      </c>
      <c r="B1703" t="str">
        <f>VLOOKUP(A1703,Setup!$C$3:$D$46,2,FALSE)</f>
        <v>NL</v>
      </c>
      <c r="C1703" t="s">
        <v>583</v>
      </c>
      <c r="D1703">
        <f t="shared" si="54"/>
        <v>2015</v>
      </c>
      <c r="E1703">
        <v>9.6</v>
      </c>
      <c r="F1703">
        <f>VLOOKUP(B1703,'GDP growth'!$C$1:$BR$267,MATCH(Total!D1703,'GDP growth'!$D$1:$BR$1,0),FALSE)</f>
        <v>1.6126100744912293</v>
      </c>
      <c r="G1703">
        <f t="shared" si="55"/>
        <v>-1.2865411655466299</v>
      </c>
    </row>
    <row r="1704" spans="1:7" x14ac:dyDescent="0.45">
      <c r="A1704" t="s">
        <v>9</v>
      </c>
      <c r="B1704" t="str">
        <f>VLOOKUP(A1704,Setup!$C$3:$D$46,2,FALSE)</f>
        <v>NL</v>
      </c>
      <c r="C1704" t="s">
        <v>584</v>
      </c>
      <c r="D1704">
        <f t="shared" si="54"/>
        <v>2015</v>
      </c>
      <c r="E1704">
        <v>5.2</v>
      </c>
      <c r="F1704">
        <f>VLOOKUP(B1704,'GDP growth'!$C$1:$BR$267,MATCH(Total!D1704,'GDP growth'!$D$1:$BR$1,0),FALSE)</f>
        <v>1.6126100744912293</v>
      </c>
      <c r="G1704">
        <f t="shared" si="55"/>
        <v>-1.2865411655466299</v>
      </c>
    </row>
    <row r="1705" spans="1:7" x14ac:dyDescent="0.45">
      <c r="A1705" t="s">
        <v>9</v>
      </c>
      <c r="B1705" t="str">
        <f>VLOOKUP(A1705,Setup!$C$3:$D$46,2,FALSE)</f>
        <v>NL</v>
      </c>
      <c r="C1705" t="s">
        <v>585</v>
      </c>
      <c r="D1705">
        <f t="shared" si="54"/>
        <v>2015</v>
      </c>
      <c r="E1705">
        <v>1.6</v>
      </c>
      <c r="F1705">
        <f>VLOOKUP(B1705,'GDP growth'!$C$1:$BR$267,MATCH(Total!D1705,'GDP growth'!$D$1:$BR$1,0),FALSE)</f>
        <v>1.6126100744912293</v>
      </c>
      <c r="G1705">
        <f t="shared" si="55"/>
        <v>-1.2865411655466299</v>
      </c>
    </row>
    <row r="1706" spans="1:7" x14ac:dyDescent="0.45">
      <c r="A1706" t="s">
        <v>9</v>
      </c>
      <c r="B1706" t="str">
        <f>VLOOKUP(A1706,Setup!$C$3:$D$46,2,FALSE)</f>
        <v>NL</v>
      </c>
      <c r="C1706" t="s">
        <v>586</v>
      </c>
      <c r="D1706">
        <f t="shared" si="54"/>
        <v>2016</v>
      </c>
      <c r="E1706">
        <v>-0.6</v>
      </c>
      <c r="F1706">
        <f>VLOOKUP(B1706,'GDP growth'!$C$1:$BR$267,MATCH(Total!D1706,'GDP growth'!$D$1:$BR$1,0),FALSE)</f>
        <v>2.1206052242171722</v>
      </c>
      <c r="G1706">
        <f t="shared" si="55"/>
        <v>-0.55527152375071798</v>
      </c>
    </row>
    <row r="1707" spans="1:7" x14ac:dyDescent="0.45">
      <c r="A1707" t="s">
        <v>9</v>
      </c>
      <c r="B1707" t="str">
        <f>VLOOKUP(A1707,Setup!$C$3:$D$46,2,FALSE)</f>
        <v>NL</v>
      </c>
      <c r="C1707" t="s">
        <v>587</v>
      </c>
      <c r="D1707">
        <f t="shared" si="54"/>
        <v>2016</v>
      </c>
      <c r="E1707">
        <v>-2.5</v>
      </c>
      <c r="F1707">
        <f>VLOOKUP(B1707,'GDP growth'!$C$1:$BR$267,MATCH(Total!D1707,'GDP growth'!$D$1:$BR$1,0),FALSE)</f>
        <v>2.1206052242171722</v>
      </c>
      <c r="G1707">
        <f t="shared" si="55"/>
        <v>-0.55527152375071798</v>
      </c>
    </row>
    <row r="1708" spans="1:7" x14ac:dyDescent="0.45">
      <c r="A1708" t="s">
        <v>9</v>
      </c>
      <c r="B1708" t="str">
        <f>VLOOKUP(A1708,Setup!$C$3:$D$46,2,FALSE)</f>
        <v>NL</v>
      </c>
      <c r="C1708" t="s">
        <v>588</v>
      </c>
      <c r="D1708">
        <f t="shared" si="54"/>
        <v>2016</v>
      </c>
      <c r="E1708">
        <v>2.4</v>
      </c>
      <c r="F1708">
        <f>VLOOKUP(B1708,'GDP growth'!$C$1:$BR$267,MATCH(Total!D1708,'GDP growth'!$D$1:$BR$1,0),FALSE)</f>
        <v>2.1206052242171722</v>
      </c>
      <c r="G1708">
        <f t="shared" si="55"/>
        <v>-0.55527152375071798</v>
      </c>
    </row>
    <row r="1709" spans="1:7" x14ac:dyDescent="0.45">
      <c r="A1709" t="s">
        <v>9</v>
      </c>
      <c r="B1709" t="str">
        <f>VLOOKUP(A1709,Setup!$C$3:$D$46,2,FALSE)</f>
        <v>NL</v>
      </c>
      <c r="C1709" t="s">
        <v>589</v>
      </c>
      <c r="D1709">
        <f t="shared" si="54"/>
        <v>2016</v>
      </c>
      <c r="E1709">
        <v>-2</v>
      </c>
      <c r="F1709">
        <f>VLOOKUP(B1709,'GDP growth'!$C$1:$BR$267,MATCH(Total!D1709,'GDP growth'!$D$1:$BR$1,0),FALSE)</f>
        <v>2.1206052242171722</v>
      </c>
      <c r="G1709">
        <f t="shared" si="55"/>
        <v>-0.55527152375071798</v>
      </c>
    </row>
    <row r="1710" spans="1:7" x14ac:dyDescent="0.45">
      <c r="A1710" t="s">
        <v>9</v>
      </c>
      <c r="B1710" t="str">
        <f>VLOOKUP(A1710,Setup!$C$3:$D$46,2,FALSE)</f>
        <v>NL</v>
      </c>
      <c r="C1710" t="s">
        <v>590</v>
      </c>
      <c r="D1710">
        <f t="shared" si="54"/>
        <v>2017</v>
      </c>
      <c r="E1710">
        <v>-2.1</v>
      </c>
      <c r="F1710">
        <f>VLOOKUP(B1710,'GDP growth'!$C$1:$BR$267,MATCH(Total!D1710,'GDP growth'!$D$1:$BR$1,0),FALSE)</f>
        <v>2.424285765366335</v>
      </c>
      <c r="G1710">
        <f t="shared" si="55"/>
        <v>0.52004506480919499</v>
      </c>
    </row>
    <row r="1711" spans="1:7" x14ac:dyDescent="0.45">
      <c r="A1711" t="s">
        <v>9</v>
      </c>
      <c r="B1711" t="str">
        <f>VLOOKUP(A1711,Setup!$C$3:$D$46,2,FALSE)</f>
        <v>NL</v>
      </c>
      <c r="C1711" t="s">
        <v>591</v>
      </c>
      <c r="D1711">
        <f t="shared" si="54"/>
        <v>2017</v>
      </c>
      <c r="E1711">
        <v>-5.4</v>
      </c>
      <c r="F1711">
        <f>VLOOKUP(B1711,'GDP growth'!$C$1:$BR$267,MATCH(Total!D1711,'GDP growth'!$D$1:$BR$1,0),FALSE)</f>
        <v>2.424285765366335</v>
      </c>
      <c r="G1711">
        <f t="shared" si="55"/>
        <v>0.52004506480919499</v>
      </c>
    </row>
    <row r="1712" spans="1:7" x14ac:dyDescent="0.45">
      <c r="A1712" t="s">
        <v>9</v>
      </c>
      <c r="B1712" t="str">
        <f>VLOOKUP(A1712,Setup!$C$3:$D$46,2,FALSE)</f>
        <v>NL</v>
      </c>
      <c r="C1712" t="s">
        <v>592</v>
      </c>
      <c r="D1712">
        <f t="shared" si="54"/>
        <v>2017</v>
      </c>
      <c r="E1712">
        <v>-6.7</v>
      </c>
      <c r="F1712">
        <f>VLOOKUP(B1712,'GDP growth'!$C$1:$BR$267,MATCH(Total!D1712,'GDP growth'!$D$1:$BR$1,0),FALSE)</f>
        <v>2.424285765366335</v>
      </c>
      <c r="G1712">
        <f t="shared" si="55"/>
        <v>0.52004506480919499</v>
      </c>
    </row>
    <row r="1713" spans="1:7" x14ac:dyDescent="0.45">
      <c r="A1713" t="s">
        <v>9</v>
      </c>
      <c r="B1713" t="str">
        <f>VLOOKUP(A1713,Setup!$C$3:$D$46,2,FALSE)</f>
        <v>NL</v>
      </c>
      <c r="C1713" t="s">
        <v>593</v>
      </c>
      <c r="D1713">
        <f t="shared" si="54"/>
        <v>2017</v>
      </c>
      <c r="E1713">
        <v>-11.4</v>
      </c>
      <c r="F1713">
        <f>VLOOKUP(B1713,'GDP growth'!$C$1:$BR$267,MATCH(Total!D1713,'GDP growth'!$D$1:$BR$1,0),FALSE)</f>
        <v>2.424285765366335</v>
      </c>
      <c r="G1713">
        <f t="shared" si="55"/>
        <v>0.52004506480919499</v>
      </c>
    </row>
    <row r="1714" spans="1:7" x14ac:dyDescent="0.45">
      <c r="A1714" t="s">
        <v>9</v>
      </c>
      <c r="B1714" t="str">
        <f>VLOOKUP(A1714,Setup!$C$3:$D$46,2,FALSE)</f>
        <v>NL</v>
      </c>
      <c r="C1714" t="s">
        <v>594</v>
      </c>
      <c r="D1714">
        <f t="shared" si="54"/>
        <v>2018</v>
      </c>
      <c r="E1714">
        <v>-12.6</v>
      </c>
      <c r="F1714">
        <f>VLOOKUP(B1714,'GDP growth'!$C$1:$BR$267,MATCH(Total!D1714,'GDP growth'!$D$1:$BR$1,0),FALSE)</f>
        <v>2.7815460987956016</v>
      </c>
      <c r="G1714">
        <f t="shared" si="55"/>
        <v>1.0072355866374001</v>
      </c>
    </row>
    <row r="1715" spans="1:7" x14ac:dyDescent="0.45">
      <c r="A1715" t="s">
        <v>9</v>
      </c>
      <c r="B1715" t="str">
        <f>VLOOKUP(A1715,Setup!$C$3:$D$46,2,FALSE)</f>
        <v>NL</v>
      </c>
      <c r="C1715" t="s">
        <v>595</v>
      </c>
      <c r="D1715">
        <f t="shared" si="54"/>
        <v>2018</v>
      </c>
      <c r="E1715">
        <v>-17.399999999999999</v>
      </c>
      <c r="F1715">
        <f>VLOOKUP(B1715,'GDP growth'!$C$1:$BR$267,MATCH(Total!D1715,'GDP growth'!$D$1:$BR$1,0),FALSE)</f>
        <v>2.7815460987956016</v>
      </c>
      <c r="G1715">
        <f t="shared" si="55"/>
        <v>1.0072355866374001</v>
      </c>
    </row>
    <row r="1716" spans="1:7" x14ac:dyDescent="0.45">
      <c r="A1716" t="s">
        <v>9</v>
      </c>
      <c r="B1716" t="str">
        <f>VLOOKUP(A1716,Setup!$C$3:$D$46,2,FALSE)</f>
        <v>NL</v>
      </c>
      <c r="C1716" t="s">
        <v>596</v>
      </c>
      <c r="D1716">
        <f t="shared" si="54"/>
        <v>2018</v>
      </c>
      <c r="E1716">
        <v>-20.6</v>
      </c>
      <c r="F1716">
        <f>VLOOKUP(B1716,'GDP growth'!$C$1:$BR$267,MATCH(Total!D1716,'GDP growth'!$D$1:$BR$1,0),FALSE)</f>
        <v>2.7815460987956016</v>
      </c>
      <c r="G1716">
        <f t="shared" si="55"/>
        <v>1.0072355866374001</v>
      </c>
    </row>
    <row r="1717" spans="1:7" x14ac:dyDescent="0.45">
      <c r="A1717" t="s">
        <v>9</v>
      </c>
      <c r="B1717" t="str">
        <f>VLOOKUP(A1717,Setup!$C$3:$D$46,2,FALSE)</f>
        <v>NL</v>
      </c>
      <c r="C1717" t="s">
        <v>597</v>
      </c>
      <c r="D1717">
        <f t="shared" si="54"/>
        <v>2018</v>
      </c>
      <c r="E1717">
        <v>-23.4</v>
      </c>
      <c r="F1717">
        <f>VLOOKUP(B1717,'GDP growth'!$C$1:$BR$267,MATCH(Total!D1717,'GDP growth'!$D$1:$BR$1,0),FALSE)</f>
        <v>2.7815460987956016</v>
      </c>
      <c r="G1717">
        <f t="shared" si="55"/>
        <v>1.0072355866374001</v>
      </c>
    </row>
    <row r="1718" spans="1:7" x14ac:dyDescent="0.45">
      <c r="A1718" t="s">
        <v>9</v>
      </c>
      <c r="B1718" t="str">
        <f>VLOOKUP(A1718,Setup!$C$3:$D$46,2,FALSE)</f>
        <v>NL</v>
      </c>
      <c r="C1718" t="s">
        <v>598</v>
      </c>
      <c r="D1718">
        <f t="shared" si="54"/>
        <v>2019</v>
      </c>
      <c r="E1718">
        <v>-26.5</v>
      </c>
      <c r="F1718">
        <f>VLOOKUP(B1718,'GDP growth'!$C$1:$BR$267,MATCH(Total!D1718,'GDP growth'!$D$1:$BR$1,0),FALSE)</f>
        <v>2.2587403962495216</v>
      </c>
      <c r="G1718">
        <f t="shared" si="55"/>
        <v>1.5208769644323099</v>
      </c>
    </row>
    <row r="1719" spans="1:7" x14ac:dyDescent="0.45">
      <c r="A1719" t="s">
        <v>9</v>
      </c>
      <c r="B1719" t="str">
        <f>VLOOKUP(A1719,Setup!$C$3:$D$46,2,FALSE)</f>
        <v>NL</v>
      </c>
      <c r="C1719" t="s">
        <v>599</v>
      </c>
      <c r="D1719">
        <f t="shared" si="54"/>
        <v>2019</v>
      </c>
      <c r="E1719">
        <v>-30.2</v>
      </c>
      <c r="F1719">
        <f>VLOOKUP(B1719,'GDP growth'!$C$1:$BR$267,MATCH(Total!D1719,'GDP growth'!$D$1:$BR$1,0),FALSE)</f>
        <v>2.2587403962495216</v>
      </c>
      <c r="G1719">
        <f t="shared" si="55"/>
        <v>1.5208769644323099</v>
      </c>
    </row>
    <row r="1720" spans="1:7" x14ac:dyDescent="0.45">
      <c r="A1720" t="s">
        <v>9</v>
      </c>
      <c r="B1720" t="str">
        <f>VLOOKUP(A1720,Setup!$C$3:$D$46,2,FALSE)</f>
        <v>NL</v>
      </c>
      <c r="C1720" t="s">
        <v>600</v>
      </c>
      <c r="D1720">
        <f t="shared" si="54"/>
        <v>2019</v>
      </c>
      <c r="E1720">
        <v>-32.799999999999997</v>
      </c>
      <c r="F1720">
        <f>VLOOKUP(B1720,'GDP growth'!$C$1:$BR$267,MATCH(Total!D1720,'GDP growth'!$D$1:$BR$1,0),FALSE)</f>
        <v>2.2587403962495216</v>
      </c>
      <c r="G1720">
        <f t="shared" si="55"/>
        <v>1.5208769644323099</v>
      </c>
    </row>
    <row r="1721" spans="1:7" x14ac:dyDescent="0.45">
      <c r="A1721" t="s">
        <v>9</v>
      </c>
      <c r="B1721" t="str">
        <f>VLOOKUP(A1721,Setup!$C$3:$D$46,2,FALSE)</f>
        <v>NL</v>
      </c>
      <c r="C1721" t="s">
        <v>601</v>
      </c>
      <c r="D1721">
        <f t="shared" si="54"/>
        <v>2019</v>
      </c>
      <c r="E1721">
        <v>-36.799999999999997</v>
      </c>
      <c r="F1721">
        <f>VLOOKUP(B1721,'GDP growth'!$C$1:$BR$267,MATCH(Total!D1721,'GDP growth'!$D$1:$BR$1,0),FALSE)</f>
        <v>2.2587403962495216</v>
      </c>
      <c r="G1721">
        <f t="shared" si="55"/>
        <v>1.5208769644323099</v>
      </c>
    </row>
    <row r="1722" spans="1:7" x14ac:dyDescent="0.45">
      <c r="A1722" t="s">
        <v>9</v>
      </c>
      <c r="B1722" t="str">
        <f>VLOOKUP(A1722,Setup!$C$3:$D$46,2,FALSE)</f>
        <v>NL</v>
      </c>
      <c r="C1722" t="s">
        <v>602</v>
      </c>
      <c r="D1722">
        <f t="shared" si="54"/>
        <v>2020</v>
      </c>
      <c r="E1722">
        <v>-33.6</v>
      </c>
      <c r="F1722">
        <f>VLOOKUP(B1722,'GDP growth'!$C$1:$BR$267,MATCH(Total!D1722,'GDP growth'!$D$1:$BR$1,0),FALSE)</f>
        <v>2.300091594761966</v>
      </c>
      <c r="G1722">
        <f t="shared" si="55"/>
        <v>-5.17630832185373</v>
      </c>
    </row>
    <row r="1723" spans="1:7" x14ac:dyDescent="0.45">
      <c r="A1723" t="s">
        <v>9</v>
      </c>
      <c r="B1723" t="str">
        <f>VLOOKUP(A1723,Setup!$C$3:$D$46,2,FALSE)</f>
        <v>NL</v>
      </c>
      <c r="C1723" t="s">
        <v>603</v>
      </c>
      <c r="D1723">
        <f t="shared" si="54"/>
        <v>2020</v>
      </c>
      <c r="E1723">
        <v>-26.1</v>
      </c>
      <c r="F1723">
        <f>VLOOKUP(B1723,'GDP growth'!$C$1:$BR$267,MATCH(Total!D1723,'GDP growth'!$D$1:$BR$1,0),FALSE)</f>
        <v>2.300091594761966</v>
      </c>
      <c r="G1723">
        <f t="shared" si="55"/>
        <v>-5.17630832185373</v>
      </c>
    </row>
    <row r="1724" spans="1:7" x14ac:dyDescent="0.45">
      <c r="A1724" t="s">
        <v>9</v>
      </c>
      <c r="B1724" t="str">
        <f>VLOOKUP(A1724,Setup!$C$3:$D$46,2,FALSE)</f>
        <v>NL</v>
      </c>
      <c r="C1724" t="s">
        <v>604</v>
      </c>
      <c r="D1724">
        <f t="shared" si="54"/>
        <v>2020</v>
      </c>
      <c r="E1724">
        <v>-23.7</v>
      </c>
      <c r="F1724">
        <f>VLOOKUP(B1724,'GDP growth'!$C$1:$BR$267,MATCH(Total!D1724,'GDP growth'!$D$1:$BR$1,0),FALSE)</f>
        <v>2.300091594761966</v>
      </c>
      <c r="G1724">
        <f t="shared" si="55"/>
        <v>-5.17630832185373</v>
      </c>
    </row>
    <row r="1725" spans="1:7" x14ac:dyDescent="0.45">
      <c r="A1725" t="s">
        <v>9</v>
      </c>
      <c r="B1725" t="str">
        <f>VLOOKUP(A1725,Setup!$C$3:$D$46,2,FALSE)</f>
        <v>NL</v>
      </c>
      <c r="C1725" t="s">
        <v>605</v>
      </c>
      <c r="D1725">
        <f t="shared" si="54"/>
        <v>2020</v>
      </c>
      <c r="E1725">
        <v>-20</v>
      </c>
      <c r="F1725">
        <f>VLOOKUP(B1725,'GDP growth'!$C$1:$BR$267,MATCH(Total!D1725,'GDP growth'!$D$1:$BR$1,0),FALSE)</f>
        <v>2.300091594761966</v>
      </c>
      <c r="G1725">
        <f t="shared" si="55"/>
        <v>-5.17630832185373</v>
      </c>
    </row>
    <row r="1726" spans="1:7" x14ac:dyDescent="0.45">
      <c r="A1726" t="s">
        <v>9</v>
      </c>
      <c r="B1726" t="str">
        <f>VLOOKUP(A1726,Setup!$C$3:$D$46,2,FALSE)</f>
        <v>NL</v>
      </c>
      <c r="C1726" t="s">
        <v>606</v>
      </c>
      <c r="D1726">
        <f t="shared" si="54"/>
        <v>2021</v>
      </c>
      <c r="E1726">
        <v>-13.2</v>
      </c>
      <c r="F1726">
        <f>VLOOKUP(B1726,'GDP growth'!$C$1:$BR$267,MATCH(Total!D1726,'GDP growth'!$D$1:$BR$1,0),FALSE)</f>
        <v>-3.8679533932342309</v>
      </c>
      <c r="G1726">
        <f t="shared" si="55"/>
        <v>-0.41280135230275</v>
      </c>
    </row>
    <row r="1727" spans="1:7" x14ac:dyDescent="0.45">
      <c r="A1727" t="s">
        <v>9</v>
      </c>
      <c r="B1727" t="str">
        <f>VLOOKUP(A1727,Setup!$C$3:$D$46,2,FALSE)</f>
        <v>NL</v>
      </c>
      <c r="C1727" t="s">
        <v>607</v>
      </c>
      <c r="D1727">
        <f t="shared" si="54"/>
        <v>2021</v>
      </c>
      <c r="E1727">
        <v>-21.1</v>
      </c>
      <c r="F1727">
        <f>VLOOKUP(B1727,'GDP growth'!$C$1:$BR$267,MATCH(Total!D1727,'GDP growth'!$D$1:$BR$1,0),FALSE)</f>
        <v>-3.8679533932342309</v>
      </c>
      <c r="G1727">
        <f t="shared" si="55"/>
        <v>-0.41280135230275</v>
      </c>
    </row>
    <row r="1728" spans="1:7" x14ac:dyDescent="0.45">
      <c r="A1728" t="s">
        <v>9</v>
      </c>
      <c r="B1728" t="str">
        <f>VLOOKUP(A1728,Setup!$C$3:$D$46,2,FALSE)</f>
        <v>NL</v>
      </c>
      <c r="C1728" t="s">
        <v>608</v>
      </c>
      <c r="D1728">
        <f t="shared" si="54"/>
        <v>2021</v>
      </c>
      <c r="E1728">
        <v>-27.5</v>
      </c>
      <c r="F1728">
        <f>VLOOKUP(B1728,'GDP growth'!$C$1:$BR$267,MATCH(Total!D1728,'GDP growth'!$D$1:$BR$1,0),FALSE)</f>
        <v>-3.8679533932342309</v>
      </c>
      <c r="G1728">
        <f t="shared" si="55"/>
        <v>-0.41280135230275</v>
      </c>
    </row>
    <row r="1729" spans="1:7" x14ac:dyDescent="0.45">
      <c r="A1729" t="s">
        <v>9</v>
      </c>
      <c r="B1729" t="str">
        <f>VLOOKUP(A1729,Setup!$C$3:$D$46,2,FALSE)</f>
        <v>NL</v>
      </c>
      <c r="C1729" t="s">
        <v>609</v>
      </c>
      <c r="D1729">
        <f t="shared" si="54"/>
        <v>2021</v>
      </c>
      <c r="E1729">
        <v>-33</v>
      </c>
      <c r="F1729">
        <f>VLOOKUP(B1729,'GDP growth'!$C$1:$BR$267,MATCH(Total!D1729,'GDP growth'!$D$1:$BR$1,0),FALSE)</f>
        <v>-3.8679533932342309</v>
      </c>
      <c r="G1729">
        <f t="shared" si="55"/>
        <v>-0.41280135230275</v>
      </c>
    </row>
    <row r="1730" spans="1:7" x14ac:dyDescent="0.45">
      <c r="A1730" t="s">
        <v>9</v>
      </c>
      <c r="B1730" t="str">
        <f>VLOOKUP(A1730,Setup!$C$3:$D$46,2,FALSE)</f>
        <v>NL</v>
      </c>
      <c r="C1730" t="s">
        <v>610</v>
      </c>
      <c r="D1730">
        <f t="shared" si="54"/>
        <v>2022</v>
      </c>
      <c r="E1730">
        <v>-37.299999999999997</v>
      </c>
      <c r="F1730">
        <f>VLOOKUP(B1730,'GDP growth'!$C$1:$BR$267,MATCH(Total!D1730,'GDP growth'!$D$1:$BR$1,0),FALSE)</f>
        <v>6.2768307323052568</v>
      </c>
      <c r="G1730">
        <f t="shared" si="55"/>
        <v>3.2275033527252601</v>
      </c>
    </row>
    <row r="1731" spans="1:7" x14ac:dyDescent="0.45">
      <c r="A1731" t="s">
        <v>9</v>
      </c>
      <c r="B1731" t="str">
        <f>VLOOKUP(A1731,Setup!$C$3:$D$46,2,FALSE)</f>
        <v>NL</v>
      </c>
      <c r="C1731" t="s">
        <v>611</v>
      </c>
      <c r="D1731">
        <f t="shared" si="54"/>
        <v>2022</v>
      </c>
      <c r="E1731">
        <v>-40.4</v>
      </c>
      <c r="F1731">
        <f>VLOOKUP(B1731,'GDP growth'!$C$1:$BR$267,MATCH(Total!D1731,'GDP growth'!$D$1:$BR$1,0),FALSE)</f>
        <v>6.2768307323052568</v>
      </c>
      <c r="G1731">
        <f t="shared" si="55"/>
        <v>3.2275033527252601</v>
      </c>
    </row>
    <row r="1732" spans="1:7" x14ac:dyDescent="0.45">
      <c r="A1732" t="s">
        <v>9</v>
      </c>
      <c r="B1732" t="str">
        <f>VLOOKUP(A1732,Setup!$C$3:$D$46,2,FALSE)</f>
        <v>NL</v>
      </c>
      <c r="C1732" t="s">
        <v>612</v>
      </c>
      <c r="D1732">
        <f t="shared" si="54"/>
        <v>2022</v>
      </c>
      <c r="E1732">
        <v>-40.200000000000003</v>
      </c>
      <c r="F1732">
        <f>VLOOKUP(B1732,'GDP growth'!$C$1:$BR$267,MATCH(Total!D1732,'GDP growth'!$D$1:$BR$1,0),FALSE)</f>
        <v>6.2768307323052568</v>
      </c>
      <c r="G1732">
        <f t="shared" si="55"/>
        <v>3.2275033527252601</v>
      </c>
    </row>
    <row r="1733" spans="1:7" x14ac:dyDescent="0.45">
      <c r="A1733" t="s">
        <v>9</v>
      </c>
      <c r="B1733" t="str">
        <f>VLOOKUP(A1733,Setup!$C$3:$D$46,2,FALSE)</f>
        <v>NL</v>
      </c>
      <c r="C1733" t="s">
        <v>613</v>
      </c>
      <c r="D1733">
        <f t="shared" si="54"/>
        <v>2022</v>
      </c>
      <c r="E1733">
        <v>-47.2</v>
      </c>
      <c r="F1733">
        <f>VLOOKUP(B1733,'GDP growth'!$C$1:$BR$267,MATCH(Total!D1733,'GDP growth'!$D$1:$BR$1,0),FALSE)</f>
        <v>6.2768307323052568</v>
      </c>
      <c r="G1733">
        <f t="shared" si="55"/>
        <v>3.2275033527252601</v>
      </c>
    </row>
    <row r="1734" spans="1:7" x14ac:dyDescent="0.45">
      <c r="A1734" t="s">
        <v>9</v>
      </c>
      <c r="B1734" t="str">
        <f>VLOOKUP(A1734,Setup!$C$3:$D$46,2,FALSE)</f>
        <v>NL</v>
      </c>
      <c r="C1734" t="s">
        <v>614</v>
      </c>
      <c r="D1734">
        <f t="shared" si="54"/>
        <v>2023</v>
      </c>
      <c r="E1734">
        <v>-56.4</v>
      </c>
      <c r="F1734">
        <f>VLOOKUP(B1734,'GDP growth'!$C$1:$BR$267,MATCH(Total!D1734,'GDP growth'!$D$1:$BR$1,0),FALSE)</f>
        <v>5.0072345904503663</v>
      </c>
      <c r="G1734">
        <f t="shared" si="55"/>
        <v>0.98384540367885598</v>
      </c>
    </row>
    <row r="1735" spans="1:7" x14ac:dyDescent="0.45">
      <c r="A1735" t="s">
        <v>9</v>
      </c>
      <c r="B1735" t="str">
        <f>VLOOKUP(A1735,Setup!$C$3:$D$46,2,FALSE)</f>
        <v>NL</v>
      </c>
      <c r="C1735" t="s">
        <v>615</v>
      </c>
      <c r="D1735">
        <f t="shared" ref="D1735:D1794" si="56">VALUE(MID(C1735,1,4))</f>
        <v>2023</v>
      </c>
      <c r="E1735">
        <v>-58.6</v>
      </c>
      <c r="F1735">
        <f>VLOOKUP(B1735,'GDP growth'!$C$1:$BR$267,MATCH(Total!D1735,'GDP growth'!$D$1:$BR$1,0),FALSE)</f>
        <v>5.0072345904503663</v>
      </c>
      <c r="G1735">
        <f t="shared" ref="G1735:G1794" si="57">VLOOKUP(D1735,$I$21:$BA$34,MATCH(B1735,$I$20:$BA$20,0),FALSE)</f>
        <v>0.98384540367885598</v>
      </c>
    </row>
    <row r="1736" spans="1:7" x14ac:dyDescent="0.45">
      <c r="A1736" t="s">
        <v>9</v>
      </c>
      <c r="B1736" t="str">
        <f>VLOOKUP(A1736,Setup!$C$3:$D$46,2,FALSE)</f>
        <v>NL</v>
      </c>
      <c r="C1736" t="s">
        <v>616</v>
      </c>
      <c r="D1736">
        <f t="shared" si="56"/>
        <v>2023</v>
      </c>
      <c r="E1736">
        <v>-57.8</v>
      </c>
      <c r="F1736">
        <f>VLOOKUP(B1736,'GDP growth'!$C$1:$BR$267,MATCH(Total!D1736,'GDP growth'!$D$1:$BR$1,0),FALSE)</f>
        <v>5.0072345904503663</v>
      </c>
      <c r="G1736">
        <f t="shared" si="57"/>
        <v>0.98384540367885598</v>
      </c>
    </row>
    <row r="1737" spans="1:7" x14ac:dyDescent="0.45">
      <c r="A1737" t="s">
        <v>9</v>
      </c>
      <c r="B1737" t="str">
        <f>VLOOKUP(A1737,Setup!$C$3:$D$46,2,FALSE)</f>
        <v>NL</v>
      </c>
      <c r="C1737" t="s">
        <v>617</v>
      </c>
      <c r="D1737">
        <f t="shared" si="56"/>
        <v>2023</v>
      </c>
      <c r="E1737">
        <v>-59.4</v>
      </c>
      <c r="F1737">
        <f>VLOOKUP(B1737,'GDP growth'!$C$1:$BR$267,MATCH(Total!D1737,'GDP growth'!$D$1:$BR$1,0),FALSE)</f>
        <v>5.0072345904503663</v>
      </c>
      <c r="G1737">
        <f t="shared" si="57"/>
        <v>0.98384540367885598</v>
      </c>
    </row>
    <row r="1738" spans="1:7" x14ac:dyDescent="0.45">
      <c r="A1738" t="s">
        <v>492</v>
      </c>
      <c r="B1738" t="str">
        <f>VLOOKUP(A1738,Setup!$C$3:$D$46,2,FALSE)</f>
        <v>NO</v>
      </c>
      <c r="C1738" t="s">
        <v>560</v>
      </c>
      <c r="D1738">
        <f t="shared" si="56"/>
        <v>2010</v>
      </c>
      <c r="E1738">
        <v>20.5</v>
      </c>
      <c r="F1738">
        <f>VLOOKUP(B1738,'GDP growth'!$C$1:$BR$267,MATCH(Total!D1738,'GDP growth'!$D$1:$BR$1,0),FALSE)</f>
        <v>-1.940364695051116</v>
      </c>
      <c r="G1738">
        <f t="shared" si="57"/>
        <v>-3.5822382338750402E-3</v>
      </c>
    </row>
    <row r="1739" spans="1:7" x14ac:dyDescent="0.45">
      <c r="A1739" t="s">
        <v>492</v>
      </c>
      <c r="B1739" t="str">
        <f>VLOOKUP(A1739,Setup!$C$3:$D$46,2,FALSE)</f>
        <v>NO</v>
      </c>
      <c r="C1739" t="s">
        <v>563</v>
      </c>
      <c r="D1739">
        <f t="shared" si="56"/>
        <v>2010</v>
      </c>
      <c r="E1739">
        <v>21.6</v>
      </c>
      <c r="F1739">
        <f>VLOOKUP(B1739,'GDP growth'!$C$1:$BR$267,MATCH(Total!D1739,'GDP growth'!$D$1:$BR$1,0),FALSE)</f>
        <v>-1.940364695051116</v>
      </c>
      <c r="G1739">
        <f t="shared" si="57"/>
        <v>-3.5822382338750402E-3</v>
      </c>
    </row>
    <row r="1740" spans="1:7" x14ac:dyDescent="0.45">
      <c r="A1740" t="s">
        <v>492</v>
      </c>
      <c r="B1740" t="str">
        <f>VLOOKUP(A1740,Setup!$C$3:$D$46,2,FALSE)</f>
        <v>NO</v>
      </c>
      <c r="C1740" t="s">
        <v>564</v>
      </c>
      <c r="D1740">
        <f t="shared" si="56"/>
        <v>2010</v>
      </c>
      <c r="E1740">
        <v>19.7</v>
      </c>
      <c r="F1740">
        <f>VLOOKUP(B1740,'GDP growth'!$C$1:$BR$267,MATCH(Total!D1740,'GDP growth'!$D$1:$BR$1,0),FALSE)</f>
        <v>-1.940364695051116</v>
      </c>
      <c r="G1740">
        <f t="shared" si="57"/>
        <v>-3.5822382338750402E-3</v>
      </c>
    </row>
    <row r="1741" spans="1:7" x14ac:dyDescent="0.45">
      <c r="A1741" t="s">
        <v>492</v>
      </c>
      <c r="B1741" t="str">
        <f>VLOOKUP(A1741,Setup!$C$3:$D$46,2,FALSE)</f>
        <v>NO</v>
      </c>
      <c r="C1741" t="s">
        <v>565</v>
      </c>
      <c r="D1741">
        <f t="shared" si="56"/>
        <v>2010</v>
      </c>
      <c r="E1741">
        <v>16.600000000000001</v>
      </c>
      <c r="F1741">
        <f>VLOOKUP(B1741,'GDP growth'!$C$1:$BR$267,MATCH(Total!D1741,'GDP growth'!$D$1:$BR$1,0),FALSE)</f>
        <v>-1.940364695051116</v>
      </c>
      <c r="G1741">
        <f t="shared" si="57"/>
        <v>-3.5822382338750402E-3</v>
      </c>
    </row>
    <row r="1742" spans="1:7" x14ac:dyDescent="0.45">
      <c r="A1742" t="s">
        <v>492</v>
      </c>
      <c r="B1742" t="str">
        <f>VLOOKUP(A1742,Setup!$C$3:$D$46,2,FALSE)</f>
        <v>NO</v>
      </c>
      <c r="C1742" t="s">
        <v>566</v>
      </c>
      <c r="D1742">
        <f t="shared" si="56"/>
        <v>2011</v>
      </c>
      <c r="E1742">
        <v>14.7</v>
      </c>
      <c r="F1742">
        <f>VLOOKUP(B1742,'GDP growth'!$C$1:$BR$267,MATCH(Total!D1742,'GDP growth'!$D$1:$BR$1,0),FALSE)</f>
        <v>0.78705184549544072</v>
      </c>
      <c r="G1742">
        <f t="shared" si="57"/>
        <v>-0.62795327159497505</v>
      </c>
    </row>
    <row r="1743" spans="1:7" x14ac:dyDescent="0.45">
      <c r="A1743" t="s">
        <v>492</v>
      </c>
      <c r="B1743" t="str">
        <f>VLOOKUP(A1743,Setup!$C$3:$D$46,2,FALSE)</f>
        <v>NO</v>
      </c>
      <c r="C1743" t="s">
        <v>567</v>
      </c>
      <c r="D1743">
        <f t="shared" si="56"/>
        <v>2011</v>
      </c>
      <c r="E1743">
        <v>11.1</v>
      </c>
      <c r="F1743">
        <f>VLOOKUP(B1743,'GDP growth'!$C$1:$BR$267,MATCH(Total!D1743,'GDP growth'!$D$1:$BR$1,0),FALSE)</f>
        <v>0.78705184549544072</v>
      </c>
      <c r="G1743">
        <f t="shared" si="57"/>
        <v>-0.62795327159497505</v>
      </c>
    </row>
    <row r="1744" spans="1:7" x14ac:dyDescent="0.45">
      <c r="A1744" t="s">
        <v>492</v>
      </c>
      <c r="B1744" t="str">
        <f>VLOOKUP(A1744,Setup!$C$3:$D$46,2,FALSE)</f>
        <v>NO</v>
      </c>
      <c r="C1744" t="s">
        <v>568</v>
      </c>
      <c r="D1744">
        <f t="shared" si="56"/>
        <v>2011</v>
      </c>
      <c r="E1744">
        <v>6.6</v>
      </c>
      <c r="F1744">
        <f>VLOOKUP(B1744,'GDP growth'!$C$1:$BR$267,MATCH(Total!D1744,'GDP growth'!$D$1:$BR$1,0),FALSE)</f>
        <v>0.78705184549544072</v>
      </c>
      <c r="G1744">
        <f t="shared" si="57"/>
        <v>-0.62795327159497505</v>
      </c>
    </row>
    <row r="1745" spans="1:7" x14ac:dyDescent="0.45">
      <c r="A1745" t="s">
        <v>492</v>
      </c>
      <c r="B1745" t="str">
        <f>VLOOKUP(A1745,Setup!$C$3:$D$46,2,FALSE)</f>
        <v>NO</v>
      </c>
      <c r="C1745" t="s">
        <v>569</v>
      </c>
      <c r="D1745">
        <f t="shared" si="56"/>
        <v>2011</v>
      </c>
      <c r="E1745">
        <v>3.4</v>
      </c>
      <c r="F1745">
        <f>VLOOKUP(B1745,'GDP growth'!$C$1:$BR$267,MATCH(Total!D1745,'GDP growth'!$D$1:$BR$1,0),FALSE)</f>
        <v>0.78705184549544072</v>
      </c>
      <c r="G1745">
        <f t="shared" si="57"/>
        <v>-0.62795327159497505</v>
      </c>
    </row>
    <row r="1746" spans="1:7" x14ac:dyDescent="0.45">
      <c r="A1746" t="s">
        <v>492</v>
      </c>
      <c r="B1746" t="str">
        <f>VLOOKUP(A1746,Setup!$C$3:$D$46,2,FALSE)</f>
        <v>NO</v>
      </c>
      <c r="C1746" t="s">
        <v>570</v>
      </c>
      <c r="D1746">
        <f t="shared" si="56"/>
        <v>2012</v>
      </c>
      <c r="E1746">
        <v>10.7</v>
      </c>
      <c r="F1746">
        <f>VLOOKUP(B1746,'GDP growth'!$C$1:$BR$267,MATCH(Total!D1746,'GDP growth'!$D$1:$BR$1,0),FALSE)</f>
        <v>1.1056560273372753</v>
      </c>
      <c r="G1746">
        <f t="shared" si="57"/>
        <v>0.40299221889112802</v>
      </c>
    </row>
    <row r="1747" spans="1:7" x14ac:dyDescent="0.45">
      <c r="A1747" t="s">
        <v>492</v>
      </c>
      <c r="B1747" t="str">
        <f>VLOOKUP(A1747,Setup!$C$3:$D$46,2,FALSE)</f>
        <v>NO</v>
      </c>
      <c r="C1747" t="s">
        <v>571</v>
      </c>
      <c r="D1747">
        <f t="shared" si="56"/>
        <v>2012</v>
      </c>
      <c r="E1747">
        <v>7.7</v>
      </c>
      <c r="F1747">
        <f>VLOOKUP(B1747,'GDP growth'!$C$1:$BR$267,MATCH(Total!D1747,'GDP growth'!$D$1:$BR$1,0),FALSE)</f>
        <v>1.1056560273372753</v>
      </c>
      <c r="G1747">
        <f t="shared" si="57"/>
        <v>0.40299221889112802</v>
      </c>
    </row>
    <row r="1748" spans="1:7" x14ac:dyDescent="0.45">
      <c r="A1748" t="s">
        <v>492</v>
      </c>
      <c r="B1748" t="str">
        <f>VLOOKUP(A1748,Setup!$C$3:$D$46,2,FALSE)</f>
        <v>NO</v>
      </c>
      <c r="C1748" t="s">
        <v>572</v>
      </c>
      <c r="D1748">
        <f t="shared" si="56"/>
        <v>2012</v>
      </c>
      <c r="E1748">
        <v>5.8</v>
      </c>
      <c r="F1748">
        <f>VLOOKUP(B1748,'GDP growth'!$C$1:$BR$267,MATCH(Total!D1748,'GDP growth'!$D$1:$BR$1,0),FALSE)</f>
        <v>1.1056560273372753</v>
      </c>
      <c r="G1748">
        <f t="shared" si="57"/>
        <v>0.40299221889112802</v>
      </c>
    </row>
    <row r="1749" spans="1:7" x14ac:dyDescent="0.45">
      <c r="A1749" t="s">
        <v>492</v>
      </c>
      <c r="B1749" t="str">
        <f>VLOOKUP(A1749,Setup!$C$3:$D$46,2,FALSE)</f>
        <v>NO</v>
      </c>
      <c r="C1749" t="s">
        <v>573</v>
      </c>
      <c r="D1749">
        <f t="shared" si="56"/>
        <v>2012</v>
      </c>
      <c r="E1749">
        <v>4.7</v>
      </c>
      <c r="F1749">
        <f>VLOOKUP(B1749,'GDP growth'!$C$1:$BR$267,MATCH(Total!D1749,'GDP growth'!$D$1:$BR$1,0),FALSE)</f>
        <v>1.1056560273372753</v>
      </c>
      <c r="G1749">
        <f t="shared" si="57"/>
        <v>0.40299221889112802</v>
      </c>
    </row>
    <row r="1750" spans="1:7" x14ac:dyDescent="0.45">
      <c r="A1750" t="s">
        <v>492</v>
      </c>
      <c r="B1750" t="str">
        <f>VLOOKUP(A1750,Setup!$C$3:$D$46,2,FALSE)</f>
        <v>NO</v>
      </c>
      <c r="C1750" t="s">
        <v>574</v>
      </c>
      <c r="D1750">
        <f t="shared" si="56"/>
        <v>2013</v>
      </c>
      <c r="E1750">
        <v>3.9</v>
      </c>
      <c r="F1750">
        <f>VLOOKUP(B1750,'GDP growth'!$C$1:$BR$267,MATCH(Total!D1750,'GDP growth'!$D$1:$BR$1,0),FALSE)</f>
        <v>2.7179592667898191</v>
      </c>
      <c r="G1750">
        <f t="shared" si="57"/>
        <v>-0.26569233498955203</v>
      </c>
    </row>
    <row r="1751" spans="1:7" x14ac:dyDescent="0.45">
      <c r="A1751" t="s">
        <v>492</v>
      </c>
      <c r="B1751" t="str">
        <f>VLOOKUP(A1751,Setup!$C$3:$D$46,2,FALSE)</f>
        <v>NO</v>
      </c>
      <c r="C1751" t="s">
        <v>575</v>
      </c>
      <c r="D1751">
        <f t="shared" si="56"/>
        <v>2013</v>
      </c>
      <c r="E1751">
        <v>3.8</v>
      </c>
      <c r="F1751">
        <f>VLOOKUP(B1751,'GDP growth'!$C$1:$BR$267,MATCH(Total!D1751,'GDP growth'!$D$1:$BR$1,0),FALSE)</f>
        <v>2.7179592667898191</v>
      </c>
      <c r="G1751">
        <f t="shared" si="57"/>
        <v>-0.26569233498955203</v>
      </c>
    </row>
    <row r="1752" spans="1:7" x14ac:dyDescent="0.45">
      <c r="A1752" t="s">
        <v>492</v>
      </c>
      <c r="B1752" t="str">
        <f>VLOOKUP(A1752,Setup!$C$3:$D$46,2,FALSE)</f>
        <v>NO</v>
      </c>
      <c r="C1752" t="s">
        <v>576</v>
      </c>
      <c r="D1752">
        <f t="shared" si="56"/>
        <v>2013</v>
      </c>
      <c r="E1752">
        <v>0.7</v>
      </c>
      <c r="F1752">
        <f>VLOOKUP(B1752,'GDP growth'!$C$1:$BR$267,MATCH(Total!D1752,'GDP growth'!$D$1:$BR$1,0),FALSE)</f>
        <v>2.7179592667898191</v>
      </c>
      <c r="G1752">
        <f t="shared" si="57"/>
        <v>-0.26569233498955203</v>
      </c>
    </row>
    <row r="1753" spans="1:7" x14ac:dyDescent="0.45">
      <c r="A1753" t="s">
        <v>492</v>
      </c>
      <c r="B1753" t="str">
        <f>VLOOKUP(A1753,Setup!$C$3:$D$46,2,FALSE)</f>
        <v>NO</v>
      </c>
      <c r="C1753" t="s">
        <v>577</v>
      </c>
      <c r="D1753">
        <f t="shared" si="56"/>
        <v>2013</v>
      </c>
      <c r="E1753">
        <v>-2.2000000000000002</v>
      </c>
      <c r="F1753">
        <f>VLOOKUP(B1753,'GDP growth'!$C$1:$BR$267,MATCH(Total!D1753,'GDP growth'!$D$1:$BR$1,0),FALSE)</f>
        <v>2.7179592667898191</v>
      </c>
      <c r="G1753">
        <f t="shared" si="57"/>
        <v>-0.26569233498955203</v>
      </c>
    </row>
    <row r="1754" spans="1:7" x14ac:dyDescent="0.45">
      <c r="A1754" t="s">
        <v>492</v>
      </c>
      <c r="B1754" t="str">
        <f>VLOOKUP(A1754,Setup!$C$3:$D$46,2,FALSE)</f>
        <v>NO</v>
      </c>
      <c r="C1754" t="s">
        <v>578</v>
      </c>
      <c r="D1754">
        <f t="shared" si="56"/>
        <v>2014</v>
      </c>
      <c r="E1754">
        <v>-2.6</v>
      </c>
      <c r="F1754">
        <f>VLOOKUP(B1754,'GDP growth'!$C$1:$BR$267,MATCH(Total!D1754,'GDP growth'!$D$1:$BR$1,0),FALSE)</f>
        <v>1.0161908240927175</v>
      </c>
      <c r="G1754">
        <f t="shared" si="57"/>
        <v>0.176188483075264</v>
      </c>
    </row>
    <row r="1755" spans="1:7" x14ac:dyDescent="0.45">
      <c r="A1755" t="s">
        <v>492</v>
      </c>
      <c r="B1755" t="str">
        <f>VLOOKUP(A1755,Setup!$C$3:$D$46,2,FALSE)</f>
        <v>NO</v>
      </c>
      <c r="C1755" t="s">
        <v>579</v>
      </c>
      <c r="D1755">
        <f t="shared" si="56"/>
        <v>2014</v>
      </c>
      <c r="E1755">
        <v>-2.9</v>
      </c>
      <c r="F1755">
        <f>VLOOKUP(B1755,'GDP growth'!$C$1:$BR$267,MATCH(Total!D1755,'GDP growth'!$D$1:$BR$1,0),FALSE)</f>
        <v>1.0161908240927175</v>
      </c>
      <c r="G1755">
        <f t="shared" si="57"/>
        <v>0.176188483075264</v>
      </c>
    </row>
    <row r="1756" spans="1:7" x14ac:dyDescent="0.45">
      <c r="A1756" t="s">
        <v>492</v>
      </c>
      <c r="B1756" t="str">
        <f>VLOOKUP(A1756,Setup!$C$3:$D$46,2,FALSE)</f>
        <v>NO</v>
      </c>
      <c r="C1756" t="s">
        <v>580</v>
      </c>
      <c r="D1756">
        <f t="shared" si="56"/>
        <v>2014</v>
      </c>
      <c r="E1756">
        <v>-2.2999999999999998</v>
      </c>
      <c r="F1756">
        <f>VLOOKUP(B1756,'GDP growth'!$C$1:$BR$267,MATCH(Total!D1756,'GDP growth'!$D$1:$BR$1,0),FALSE)</f>
        <v>1.0161908240927175</v>
      </c>
      <c r="G1756">
        <f t="shared" si="57"/>
        <v>0.176188483075264</v>
      </c>
    </row>
    <row r="1757" spans="1:7" x14ac:dyDescent="0.45">
      <c r="A1757" t="s">
        <v>492</v>
      </c>
      <c r="B1757" t="str">
        <f>VLOOKUP(A1757,Setup!$C$3:$D$46,2,FALSE)</f>
        <v>NO</v>
      </c>
      <c r="C1757" t="s">
        <v>581</v>
      </c>
      <c r="D1757">
        <f t="shared" si="56"/>
        <v>2014</v>
      </c>
      <c r="E1757">
        <v>-0.3</v>
      </c>
      <c r="F1757">
        <f>VLOOKUP(B1757,'GDP growth'!$C$1:$BR$267,MATCH(Total!D1757,'GDP growth'!$D$1:$BR$1,0),FALSE)</f>
        <v>1.0161908240927175</v>
      </c>
      <c r="G1757">
        <f t="shared" si="57"/>
        <v>0.176188483075264</v>
      </c>
    </row>
    <row r="1758" spans="1:7" x14ac:dyDescent="0.45">
      <c r="A1758" t="s">
        <v>492</v>
      </c>
      <c r="B1758" t="str">
        <f>VLOOKUP(A1758,Setup!$C$3:$D$46,2,FALSE)</f>
        <v>NO</v>
      </c>
      <c r="C1758" t="s">
        <v>582</v>
      </c>
      <c r="D1758">
        <f t="shared" si="56"/>
        <v>2015</v>
      </c>
      <c r="E1758">
        <v>4.3</v>
      </c>
      <c r="F1758">
        <f>VLOOKUP(B1758,'GDP growth'!$C$1:$BR$267,MATCH(Total!D1758,'GDP growth'!$D$1:$BR$1,0),FALSE)</f>
        <v>2.0481319985508435</v>
      </c>
      <c r="G1758">
        <f t="shared" si="57"/>
        <v>0.47013691477010799</v>
      </c>
    </row>
    <row r="1759" spans="1:7" x14ac:dyDescent="0.45">
      <c r="A1759" t="s">
        <v>492</v>
      </c>
      <c r="B1759" t="str">
        <f>VLOOKUP(A1759,Setup!$C$3:$D$46,2,FALSE)</f>
        <v>NO</v>
      </c>
      <c r="C1759" t="s">
        <v>583</v>
      </c>
      <c r="D1759">
        <f t="shared" si="56"/>
        <v>2015</v>
      </c>
      <c r="E1759">
        <v>7.2</v>
      </c>
      <c r="F1759">
        <f>VLOOKUP(B1759,'GDP growth'!$C$1:$BR$267,MATCH(Total!D1759,'GDP growth'!$D$1:$BR$1,0),FALSE)</f>
        <v>2.0481319985508435</v>
      </c>
      <c r="G1759">
        <f t="shared" si="57"/>
        <v>0.47013691477010799</v>
      </c>
    </row>
    <row r="1760" spans="1:7" x14ac:dyDescent="0.45">
      <c r="A1760" t="s">
        <v>492</v>
      </c>
      <c r="B1760" t="str">
        <f>VLOOKUP(A1760,Setup!$C$3:$D$46,2,FALSE)</f>
        <v>NO</v>
      </c>
      <c r="C1760" t="s">
        <v>584</v>
      </c>
      <c r="D1760">
        <f t="shared" si="56"/>
        <v>2015</v>
      </c>
      <c r="E1760">
        <v>10.3</v>
      </c>
      <c r="F1760">
        <f>VLOOKUP(B1760,'GDP growth'!$C$1:$BR$267,MATCH(Total!D1760,'GDP growth'!$D$1:$BR$1,0),FALSE)</f>
        <v>2.0481319985508435</v>
      </c>
      <c r="G1760">
        <f t="shared" si="57"/>
        <v>0.47013691477010799</v>
      </c>
    </row>
    <row r="1761" spans="1:7" x14ac:dyDescent="0.45">
      <c r="A1761" t="s">
        <v>492</v>
      </c>
      <c r="B1761" t="str">
        <f>VLOOKUP(A1761,Setup!$C$3:$D$46,2,FALSE)</f>
        <v>NO</v>
      </c>
      <c r="C1761" t="s">
        <v>585</v>
      </c>
      <c r="D1761">
        <f t="shared" si="56"/>
        <v>2015</v>
      </c>
      <c r="E1761">
        <v>13.6</v>
      </c>
      <c r="F1761">
        <f>VLOOKUP(B1761,'GDP growth'!$C$1:$BR$267,MATCH(Total!D1761,'GDP growth'!$D$1:$BR$1,0),FALSE)</f>
        <v>2.0481319985508435</v>
      </c>
      <c r="G1761">
        <f t="shared" si="57"/>
        <v>0.47013691477010799</v>
      </c>
    </row>
    <row r="1762" spans="1:7" x14ac:dyDescent="0.45">
      <c r="A1762" t="s">
        <v>492</v>
      </c>
      <c r="B1762" t="str">
        <f>VLOOKUP(A1762,Setup!$C$3:$D$46,2,FALSE)</f>
        <v>NO</v>
      </c>
      <c r="C1762" t="s">
        <v>586</v>
      </c>
      <c r="D1762">
        <f t="shared" si="56"/>
        <v>2016</v>
      </c>
      <c r="E1762">
        <v>13.4</v>
      </c>
      <c r="F1762">
        <f>VLOOKUP(B1762,'GDP growth'!$C$1:$BR$267,MATCH(Total!D1762,'GDP growth'!$D$1:$BR$1,0),FALSE)</f>
        <v>1.8573397264330254</v>
      </c>
      <c r="G1762">
        <f t="shared" si="57"/>
        <v>5.6852589052198199E-2</v>
      </c>
    </row>
    <row r="1763" spans="1:7" x14ac:dyDescent="0.45">
      <c r="A1763" t="s">
        <v>492</v>
      </c>
      <c r="B1763" t="str">
        <f>VLOOKUP(A1763,Setup!$C$3:$D$46,2,FALSE)</f>
        <v>NO</v>
      </c>
      <c r="C1763" t="s">
        <v>587</v>
      </c>
      <c r="D1763">
        <f t="shared" si="56"/>
        <v>2016</v>
      </c>
      <c r="E1763">
        <v>15</v>
      </c>
      <c r="F1763">
        <f>VLOOKUP(B1763,'GDP growth'!$C$1:$BR$267,MATCH(Total!D1763,'GDP growth'!$D$1:$BR$1,0),FALSE)</f>
        <v>1.8573397264330254</v>
      </c>
      <c r="G1763">
        <f t="shared" si="57"/>
        <v>5.6852589052198199E-2</v>
      </c>
    </row>
    <row r="1764" spans="1:7" x14ac:dyDescent="0.45">
      <c r="A1764" t="s">
        <v>492</v>
      </c>
      <c r="B1764" t="str">
        <f>VLOOKUP(A1764,Setup!$C$3:$D$46,2,FALSE)</f>
        <v>NO</v>
      </c>
      <c r="C1764" t="s">
        <v>588</v>
      </c>
      <c r="D1764">
        <f t="shared" si="56"/>
        <v>2016</v>
      </c>
      <c r="E1764">
        <v>15.3</v>
      </c>
      <c r="F1764">
        <f>VLOOKUP(B1764,'GDP growth'!$C$1:$BR$267,MATCH(Total!D1764,'GDP growth'!$D$1:$BR$1,0),FALSE)</f>
        <v>1.8573397264330254</v>
      </c>
      <c r="G1764">
        <f t="shared" si="57"/>
        <v>5.6852589052198199E-2</v>
      </c>
    </row>
    <row r="1765" spans="1:7" x14ac:dyDescent="0.45">
      <c r="A1765" t="s">
        <v>492</v>
      </c>
      <c r="B1765" t="str">
        <f>VLOOKUP(A1765,Setup!$C$3:$D$46,2,FALSE)</f>
        <v>NO</v>
      </c>
      <c r="C1765" t="s">
        <v>589</v>
      </c>
      <c r="D1765">
        <f t="shared" si="56"/>
        <v>2016</v>
      </c>
      <c r="E1765">
        <v>13.3</v>
      </c>
      <c r="F1765">
        <f>VLOOKUP(B1765,'GDP growth'!$C$1:$BR$267,MATCH(Total!D1765,'GDP growth'!$D$1:$BR$1,0),FALSE)</f>
        <v>1.8573397264330254</v>
      </c>
      <c r="G1765">
        <f t="shared" si="57"/>
        <v>5.6852589052198199E-2</v>
      </c>
    </row>
    <row r="1766" spans="1:7" x14ac:dyDescent="0.45">
      <c r="A1766" t="s">
        <v>492</v>
      </c>
      <c r="B1766" t="str">
        <f>VLOOKUP(A1766,Setup!$C$3:$D$46,2,FALSE)</f>
        <v>NO</v>
      </c>
      <c r="C1766" t="s">
        <v>590</v>
      </c>
      <c r="D1766">
        <f t="shared" si="56"/>
        <v>2017</v>
      </c>
      <c r="E1766">
        <v>7.3</v>
      </c>
      <c r="F1766">
        <f>VLOOKUP(B1766,'GDP growth'!$C$1:$BR$267,MATCH(Total!D1766,'GDP growth'!$D$1:$BR$1,0),FALSE)</f>
        <v>1.1647242349728515</v>
      </c>
      <c r="G1766">
        <f t="shared" si="57"/>
        <v>1.1180267670578199</v>
      </c>
    </row>
    <row r="1767" spans="1:7" x14ac:dyDescent="0.45">
      <c r="A1767" t="s">
        <v>492</v>
      </c>
      <c r="B1767" t="str">
        <f>VLOOKUP(A1767,Setup!$C$3:$D$46,2,FALSE)</f>
        <v>NO</v>
      </c>
      <c r="C1767" t="s">
        <v>591</v>
      </c>
      <c r="D1767">
        <f t="shared" si="56"/>
        <v>2017</v>
      </c>
      <c r="E1767">
        <v>3.7</v>
      </c>
      <c r="F1767">
        <f>VLOOKUP(B1767,'GDP growth'!$C$1:$BR$267,MATCH(Total!D1767,'GDP growth'!$D$1:$BR$1,0),FALSE)</f>
        <v>1.1647242349728515</v>
      </c>
      <c r="G1767">
        <f t="shared" si="57"/>
        <v>1.1180267670578199</v>
      </c>
    </row>
    <row r="1768" spans="1:7" x14ac:dyDescent="0.45">
      <c r="A1768" t="s">
        <v>492</v>
      </c>
      <c r="B1768" t="str">
        <f>VLOOKUP(A1768,Setup!$C$3:$D$46,2,FALSE)</f>
        <v>NO</v>
      </c>
      <c r="C1768" t="s">
        <v>592</v>
      </c>
      <c r="D1768">
        <f t="shared" si="56"/>
        <v>2017</v>
      </c>
      <c r="E1768">
        <v>-1.1000000000000001</v>
      </c>
      <c r="F1768">
        <f>VLOOKUP(B1768,'GDP growth'!$C$1:$BR$267,MATCH(Total!D1768,'GDP growth'!$D$1:$BR$1,0),FALSE)</f>
        <v>1.1647242349728515</v>
      </c>
      <c r="G1768">
        <f t="shared" si="57"/>
        <v>1.1180267670578199</v>
      </c>
    </row>
    <row r="1769" spans="1:7" x14ac:dyDescent="0.45">
      <c r="A1769" t="s">
        <v>492</v>
      </c>
      <c r="B1769" t="str">
        <f>VLOOKUP(A1769,Setup!$C$3:$D$46,2,FALSE)</f>
        <v>NO</v>
      </c>
      <c r="C1769" t="s">
        <v>593</v>
      </c>
      <c r="D1769">
        <f t="shared" si="56"/>
        <v>2017</v>
      </c>
      <c r="E1769">
        <v>-4.4000000000000004</v>
      </c>
      <c r="F1769">
        <f>VLOOKUP(B1769,'GDP growth'!$C$1:$BR$267,MATCH(Total!D1769,'GDP growth'!$D$1:$BR$1,0),FALSE)</f>
        <v>1.1647242349728515</v>
      </c>
      <c r="G1769">
        <f t="shared" si="57"/>
        <v>1.1180267670578199</v>
      </c>
    </row>
    <row r="1770" spans="1:7" x14ac:dyDescent="0.45">
      <c r="A1770" t="s">
        <v>492</v>
      </c>
      <c r="B1770" t="str">
        <f>VLOOKUP(A1770,Setup!$C$3:$D$46,2,FALSE)</f>
        <v>NO</v>
      </c>
      <c r="C1770" t="s">
        <v>594</v>
      </c>
      <c r="D1770">
        <f t="shared" si="56"/>
        <v>2018</v>
      </c>
      <c r="E1770">
        <v>-6.8</v>
      </c>
      <c r="F1770">
        <f>VLOOKUP(B1770,'GDP growth'!$C$1:$BR$267,MATCH(Total!D1770,'GDP growth'!$D$1:$BR$1,0),FALSE)</f>
        <v>2.4637462851014647</v>
      </c>
      <c r="G1770">
        <f t="shared" si="57"/>
        <v>0.397362039985722</v>
      </c>
    </row>
    <row r="1771" spans="1:7" x14ac:dyDescent="0.45">
      <c r="A1771" t="s">
        <v>492</v>
      </c>
      <c r="B1771" t="str">
        <f>VLOOKUP(A1771,Setup!$C$3:$D$46,2,FALSE)</f>
        <v>NO</v>
      </c>
      <c r="C1771" t="s">
        <v>595</v>
      </c>
      <c r="D1771">
        <f t="shared" si="56"/>
        <v>2018</v>
      </c>
      <c r="E1771">
        <v>-10.199999999999999</v>
      </c>
      <c r="F1771">
        <f>VLOOKUP(B1771,'GDP growth'!$C$1:$BR$267,MATCH(Total!D1771,'GDP growth'!$D$1:$BR$1,0),FALSE)</f>
        <v>2.4637462851014647</v>
      </c>
      <c r="G1771">
        <f t="shared" si="57"/>
        <v>0.397362039985722</v>
      </c>
    </row>
    <row r="1772" spans="1:7" x14ac:dyDescent="0.45">
      <c r="A1772" t="s">
        <v>492</v>
      </c>
      <c r="B1772" t="str">
        <f>VLOOKUP(A1772,Setup!$C$3:$D$46,2,FALSE)</f>
        <v>NO</v>
      </c>
      <c r="C1772" t="s">
        <v>596</v>
      </c>
      <c r="D1772">
        <f t="shared" si="56"/>
        <v>2018</v>
      </c>
      <c r="E1772">
        <v>-14.8</v>
      </c>
      <c r="F1772">
        <f>VLOOKUP(B1772,'GDP growth'!$C$1:$BR$267,MATCH(Total!D1772,'GDP growth'!$D$1:$BR$1,0),FALSE)</f>
        <v>2.4637462851014647</v>
      </c>
      <c r="G1772">
        <f t="shared" si="57"/>
        <v>0.397362039985722</v>
      </c>
    </row>
    <row r="1773" spans="1:7" x14ac:dyDescent="0.45">
      <c r="A1773" t="s">
        <v>492</v>
      </c>
      <c r="B1773" t="str">
        <f>VLOOKUP(A1773,Setup!$C$3:$D$46,2,FALSE)</f>
        <v>NO</v>
      </c>
      <c r="C1773" t="s">
        <v>597</v>
      </c>
      <c r="D1773">
        <f t="shared" si="56"/>
        <v>2018</v>
      </c>
      <c r="E1773">
        <v>-17.899999999999999</v>
      </c>
      <c r="F1773">
        <f>VLOOKUP(B1773,'GDP growth'!$C$1:$BR$267,MATCH(Total!D1773,'GDP growth'!$D$1:$BR$1,0),FALSE)</f>
        <v>2.4637462851014647</v>
      </c>
      <c r="G1773">
        <f t="shared" si="57"/>
        <v>0.397362039985722</v>
      </c>
    </row>
    <row r="1774" spans="1:7" x14ac:dyDescent="0.45">
      <c r="A1774" t="s">
        <v>492</v>
      </c>
      <c r="B1774" t="str">
        <f>VLOOKUP(A1774,Setup!$C$3:$D$46,2,FALSE)</f>
        <v>NO</v>
      </c>
      <c r="C1774" t="s">
        <v>598</v>
      </c>
      <c r="D1774">
        <f t="shared" si="56"/>
        <v>2019</v>
      </c>
      <c r="E1774">
        <v>-18</v>
      </c>
      <c r="F1774">
        <f>VLOOKUP(B1774,'GDP growth'!$C$1:$BR$267,MATCH(Total!D1774,'GDP growth'!$D$1:$BR$1,0),FALSE)</f>
        <v>0.828900664137592</v>
      </c>
      <c r="G1774">
        <f t="shared" si="57"/>
        <v>2.3123924099465398E-2</v>
      </c>
    </row>
    <row r="1775" spans="1:7" x14ac:dyDescent="0.45">
      <c r="A1775" t="s">
        <v>492</v>
      </c>
      <c r="B1775" t="str">
        <f>VLOOKUP(A1775,Setup!$C$3:$D$46,2,FALSE)</f>
        <v>NO</v>
      </c>
      <c r="C1775" t="s">
        <v>599</v>
      </c>
      <c r="D1775">
        <f t="shared" si="56"/>
        <v>2019</v>
      </c>
      <c r="E1775">
        <v>-13.3</v>
      </c>
      <c r="F1775">
        <f>VLOOKUP(B1775,'GDP growth'!$C$1:$BR$267,MATCH(Total!D1775,'GDP growth'!$D$1:$BR$1,0),FALSE)</f>
        <v>0.828900664137592</v>
      </c>
      <c r="G1775">
        <f t="shared" si="57"/>
        <v>2.3123924099465398E-2</v>
      </c>
    </row>
    <row r="1776" spans="1:7" x14ac:dyDescent="0.45">
      <c r="A1776" t="s">
        <v>492</v>
      </c>
      <c r="B1776" t="str">
        <f>VLOOKUP(A1776,Setup!$C$3:$D$46,2,FALSE)</f>
        <v>NO</v>
      </c>
      <c r="C1776" t="s">
        <v>600</v>
      </c>
      <c r="D1776">
        <f t="shared" si="56"/>
        <v>2019</v>
      </c>
      <c r="E1776">
        <v>-8.4</v>
      </c>
      <c r="F1776">
        <f>VLOOKUP(B1776,'GDP growth'!$C$1:$BR$267,MATCH(Total!D1776,'GDP growth'!$D$1:$BR$1,0),FALSE)</f>
        <v>0.828900664137592</v>
      </c>
      <c r="G1776">
        <f t="shared" si="57"/>
        <v>2.3123924099465398E-2</v>
      </c>
    </row>
    <row r="1777" spans="1:7" x14ac:dyDescent="0.45">
      <c r="A1777" t="s">
        <v>492</v>
      </c>
      <c r="B1777" t="str">
        <f>VLOOKUP(A1777,Setup!$C$3:$D$46,2,FALSE)</f>
        <v>NO</v>
      </c>
      <c r="C1777" t="s">
        <v>601</v>
      </c>
      <c r="D1777">
        <f t="shared" si="56"/>
        <v>2019</v>
      </c>
      <c r="E1777">
        <v>-5.6</v>
      </c>
      <c r="F1777">
        <f>VLOOKUP(B1777,'GDP growth'!$C$1:$BR$267,MATCH(Total!D1777,'GDP growth'!$D$1:$BR$1,0),FALSE)</f>
        <v>0.828900664137592</v>
      </c>
      <c r="G1777">
        <f t="shared" si="57"/>
        <v>2.3123924099465398E-2</v>
      </c>
    </row>
    <row r="1778" spans="1:7" x14ac:dyDescent="0.45">
      <c r="A1778" t="s">
        <v>492</v>
      </c>
      <c r="B1778" t="str">
        <f>VLOOKUP(A1778,Setup!$C$3:$D$46,2,FALSE)</f>
        <v>NO</v>
      </c>
      <c r="C1778" t="s">
        <v>602</v>
      </c>
      <c r="D1778">
        <f t="shared" si="56"/>
        <v>2020</v>
      </c>
      <c r="E1778">
        <v>0.2</v>
      </c>
      <c r="F1778">
        <f>VLOOKUP(B1778,'GDP growth'!$C$1:$BR$267,MATCH(Total!D1778,'GDP growth'!$D$1:$BR$1,0),FALSE)</f>
        <v>1.1237778743679741</v>
      </c>
      <c r="G1778">
        <f t="shared" si="57"/>
        <v>-3.1440506796341001</v>
      </c>
    </row>
    <row r="1779" spans="1:7" x14ac:dyDescent="0.45">
      <c r="A1779" t="s">
        <v>492</v>
      </c>
      <c r="B1779" t="str">
        <f>VLOOKUP(A1779,Setup!$C$3:$D$46,2,FALSE)</f>
        <v>NO</v>
      </c>
      <c r="C1779" t="s">
        <v>603</v>
      </c>
      <c r="D1779">
        <f t="shared" si="56"/>
        <v>2020</v>
      </c>
      <c r="E1779">
        <v>10.8</v>
      </c>
      <c r="F1779">
        <f>VLOOKUP(B1779,'GDP growth'!$C$1:$BR$267,MATCH(Total!D1779,'GDP growth'!$D$1:$BR$1,0),FALSE)</f>
        <v>1.1237778743679741</v>
      </c>
      <c r="G1779">
        <f t="shared" si="57"/>
        <v>-3.1440506796341001</v>
      </c>
    </row>
    <row r="1780" spans="1:7" x14ac:dyDescent="0.45">
      <c r="A1780" t="s">
        <v>492</v>
      </c>
      <c r="B1780" t="str">
        <f>VLOOKUP(A1780,Setup!$C$3:$D$46,2,FALSE)</f>
        <v>NO</v>
      </c>
      <c r="C1780" t="s">
        <v>604</v>
      </c>
      <c r="D1780">
        <f t="shared" si="56"/>
        <v>2020</v>
      </c>
      <c r="E1780">
        <v>15.8</v>
      </c>
      <c r="F1780">
        <f>VLOOKUP(B1780,'GDP growth'!$C$1:$BR$267,MATCH(Total!D1780,'GDP growth'!$D$1:$BR$1,0),FALSE)</f>
        <v>1.1237778743679741</v>
      </c>
      <c r="G1780">
        <f t="shared" si="57"/>
        <v>-3.1440506796341001</v>
      </c>
    </row>
    <row r="1781" spans="1:7" x14ac:dyDescent="0.45">
      <c r="A1781" t="s">
        <v>492</v>
      </c>
      <c r="B1781" t="str">
        <f>VLOOKUP(A1781,Setup!$C$3:$D$46,2,FALSE)</f>
        <v>NO</v>
      </c>
      <c r="C1781" t="s">
        <v>605</v>
      </c>
      <c r="D1781">
        <f t="shared" si="56"/>
        <v>2020</v>
      </c>
      <c r="E1781">
        <v>19.2</v>
      </c>
      <c r="F1781">
        <f>VLOOKUP(B1781,'GDP growth'!$C$1:$BR$267,MATCH(Total!D1781,'GDP growth'!$D$1:$BR$1,0),FALSE)</f>
        <v>1.1237778743679741</v>
      </c>
      <c r="G1781">
        <f t="shared" si="57"/>
        <v>-3.1440506796341001</v>
      </c>
    </row>
    <row r="1782" spans="1:7" x14ac:dyDescent="0.45">
      <c r="A1782" t="s">
        <v>492</v>
      </c>
      <c r="B1782" t="str">
        <f>VLOOKUP(A1782,Setup!$C$3:$D$46,2,FALSE)</f>
        <v>NO</v>
      </c>
      <c r="C1782" t="s">
        <v>606</v>
      </c>
      <c r="D1782">
        <f t="shared" si="56"/>
        <v>2021</v>
      </c>
      <c r="E1782">
        <v>18.100000000000001</v>
      </c>
      <c r="F1782">
        <f>VLOOKUP(B1782,'GDP growth'!$C$1:$BR$267,MATCH(Total!D1782,'GDP growth'!$D$1:$BR$1,0),FALSE)</f>
        <v>-1.2781717845225984</v>
      </c>
      <c r="G1782">
        <f t="shared" si="57"/>
        <v>-0.37909700553289799</v>
      </c>
    </row>
    <row r="1783" spans="1:7" x14ac:dyDescent="0.45">
      <c r="A1783" t="s">
        <v>492</v>
      </c>
      <c r="B1783" t="str">
        <f>VLOOKUP(A1783,Setup!$C$3:$D$46,2,FALSE)</f>
        <v>NO</v>
      </c>
      <c r="C1783" t="s">
        <v>607</v>
      </c>
      <c r="D1783">
        <f t="shared" si="56"/>
        <v>2021</v>
      </c>
      <c r="E1783">
        <v>8.3000000000000007</v>
      </c>
      <c r="F1783">
        <f>VLOOKUP(B1783,'GDP growth'!$C$1:$BR$267,MATCH(Total!D1783,'GDP growth'!$D$1:$BR$1,0),FALSE)</f>
        <v>-1.2781717845225984</v>
      </c>
      <c r="G1783">
        <f t="shared" si="57"/>
        <v>-0.37909700553289799</v>
      </c>
    </row>
    <row r="1784" spans="1:7" x14ac:dyDescent="0.45">
      <c r="A1784" t="s">
        <v>492</v>
      </c>
      <c r="B1784" t="str">
        <f>VLOOKUP(A1784,Setup!$C$3:$D$46,2,FALSE)</f>
        <v>NO</v>
      </c>
      <c r="C1784" t="s">
        <v>608</v>
      </c>
      <c r="D1784">
        <f t="shared" si="56"/>
        <v>2021</v>
      </c>
      <c r="E1784">
        <v>-4.8</v>
      </c>
      <c r="F1784">
        <f>VLOOKUP(B1784,'GDP growth'!$C$1:$BR$267,MATCH(Total!D1784,'GDP growth'!$D$1:$BR$1,0),FALSE)</f>
        <v>-1.2781717845225984</v>
      </c>
      <c r="G1784">
        <f t="shared" si="57"/>
        <v>-0.37909700553289799</v>
      </c>
    </row>
    <row r="1785" spans="1:7" x14ac:dyDescent="0.45">
      <c r="A1785" t="s">
        <v>492</v>
      </c>
      <c r="B1785" t="str">
        <f>VLOOKUP(A1785,Setup!$C$3:$D$46,2,FALSE)</f>
        <v>NO</v>
      </c>
      <c r="C1785" t="s">
        <v>609</v>
      </c>
      <c r="D1785">
        <f t="shared" si="56"/>
        <v>2021</v>
      </c>
      <c r="E1785">
        <v>-23.4</v>
      </c>
      <c r="F1785">
        <f>VLOOKUP(B1785,'GDP growth'!$C$1:$BR$267,MATCH(Total!D1785,'GDP growth'!$D$1:$BR$1,0),FALSE)</f>
        <v>-1.2781717845225984</v>
      </c>
      <c r="G1785">
        <f t="shared" si="57"/>
        <v>-0.37909700553289799</v>
      </c>
    </row>
    <row r="1786" spans="1:7" x14ac:dyDescent="0.45">
      <c r="A1786" t="s">
        <v>492</v>
      </c>
      <c r="B1786" t="str">
        <f>VLOOKUP(A1786,Setup!$C$3:$D$46,2,FALSE)</f>
        <v>NO</v>
      </c>
      <c r="C1786" t="s">
        <v>610</v>
      </c>
      <c r="D1786">
        <f t="shared" si="56"/>
        <v>2022</v>
      </c>
      <c r="E1786">
        <v>-36.799999999999997</v>
      </c>
      <c r="F1786">
        <f>VLOOKUP(B1786,'GDP growth'!$C$1:$BR$267,MATCH(Total!D1786,'GDP growth'!$D$1:$BR$1,0),FALSE)</f>
        <v>3.9086867768941715</v>
      </c>
      <c r="G1786">
        <f t="shared" si="57"/>
        <v>1.4641370602635799</v>
      </c>
    </row>
    <row r="1787" spans="1:7" x14ac:dyDescent="0.45">
      <c r="A1787" t="s">
        <v>492</v>
      </c>
      <c r="B1787" t="str">
        <f>VLOOKUP(A1787,Setup!$C$3:$D$46,2,FALSE)</f>
        <v>NO</v>
      </c>
      <c r="C1787" t="s">
        <v>611</v>
      </c>
      <c r="D1787">
        <f t="shared" si="56"/>
        <v>2022</v>
      </c>
      <c r="E1787">
        <v>-46.1</v>
      </c>
      <c r="F1787">
        <f>VLOOKUP(B1787,'GDP growth'!$C$1:$BR$267,MATCH(Total!D1787,'GDP growth'!$D$1:$BR$1,0),FALSE)</f>
        <v>3.9086867768941715</v>
      </c>
      <c r="G1787">
        <f t="shared" si="57"/>
        <v>1.4641370602635799</v>
      </c>
    </row>
    <row r="1788" spans="1:7" x14ac:dyDescent="0.45">
      <c r="A1788" t="s">
        <v>492</v>
      </c>
      <c r="B1788" t="str">
        <f>VLOOKUP(A1788,Setup!$C$3:$D$46,2,FALSE)</f>
        <v>NO</v>
      </c>
      <c r="C1788" t="s">
        <v>612</v>
      </c>
      <c r="D1788">
        <f t="shared" si="56"/>
        <v>2022</v>
      </c>
      <c r="E1788">
        <v>-57.3</v>
      </c>
      <c r="F1788">
        <f>VLOOKUP(B1788,'GDP growth'!$C$1:$BR$267,MATCH(Total!D1788,'GDP growth'!$D$1:$BR$1,0),FALSE)</f>
        <v>3.9086867768941715</v>
      </c>
      <c r="G1788">
        <f t="shared" si="57"/>
        <v>1.4641370602635799</v>
      </c>
    </row>
    <row r="1789" spans="1:7" x14ac:dyDescent="0.45">
      <c r="A1789" t="s">
        <v>492</v>
      </c>
      <c r="B1789" t="str">
        <f>VLOOKUP(A1789,Setup!$C$3:$D$46,2,FALSE)</f>
        <v>NO</v>
      </c>
      <c r="C1789" t="s">
        <v>613</v>
      </c>
      <c r="D1789">
        <f t="shared" si="56"/>
        <v>2022</v>
      </c>
      <c r="E1789">
        <v>-54.3</v>
      </c>
      <c r="F1789">
        <f>VLOOKUP(B1789,'GDP growth'!$C$1:$BR$267,MATCH(Total!D1789,'GDP growth'!$D$1:$BR$1,0),FALSE)</f>
        <v>3.9086867768941715</v>
      </c>
      <c r="G1789">
        <f t="shared" si="57"/>
        <v>1.4641370602635799</v>
      </c>
    </row>
    <row r="1790" spans="1:7" x14ac:dyDescent="0.45">
      <c r="A1790" t="s">
        <v>492</v>
      </c>
      <c r="B1790" t="str">
        <f>VLOOKUP(A1790,Setup!$C$3:$D$46,2,FALSE)</f>
        <v>NO</v>
      </c>
      <c r="C1790" t="s">
        <v>614</v>
      </c>
      <c r="D1790">
        <f t="shared" si="56"/>
        <v>2023</v>
      </c>
      <c r="E1790">
        <v>-47.8</v>
      </c>
      <c r="F1790">
        <f>VLOOKUP(B1790,'GDP growth'!$C$1:$BR$267,MATCH(Total!D1790,'GDP growth'!$D$1:$BR$1,0),FALSE)</f>
        <v>3.0056351607629779</v>
      </c>
      <c r="G1790">
        <f t="shared" si="57"/>
        <v>0.31155553277713399</v>
      </c>
    </row>
    <row r="1791" spans="1:7" x14ac:dyDescent="0.45">
      <c r="A1791" t="s">
        <v>492</v>
      </c>
      <c r="B1791" t="str">
        <f>VLOOKUP(A1791,Setup!$C$3:$D$46,2,FALSE)</f>
        <v>NO</v>
      </c>
      <c r="C1791" t="s">
        <v>615</v>
      </c>
      <c r="D1791">
        <f t="shared" si="56"/>
        <v>2023</v>
      </c>
      <c r="E1791">
        <v>-39.6</v>
      </c>
      <c r="F1791">
        <f>VLOOKUP(B1791,'GDP growth'!$C$1:$BR$267,MATCH(Total!D1791,'GDP growth'!$D$1:$BR$1,0),FALSE)</f>
        <v>3.0056351607629779</v>
      </c>
      <c r="G1791">
        <f t="shared" si="57"/>
        <v>0.31155553277713399</v>
      </c>
    </row>
    <row r="1792" spans="1:7" x14ac:dyDescent="0.45">
      <c r="A1792" t="s">
        <v>492</v>
      </c>
      <c r="B1792" t="str">
        <f>VLOOKUP(A1792,Setup!$C$3:$D$46,2,FALSE)</f>
        <v>NO</v>
      </c>
      <c r="C1792" t="s">
        <v>616</v>
      </c>
      <c r="D1792">
        <f t="shared" si="56"/>
        <v>2023</v>
      </c>
      <c r="E1792">
        <v>-24.7</v>
      </c>
      <c r="F1792">
        <f>VLOOKUP(B1792,'GDP growth'!$C$1:$BR$267,MATCH(Total!D1792,'GDP growth'!$D$1:$BR$1,0),FALSE)</f>
        <v>3.0056351607629779</v>
      </c>
      <c r="G1792">
        <f t="shared" si="57"/>
        <v>0.31155553277713399</v>
      </c>
    </row>
    <row r="1793" spans="1:7" x14ac:dyDescent="0.45">
      <c r="A1793" t="s">
        <v>492</v>
      </c>
      <c r="B1793" t="str">
        <f>VLOOKUP(A1793,Setup!$C$3:$D$46,2,FALSE)</f>
        <v>NO</v>
      </c>
      <c r="C1793" t="s">
        <v>617</v>
      </c>
      <c r="D1793">
        <f t="shared" si="56"/>
        <v>2023</v>
      </c>
      <c r="E1793">
        <v>-21.7</v>
      </c>
      <c r="F1793">
        <f>VLOOKUP(B1793,'GDP growth'!$C$1:$BR$267,MATCH(Total!D1793,'GDP growth'!$D$1:$BR$1,0),FALSE)</f>
        <v>3.0056351607629779</v>
      </c>
      <c r="G1793">
        <f t="shared" si="57"/>
        <v>0.31155553277713399</v>
      </c>
    </row>
    <row r="1794" spans="1:7" x14ac:dyDescent="0.45">
      <c r="A1794" t="s">
        <v>407</v>
      </c>
      <c r="B1794" t="str">
        <f>VLOOKUP(A1794,Setup!$C$3:$D$46,2,FALSE)</f>
        <v>NZ</v>
      </c>
      <c r="C1794" t="s">
        <v>560</v>
      </c>
      <c r="D1794">
        <f t="shared" si="56"/>
        <v>2010</v>
      </c>
      <c r="E1794">
        <v>-1.5</v>
      </c>
      <c r="F1794">
        <f>VLOOKUP(B1794,'GDP growth'!$C$1:$BR$267,MATCH(Total!D1794,'GDP growth'!$D$1:$BR$1,0),FALSE)</f>
        <v>-5.1952422293283007E-2</v>
      </c>
      <c r="G1794">
        <f t="shared" si="57"/>
        <v>1.31612897557786</v>
      </c>
    </row>
    <row r="1795" spans="1:7" x14ac:dyDescent="0.45">
      <c r="A1795" t="s">
        <v>407</v>
      </c>
      <c r="B1795" t="str">
        <f>VLOOKUP(A1795,Setup!$C$3:$D$46,2,FALSE)</f>
        <v>NZ</v>
      </c>
      <c r="C1795" t="s">
        <v>563</v>
      </c>
      <c r="D1795">
        <f t="shared" ref="D1795:D1856" si="58">VALUE(MID(C1795,1,4))</f>
        <v>2010</v>
      </c>
      <c r="E1795">
        <v>-5.0999999999999996</v>
      </c>
      <c r="F1795">
        <f>VLOOKUP(B1795,'GDP growth'!$C$1:$BR$267,MATCH(Total!D1795,'GDP growth'!$D$1:$BR$1,0),FALSE)</f>
        <v>-5.1952422293283007E-2</v>
      </c>
      <c r="G1795">
        <f t="shared" ref="G1795:G1856" si="59">VLOOKUP(D1795,$I$21:$BA$34,MATCH(B1795,$I$20:$BA$20,0),FALSE)</f>
        <v>1.31612897557786</v>
      </c>
    </row>
    <row r="1796" spans="1:7" x14ac:dyDescent="0.45">
      <c r="A1796" t="s">
        <v>407</v>
      </c>
      <c r="B1796" t="str">
        <f>VLOOKUP(A1796,Setup!$C$3:$D$46,2,FALSE)</f>
        <v>NZ</v>
      </c>
      <c r="C1796" t="s">
        <v>564</v>
      </c>
      <c r="D1796">
        <f t="shared" si="58"/>
        <v>2010</v>
      </c>
      <c r="E1796">
        <v>-8.5</v>
      </c>
      <c r="F1796">
        <f>VLOOKUP(B1796,'GDP growth'!$C$1:$BR$267,MATCH(Total!D1796,'GDP growth'!$D$1:$BR$1,0),FALSE)</f>
        <v>-5.1952422293283007E-2</v>
      </c>
      <c r="G1796">
        <f t="shared" si="59"/>
        <v>1.31612897557786</v>
      </c>
    </row>
    <row r="1797" spans="1:7" x14ac:dyDescent="0.45">
      <c r="A1797" t="s">
        <v>407</v>
      </c>
      <c r="B1797" t="str">
        <f>VLOOKUP(A1797,Setup!$C$3:$D$46,2,FALSE)</f>
        <v>NZ</v>
      </c>
      <c r="C1797" t="s">
        <v>565</v>
      </c>
      <c r="D1797">
        <f t="shared" si="58"/>
        <v>2010</v>
      </c>
      <c r="E1797">
        <v>-11.1</v>
      </c>
      <c r="F1797">
        <f>VLOOKUP(B1797,'GDP growth'!$C$1:$BR$267,MATCH(Total!D1797,'GDP growth'!$D$1:$BR$1,0),FALSE)</f>
        <v>-5.1952422293283007E-2</v>
      </c>
      <c r="G1797">
        <f t="shared" si="59"/>
        <v>1.31612897557786</v>
      </c>
    </row>
    <row r="1798" spans="1:7" x14ac:dyDescent="0.45">
      <c r="A1798" t="s">
        <v>407</v>
      </c>
      <c r="B1798" t="str">
        <f>VLOOKUP(A1798,Setup!$C$3:$D$46,2,FALSE)</f>
        <v>NZ</v>
      </c>
      <c r="C1798" t="s">
        <v>566</v>
      </c>
      <c r="D1798">
        <f t="shared" si="58"/>
        <v>2011</v>
      </c>
      <c r="E1798">
        <v>-12.9</v>
      </c>
      <c r="F1798">
        <f>VLOOKUP(B1798,'GDP growth'!$C$1:$BR$267,MATCH(Total!D1798,'GDP growth'!$D$1:$BR$1,0),FALSE)</f>
        <v>1.4446212841064892</v>
      </c>
      <c r="G1798">
        <f t="shared" si="59"/>
        <v>0.11730281502623501</v>
      </c>
    </row>
    <row r="1799" spans="1:7" x14ac:dyDescent="0.45">
      <c r="A1799" t="s">
        <v>407</v>
      </c>
      <c r="B1799" t="str">
        <f>VLOOKUP(A1799,Setup!$C$3:$D$46,2,FALSE)</f>
        <v>NZ</v>
      </c>
      <c r="C1799" t="s">
        <v>567</v>
      </c>
      <c r="D1799">
        <f t="shared" si="58"/>
        <v>2011</v>
      </c>
      <c r="E1799">
        <v>-15.1</v>
      </c>
      <c r="F1799">
        <f>VLOOKUP(B1799,'GDP growth'!$C$1:$BR$267,MATCH(Total!D1799,'GDP growth'!$D$1:$BR$1,0),FALSE)</f>
        <v>1.4446212841064892</v>
      </c>
      <c r="G1799">
        <f t="shared" si="59"/>
        <v>0.11730281502623501</v>
      </c>
    </row>
    <row r="1800" spans="1:7" x14ac:dyDescent="0.45">
      <c r="A1800" t="s">
        <v>407</v>
      </c>
      <c r="B1800" t="str">
        <f>VLOOKUP(A1800,Setup!$C$3:$D$46,2,FALSE)</f>
        <v>NZ</v>
      </c>
      <c r="C1800" t="s">
        <v>568</v>
      </c>
      <c r="D1800">
        <f t="shared" si="58"/>
        <v>2011</v>
      </c>
      <c r="E1800">
        <v>-18.100000000000001</v>
      </c>
      <c r="F1800">
        <f>VLOOKUP(B1800,'GDP growth'!$C$1:$BR$267,MATCH(Total!D1800,'GDP growth'!$D$1:$BR$1,0),FALSE)</f>
        <v>1.4446212841064892</v>
      </c>
      <c r="G1800">
        <f t="shared" si="59"/>
        <v>0.11730281502623501</v>
      </c>
    </row>
    <row r="1801" spans="1:7" x14ac:dyDescent="0.45">
      <c r="A1801" t="s">
        <v>407</v>
      </c>
      <c r="B1801" t="str">
        <f>VLOOKUP(A1801,Setup!$C$3:$D$46,2,FALSE)</f>
        <v>NZ</v>
      </c>
      <c r="C1801" t="s">
        <v>569</v>
      </c>
      <c r="D1801">
        <f t="shared" si="58"/>
        <v>2011</v>
      </c>
      <c r="E1801">
        <v>-21.3</v>
      </c>
      <c r="F1801">
        <f>VLOOKUP(B1801,'GDP growth'!$C$1:$BR$267,MATCH(Total!D1801,'GDP growth'!$D$1:$BR$1,0),FALSE)</f>
        <v>1.4446212841064892</v>
      </c>
      <c r="G1801">
        <f t="shared" si="59"/>
        <v>0.11730281502623501</v>
      </c>
    </row>
    <row r="1802" spans="1:7" x14ac:dyDescent="0.45">
      <c r="A1802" t="s">
        <v>407</v>
      </c>
      <c r="B1802" t="str">
        <f>VLOOKUP(A1802,Setup!$C$3:$D$46,2,FALSE)</f>
        <v>NZ</v>
      </c>
      <c r="C1802" t="s">
        <v>570</v>
      </c>
      <c r="D1802">
        <f t="shared" si="58"/>
        <v>2012</v>
      </c>
      <c r="E1802">
        <v>-21.4</v>
      </c>
      <c r="F1802">
        <f>VLOOKUP(B1802,'GDP growth'!$C$1:$BR$267,MATCH(Total!D1802,'GDP growth'!$D$1:$BR$1,0),FALSE)</f>
        <v>2.2413422154251634</v>
      </c>
      <c r="G1802">
        <f t="shared" si="59"/>
        <v>-0.99381271758669198</v>
      </c>
    </row>
    <row r="1803" spans="1:7" x14ac:dyDescent="0.45">
      <c r="A1803" t="s">
        <v>407</v>
      </c>
      <c r="B1803" t="str">
        <f>VLOOKUP(A1803,Setup!$C$3:$D$46,2,FALSE)</f>
        <v>NZ</v>
      </c>
      <c r="C1803" t="s">
        <v>571</v>
      </c>
      <c r="D1803">
        <f t="shared" si="58"/>
        <v>2012</v>
      </c>
      <c r="E1803">
        <v>-22.2</v>
      </c>
      <c r="F1803">
        <f>VLOOKUP(B1803,'GDP growth'!$C$1:$BR$267,MATCH(Total!D1803,'GDP growth'!$D$1:$BR$1,0),FALSE)</f>
        <v>2.2413422154251634</v>
      </c>
      <c r="G1803">
        <f t="shared" si="59"/>
        <v>-0.99381271758669198</v>
      </c>
    </row>
    <row r="1804" spans="1:7" x14ac:dyDescent="0.45">
      <c r="A1804" t="s">
        <v>407</v>
      </c>
      <c r="B1804" t="str">
        <f>VLOOKUP(A1804,Setup!$C$3:$D$46,2,FALSE)</f>
        <v>NZ</v>
      </c>
      <c r="C1804" t="s">
        <v>572</v>
      </c>
      <c r="D1804">
        <f t="shared" si="58"/>
        <v>2012</v>
      </c>
      <c r="E1804">
        <v>-21.6</v>
      </c>
      <c r="F1804">
        <f>VLOOKUP(B1804,'GDP growth'!$C$1:$BR$267,MATCH(Total!D1804,'GDP growth'!$D$1:$BR$1,0),FALSE)</f>
        <v>2.2413422154251634</v>
      </c>
      <c r="G1804">
        <f t="shared" si="59"/>
        <v>-0.99381271758669198</v>
      </c>
    </row>
    <row r="1805" spans="1:7" x14ac:dyDescent="0.45">
      <c r="A1805" t="s">
        <v>407</v>
      </c>
      <c r="B1805" t="str">
        <f>VLOOKUP(A1805,Setup!$C$3:$D$46,2,FALSE)</f>
        <v>NZ</v>
      </c>
      <c r="C1805" t="s">
        <v>573</v>
      </c>
      <c r="D1805">
        <f t="shared" si="58"/>
        <v>2012</v>
      </c>
      <c r="E1805">
        <v>-20</v>
      </c>
      <c r="F1805">
        <f>VLOOKUP(B1805,'GDP growth'!$C$1:$BR$267,MATCH(Total!D1805,'GDP growth'!$D$1:$BR$1,0),FALSE)</f>
        <v>2.2413422154251634</v>
      </c>
      <c r="G1805">
        <f t="shared" si="59"/>
        <v>-0.99381271758669198</v>
      </c>
    </row>
    <row r="1806" spans="1:7" x14ac:dyDescent="0.45">
      <c r="A1806" t="s">
        <v>407</v>
      </c>
      <c r="B1806" t="str">
        <f>VLOOKUP(A1806,Setup!$C$3:$D$46,2,FALSE)</f>
        <v>NZ</v>
      </c>
      <c r="C1806" t="s">
        <v>574</v>
      </c>
      <c r="D1806">
        <f t="shared" si="58"/>
        <v>2013</v>
      </c>
      <c r="E1806">
        <v>-19.7</v>
      </c>
      <c r="F1806">
        <f>VLOOKUP(B1806,'GDP growth'!$C$1:$BR$267,MATCH(Total!D1806,'GDP growth'!$D$1:$BR$1,0),FALSE)</f>
        <v>2.2894629674209028</v>
      </c>
      <c r="G1806">
        <f t="shared" si="59"/>
        <v>-1.5786613475524101</v>
      </c>
    </row>
    <row r="1807" spans="1:7" x14ac:dyDescent="0.45">
      <c r="A1807" t="s">
        <v>407</v>
      </c>
      <c r="B1807" t="str">
        <f>VLOOKUP(A1807,Setup!$C$3:$D$46,2,FALSE)</f>
        <v>NZ</v>
      </c>
      <c r="C1807" t="s">
        <v>575</v>
      </c>
      <c r="D1807">
        <f t="shared" si="58"/>
        <v>2013</v>
      </c>
      <c r="E1807">
        <v>-19.2</v>
      </c>
      <c r="F1807">
        <f>VLOOKUP(B1807,'GDP growth'!$C$1:$BR$267,MATCH(Total!D1807,'GDP growth'!$D$1:$BR$1,0),FALSE)</f>
        <v>2.2894629674209028</v>
      </c>
      <c r="G1807">
        <f t="shared" si="59"/>
        <v>-1.5786613475524101</v>
      </c>
    </row>
    <row r="1808" spans="1:7" x14ac:dyDescent="0.45">
      <c r="A1808" t="s">
        <v>407</v>
      </c>
      <c r="B1808" t="str">
        <f>VLOOKUP(A1808,Setup!$C$3:$D$46,2,FALSE)</f>
        <v>NZ</v>
      </c>
      <c r="C1808" t="s">
        <v>576</v>
      </c>
      <c r="D1808">
        <f t="shared" si="58"/>
        <v>2013</v>
      </c>
      <c r="E1808">
        <v>-20.3</v>
      </c>
      <c r="F1808">
        <f>VLOOKUP(B1808,'GDP growth'!$C$1:$BR$267,MATCH(Total!D1808,'GDP growth'!$D$1:$BR$1,0),FALSE)</f>
        <v>2.2894629674209028</v>
      </c>
      <c r="G1808">
        <f t="shared" si="59"/>
        <v>-1.5786613475524101</v>
      </c>
    </row>
    <row r="1809" spans="1:7" x14ac:dyDescent="0.45">
      <c r="A1809" t="s">
        <v>407</v>
      </c>
      <c r="B1809" t="str">
        <f>VLOOKUP(A1809,Setup!$C$3:$D$46,2,FALSE)</f>
        <v>NZ</v>
      </c>
      <c r="C1809" t="s">
        <v>577</v>
      </c>
      <c r="D1809">
        <f t="shared" si="58"/>
        <v>2013</v>
      </c>
      <c r="E1809">
        <v>-23</v>
      </c>
      <c r="F1809">
        <f>VLOOKUP(B1809,'GDP growth'!$C$1:$BR$267,MATCH(Total!D1809,'GDP growth'!$D$1:$BR$1,0),FALSE)</f>
        <v>2.2894629674209028</v>
      </c>
      <c r="G1809">
        <f t="shared" si="59"/>
        <v>-1.5786613475524101</v>
      </c>
    </row>
    <row r="1810" spans="1:7" x14ac:dyDescent="0.45">
      <c r="A1810" t="s">
        <v>407</v>
      </c>
      <c r="B1810" t="str">
        <f>VLOOKUP(A1810,Setup!$C$3:$D$46,2,FALSE)</f>
        <v>NZ</v>
      </c>
      <c r="C1810" t="s">
        <v>578</v>
      </c>
      <c r="D1810">
        <f t="shared" si="58"/>
        <v>2014</v>
      </c>
      <c r="E1810">
        <v>-24.1</v>
      </c>
      <c r="F1810">
        <f>VLOOKUP(B1810,'GDP growth'!$C$1:$BR$267,MATCH(Total!D1810,'GDP growth'!$D$1:$BR$1,0),FALSE)</f>
        <v>2.7601795895371595</v>
      </c>
      <c r="G1810">
        <f t="shared" si="59"/>
        <v>-1.0307498315775601</v>
      </c>
    </row>
    <row r="1811" spans="1:7" x14ac:dyDescent="0.45">
      <c r="A1811" t="s">
        <v>407</v>
      </c>
      <c r="B1811" t="str">
        <f>VLOOKUP(A1811,Setup!$C$3:$D$46,2,FALSE)</f>
        <v>NZ</v>
      </c>
      <c r="C1811" t="s">
        <v>579</v>
      </c>
      <c r="D1811">
        <f t="shared" si="58"/>
        <v>2014</v>
      </c>
      <c r="E1811">
        <v>-24.6</v>
      </c>
      <c r="F1811">
        <f>VLOOKUP(B1811,'GDP growth'!$C$1:$BR$267,MATCH(Total!D1811,'GDP growth'!$D$1:$BR$1,0),FALSE)</f>
        <v>2.7601795895371595</v>
      </c>
      <c r="G1811">
        <f t="shared" si="59"/>
        <v>-1.0307498315775601</v>
      </c>
    </row>
    <row r="1812" spans="1:7" x14ac:dyDescent="0.45">
      <c r="A1812" t="s">
        <v>407</v>
      </c>
      <c r="B1812" t="str">
        <f>VLOOKUP(A1812,Setup!$C$3:$D$46,2,FALSE)</f>
        <v>NZ</v>
      </c>
      <c r="C1812" t="s">
        <v>580</v>
      </c>
      <c r="D1812">
        <f t="shared" si="58"/>
        <v>2014</v>
      </c>
      <c r="E1812">
        <v>-24.1</v>
      </c>
      <c r="F1812">
        <f>VLOOKUP(B1812,'GDP growth'!$C$1:$BR$267,MATCH(Total!D1812,'GDP growth'!$D$1:$BR$1,0),FALSE)</f>
        <v>2.7601795895371595</v>
      </c>
      <c r="G1812">
        <f t="shared" si="59"/>
        <v>-1.0307498315775601</v>
      </c>
    </row>
    <row r="1813" spans="1:7" x14ac:dyDescent="0.45">
      <c r="A1813" t="s">
        <v>407</v>
      </c>
      <c r="B1813" t="str">
        <f>VLOOKUP(A1813,Setup!$C$3:$D$46,2,FALSE)</f>
        <v>NZ</v>
      </c>
      <c r="C1813" t="s">
        <v>581</v>
      </c>
      <c r="D1813">
        <f t="shared" si="58"/>
        <v>2014</v>
      </c>
      <c r="E1813">
        <v>-22.8</v>
      </c>
      <c r="F1813">
        <f>VLOOKUP(B1813,'GDP growth'!$C$1:$BR$267,MATCH(Total!D1813,'GDP growth'!$D$1:$BR$1,0),FALSE)</f>
        <v>2.7601795895371595</v>
      </c>
      <c r="G1813">
        <f t="shared" si="59"/>
        <v>-1.0307498315775601</v>
      </c>
    </row>
    <row r="1814" spans="1:7" x14ac:dyDescent="0.45">
      <c r="A1814" t="s">
        <v>407</v>
      </c>
      <c r="B1814" t="str">
        <f>VLOOKUP(A1814,Setup!$C$3:$D$46,2,FALSE)</f>
        <v>NZ</v>
      </c>
      <c r="C1814" t="s">
        <v>582</v>
      </c>
      <c r="D1814">
        <f t="shared" si="58"/>
        <v>2015</v>
      </c>
      <c r="E1814">
        <v>-21.5</v>
      </c>
      <c r="F1814">
        <f>VLOOKUP(B1814,'GDP growth'!$C$1:$BR$267,MATCH(Total!D1814,'GDP growth'!$D$1:$BR$1,0),FALSE)</f>
        <v>3.7543194150939456</v>
      </c>
      <c r="G1814">
        <f t="shared" si="59"/>
        <v>-0.372618815786808</v>
      </c>
    </row>
    <row r="1815" spans="1:7" x14ac:dyDescent="0.45">
      <c r="A1815" t="s">
        <v>407</v>
      </c>
      <c r="B1815" t="str">
        <f>VLOOKUP(A1815,Setup!$C$3:$D$46,2,FALSE)</f>
        <v>NZ</v>
      </c>
      <c r="C1815" t="s">
        <v>583</v>
      </c>
      <c r="D1815">
        <f t="shared" si="58"/>
        <v>2015</v>
      </c>
      <c r="E1815">
        <v>-20.9</v>
      </c>
      <c r="F1815">
        <f>VLOOKUP(B1815,'GDP growth'!$C$1:$BR$267,MATCH(Total!D1815,'GDP growth'!$D$1:$BR$1,0),FALSE)</f>
        <v>3.7543194150939456</v>
      </c>
      <c r="G1815">
        <f t="shared" si="59"/>
        <v>-0.372618815786808</v>
      </c>
    </row>
    <row r="1816" spans="1:7" x14ac:dyDescent="0.45">
      <c r="A1816" t="s">
        <v>407</v>
      </c>
      <c r="B1816" t="str">
        <f>VLOOKUP(A1816,Setup!$C$3:$D$46,2,FALSE)</f>
        <v>NZ</v>
      </c>
      <c r="C1816" t="s">
        <v>584</v>
      </c>
      <c r="D1816">
        <f t="shared" si="58"/>
        <v>2015</v>
      </c>
      <c r="E1816">
        <v>-20</v>
      </c>
      <c r="F1816">
        <f>VLOOKUP(B1816,'GDP growth'!$C$1:$BR$267,MATCH(Total!D1816,'GDP growth'!$D$1:$BR$1,0),FALSE)</f>
        <v>3.7543194150939456</v>
      </c>
      <c r="G1816">
        <f t="shared" si="59"/>
        <v>-0.372618815786808</v>
      </c>
    </row>
    <row r="1817" spans="1:7" x14ac:dyDescent="0.45">
      <c r="A1817" t="s">
        <v>407</v>
      </c>
      <c r="B1817" t="str">
        <f>VLOOKUP(A1817,Setup!$C$3:$D$46,2,FALSE)</f>
        <v>NZ</v>
      </c>
      <c r="C1817" t="s">
        <v>585</v>
      </c>
      <c r="D1817">
        <f t="shared" si="58"/>
        <v>2015</v>
      </c>
      <c r="E1817">
        <v>-19.600000000000001</v>
      </c>
      <c r="F1817">
        <f>VLOOKUP(B1817,'GDP growth'!$C$1:$BR$267,MATCH(Total!D1817,'GDP growth'!$D$1:$BR$1,0),FALSE)</f>
        <v>3.7543194150939456</v>
      </c>
      <c r="G1817">
        <f t="shared" si="59"/>
        <v>-0.372618815786808</v>
      </c>
    </row>
    <row r="1818" spans="1:7" x14ac:dyDescent="0.45">
      <c r="A1818" t="s">
        <v>407</v>
      </c>
      <c r="B1818" t="str">
        <f>VLOOKUP(A1818,Setup!$C$3:$D$46,2,FALSE)</f>
        <v>NZ</v>
      </c>
      <c r="C1818" t="s">
        <v>586</v>
      </c>
      <c r="D1818">
        <f t="shared" si="58"/>
        <v>2016</v>
      </c>
      <c r="E1818">
        <v>-18.5</v>
      </c>
      <c r="F1818">
        <f>VLOOKUP(B1818,'GDP growth'!$C$1:$BR$267,MATCH(Total!D1818,'GDP growth'!$D$1:$BR$1,0),FALSE)</f>
        <v>3.7340357729115397</v>
      </c>
      <c r="G1818">
        <f t="shared" si="59"/>
        <v>0.461175074294914</v>
      </c>
    </row>
    <row r="1819" spans="1:7" x14ac:dyDescent="0.45">
      <c r="A1819" t="s">
        <v>407</v>
      </c>
      <c r="B1819" t="str">
        <f>VLOOKUP(A1819,Setup!$C$3:$D$46,2,FALSE)</f>
        <v>NZ</v>
      </c>
      <c r="C1819" t="s">
        <v>587</v>
      </c>
      <c r="D1819">
        <f t="shared" si="58"/>
        <v>2016</v>
      </c>
      <c r="E1819">
        <v>-17.8</v>
      </c>
      <c r="F1819">
        <f>VLOOKUP(B1819,'GDP growth'!$C$1:$BR$267,MATCH(Total!D1819,'GDP growth'!$D$1:$BR$1,0),FALSE)</f>
        <v>3.7340357729115397</v>
      </c>
      <c r="G1819">
        <f t="shared" si="59"/>
        <v>0.461175074294914</v>
      </c>
    </row>
    <row r="1820" spans="1:7" x14ac:dyDescent="0.45">
      <c r="A1820" t="s">
        <v>407</v>
      </c>
      <c r="B1820" t="str">
        <f>VLOOKUP(A1820,Setup!$C$3:$D$46,2,FALSE)</f>
        <v>NZ</v>
      </c>
      <c r="C1820" t="s">
        <v>588</v>
      </c>
      <c r="D1820">
        <f t="shared" si="58"/>
        <v>2016</v>
      </c>
      <c r="E1820">
        <v>-16.3</v>
      </c>
      <c r="F1820">
        <f>VLOOKUP(B1820,'GDP growth'!$C$1:$BR$267,MATCH(Total!D1820,'GDP growth'!$D$1:$BR$1,0),FALSE)</f>
        <v>3.7340357729115397</v>
      </c>
      <c r="G1820">
        <f t="shared" si="59"/>
        <v>0.461175074294914</v>
      </c>
    </row>
    <row r="1821" spans="1:7" x14ac:dyDescent="0.45">
      <c r="A1821" t="s">
        <v>407</v>
      </c>
      <c r="B1821" t="str">
        <f>VLOOKUP(A1821,Setup!$C$3:$D$46,2,FALSE)</f>
        <v>NZ</v>
      </c>
      <c r="C1821" t="s">
        <v>589</v>
      </c>
      <c r="D1821">
        <f t="shared" si="58"/>
        <v>2016</v>
      </c>
      <c r="E1821">
        <v>-16.399999999999999</v>
      </c>
      <c r="F1821">
        <f>VLOOKUP(B1821,'GDP growth'!$C$1:$BR$267,MATCH(Total!D1821,'GDP growth'!$D$1:$BR$1,0),FALSE)</f>
        <v>3.7340357729115397</v>
      </c>
      <c r="G1821">
        <f t="shared" si="59"/>
        <v>0.461175074294914</v>
      </c>
    </row>
    <row r="1822" spans="1:7" x14ac:dyDescent="0.45">
      <c r="A1822" t="s">
        <v>407</v>
      </c>
      <c r="B1822" t="str">
        <f>VLOOKUP(A1822,Setup!$C$3:$D$46,2,FALSE)</f>
        <v>NZ</v>
      </c>
      <c r="C1822" t="s">
        <v>590</v>
      </c>
      <c r="D1822">
        <f t="shared" si="58"/>
        <v>2017</v>
      </c>
      <c r="E1822">
        <v>-16.8</v>
      </c>
      <c r="F1822">
        <f>VLOOKUP(B1822,'GDP growth'!$C$1:$BR$267,MATCH(Total!D1822,'GDP growth'!$D$1:$BR$1,0),FALSE)</f>
        <v>3.748311452366309</v>
      </c>
      <c r="G1822">
        <f t="shared" si="59"/>
        <v>1.05911827682813</v>
      </c>
    </row>
    <row r="1823" spans="1:7" x14ac:dyDescent="0.45">
      <c r="A1823" t="s">
        <v>407</v>
      </c>
      <c r="B1823" t="str">
        <f>VLOOKUP(A1823,Setup!$C$3:$D$46,2,FALSE)</f>
        <v>NZ</v>
      </c>
      <c r="C1823" t="s">
        <v>591</v>
      </c>
      <c r="D1823">
        <f t="shared" si="58"/>
        <v>2017</v>
      </c>
      <c r="E1823">
        <v>-16.8</v>
      </c>
      <c r="F1823">
        <f>VLOOKUP(B1823,'GDP growth'!$C$1:$BR$267,MATCH(Total!D1823,'GDP growth'!$D$1:$BR$1,0),FALSE)</f>
        <v>3.748311452366309</v>
      </c>
      <c r="G1823">
        <f t="shared" si="59"/>
        <v>1.05911827682813</v>
      </c>
    </row>
    <row r="1824" spans="1:7" x14ac:dyDescent="0.45">
      <c r="A1824" t="s">
        <v>407</v>
      </c>
      <c r="B1824" t="str">
        <f>VLOOKUP(A1824,Setup!$C$3:$D$46,2,FALSE)</f>
        <v>NZ</v>
      </c>
      <c r="C1824" t="s">
        <v>592</v>
      </c>
      <c r="D1824">
        <f t="shared" si="58"/>
        <v>2017</v>
      </c>
      <c r="E1824">
        <v>-17.2</v>
      </c>
      <c r="F1824">
        <f>VLOOKUP(B1824,'GDP growth'!$C$1:$BR$267,MATCH(Total!D1824,'GDP growth'!$D$1:$BR$1,0),FALSE)</f>
        <v>3.748311452366309</v>
      </c>
      <c r="G1824">
        <f t="shared" si="59"/>
        <v>1.05911827682813</v>
      </c>
    </row>
    <row r="1825" spans="1:7" x14ac:dyDescent="0.45">
      <c r="A1825" t="s">
        <v>407</v>
      </c>
      <c r="B1825" t="str">
        <f>VLOOKUP(A1825,Setup!$C$3:$D$46,2,FALSE)</f>
        <v>NZ</v>
      </c>
      <c r="C1825" t="s">
        <v>593</v>
      </c>
      <c r="D1825">
        <f t="shared" si="58"/>
        <v>2017</v>
      </c>
      <c r="E1825">
        <v>-17.3</v>
      </c>
      <c r="F1825">
        <f>VLOOKUP(B1825,'GDP growth'!$C$1:$BR$267,MATCH(Total!D1825,'GDP growth'!$D$1:$BR$1,0),FALSE)</f>
        <v>3.748311452366309</v>
      </c>
      <c r="G1825">
        <f t="shared" si="59"/>
        <v>1.05911827682813</v>
      </c>
    </row>
    <row r="1826" spans="1:7" x14ac:dyDescent="0.45">
      <c r="A1826" t="s">
        <v>407</v>
      </c>
      <c r="B1826" t="str">
        <f>VLOOKUP(A1826,Setup!$C$3:$D$46,2,FALSE)</f>
        <v>NZ</v>
      </c>
      <c r="C1826" t="s">
        <v>594</v>
      </c>
      <c r="D1826">
        <f t="shared" si="58"/>
        <v>2018</v>
      </c>
      <c r="E1826">
        <v>-17.600000000000001</v>
      </c>
      <c r="F1826">
        <f>VLOOKUP(B1826,'GDP growth'!$C$1:$BR$267,MATCH(Total!D1826,'GDP growth'!$D$1:$BR$1,0),FALSE)</f>
        <v>3.3972825044488673</v>
      </c>
      <c r="G1826">
        <f t="shared" si="59"/>
        <v>1.97365611036897</v>
      </c>
    </row>
    <row r="1827" spans="1:7" x14ac:dyDescent="0.45">
      <c r="A1827" t="s">
        <v>407</v>
      </c>
      <c r="B1827" t="str">
        <f>VLOOKUP(A1827,Setup!$C$3:$D$46,2,FALSE)</f>
        <v>NZ</v>
      </c>
      <c r="C1827" t="s">
        <v>595</v>
      </c>
      <c r="D1827">
        <f t="shared" si="58"/>
        <v>2018</v>
      </c>
      <c r="E1827">
        <v>-17.2</v>
      </c>
      <c r="F1827">
        <f>VLOOKUP(B1827,'GDP growth'!$C$1:$BR$267,MATCH(Total!D1827,'GDP growth'!$D$1:$BR$1,0),FALSE)</f>
        <v>3.3972825044488673</v>
      </c>
      <c r="G1827">
        <f t="shared" si="59"/>
        <v>1.97365611036897</v>
      </c>
    </row>
    <row r="1828" spans="1:7" x14ac:dyDescent="0.45">
      <c r="A1828" t="s">
        <v>407</v>
      </c>
      <c r="B1828" t="str">
        <f>VLOOKUP(A1828,Setup!$C$3:$D$46,2,FALSE)</f>
        <v>NZ</v>
      </c>
      <c r="C1828" t="s">
        <v>596</v>
      </c>
      <c r="D1828">
        <f t="shared" si="58"/>
        <v>2018</v>
      </c>
      <c r="E1828">
        <v>-17.100000000000001</v>
      </c>
      <c r="F1828">
        <f>VLOOKUP(B1828,'GDP growth'!$C$1:$BR$267,MATCH(Total!D1828,'GDP growth'!$D$1:$BR$1,0),FALSE)</f>
        <v>3.3972825044488673</v>
      </c>
      <c r="G1828">
        <f t="shared" si="59"/>
        <v>1.97365611036897</v>
      </c>
    </row>
    <row r="1829" spans="1:7" x14ac:dyDescent="0.45">
      <c r="A1829" t="s">
        <v>407</v>
      </c>
      <c r="B1829" t="str">
        <f>VLOOKUP(A1829,Setup!$C$3:$D$46,2,FALSE)</f>
        <v>NZ</v>
      </c>
      <c r="C1829" t="s">
        <v>597</v>
      </c>
      <c r="D1829">
        <f t="shared" si="58"/>
        <v>2018</v>
      </c>
      <c r="E1829">
        <v>-16.100000000000001</v>
      </c>
      <c r="F1829">
        <f>VLOOKUP(B1829,'GDP growth'!$C$1:$BR$267,MATCH(Total!D1829,'GDP growth'!$D$1:$BR$1,0),FALSE)</f>
        <v>3.3972825044488673</v>
      </c>
      <c r="G1829">
        <f t="shared" si="59"/>
        <v>1.97365611036897</v>
      </c>
    </row>
    <row r="1830" spans="1:7" x14ac:dyDescent="0.45">
      <c r="A1830" t="s">
        <v>407</v>
      </c>
      <c r="B1830" t="str">
        <f>VLOOKUP(A1830,Setup!$C$3:$D$46,2,FALSE)</f>
        <v>NZ</v>
      </c>
      <c r="C1830" t="s">
        <v>598</v>
      </c>
      <c r="D1830">
        <f t="shared" si="58"/>
        <v>2019</v>
      </c>
      <c r="E1830">
        <v>-16.3</v>
      </c>
      <c r="F1830">
        <f>VLOOKUP(B1830,'GDP growth'!$C$1:$BR$267,MATCH(Total!D1830,'GDP growth'!$D$1:$BR$1,0),FALSE)</f>
        <v>3.4994970304559274</v>
      </c>
      <c r="G1830">
        <f t="shared" si="59"/>
        <v>1.61805260673872</v>
      </c>
    </row>
    <row r="1831" spans="1:7" x14ac:dyDescent="0.45">
      <c r="A1831" t="s">
        <v>407</v>
      </c>
      <c r="B1831" t="str">
        <f>VLOOKUP(A1831,Setup!$C$3:$D$46,2,FALSE)</f>
        <v>NZ</v>
      </c>
      <c r="C1831" t="s">
        <v>599</v>
      </c>
      <c r="D1831">
        <f t="shared" si="58"/>
        <v>2019</v>
      </c>
      <c r="E1831">
        <v>-15.3</v>
      </c>
      <c r="F1831">
        <f>VLOOKUP(B1831,'GDP growth'!$C$1:$BR$267,MATCH(Total!D1831,'GDP growth'!$D$1:$BR$1,0),FALSE)</f>
        <v>3.4994970304559274</v>
      </c>
      <c r="G1831">
        <f t="shared" si="59"/>
        <v>1.61805260673872</v>
      </c>
    </row>
    <row r="1832" spans="1:7" x14ac:dyDescent="0.45">
      <c r="A1832" t="s">
        <v>407</v>
      </c>
      <c r="B1832" t="str">
        <f>VLOOKUP(A1832,Setup!$C$3:$D$46,2,FALSE)</f>
        <v>NZ</v>
      </c>
      <c r="C1832" t="s">
        <v>600</v>
      </c>
      <c r="D1832">
        <f t="shared" si="58"/>
        <v>2019</v>
      </c>
      <c r="E1832">
        <v>-15</v>
      </c>
      <c r="F1832">
        <f>VLOOKUP(B1832,'GDP growth'!$C$1:$BR$267,MATCH(Total!D1832,'GDP growth'!$D$1:$BR$1,0),FALSE)</f>
        <v>3.4994970304559274</v>
      </c>
      <c r="G1832">
        <f t="shared" si="59"/>
        <v>1.61805260673872</v>
      </c>
    </row>
    <row r="1833" spans="1:7" x14ac:dyDescent="0.45">
      <c r="A1833" t="s">
        <v>407</v>
      </c>
      <c r="B1833" t="str">
        <f>VLOOKUP(A1833,Setup!$C$3:$D$46,2,FALSE)</f>
        <v>NZ</v>
      </c>
      <c r="C1833" t="s">
        <v>601</v>
      </c>
      <c r="D1833">
        <f t="shared" si="58"/>
        <v>2019</v>
      </c>
      <c r="E1833">
        <v>-15.4</v>
      </c>
      <c r="F1833">
        <f>VLOOKUP(B1833,'GDP growth'!$C$1:$BR$267,MATCH(Total!D1833,'GDP growth'!$D$1:$BR$1,0),FALSE)</f>
        <v>3.4994970304559274</v>
      </c>
      <c r="G1833">
        <f t="shared" si="59"/>
        <v>1.61805260673872</v>
      </c>
    </row>
    <row r="1834" spans="1:7" x14ac:dyDescent="0.45">
      <c r="A1834" t="s">
        <v>407</v>
      </c>
      <c r="B1834" t="str">
        <f>VLOOKUP(A1834,Setup!$C$3:$D$46,2,FALSE)</f>
        <v>NZ</v>
      </c>
      <c r="C1834" t="s">
        <v>602</v>
      </c>
      <c r="D1834">
        <f t="shared" si="58"/>
        <v>2020</v>
      </c>
      <c r="E1834">
        <v>-13.3</v>
      </c>
      <c r="F1834">
        <f>VLOOKUP(B1834,'GDP growth'!$C$1:$BR$267,MATCH(Total!D1834,'GDP growth'!$D$1:$BR$1,0),FALSE)</f>
        <v>2.3619621778560429</v>
      </c>
      <c r="G1834">
        <f t="shared" si="59"/>
        <v>-2.3331309566908902</v>
      </c>
    </row>
    <row r="1835" spans="1:7" x14ac:dyDescent="0.45">
      <c r="A1835" t="s">
        <v>407</v>
      </c>
      <c r="B1835" t="str">
        <f>VLOOKUP(A1835,Setup!$C$3:$D$46,2,FALSE)</f>
        <v>NZ</v>
      </c>
      <c r="C1835" t="s">
        <v>603</v>
      </c>
      <c r="D1835">
        <f t="shared" si="58"/>
        <v>2020</v>
      </c>
      <c r="E1835">
        <v>-10.3</v>
      </c>
      <c r="F1835">
        <f>VLOOKUP(B1835,'GDP growth'!$C$1:$BR$267,MATCH(Total!D1835,'GDP growth'!$D$1:$BR$1,0),FALSE)</f>
        <v>2.3619621778560429</v>
      </c>
      <c r="G1835">
        <f t="shared" si="59"/>
        <v>-2.3331309566908902</v>
      </c>
    </row>
    <row r="1836" spans="1:7" x14ac:dyDescent="0.45">
      <c r="A1836" t="s">
        <v>407</v>
      </c>
      <c r="B1836" t="str">
        <f>VLOOKUP(A1836,Setup!$C$3:$D$46,2,FALSE)</f>
        <v>NZ</v>
      </c>
      <c r="C1836" t="s">
        <v>604</v>
      </c>
      <c r="D1836">
        <f t="shared" si="58"/>
        <v>2020</v>
      </c>
      <c r="E1836">
        <v>-10.9</v>
      </c>
      <c r="F1836">
        <f>VLOOKUP(B1836,'GDP growth'!$C$1:$BR$267,MATCH(Total!D1836,'GDP growth'!$D$1:$BR$1,0),FALSE)</f>
        <v>2.3619621778560429</v>
      </c>
      <c r="G1836">
        <f t="shared" si="59"/>
        <v>-2.3331309566908902</v>
      </c>
    </row>
    <row r="1837" spans="1:7" x14ac:dyDescent="0.45">
      <c r="A1837" t="s">
        <v>407</v>
      </c>
      <c r="B1837" t="str">
        <f>VLOOKUP(A1837,Setup!$C$3:$D$46,2,FALSE)</f>
        <v>NZ</v>
      </c>
      <c r="C1837" t="s">
        <v>605</v>
      </c>
      <c r="D1837">
        <f t="shared" si="58"/>
        <v>2020</v>
      </c>
      <c r="E1837">
        <v>-9.5</v>
      </c>
      <c r="F1837">
        <f>VLOOKUP(B1837,'GDP growth'!$C$1:$BR$267,MATCH(Total!D1837,'GDP growth'!$D$1:$BR$1,0),FALSE)</f>
        <v>2.3619621778560429</v>
      </c>
      <c r="G1837">
        <f t="shared" si="59"/>
        <v>-2.3331309566908902</v>
      </c>
    </row>
    <row r="1838" spans="1:7" x14ac:dyDescent="0.45">
      <c r="A1838" t="s">
        <v>407</v>
      </c>
      <c r="B1838" t="str">
        <f>VLOOKUP(A1838,Setup!$C$3:$D$46,2,FALSE)</f>
        <v>NZ</v>
      </c>
      <c r="C1838" t="s">
        <v>606</v>
      </c>
      <c r="D1838">
        <f t="shared" si="58"/>
        <v>2021</v>
      </c>
      <c r="E1838">
        <v>-8.6</v>
      </c>
      <c r="F1838">
        <f>VLOOKUP(B1838,'GDP growth'!$C$1:$BR$267,MATCH(Total!D1838,'GDP growth'!$D$1:$BR$1,0),FALSE)</f>
        <v>-0.4249064575731154</v>
      </c>
      <c r="G1838">
        <f t="shared" si="59"/>
        <v>0.34159681898393002</v>
      </c>
    </row>
    <row r="1839" spans="1:7" x14ac:dyDescent="0.45">
      <c r="A1839" t="s">
        <v>407</v>
      </c>
      <c r="B1839" t="str">
        <f>VLOOKUP(A1839,Setup!$C$3:$D$46,2,FALSE)</f>
        <v>NZ</v>
      </c>
      <c r="C1839" t="s">
        <v>607</v>
      </c>
      <c r="D1839">
        <f t="shared" si="58"/>
        <v>2021</v>
      </c>
      <c r="E1839">
        <v>-12.7</v>
      </c>
      <c r="F1839">
        <f>VLOOKUP(B1839,'GDP growth'!$C$1:$BR$267,MATCH(Total!D1839,'GDP growth'!$D$1:$BR$1,0),FALSE)</f>
        <v>-0.4249064575731154</v>
      </c>
      <c r="G1839">
        <f t="shared" si="59"/>
        <v>0.34159681898393002</v>
      </c>
    </row>
    <row r="1840" spans="1:7" x14ac:dyDescent="0.45">
      <c r="A1840" t="s">
        <v>407</v>
      </c>
      <c r="B1840" t="str">
        <f>VLOOKUP(A1840,Setup!$C$3:$D$46,2,FALSE)</f>
        <v>NZ</v>
      </c>
      <c r="C1840" t="s">
        <v>608</v>
      </c>
      <c r="D1840">
        <f t="shared" si="58"/>
        <v>2021</v>
      </c>
      <c r="E1840">
        <v>-11.6</v>
      </c>
      <c r="F1840">
        <f>VLOOKUP(B1840,'GDP growth'!$C$1:$BR$267,MATCH(Total!D1840,'GDP growth'!$D$1:$BR$1,0),FALSE)</f>
        <v>-0.4249064575731154</v>
      </c>
      <c r="G1840">
        <f t="shared" si="59"/>
        <v>0.34159681898393002</v>
      </c>
    </row>
    <row r="1841" spans="1:7" x14ac:dyDescent="0.45">
      <c r="A1841" t="s">
        <v>407</v>
      </c>
      <c r="B1841" t="str">
        <f>VLOOKUP(A1841,Setup!$C$3:$D$46,2,FALSE)</f>
        <v>NZ</v>
      </c>
      <c r="C1841" t="s">
        <v>609</v>
      </c>
      <c r="D1841">
        <f t="shared" si="58"/>
        <v>2021</v>
      </c>
      <c r="E1841">
        <v>-11.4</v>
      </c>
      <c r="F1841">
        <f>VLOOKUP(B1841,'GDP growth'!$C$1:$BR$267,MATCH(Total!D1841,'GDP growth'!$D$1:$BR$1,0),FALSE)</f>
        <v>-0.4249064575731154</v>
      </c>
      <c r="G1841">
        <f t="shared" si="59"/>
        <v>0.34159681898393002</v>
      </c>
    </row>
    <row r="1842" spans="1:7" x14ac:dyDescent="0.45">
      <c r="A1842" t="s">
        <v>407</v>
      </c>
      <c r="B1842" t="str">
        <f>VLOOKUP(A1842,Setup!$C$3:$D$46,2,FALSE)</f>
        <v>NZ</v>
      </c>
      <c r="C1842" t="s">
        <v>610</v>
      </c>
      <c r="D1842">
        <f t="shared" si="58"/>
        <v>2022</v>
      </c>
      <c r="E1842">
        <v>-11.3</v>
      </c>
      <c r="F1842">
        <f>VLOOKUP(B1842,'GDP growth'!$C$1:$BR$267,MATCH(Total!D1842,'GDP growth'!$D$1:$BR$1,0),FALSE)</f>
        <v>4.5462476385287829</v>
      </c>
      <c r="G1842">
        <f t="shared" si="59"/>
        <v>0.85171498886163</v>
      </c>
    </row>
    <row r="1843" spans="1:7" x14ac:dyDescent="0.45">
      <c r="A1843" t="s">
        <v>407</v>
      </c>
      <c r="B1843" t="str">
        <f>VLOOKUP(A1843,Setup!$C$3:$D$46,2,FALSE)</f>
        <v>NZ</v>
      </c>
      <c r="C1843" t="s">
        <v>611</v>
      </c>
      <c r="D1843">
        <f t="shared" si="58"/>
        <v>2022</v>
      </c>
      <c r="E1843">
        <v>-11</v>
      </c>
      <c r="F1843">
        <f>VLOOKUP(B1843,'GDP growth'!$C$1:$BR$267,MATCH(Total!D1843,'GDP growth'!$D$1:$BR$1,0),FALSE)</f>
        <v>4.5462476385287829</v>
      </c>
      <c r="G1843">
        <f t="shared" si="59"/>
        <v>0.85171498886163</v>
      </c>
    </row>
    <row r="1844" spans="1:7" x14ac:dyDescent="0.45">
      <c r="A1844" t="s">
        <v>407</v>
      </c>
      <c r="B1844" t="str">
        <f>VLOOKUP(A1844,Setup!$C$3:$D$46,2,FALSE)</f>
        <v>NZ</v>
      </c>
      <c r="C1844" t="s">
        <v>612</v>
      </c>
      <c r="D1844">
        <f t="shared" si="58"/>
        <v>2022</v>
      </c>
      <c r="E1844">
        <v>-12.5</v>
      </c>
      <c r="F1844">
        <f>VLOOKUP(B1844,'GDP growth'!$C$1:$BR$267,MATCH(Total!D1844,'GDP growth'!$D$1:$BR$1,0),FALSE)</f>
        <v>4.5462476385287829</v>
      </c>
      <c r="G1844">
        <f t="shared" si="59"/>
        <v>0.85171498886163</v>
      </c>
    </row>
    <row r="1845" spans="1:7" x14ac:dyDescent="0.45">
      <c r="A1845" t="s">
        <v>407</v>
      </c>
      <c r="B1845" t="str">
        <f>VLOOKUP(A1845,Setup!$C$3:$D$46,2,FALSE)</f>
        <v>NZ</v>
      </c>
      <c r="C1845" t="s">
        <v>613</v>
      </c>
      <c r="D1845">
        <f t="shared" si="58"/>
        <v>2022</v>
      </c>
      <c r="E1845">
        <v>-12.8</v>
      </c>
      <c r="F1845">
        <f>VLOOKUP(B1845,'GDP growth'!$C$1:$BR$267,MATCH(Total!D1845,'GDP growth'!$D$1:$BR$1,0),FALSE)</f>
        <v>4.5462476385287829</v>
      </c>
      <c r="G1845">
        <f t="shared" si="59"/>
        <v>0.85171498886163</v>
      </c>
    </row>
    <row r="1846" spans="1:7" x14ac:dyDescent="0.45">
      <c r="A1846" t="s">
        <v>407</v>
      </c>
      <c r="B1846" t="str">
        <f>VLOOKUP(A1846,Setup!$C$3:$D$46,2,FALSE)</f>
        <v>NZ</v>
      </c>
      <c r="C1846" t="s">
        <v>614</v>
      </c>
      <c r="D1846">
        <f t="shared" si="58"/>
        <v>2023</v>
      </c>
      <c r="E1846">
        <v>-15</v>
      </c>
      <c r="F1846">
        <f>VLOOKUP(B1846,'GDP growth'!$C$1:$BR$267,MATCH(Total!D1846,'GDP growth'!$D$1:$BR$1,0),FALSE)</f>
        <v>2.774842648421199</v>
      </c>
      <c r="G1846">
        <f t="shared" si="59"/>
        <v>-1.4297719974868801</v>
      </c>
    </row>
    <row r="1847" spans="1:7" x14ac:dyDescent="0.45">
      <c r="A1847" t="s">
        <v>407</v>
      </c>
      <c r="B1847" t="str">
        <f>VLOOKUP(A1847,Setup!$C$3:$D$46,2,FALSE)</f>
        <v>NZ</v>
      </c>
      <c r="C1847" t="s">
        <v>615</v>
      </c>
      <c r="D1847">
        <f t="shared" si="58"/>
        <v>2023</v>
      </c>
      <c r="E1847">
        <v>-14.5</v>
      </c>
      <c r="F1847">
        <f>VLOOKUP(B1847,'GDP growth'!$C$1:$BR$267,MATCH(Total!D1847,'GDP growth'!$D$1:$BR$1,0),FALSE)</f>
        <v>2.774842648421199</v>
      </c>
      <c r="G1847">
        <f t="shared" si="59"/>
        <v>-1.4297719974868801</v>
      </c>
    </row>
    <row r="1848" spans="1:7" x14ac:dyDescent="0.45">
      <c r="A1848" t="s">
        <v>407</v>
      </c>
      <c r="B1848" t="str">
        <f>VLOOKUP(A1848,Setup!$C$3:$D$46,2,FALSE)</f>
        <v>NZ</v>
      </c>
      <c r="C1848" t="s">
        <v>616</v>
      </c>
      <c r="D1848">
        <f t="shared" si="58"/>
        <v>2023</v>
      </c>
      <c r="E1848">
        <v>-15.1</v>
      </c>
      <c r="F1848">
        <f>VLOOKUP(B1848,'GDP growth'!$C$1:$BR$267,MATCH(Total!D1848,'GDP growth'!$D$1:$BR$1,0),FALSE)</f>
        <v>2.774842648421199</v>
      </c>
      <c r="G1848">
        <f t="shared" si="59"/>
        <v>-1.4297719974868801</v>
      </c>
    </row>
    <row r="1849" spans="1:7" x14ac:dyDescent="0.45">
      <c r="A1849" t="s">
        <v>407</v>
      </c>
      <c r="B1849" t="str">
        <f>VLOOKUP(A1849,Setup!$C$3:$D$46,2,FALSE)</f>
        <v>NZ</v>
      </c>
      <c r="C1849" t="s">
        <v>617</v>
      </c>
      <c r="D1849">
        <f t="shared" si="58"/>
        <v>2023</v>
      </c>
      <c r="E1849">
        <v>-14.2</v>
      </c>
      <c r="F1849">
        <f>VLOOKUP(B1849,'GDP growth'!$C$1:$BR$267,MATCH(Total!D1849,'GDP growth'!$D$1:$BR$1,0),FALSE)</f>
        <v>2.774842648421199</v>
      </c>
      <c r="G1849">
        <f t="shared" si="59"/>
        <v>-1.4297719974868801</v>
      </c>
    </row>
    <row r="1850" spans="1:7" x14ac:dyDescent="0.45">
      <c r="A1850" t="s">
        <v>51</v>
      </c>
      <c r="B1850" t="str">
        <f>VLOOKUP(A1850,Setup!$C$3:$D$46,2,FALSE)</f>
        <v>PL</v>
      </c>
      <c r="C1850" t="s">
        <v>560</v>
      </c>
      <c r="D1850">
        <f t="shared" si="58"/>
        <v>2010</v>
      </c>
      <c r="E1850">
        <v>6.4</v>
      </c>
      <c r="F1850">
        <f>VLOOKUP(B1850,'GDP growth'!$C$1:$BR$267,MATCH(Total!D1850,'GDP growth'!$D$1:$BR$1,0),FALSE)</f>
        <v>2.6151285929168324</v>
      </c>
      <c r="G1850">
        <f t="shared" si="59"/>
        <v>1.8050829649404301</v>
      </c>
    </row>
    <row r="1851" spans="1:7" x14ac:dyDescent="0.45">
      <c r="A1851" t="s">
        <v>51</v>
      </c>
      <c r="B1851" t="str">
        <f>VLOOKUP(A1851,Setup!$C$3:$D$46,2,FALSE)</f>
        <v>PL</v>
      </c>
      <c r="C1851" t="s">
        <v>563</v>
      </c>
      <c r="D1851">
        <f t="shared" si="58"/>
        <v>2010</v>
      </c>
      <c r="E1851">
        <v>8</v>
      </c>
      <c r="F1851">
        <f>VLOOKUP(B1851,'GDP growth'!$C$1:$BR$267,MATCH(Total!D1851,'GDP growth'!$D$1:$BR$1,0),FALSE)</f>
        <v>2.6151285929168324</v>
      </c>
      <c r="G1851">
        <f t="shared" si="59"/>
        <v>1.8050829649404301</v>
      </c>
    </row>
    <row r="1852" spans="1:7" x14ac:dyDescent="0.45">
      <c r="A1852" t="s">
        <v>51</v>
      </c>
      <c r="B1852" t="str">
        <f>VLOOKUP(A1852,Setup!$C$3:$D$46,2,FALSE)</f>
        <v>PL</v>
      </c>
      <c r="C1852" t="s">
        <v>564</v>
      </c>
      <c r="D1852">
        <f t="shared" si="58"/>
        <v>2010</v>
      </c>
      <c r="E1852">
        <v>6.4</v>
      </c>
      <c r="F1852">
        <f>VLOOKUP(B1852,'GDP growth'!$C$1:$BR$267,MATCH(Total!D1852,'GDP growth'!$D$1:$BR$1,0),FALSE)</f>
        <v>2.6151285929168324</v>
      </c>
      <c r="G1852">
        <f t="shared" si="59"/>
        <v>1.8050829649404301</v>
      </c>
    </row>
    <row r="1853" spans="1:7" x14ac:dyDescent="0.45">
      <c r="A1853" t="s">
        <v>51</v>
      </c>
      <c r="B1853" t="str">
        <f>VLOOKUP(A1853,Setup!$C$3:$D$46,2,FALSE)</f>
        <v>PL</v>
      </c>
      <c r="C1853" t="s">
        <v>565</v>
      </c>
      <c r="D1853">
        <f t="shared" si="58"/>
        <v>2010</v>
      </c>
      <c r="E1853">
        <v>6</v>
      </c>
      <c r="F1853">
        <f>VLOOKUP(B1853,'GDP growth'!$C$1:$BR$267,MATCH(Total!D1853,'GDP growth'!$D$1:$BR$1,0),FALSE)</f>
        <v>2.6151285929168324</v>
      </c>
      <c r="G1853">
        <f t="shared" si="59"/>
        <v>1.8050829649404301</v>
      </c>
    </row>
    <row r="1854" spans="1:7" x14ac:dyDescent="0.45">
      <c r="A1854" t="s">
        <v>51</v>
      </c>
      <c r="B1854" t="str">
        <f>VLOOKUP(A1854,Setup!$C$3:$D$46,2,FALSE)</f>
        <v>PL</v>
      </c>
      <c r="C1854" t="s">
        <v>566</v>
      </c>
      <c r="D1854">
        <f t="shared" si="58"/>
        <v>2011</v>
      </c>
      <c r="E1854">
        <v>4.3</v>
      </c>
      <c r="F1854">
        <f>VLOOKUP(B1854,'GDP growth'!$C$1:$BR$267,MATCH(Total!D1854,'GDP growth'!$D$1:$BR$1,0),FALSE)</f>
        <v>3.1689274825803579</v>
      </c>
      <c r="G1854">
        <f t="shared" si="59"/>
        <v>3.1852766068742602</v>
      </c>
    </row>
    <row r="1855" spans="1:7" x14ac:dyDescent="0.45">
      <c r="A1855" t="s">
        <v>51</v>
      </c>
      <c r="B1855" t="str">
        <f>VLOOKUP(A1855,Setup!$C$3:$D$46,2,FALSE)</f>
        <v>PL</v>
      </c>
      <c r="C1855" t="s">
        <v>567</v>
      </c>
      <c r="D1855">
        <f t="shared" si="58"/>
        <v>2011</v>
      </c>
      <c r="E1855">
        <v>4.3</v>
      </c>
      <c r="F1855">
        <f>VLOOKUP(B1855,'GDP growth'!$C$1:$BR$267,MATCH(Total!D1855,'GDP growth'!$D$1:$BR$1,0),FALSE)</f>
        <v>3.1689274825803579</v>
      </c>
      <c r="G1855">
        <f t="shared" si="59"/>
        <v>3.1852766068742602</v>
      </c>
    </row>
    <row r="1856" spans="1:7" x14ac:dyDescent="0.45">
      <c r="A1856" t="s">
        <v>51</v>
      </c>
      <c r="B1856" t="str">
        <f>VLOOKUP(A1856,Setup!$C$3:$D$46,2,FALSE)</f>
        <v>PL</v>
      </c>
      <c r="C1856" t="s">
        <v>568</v>
      </c>
      <c r="D1856">
        <f t="shared" si="58"/>
        <v>2011</v>
      </c>
      <c r="E1856">
        <v>6.5</v>
      </c>
      <c r="F1856">
        <f>VLOOKUP(B1856,'GDP growth'!$C$1:$BR$267,MATCH(Total!D1856,'GDP growth'!$D$1:$BR$1,0),FALSE)</f>
        <v>3.1689274825803579</v>
      </c>
      <c r="G1856">
        <f t="shared" si="59"/>
        <v>3.1852766068742602</v>
      </c>
    </row>
    <row r="1857" spans="1:7" x14ac:dyDescent="0.45">
      <c r="A1857" t="s">
        <v>51</v>
      </c>
      <c r="B1857" t="str">
        <f>VLOOKUP(A1857,Setup!$C$3:$D$46,2,FALSE)</f>
        <v>PL</v>
      </c>
      <c r="C1857" t="s">
        <v>569</v>
      </c>
      <c r="D1857">
        <f t="shared" ref="D1857:D1918" si="60">VALUE(MID(C1857,1,4))</f>
        <v>2011</v>
      </c>
      <c r="E1857">
        <v>5.9</v>
      </c>
      <c r="F1857">
        <f>VLOOKUP(B1857,'GDP growth'!$C$1:$BR$267,MATCH(Total!D1857,'GDP growth'!$D$1:$BR$1,0),FALSE)</f>
        <v>3.1689274825803579</v>
      </c>
      <c r="G1857">
        <f t="shared" ref="G1857:G1918" si="61">VLOOKUP(D1857,$I$21:$BA$34,MATCH(B1857,$I$20:$BA$20,0),FALSE)</f>
        <v>3.1852766068742602</v>
      </c>
    </row>
    <row r="1858" spans="1:7" x14ac:dyDescent="0.45">
      <c r="A1858" t="s">
        <v>51</v>
      </c>
      <c r="B1858" t="str">
        <f>VLOOKUP(A1858,Setup!$C$3:$D$46,2,FALSE)</f>
        <v>PL</v>
      </c>
      <c r="C1858" t="s">
        <v>570</v>
      </c>
      <c r="D1858">
        <f t="shared" si="60"/>
        <v>2012</v>
      </c>
      <c r="E1858">
        <v>4.0999999999999996</v>
      </c>
      <c r="F1858">
        <f>VLOOKUP(B1858,'GDP growth'!$C$1:$BR$267,MATCH(Total!D1858,'GDP growth'!$D$1:$BR$1,0),FALSE)</f>
        <v>5.2554625661279601</v>
      </c>
      <c r="G1858">
        <f t="shared" si="61"/>
        <v>0.767072865370096</v>
      </c>
    </row>
    <row r="1859" spans="1:7" x14ac:dyDescent="0.45">
      <c r="A1859" t="s">
        <v>51</v>
      </c>
      <c r="B1859" t="str">
        <f>VLOOKUP(A1859,Setup!$C$3:$D$46,2,FALSE)</f>
        <v>PL</v>
      </c>
      <c r="C1859" t="s">
        <v>571</v>
      </c>
      <c r="D1859">
        <f t="shared" si="60"/>
        <v>2012</v>
      </c>
      <c r="E1859">
        <v>3.6</v>
      </c>
      <c r="F1859">
        <f>VLOOKUP(B1859,'GDP growth'!$C$1:$BR$267,MATCH(Total!D1859,'GDP growth'!$D$1:$BR$1,0),FALSE)</f>
        <v>5.2554625661279601</v>
      </c>
      <c r="G1859">
        <f t="shared" si="61"/>
        <v>0.767072865370096</v>
      </c>
    </row>
    <row r="1860" spans="1:7" x14ac:dyDescent="0.45">
      <c r="A1860" t="s">
        <v>51</v>
      </c>
      <c r="B1860" t="str">
        <f>VLOOKUP(A1860,Setup!$C$3:$D$46,2,FALSE)</f>
        <v>PL</v>
      </c>
      <c r="C1860" t="s">
        <v>572</v>
      </c>
      <c r="D1860">
        <f t="shared" si="60"/>
        <v>2012</v>
      </c>
      <c r="E1860">
        <v>2.2999999999999998</v>
      </c>
      <c r="F1860">
        <f>VLOOKUP(B1860,'GDP growth'!$C$1:$BR$267,MATCH(Total!D1860,'GDP growth'!$D$1:$BR$1,0),FALSE)</f>
        <v>5.2554625661279601</v>
      </c>
      <c r="G1860">
        <f t="shared" si="61"/>
        <v>0.767072865370096</v>
      </c>
    </row>
    <row r="1861" spans="1:7" x14ac:dyDescent="0.45">
      <c r="A1861" t="s">
        <v>51</v>
      </c>
      <c r="B1861" t="str">
        <f>VLOOKUP(A1861,Setup!$C$3:$D$46,2,FALSE)</f>
        <v>PL</v>
      </c>
      <c r="C1861" t="s">
        <v>573</v>
      </c>
      <c r="D1861">
        <f t="shared" si="60"/>
        <v>2012</v>
      </c>
      <c r="E1861">
        <v>2.1</v>
      </c>
      <c r="F1861">
        <f>VLOOKUP(B1861,'GDP growth'!$C$1:$BR$267,MATCH(Total!D1861,'GDP growth'!$D$1:$BR$1,0),FALSE)</f>
        <v>5.2554625661279601</v>
      </c>
      <c r="G1861">
        <f t="shared" si="61"/>
        <v>0.767072865370096</v>
      </c>
    </row>
    <row r="1862" spans="1:7" x14ac:dyDescent="0.45">
      <c r="A1862" t="s">
        <v>51</v>
      </c>
      <c r="B1862" t="str">
        <f>VLOOKUP(A1862,Setup!$C$3:$D$46,2,FALSE)</f>
        <v>PL</v>
      </c>
      <c r="C1862" t="s">
        <v>574</v>
      </c>
      <c r="D1862">
        <f t="shared" si="60"/>
        <v>2013</v>
      </c>
      <c r="E1862">
        <v>2.1</v>
      </c>
      <c r="F1862">
        <f>VLOOKUP(B1862,'GDP growth'!$C$1:$BR$267,MATCH(Total!D1862,'GDP growth'!$D$1:$BR$1,0),FALSE)</f>
        <v>1.5117816764457501</v>
      </c>
      <c r="G1862">
        <f t="shared" si="61"/>
        <v>-2.6064869708029601</v>
      </c>
    </row>
    <row r="1863" spans="1:7" x14ac:dyDescent="0.45">
      <c r="A1863" t="s">
        <v>51</v>
      </c>
      <c r="B1863" t="str">
        <f>VLOOKUP(A1863,Setup!$C$3:$D$46,2,FALSE)</f>
        <v>PL</v>
      </c>
      <c r="C1863" t="s">
        <v>575</v>
      </c>
      <c r="D1863">
        <f t="shared" si="60"/>
        <v>2013</v>
      </c>
      <c r="E1863">
        <v>2.9</v>
      </c>
      <c r="F1863">
        <f>VLOOKUP(B1863,'GDP growth'!$C$1:$BR$267,MATCH(Total!D1863,'GDP growth'!$D$1:$BR$1,0),FALSE)</f>
        <v>1.5117816764457501</v>
      </c>
      <c r="G1863">
        <f t="shared" si="61"/>
        <v>-2.6064869708029601</v>
      </c>
    </row>
    <row r="1864" spans="1:7" x14ac:dyDescent="0.45">
      <c r="A1864" t="s">
        <v>51</v>
      </c>
      <c r="B1864" t="str">
        <f>VLOOKUP(A1864,Setup!$C$3:$D$46,2,FALSE)</f>
        <v>PL</v>
      </c>
      <c r="C1864" t="s">
        <v>576</v>
      </c>
      <c r="D1864">
        <f t="shared" si="60"/>
        <v>2013</v>
      </c>
      <c r="E1864">
        <v>2.6</v>
      </c>
      <c r="F1864">
        <f>VLOOKUP(B1864,'GDP growth'!$C$1:$BR$267,MATCH(Total!D1864,'GDP growth'!$D$1:$BR$1,0),FALSE)</f>
        <v>1.5117816764457501</v>
      </c>
      <c r="G1864">
        <f t="shared" si="61"/>
        <v>-2.6064869708029601</v>
      </c>
    </row>
    <row r="1865" spans="1:7" x14ac:dyDescent="0.45">
      <c r="A1865" t="s">
        <v>51</v>
      </c>
      <c r="B1865" t="str">
        <f>VLOOKUP(A1865,Setup!$C$3:$D$46,2,FALSE)</f>
        <v>PL</v>
      </c>
      <c r="C1865" t="s">
        <v>577</v>
      </c>
      <c r="D1865">
        <f t="shared" si="60"/>
        <v>2013</v>
      </c>
      <c r="E1865">
        <v>1.1000000000000001</v>
      </c>
      <c r="F1865">
        <f>VLOOKUP(B1865,'GDP growth'!$C$1:$BR$267,MATCH(Total!D1865,'GDP growth'!$D$1:$BR$1,0),FALSE)</f>
        <v>1.5117816764457501</v>
      </c>
      <c r="G1865">
        <f t="shared" si="61"/>
        <v>-2.6064869708029601</v>
      </c>
    </row>
    <row r="1866" spans="1:7" x14ac:dyDescent="0.45">
      <c r="A1866" t="s">
        <v>51</v>
      </c>
      <c r="B1866" t="str">
        <f>VLOOKUP(A1866,Setup!$C$3:$D$46,2,FALSE)</f>
        <v>PL</v>
      </c>
      <c r="C1866" t="s">
        <v>578</v>
      </c>
      <c r="D1866">
        <f t="shared" si="60"/>
        <v>2014</v>
      </c>
      <c r="E1866">
        <v>0.6</v>
      </c>
      <c r="F1866">
        <f>VLOOKUP(B1866,'GDP growth'!$C$1:$BR$267,MATCH(Total!D1866,'GDP growth'!$D$1:$BR$1,0),FALSE)</f>
        <v>0.68424060705180523</v>
      </c>
      <c r="G1866">
        <f t="shared" si="61"/>
        <v>-2.50858283648693</v>
      </c>
    </row>
    <row r="1867" spans="1:7" x14ac:dyDescent="0.45">
      <c r="A1867" t="s">
        <v>51</v>
      </c>
      <c r="B1867" t="str">
        <f>VLOOKUP(A1867,Setup!$C$3:$D$46,2,FALSE)</f>
        <v>PL</v>
      </c>
      <c r="C1867" t="s">
        <v>579</v>
      </c>
      <c r="D1867">
        <f t="shared" si="60"/>
        <v>2014</v>
      </c>
      <c r="E1867">
        <v>1</v>
      </c>
      <c r="F1867">
        <f>VLOOKUP(B1867,'GDP growth'!$C$1:$BR$267,MATCH(Total!D1867,'GDP growth'!$D$1:$BR$1,0),FALSE)</f>
        <v>0.68424060705180523</v>
      </c>
      <c r="G1867">
        <f t="shared" si="61"/>
        <v>-2.50858283648693</v>
      </c>
    </row>
    <row r="1868" spans="1:7" x14ac:dyDescent="0.45">
      <c r="A1868" t="s">
        <v>51</v>
      </c>
      <c r="B1868" t="str">
        <f>VLOOKUP(A1868,Setup!$C$3:$D$46,2,FALSE)</f>
        <v>PL</v>
      </c>
      <c r="C1868" t="s">
        <v>580</v>
      </c>
      <c r="D1868">
        <f t="shared" si="60"/>
        <v>2014</v>
      </c>
      <c r="E1868">
        <v>0.7</v>
      </c>
      <c r="F1868">
        <f>VLOOKUP(B1868,'GDP growth'!$C$1:$BR$267,MATCH(Total!D1868,'GDP growth'!$D$1:$BR$1,0),FALSE)</f>
        <v>0.68424060705180523</v>
      </c>
      <c r="G1868">
        <f t="shared" si="61"/>
        <v>-2.50858283648693</v>
      </c>
    </row>
    <row r="1869" spans="1:7" x14ac:dyDescent="0.45">
      <c r="A1869" t="s">
        <v>51</v>
      </c>
      <c r="B1869" t="str">
        <f>VLOOKUP(A1869,Setup!$C$3:$D$46,2,FALSE)</f>
        <v>PL</v>
      </c>
      <c r="C1869" t="s">
        <v>581</v>
      </c>
      <c r="D1869">
        <f t="shared" si="60"/>
        <v>2014</v>
      </c>
      <c r="E1869">
        <v>0.4</v>
      </c>
      <c r="F1869">
        <f>VLOOKUP(B1869,'GDP growth'!$C$1:$BR$267,MATCH(Total!D1869,'GDP growth'!$D$1:$BR$1,0),FALSE)</f>
        <v>0.68424060705180523</v>
      </c>
      <c r="G1869">
        <f t="shared" si="61"/>
        <v>-2.50858283648693</v>
      </c>
    </row>
    <row r="1870" spans="1:7" x14ac:dyDescent="0.45">
      <c r="A1870" t="s">
        <v>51</v>
      </c>
      <c r="B1870" t="str">
        <f>VLOOKUP(A1870,Setup!$C$3:$D$46,2,FALSE)</f>
        <v>PL</v>
      </c>
      <c r="C1870" t="s">
        <v>582</v>
      </c>
      <c r="D1870">
        <f t="shared" si="60"/>
        <v>2015</v>
      </c>
      <c r="E1870">
        <v>0.4</v>
      </c>
      <c r="F1870">
        <f>VLOOKUP(B1870,'GDP growth'!$C$1:$BR$267,MATCH(Total!D1870,'GDP growth'!$D$1:$BR$1,0),FALSE)</f>
        <v>3.920508623900318</v>
      </c>
      <c r="G1870">
        <f t="shared" si="61"/>
        <v>-1.8074501469149</v>
      </c>
    </row>
    <row r="1871" spans="1:7" x14ac:dyDescent="0.45">
      <c r="A1871" t="s">
        <v>51</v>
      </c>
      <c r="B1871" t="str">
        <f>VLOOKUP(A1871,Setup!$C$3:$D$46,2,FALSE)</f>
        <v>PL</v>
      </c>
      <c r="C1871" t="s">
        <v>583</v>
      </c>
      <c r="D1871">
        <f t="shared" si="60"/>
        <v>2015</v>
      </c>
      <c r="E1871">
        <v>0.4</v>
      </c>
      <c r="F1871">
        <f>VLOOKUP(B1871,'GDP growth'!$C$1:$BR$267,MATCH(Total!D1871,'GDP growth'!$D$1:$BR$1,0),FALSE)</f>
        <v>3.920508623900318</v>
      </c>
      <c r="G1871">
        <f t="shared" si="61"/>
        <v>-1.8074501469149</v>
      </c>
    </row>
    <row r="1872" spans="1:7" x14ac:dyDescent="0.45">
      <c r="A1872" t="s">
        <v>51</v>
      </c>
      <c r="B1872" t="str">
        <f>VLOOKUP(A1872,Setup!$C$3:$D$46,2,FALSE)</f>
        <v>PL</v>
      </c>
      <c r="C1872" t="s">
        <v>584</v>
      </c>
      <c r="D1872">
        <f t="shared" si="60"/>
        <v>2015</v>
      </c>
      <c r="E1872">
        <v>-0.1</v>
      </c>
      <c r="F1872">
        <f>VLOOKUP(B1872,'GDP growth'!$C$1:$BR$267,MATCH(Total!D1872,'GDP growth'!$D$1:$BR$1,0),FALSE)</f>
        <v>3.920508623900318</v>
      </c>
      <c r="G1872">
        <f t="shared" si="61"/>
        <v>-1.8074501469149</v>
      </c>
    </row>
    <row r="1873" spans="1:7" x14ac:dyDescent="0.45">
      <c r="A1873" t="s">
        <v>51</v>
      </c>
      <c r="B1873" t="str">
        <f>VLOOKUP(A1873,Setup!$C$3:$D$46,2,FALSE)</f>
        <v>PL</v>
      </c>
      <c r="C1873" t="s">
        <v>585</v>
      </c>
      <c r="D1873">
        <f t="shared" si="60"/>
        <v>2015</v>
      </c>
      <c r="E1873">
        <v>-1.5</v>
      </c>
      <c r="F1873">
        <f>VLOOKUP(B1873,'GDP growth'!$C$1:$BR$267,MATCH(Total!D1873,'GDP growth'!$D$1:$BR$1,0),FALSE)</f>
        <v>3.920508623900318</v>
      </c>
      <c r="G1873">
        <f t="shared" si="61"/>
        <v>-1.8074501469149</v>
      </c>
    </row>
    <row r="1874" spans="1:7" x14ac:dyDescent="0.45">
      <c r="A1874" t="s">
        <v>51</v>
      </c>
      <c r="B1874" t="str">
        <f>VLOOKUP(A1874,Setup!$C$3:$D$46,2,FALSE)</f>
        <v>PL</v>
      </c>
      <c r="C1874" t="s">
        <v>586</v>
      </c>
      <c r="D1874">
        <f t="shared" si="60"/>
        <v>2016</v>
      </c>
      <c r="E1874">
        <v>-2</v>
      </c>
      <c r="F1874">
        <f>VLOOKUP(B1874,'GDP growth'!$C$1:$BR$267,MATCH(Total!D1874,'GDP growth'!$D$1:$BR$1,0),FALSE)</f>
        <v>4.4317670026447757</v>
      </c>
      <c r="G1874">
        <f t="shared" si="61"/>
        <v>-2.7302532110442499</v>
      </c>
    </row>
    <row r="1875" spans="1:7" x14ac:dyDescent="0.45">
      <c r="A1875" t="s">
        <v>51</v>
      </c>
      <c r="B1875" t="str">
        <f>VLOOKUP(A1875,Setup!$C$3:$D$46,2,FALSE)</f>
        <v>PL</v>
      </c>
      <c r="C1875" t="s">
        <v>587</v>
      </c>
      <c r="D1875">
        <f t="shared" si="60"/>
        <v>2016</v>
      </c>
      <c r="E1875">
        <v>-1.7</v>
      </c>
      <c r="F1875">
        <f>VLOOKUP(B1875,'GDP growth'!$C$1:$BR$267,MATCH(Total!D1875,'GDP growth'!$D$1:$BR$1,0),FALSE)</f>
        <v>4.4317670026447757</v>
      </c>
      <c r="G1875">
        <f t="shared" si="61"/>
        <v>-2.7302532110442499</v>
      </c>
    </row>
    <row r="1876" spans="1:7" x14ac:dyDescent="0.45">
      <c r="A1876" t="s">
        <v>51</v>
      </c>
      <c r="B1876" t="str">
        <f>VLOOKUP(A1876,Setup!$C$3:$D$46,2,FALSE)</f>
        <v>PL</v>
      </c>
      <c r="C1876" t="s">
        <v>588</v>
      </c>
      <c r="D1876">
        <f t="shared" si="60"/>
        <v>2016</v>
      </c>
      <c r="E1876">
        <v>-2.8</v>
      </c>
      <c r="F1876">
        <f>VLOOKUP(B1876,'GDP growth'!$C$1:$BR$267,MATCH(Total!D1876,'GDP growth'!$D$1:$BR$1,0),FALSE)</f>
        <v>4.4317670026447757</v>
      </c>
      <c r="G1876">
        <f t="shared" si="61"/>
        <v>-2.7302532110442499</v>
      </c>
    </row>
    <row r="1877" spans="1:7" x14ac:dyDescent="0.45">
      <c r="A1877" t="s">
        <v>51</v>
      </c>
      <c r="B1877" t="str">
        <f>VLOOKUP(A1877,Setup!$C$3:$D$46,2,FALSE)</f>
        <v>PL</v>
      </c>
      <c r="C1877" t="s">
        <v>589</v>
      </c>
      <c r="D1877">
        <f t="shared" si="60"/>
        <v>2016</v>
      </c>
      <c r="E1877">
        <v>-1.3</v>
      </c>
      <c r="F1877">
        <f>VLOOKUP(B1877,'GDP growth'!$C$1:$BR$267,MATCH(Total!D1877,'GDP growth'!$D$1:$BR$1,0),FALSE)</f>
        <v>4.4317670026447757</v>
      </c>
      <c r="G1877">
        <f t="shared" si="61"/>
        <v>-2.7302532110442499</v>
      </c>
    </row>
    <row r="1878" spans="1:7" x14ac:dyDescent="0.45">
      <c r="A1878" t="s">
        <v>51</v>
      </c>
      <c r="B1878" t="str">
        <f>VLOOKUP(A1878,Setup!$C$3:$D$46,2,FALSE)</f>
        <v>PL</v>
      </c>
      <c r="C1878" t="s">
        <v>590</v>
      </c>
      <c r="D1878">
        <f t="shared" si="60"/>
        <v>2017</v>
      </c>
      <c r="E1878">
        <v>-3.5</v>
      </c>
      <c r="F1878">
        <f>VLOOKUP(B1878,'GDP growth'!$C$1:$BR$267,MATCH(Total!D1878,'GDP growth'!$D$1:$BR$1,0),FALSE)</f>
        <v>3.0311776759484701</v>
      </c>
      <c r="G1878">
        <f t="shared" si="61"/>
        <v>-1.0616752884763201</v>
      </c>
    </row>
    <row r="1879" spans="1:7" x14ac:dyDescent="0.45">
      <c r="A1879" t="s">
        <v>51</v>
      </c>
      <c r="B1879" t="str">
        <f>VLOOKUP(A1879,Setup!$C$3:$D$46,2,FALSE)</f>
        <v>PL</v>
      </c>
      <c r="C1879" t="s">
        <v>591</v>
      </c>
      <c r="D1879">
        <f t="shared" si="60"/>
        <v>2017</v>
      </c>
      <c r="E1879">
        <v>-4.9000000000000004</v>
      </c>
      <c r="F1879">
        <f>VLOOKUP(B1879,'GDP growth'!$C$1:$BR$267,MATCH(Total!D1879,'GDP growth'!$D$1:$BR$1,0),FALSE)</f>
        <v>3.0311776759484701</v>
      </c>
      <c r="G1879">
        <f t="shared" si="61"/>
        <v>-1.0616752884763201</v>
      </c>
    </row>
    <row r="1880" spans="1:7" x14ac:dyDescent="0.45">
      <c r="A1880" t="s">
        <v>51</v>
      </c>
      <c r="B1880" t="str">
        <f>VLOOKUP(A1880,Setup!$C$3:$D$46,2,FALSE)</f>
        <v>PL</v>
      </c>
      <c r="C1880" t="s">
        <v>592</v>
      </c>
      <c r="D1880">
        <f t="shared" si="60"/>
        <v>2017</v>
      </c>
      <c r="E1880">
        <v>-6.3</v>
      </c>
      <c r="F1880">
        <f>VLOOKUP(B1880,'GDP growth'!$C$1:$BR$267,MATCH(Total!D1880,'GDP growth'!$D$1:$BR$1,0),FALSE)</f>
        <v>3.0311776759484701</v>
      </c>
      <c r="G1880">
        <f t="shared" si="61"/>
        <v>-1.0616752884763201</v>
      </c>
    </row>
    <row r="1881" spans="1:7" x14ac:dyDescent="0.45">
      <c r="A1881" t="s">
        <v>51</v>
      </c>
      <c r="B1881" t="str">
        <f>VLOOKUP(A1881,Setup!$C$3:$D$46,2,FALSE)</f>
        <v>PL</v>
      </c>
      <c r="C1881" t="s">
        <v>593</v>
      </c>
      <c r="D1881">
        <f t="shared" si="60"/>
        <v>2017</v>
      </c>
      <c r="E1881">
        <v>-8</v>
      </c>
      <c r="F1881">
        <f>VLOOKUP(B1881,'GDP growth'!$C$1:$BR$267,MATCH(Total!D1881,'GDP growth'!$D$1:$BR$1,0),FALSE)</f>
        <v>3.0311776759484701</v>
      </c>
      <c r="G1881">
        <f t="shared" si="61"/>
        <v>-1.0616752884763201</v>
      </c>
    </row>
    <row r="1882" spans="1:7" x14ac:dyDescent="0.45">
      <c r="A1882" t="s">
        <v>51</v>
      </c>
      <c r="B1882" t="str">
        <f>VLOOKUP(A1882,Setup!$C$3:$D$46,2,FALSE)</f>
        <v>PL</v>
      </c>
      <c r="C1882" t="s">
        <v>594</v>
      </c>
      <c r="D1882">
        <f t="shared" si="60"/>
        <v>2018</v>
      </c>
      <c r="E1882">
        <v>-7.6</v>
      </c>
      <c r="F1882">
        <f>VLOOKUP(B1882,'GDP growth'!$C$1:$BR$267,MATCH(Total!D1882,'GDP growth'!$D$1:$BR$1,0),FALSE)</f>
        <v>5.1524577332590695</v>
      </c>
      <c r="G1882">
        <f t="shared" si="61"/>
        <v>2.2503373153477302</v>
      </c>
    </row>
    <row r="1883" spans="1:7" x14ac:dyDescent="0.45">
      <c r="A1883" t="s">
        <v>51</v>
      </c>
      <c r="B1883" t="str">
        <f>VLOOKUP(A1883,Setup!$C$3:$D$46,2,FALSE)</f>
        <v>PL</v>
      </c>
      <c r="C1883" t="s">
        <v>595</v>
      </c>
      <c r="D1883">
        <f t="shared" si="60"/>
        <v>2018</v>
      </c>
      <c r="E1883">
        <v>-7.8</v>
      </c>
      <c r="F1883">
        <f>VLOOKUP(B1883,'GDP growth'!$C$1:$BR$267,MATCH(Total!D1883,'GDP growth'!$D$1:$BR$1,0),FALSE)</f>
        <v>5.1524577332590695</v>
      </c>
      <c r="G1883">
        <f t="shared" si="61"/>
        <v>2.2503373153477302</v>
      </c>
    </row>
    <row r="1884" spans="1:7" x14ac:dyDescent="0.45">
      <c r="A1884" t="s">
        <v>51</v>
      </c>
      <c r="B1884" t="str">
        <f>VLOOKUP(A1884,Setup!$C$3:$D$46,2,FALSE)</f>
        <v>PL</v>
      </c>
      <c r="C1884" t="s">
        <v>596</v>
      </c>
      <c r="D1884">
        <f t="shared" si="60"/>
        <v>2018</v>
      </c>
      <c r="E1884">
        <v>-8.6</v>
      </c>
      <c r="F1884">
        <f>VLOOKUP(B1884,'GDP growth'!$C$1:$BR$267,MATCH(Total!D1884,'GDP growth'!$D$1:$BR$1,0),FALSE)</f>
        <v>5.1524577332590695</v>
      </c>
      <c r="G1884">
        <f t="shared" si="61"/>
        <v>2.2503373153477302</v>
      </c>
    </row>
    <row r="1885" spans="1:7" x14ac:dyDescent="0.45">
      <c r="A1885" t="s">
        <v>51</v>
      </c>
      <c r="B1885" t="str">
        <f>VLOOKUP(A1885,Setup!$C$3:$D$46,2,FALSE)</f>
        <v>PL</v>
      </c>
      <c r="C1885" t="s">
        <v>597</v>
      </c>
      <c r="D1885">
        <f t="shared" si="60"/>
        <v>2018</v>
      </c>
      <c r="E1885">
        <v>-9.8000000000000007</v>
      </c>
      <c r="F1885">
        <f>VLOOKUP(B1885,'GDP growth'!$C$1:$BR$267,MATCH(Total!D1885,'GDP growth'!$D$1:$BR$1,0),FALSE)</f>
        <v>5.1524577332590695</v>
      </c>
      <c r="G1885">
        <f t="shared" si="61"/>
        <v>2.2503373153477302</v>
      </c>
    </row>
    <row r="1886" spans="1:7" x14ac:dyDescent="0.45">
      <c r="A1886" t="s">
        <v>51</v>
      </c>
      <c r="B1886" t="str">
        <f>VLOOKUP(A1886,Setup!$C$3:$D$46,2,FALSE)</f>
        <v>PL</v>
      </c>
      <c r="C1886" t="s">
        <v>598</v>
      </c>
      <c r="D1886">
        <f t="shared" si="60"/>
        <v>2019</v>
      </c>
      <c r="E1886">
        <v>-10.5</v>
      </c>
      <c r="F1886">
        <f>VLOOKUP(B1886,'GDP growth'!$C$1:$BR$267,MATCH(Total!D1886,'GDP growth'!$D$1:$BR$1,0),FALSE)</f>
        <v>6.2458584723942039</v>
      </c>
      <c r="G1886">
        <f t="shared" si="61"/>
        <v>3.6991317430642101</v>
      </c>
    </row>
    <row r="1887" spans="1:7" x14ac:dyDescent="0.45">
      <c r="A1887" t="s">
        <v>51</v>
      </c>
      <c r="B1887" t="str">
        <f>VLOOKUP(A1887,Setup!$C$3:$D$46,2,FALSE)</f>
        <v>PL</v>
      </c>
      <c r="C1887" t="s">
        <v>599</v>
      </c>
      <c r="D1887">
        <f t="shared" si="60"/>
        <v>2019</v>
      </c>
      <c r="E1887">
        <v>-11.5</v>
      </c>
      <c r="F1887">
        <f>VLOOKUP(B1887,'GDP growth'!$C$1:$BR$267,MATCH(Total!D1887,'GDP growth'!$D$1:$BR$1,0),FALSE)</f>
        <v>6.2458584723942039</v>
      </c>
      <c r="G1887">
        <f t="shared" si="61"/>
        <v>3.6991317430642101</v>
      </c>
    </row>
    <row r="1888" spans="1:7" x14ac:dyDescent="0.45">
      <c r="A1888" t="s">
        <v>51</v>
      </c>
      <c r="B1888" t="str">
        <f>VLOOKUP(A1888,Setup!$C$3:$D$46,2,FALSE)</f>
        <v>PL</v>
      </c>
      <c r="C1888" t="s">
        <v>600</v>
      </c>
      <c r="D1888">
        <f t="shared" si="60"/>
        <v>2019</v>
      </c>
      <c r="E1888">
        <v>-11.2</v>
      </c>
      <c r="F1888">
        <f>VLOOKUP(B1888,'GDP growth'!$C$1:$BR$267,MATCH(Total!D1888,'GDP growth'!$D$1:$BR$1,0),FALSE)</f>
        <v>6.2458584723942039</v>
      </c>
      <c r="G1888">
        <f t="shared" si="61"/>
        <v>3.6991317430642101</v>
      </c>
    </row>
    <row r="1889" spans="1:7" x14ac:dyDescent="0.45">
      <c r="A1889" t="s">
        <v>51</v>
      </c>
      <c r="B1889" t="str">
        <f>VLOOKUP(A1889,Setup!$C$3:$D$46,2,FALSE)</f>
        <v>PL</v>
      </c>
      <c r="C1889" t="s">
        <v>601</v>
      </c>
      <c r="D1889">
        <f t="shared" si="60"/>
        <v>2019</v>
      </c>
      <c r="E1889">
        <v>-12.6</v>
      </c>
      <c r="F1889">
        <f>VLOOKUP(B1889,'GDP growth'!$C$1:$BR$267,MATCH(Total!D1889,'GDP growth'!$D$1:$BR$1,0),FALSE)</f>
        <v>6.2458584723942039</v>
      </c>
      <c r="G1889">
        <f t="shared" si="61"/>
        <v>3.6991317430642101</v>
      </c>
    </row>
    <row r="1890" spans="1:7" x14ac:dyDescent="0.45">
      <c r="A1890" t="s">
        <v>51</v>
      </c>
      <c r="B1890" t="str">
        <f>VLOOKUP(A1890,Setup!$C$3:$D$46,2,FALSE)</f>
        <v>PL</v>
      </c>
      <c r="C1890" t="s">
        <v>602</v>
      </c>
      <c r="D1890">
        <f t="shared" si="60"/>
        <v>2020</v>
      </c>
      <c r="E1890">
        <v>-10.5</v>
      </c>
      <c r="F1890">
        <f>VLOOKUP(B1890,'GDP growth'!$C$1:$BR$267,MATCH(Total!D1890,'GDP growth'!$D$1:$BR$1,0),FALSE)</f>
        <v>4.5804581725619897</v>
      </c>
      <c r="G1890">
        <f t="shared" si="61"/>
        <v>-4.1903830172332102</v>
      </c>
    </row>
    <row r="1891" spans="1:7" x14ac:dyDescent="0.45">
      <c r="A1891" t="s">
        <v>51</v>
      </c>
      <c r="B1891" t="str">
        <f>VLOOKUP(A1891,Setup!$C$3:$D$46,2,FALSE)</f>
        <v>PL</v>
      </c>
      <c r="C1891" t="s">
        <v>603</v>
      </c>
      <c r="D1891">
        <f t="shared" si="60"/>
        <v>2020</v>
      </c>
      <c r="E1891">
        <v>-10.3</v>
      </c>
      <c r="F1891">
        <f>VLOOKUP(B1891,'GDP growth'!$C$1:$BR$267,MATCH(Total!D1891,'GDP growth'!$D$1:$BR$1,0),FALSE)</f>
        <v>4.5804581725619897</v>
      </c>
      <c r="G1891">
        <f t="shared" si="61"/>
        <v>-4.1903830172332102</v>
      </c>
    </row>
    <row r="1892" spans="1:7" x14ac:dyDescent="0.45">
      <c r="A1892" t="s">
        <v>51</v>
      </c>
      <c r="B1892" t="str">
        <f>VLOOKUP(A1892,Setup!$C$3:$D$46,2,FALSE)</f>
        <v>PL</v>
      </c>
      <c r="C1892" t="s">
        <v>604</v>
      </c>
      <c r="D1892">
        <f t="shared" si="60"/>
        <v>2020</v>
      </c>
      <c r="E1892">
        <v>-11</v>
      </c>
      <c r="F1892">
        <f>VLOOKUP(B1892,'GDP growth'!$C$1:$BR$267,MATCH(Total!D1892,'GDP growth'!$D$1:$BR$1,0),FALSE)</f>
        <v>4.5804581725619897</v>
      </c>
      <c r="G1892">
        <f t="shared" si="61"/>
        <v>-4.1903830172332102</v>
      </c>
    </row>
    <row r="1893" spans="1:7" x14ac:dyDescent="0.45">
      <c r="A1893" t="s">
        <v>51</v>
      </c>
      <c r="B1893" t="str">
        <f>VLOOKUP(A1893,Setup!$C$3:$D$46,2,FALSE)</f>
        <v>PL</v>
      </c>
      <c r="C1893" t="s">
        <v>605</v>
      </c>
      <c r="D1893">
        <f t="shared" si="60"/>
        <v>2020</v>
      </c>
      <c r="E1893">
        <v>-11</v>
      </c>
      <c r="F1893">
        <f>VLOOKUP(B1893,'GDP growth'!$C$1:$BR$267,MATCH(Total!D1893,'GDP growth'!$D$1:$BR$1,0),FALSE)</f>
        <v>4.5804581725619897</v>
      </c>
      <c r="G1893">
        <f t="shared" si="61"/>
        <v>-4.1903830172332102</v>
      </c>
    </row>
    <row r="1894" spans="1:7" x14ac:dyDescent="0.45">
      <c r="A1894" t="s">
        <v>51</v>
      </c>
      <c r="B1894" t="str">
        <f>VLOOKUP(A1894,Setup!$C$3:$D$46,2,FALSE)</f>
        <v>PL</v>
      </c>
      <c r="C1894" t="s">
        <v>606</v>
      </c>
      <c r="D1894">
        <f t="shared" si="60"/>
        <v>2021</v>
      </c>
      <c r="E1894">
        <v>-11.5</v>
      </c>
      <c r="F1894">
        <f>VLOOKUP(B1894,'GDP growth'!$C$1:$BR$267,MATCH(Total!D1894,'GDP growth'!$D$1:$BR$1,0),FALSE)</f>
        <v>-2.0355688239997676</v>
      </c>
      <c r="G1894">
        <f t="shared" si="61"/>
        <v>0.66513347561993896</v>
      </c>
    </row>
    <row r="1895" spans="1:7" x14ac:dyDescent="0.45">
      <c r="A1895" t="s">
        <v>51</v>
      </c>
      <c r="B1895" t="str">
        <f>VLOOKUP(A1895,Setup!$C$3:$D$46,2,FALSE)</f>
        <v>PL</v>
      </c>
      <c r="C1895" t="s">
        <v>607</v>
      </c>
      <c r="D1895">
        <f t="shared" si="60"/>
        <v>2021</v>
      </c>
      <c r="E1895">
        <v>-13.7</v>
      </c>
      <c r="F1895">
        <f>VLOOKUP(B1895,'GDP growth'!$C$1:$BR$267,MATCH(Total!D1895,'GDP growth'!$D$1:$BR$1,0),FALSE)</f>
        <v>-2.0355688239997676</v>
      </c>
      <c r="G1895">
        <f t="shared" si="61"/>
        <v>0.66513347561993896</v>
      </c>
    </row>
    <row r="1896" spans="1:7" x14ac:dyDescent="0.45">
      <c r="A1896" t="s">
        <v>51</v>
      </c>
      <c r="B1896" t="str">
        <f>VLOOKUP(A1896,Setup!$C$3:$D$46,2,FALSE)</f>
        <v>PL</v>
      </c>
      <c r="C1896" t="s">
        <v>608</v>
      </c>
      <c r="D1896">
        <f t="shared" si="60"/>
        <v>2021</v>
      </c>
      <c r="E1896">
        <v>-13.6</v>
      </c>
      <c r="F1896">
        <f>VLOOKUP(B1896,'GDP growth'!$C$1:$BR$267,MATCH(Total!D1896,'GDP growth'!$D$1:$BR$1,0),FALSE)</f>
        <v>-2.0355688239997676</v>
      </c>
      <c r="G1896">
        <f t="shared" si="61"/>
        <v>0.66513347561993896</v>
      </c>
    </row>
    <row r="1897" spans="1:7" x14ac:dyDescent="0.45">
      <c r="A1897" t="s">
        <v>51</v>
      </c>
      <c r="B1897" t="str">
        <f>VLOOKUP(A1897,Setup!$C$3:$D$46,2,FALSE)</f>
        <v>PL</v>
      </c>
      <c r="C1897" t="s">
        <v>609</v>
      </c>
      <c r="D1897">
        <f t="shared" si="60"/>
        <v>2021</v>
      </c>
      <c r="E1897">
        <v>-14.8</v>
      </c>
      <c r="F1897">
        <f>VLOOKUP(B1897,'GDP growth'!$C$1:$BR$267,MATCH(Total!D1897,'GDP growth'!$D$1:$BR$1,0),FALSE)</f>
        <v>-2.0355688239997676</v>
      </c>
      <c r="G1897">
        <f t="shared" si="61"/>
        <v>0.66513347561993896</v>
      </c>
    </row>
    <row r="1898" spans="1:7" x14ac:dyDescent="0.45">
      <c r="A1898" t="s">
        <v>51</v>
      </c>
      <c r="B1898" t="str">
        <f>VLOOKUP(A1898,Setup!$C$3:$D$46,2,FALSE)</f>
        <v>PL</v>
      </c>
      <c r="C1898" t="s">
        <v>610</v>
      </c>
      <c r="D1898">
        <f t="shared" si="60"/>
        <v>2022</v>
      </c>
      <c r="E1898">
        <v>-16.2</v>
      </c>
      <c r="F1898">
        <f>VLOOKUP(B1898,'GDP growth'!$C$1:$BR$267,MATCH(Total!D1898,'GDP growth'!$D$1:$BR$1,0),FALSE)</f>
        <v>6.9271826605250055</v>
      </c>
      <c r="G1898">
        <f t="shared" si="61"/>
        <v>3.6490098254733399</v>
      </c>
    </row>
    <row r="1899" spans="1:7" x14ac:dyDescent="0.45">
      <c r="A1899" t="s">
        <v>51</v>
      </c>
      <c r="B1899" t="str">
        <f>VLOOKUP(A1899,Setup!$C$3:$D$46,2,FALSE)</f>
        <v>PL</v>
      </c>
      <c r="C1899" t="s">
        <v>611</v>
      </c>
      <c r="D1899">
        <f t="shared" si="60"/>
        <v>2022</v>
      </c>
      <c r="E1899">
        <v>-17.600000000000001</v>
      </c>
      <c r="F1899">
        <f>VLOOKUP(B1899,'GDP growth'!$C$1:$BR$267,MATCH(Total!D1899,'GDP growth'!$D$1:$BR$1,0),FALSE)</f>
        <v>6.9271826605250055</v>
      </c>
      <c r="G1899">
        <f t="shared" si="61"/>
        <v>3.6490098254733399</v>
      </c>
    </row>
    <row r="1900" spans="1:7" x14ac:dyDescent="0.45">
      <c r="A1900" t="s">
        <v>51</v>
      </c>
      <c r="B1900" t="str">
        <f>VLOOKUP(A1900,Setup!$C$3:$D$46,2,FALSE)</f>
        <v>PL</v>
      </c>
      <c r="C1900" t="s">
        <v>612</v>
      </c>
      <c r="D1900">
        <f t="shared" si="60"/>
        <v>2022</v>
      </c>
      <c r="E1900">
        <v>-17.600000000000001</v>
      </c>
      <c r="F1900">
        <f>VLOOKUP(B1900,'GDP growth'!$C$1:$BR$267,MATCH(Total!D1900,'GDP growth'!$D$1:$BR$1,0),FALSE)</f>
        <v>6.9271826605250055</v>
      </c>
      <c r="G1900">
        <f t="shared" si="61"/>
        <v>3.6490098254733399</v>
      </c>
    </row>
    <row r="1901" spans="1:7" x14ac:dyDescent="0.45">
      <c r="A1901" t="s">
        <v>51</v>
      </c>
      <c r="B1901" t="str">
        <f>VLOOKUP(A1901,Setup!$C$3:$D$46,2,FALSE)</f>
        <v>PL</v>
      </c>
      <c r="C1901" t="s">
        <v>613</v>
      </c>
      <c r="D1901">
        <f t="shared" si="60"/>
        <v>2022</v>
      </c>
      <c r="E1901">
        <v>-21.1</v>
      </c>
      <c r="F1901">
        <f>VLOOKUP(B1901,'GDP growth'!$C$1:$BR$267,MATCH(Total!D1901,'GDP growth'!$D$1:$BR$1,0),FALSE)</f>
        <v>6.9271826605250055</v>
      </c>
      <c r="G1901">
        <f t="shared" si="61"/>
        <v>3.6490098254733399</v>
      </c>
    </row>
    <row r="1902" spans="1:7" x14ac:dyDescent="0.45">
      <c r="A1902" t="s">
        <v>51</v>
      </c>
      <c r="B1902" t="str">
        <f>VLOOKUP(A1902,Setup!$C$3:$D$46,2,FALSE)</f>
        <v>PL</v>
      </c>
      <c r="C1902" t="s">
        <v>614</v>
      </c>
      <c r="D1902">
        <f t="shared" si="60"/>
        <v>2023</v>
      </c>
      <c r="E1902">
        <v>-22.3</v>
      </c>
      <c r="F1902">
        <f>VLOOKUP(B1902,'GDP growth'!$C$1:$BR$267,MATCH(Total!D1902,'GDP growth'!$D$1:$BR$1,0),FALSE)</f>
        <v>5.2554569738603618</v>
      </c>
      <c r="G1902">
        <f t="shared" si="61"/>
        <v>-1.11621332574108</v>
      </c>
    </row>
    <row r="1903" spans="1:7" x14ac:dyDescent="0.45">
      <c r="A1903" t="s">
        <v>51</v>
      </c>
      <c r="B1903" t="str">
        <f>VLOOKUP(A1903,Setup!$C$3:$D$46,2,FALSE)</f>
        <v>PL</v>
      </c>
      <c r="C1903" t="s">
        <v>615</v>
      </c>
      <c r="D1903">
        <f t="shared" si="60"/>
        <v>2023</v>
      </c>
      <c r="E1903">
        <v>-23.4</v>
      </c>
      <c r="F1903">
        <f>VLOOKUP(B1903,'GDP growth'!$C$1:$BR$267,MATCH(Total!D1903,'GDP growth'!$D$1:$BR$1,0),FALSE)</f>
        <v>5.2554569738603618</v>
      </c>
      <c r="G1903">
        <f t="shared" si="61"/>
        <v>-1.11621332574108</v>
      </c>
    </row>
    <row r="1904" spans="1:7" x14ac:dyDescent="0.45">
      <c r="A1904" t="s">
        <v>51</v>
      </c>
      <c r="B1904" t="str">
        <f>VLOOKUP(A1904,Setup!$C$3:$D$46,2,FALSE)</f>
        <v>PL</v>
      </c>
      <c r="C1904" t="s">
        <v>616</v>
      </c>
      <c r="D1904">
        <f t="shared" si="60"/>
        <v>2023</v>
      </c>
      <c r="E1904">
        <v>-22.6</v>
      </c>
      <c r="F1904">
        <f>VLOOKUP(B1904,'GDP growth'!$C$1:$BR$267,MATCH(Total!D1904,'GDP growth'!$D$1:$BR$1,0),FALSE)</f>
        <v>5.2554569738603618</v>
      </c>
      <c r="G1904">
        <f t="shared" si="61"/>
        <v>-1.11621332574108</v>
      </c>
    </row>
    <row r="1905" spans="1:7" x14ac:dyDescent="0.45">
      <c r="A1905" t="s">
        <v>51</v>
      </c>
      <c r="B1905" t="str">
        <f>VLOOKUP(A1905,Setup!$C$3:$D$46,2,FALSE)</f>
        <v>PL</v>
      </c>
      <c r="C1905" t="s">
        <v>617</v>
      </c>
      <c r="D1905">
        <f t="shared" si="60"/>
        <v>2023</v>
      </c>
      <c r="E1905">
        <v>-23.3</v>
      </c>
      <c r="F1905">
        <f>VLOOKUP(B1905,'GDP growth'!$C$1:$BR$267,MATCH(Total!D1905,'GDP growth'!$D$1:$BR$1,0),FALSE)</f>
        <v>5.2554569738603618</v>
      </c>
      <c r="G1905">
        <f t="shared" si="61"/>
        <v>-1.11621332574108</v>
      </c>
    </row>
    <row r="1906" spans="1:7" x14ac:dyDescent="0.45">
      <c r="A1906" t="s">
        <v>304</v>
      </c>
      <c r="B1906" t="str">
        <f>VLOOKUP(A1906,Setup!$C$3:$D$46,2,FALSE)</f>
        <v>PT</v>
      </c>
      <c r="C1906" t="s">
        <v>560</v>
      </c>
      <c r="D1906">
        <f t="shared" si="60"/>
        <v>2010</v>
      </c>
      <c r="E1906">
        <v>13.9</v>
      </c>
      <c r="F1906">
        <f>VLOOKUP(B1906,'GDP growth'!$C$1:$BR$267,MATCH(Total!D1906,'GDP growth'!$D$1:$BR$1,0),FALSE)</f>
        <v>-3.1220781229054637</v>
      </c>
      <c r="G1906">
        <f t="shared" si="61"/>
        <v>4.7327015952349099</v>
      </c>
    </row>
    <row r="1907" spans="1:7" x14ac:dyDescent="0.45">
      <c r="A1907" t="s">
        <v>304</v>
      </c>
      <c r="B1907" t="str">
        <f>VLOOKUP(A1907,Setup!$C$3:$D$46,2,FALSE)</f>
        <v>PT</v>
      </c>
      <c r="C1907" t="s">
        <v>563</v>
      </c>
      <c r="D1907">
        <f t="shared" si="60"/>
        <v>2010</v>
      </c>
      <c r="E1907">
        <v>12.9</v>
      </c>
      <c r="F1907">
        <f>VLOOKUP(B1907,'GDP growth'!$C$1:$BR$267,MATCH(Total!D1907,'GDP growth'!$D$1:$BR$1,0),FALSE)</f>
        <v>-3.1220781229054637</v>
      </c>
      <c r="G1907">
        <f t="shared" si="61"/>
        <v>4.7327015952349099</v>
      </c>
    </row>
    <row r="1908" spans="1:7" x14ac:dyDescent="0.45">
      <c r="A1908" t="s">
        <v>304</v>
      </c>
      <c r="B1908" t="str">
        <f>VLOOKUP(A1908,Setup!$C$3:$D$46,2,FALSE)</f>
        <v>PT</v>
      </c>
      <c r="C1908" t="s">
        <v>564</v>
      </c>
      <c r="D1908">
        <f t="shared" si="60"/>
        <v>2010</v>
      </c>
      <c r="E1908">
        <v>8.9</v>
      </c>
      <c r="F1908">
        <f>VLOOKUP(B1908,'GDP growth'!$C$1:$BR$267,MATCH(Total!D1908,'GDP growth'!$D$1:$BR$1,0),FALSE)</f>
        <v>-3.1220781229054637</v>
      </c>
      <c r="G1908">
        <f t="shared" si="61"/>
        <v>4.7327015952349099</v>
      </c>
    </row>
    <row r="1909" spans="1:7" x14ac:dyDescent="0.45">
      <c r="A1909" t="s">
        <v>304</v>
      </c>
      <c r="B1909" t="str">
        <f>VLOOKUP(A1909,Setup!$C$3:$D$46,2,FALSE)</f>
        <v>PT</v>
      </c>
      <c r="C1909" t="s">
        <v>565</v>
      </c>
      <c r="D1909">
        <f t="shared" si="60"/>
        <v>2010</v>
      </c>
      <c r="E1909">
        <v>9.6</v>
      </c>
      <c r="F1909">
        <f>VLOOKUP(B1909,'GDP growth'!$C$1:$BR$267,MATCH(Total!D1909,'GDP growth'!$D$1:$BR$1,0),FALSE)</f>
        <v>-3.1220781229054637</v>
      </c>
      <c r="G1909">
        <f t="shared" si="61"/>
        <v>4.7327015952349099</v>
      </c>
    </row>
    <row r="1910" spans="1:7" x14ac:dyDescent="0.45">
      <c r="A1910" t="s">
        <v>304</v>
      </c>
      <c r="B1910" t="str">
        <f>VLOOKUP(A1910,Setup!$C$3:$D$46,2,FALSE)</f>
        <v>PT</v>
      </c>
      <c r="C1910" t="s">
        <v>566</v>
      </c>
      <c r="D1910">
        <f t="shared" si="60"/>
        <v>2011</v>
      </c>
      <c r="E1910">
        <v>9.5</v>
      </c>
      <c r="F1910">
        <f>VLOOKUP(B1910,'GDP growth'!$C$1:$BR$267,MATCH(Total!D1910,'GDP growth'!$D$1:$BR$1,0),FALSE)</f>
        <v>1.7376245104543671</v>
      </c>
      <c r="G1910">
        <f t="shared" si="61"/>
        <v>2.71710210000276</v>
      </c>
    </row>
    <row r="1911" spans="1:7" x14ac:dyDescent="0.45">
      <c r="A1911" t="s">
        <v>304</v>
      </c>
      <c r="B1911" t="str">
        <f>VLOOKUP(A1911,Setup!$C$3:$D$46,2,FALSE)</f>
        <v>PT</v>
      </c>
      <c r="C1911" t="s">
        <v>567</v>
      </c>
      <c r="D1911">
        <f t="shared" si="60"/>
        <v>2011</v>
      </c>
      <c r="E1911">
        <v>8.5</v>
      </c>
      <c r="F1911">
        <f>VLOOKUP(B1911,'GDP growth'!$C$1:$BR$267,MATCH(Total!D1911,'GDP growth'!$D$1:$BR$1,0),FALSE)</f>
        <v>1.7376245104543671</v>
      </c>
      <c r="G1911">
        <f t="shared" si="61"/>
        <v>2.71710210000276</v>
      </c>
    </row>
    <row r="1912" spans="1:7" x14ac:dyDescent="0.45">
      <c r="A1912" t="s">
        <v>304</v>
      </c>
      <c r="B1912" t="str">
        <f>VLOOKUP(A1912,Setup!$C$3:$D$46,2,FALSE)</f>
        <v>PT</v>
      </c>
      <c r="C1912" t="s">
        <v>568</v>
      </c>
      <c r="D1912">
        <f t="shared" si="60"/>
        <v>2011</v>
      </c>
      <c r="E1912">
        <v>7.6</v>
      </c>
      <c r="F1912">
        <f>VLOOKUP(B1912,'GDP growth'!$C$1:$BR$267,MATCH(Total!D1912,'GDP growth'!$D$1:$BR$1,0),FALSE)</f>
        <v>1.7376245104543671</v>
      </c>
      <c r="G1912">
        <f t="shared" si="61"/>
        <v>2.71710210000276</v>
      </c>
    </row>
    <row r="1913" spans="1:7" x14ac:dyDescent="0.45">
      <c r="A1913" t="s">
        <v>304</v>
      </c>
      <c r="B1913" t="str">
        <f>VLOOKUP(A1913,Setup!$C$3:$D$46,2,FALSE)</f>
        <v>PT</v>
      </c>
      <c r="C1913" t="s">
        <v>569</v>
      </c>
      <c r="D1913">
        <f t="shared" si="60"/>
        <v>2011</v>
      </c>
      <c r="E1913">
        <v>5.8</v>
      </c>
      <c r="F1913">
        <f>VLOOKUP(B1913,'GDP growth'!$C$1:$BR$267,MATCH(Total!D1913,'GDP growth'!$D$1:$BR$1,0),FALSE)</f>
        <v>1.7376245104543671</v>
      </c>
      <c r="G1913">
        <f t="shared" si="61"/>
        <v>2.71710210000276</v>
      </c>
    </row>
    <row r="1914" spans="1:7" x14ac:dyDescent="0.45">
      <c r="A1914" t="s">
        <v>304</v>
      </c>
      <c r="B1914" t="str">
        <f>VLOOKUP(A1914,Setup!$C$3:$D$46,2,FALSE)</f>
        <v>PT</v>
      </c>
      <c r="C1914" t="s">
        <v>570</v>
      </c>
      <c r="D1914">
        <f t="shared" si="60"/>
        <v>2012</v>
      </c>
      <c r="E1914">
        <v>4.8</v>
      </c>
      <c r="F1914">
        <f>VLOOKUP(B1914,'GDP growth'!$C$1:$BR$267,MATCH(Total!D1914,'GDP growth'!$D$1:$BR$1,0),FALSE)</f>
        <v>-1.7135275032034514</v>
      </c>
      <c r="G1914">
        <f t="shared" si="61"/>
        <v>-1.6531948560262599</v>
      </c>
    </row>
    <row r="1915" spans="1:7" x14ac:dyDescent="0.45">
      <c r="A1915" t="s">
        <v>304</v>
      </c>
      <c r="B1915" t="str">
        <f>VLOOKUP(A1915,Setup!$C$3:$D$46,2,FALSE)</f>
        <v>PT</v>
      </c>
      <c r="C1915" t="s">
        <v>571</v>
      </c>
      <c r="D1915">
        <f t="shared" si="60"/>
        <v>2012</v>
      </c>
      <c r="E1915">
        <v>4.4000000000000004</v>
      </c>
      <c r="F1915">
        <f>VLOOKUP(B1915,'GDP growth'!$C$1:$BR$267,MATCH(Total!D1915,'GDP growth'!$D$1:$BR$1,0),FALSE)</f>
        <v>-1.7135275032034514</v>
      </c>
      <c r="G1915">
        <f t="shared" si="61"/>
        <v>-1.6531948560262599</v>
      </c>
    </row>
    <row r="1916" spans="1:7" x14ac:dyDescent="0.45">
      <c r="A1916" t="s">
        <v>304</v>
      </c>
      <c r="B1916" t="str">
        <f>VLOOKUP(A1916,Setup!$C$3:$D$46,2,FALSE)</f>
        <v>PT</v>
      </c>
      <c r="C1916" t="s">
        <v>572</v>
      </c>
      <c r="D1916">
        <f t="shared" si="60"/>
        <v>2012</v>
      </c>
      <c r="E1916">
        <v>5.0999999999999996</v>
      </c>
      <c r="F1916">
        <f>VLOOKUP(B1916,'GDP growth'!$C$1:$BR$267,MATCH(Total!D1916,'GDP growth'!$D$1:$BR$1,0),FALSE)</f>
        <v>-1.7135275032034514</v>
      </c>
      <c r="G1916">
        <f t="shared" si="61"/>
        <v>-1.6531948560262599</v>
      </c>
    </row>
    <row r="1917" spans="1:7" x14ac:dyDescent="0.45">
      <c r="A1917" t="s">
        <v>304</v>
      </c>
      <c r="B1917" t="str">
        <f>VLOOKUP(A1917,Setup!$C$3:$D$46,2,FALSE)</f>
        <v>PT</v>
      </c>
      <c r="C1917" t="s">
        <v>573</v>
      </c>
      <c r="D1917">
        <f t="shared" si="60"/>
        <v>2012</v>
      </c>
      <c r="E1917">
        <v>5.3</v>
      </c>
      <c r="F1917">
        <f>VLOOKUP(B1917,'GDP growth'!$C$1:$BR$267,MATCH(Total!D1917,'GDP growth'!$D$1:$BR$1,0),FALSE)</f>
        <v>-1.7135275032034514</v>
      </c>
      <c r="G1917">
        <f t="shared" si="61"/>
        <v>-1.6531948560262599</v>
      </c>
    </row>
    <row r="1918" spans="1:7" x14ac:dyDescent="0.45">
      <c r="A1918" t="s">
        <v>304</v>
      </c>
      <c r="B1918" t="str">
        <f>VLOOKUP(A1918,Setup!$C$3:$D$46,2,FALSE)</f>
        <v>PT</v>
      </c>
      <c r="C1918" t="s">
        <v>574</v>
      </c>
      <c r="D1918">
        <f t="shared" si="60"/>
        <v>2013</v>
      </c>
      <c r="E1918">
        <v>1.7</v>
      </c>
      <c r="F1918">
        <f>VLOOKUP(B1918,'GDP growth'!$C$1:$BR$267,MATCH(Total!D1918,'GDP growth'!$D$1:$BR$1,0),FALSE)</f>
        <v>-4.0509026186835513</v>
      </c>
      <c r="G1918">
        <f t="shared" si="61"/>
        <v>-3.0388321838043102</v>
      </c>
    </row>
    <row r="1919" spans="1:7" x14ac:dyDescent="0.45">
      <c r="A1919" t="s">
        <v>304</v>
      </c>
      <c r="B1919" t="str">
        <f>VLOOKUP(A1919,Setup!$C$3:$D$46,2,FALSE)</f>
        <v>PT</v>
      </c>
      <c r="C1919" t="s">
        <v>575</v>
      </c>
      <c r="D1919">
        <f t="shared" ref="D1919:D1980" si="62">VALUE(MID(C1919,1,4))</f>
        <v>2013</v>
      </c>
      <c r="E1919">
        <v>-2</v>
      </c>
      <c r="F1919">
        <f>VLOOKUP(B1919,'GDP growth'!$C$1:$BR$267,MATCH(Total!D1919,'GDP growth'!$D$1:$BR$1,0),FALSE)</f>
        <v>-4.0509026186835513</v>
      </c>
      <c r="G1919">
        <f t="shared" ref="G1919:G1980" si="63">VLOOKUP(D1919,$I$21:$BA$34,MATCH(B1919,$I$20:$BA$20,0),FALSE)</f>
        <v>-3.0388321838043102</v>
      </c>
    </row>
    <row r="1920" spans="1:7" x14ac:dyDescent="0.45">
      <c r="A1920" t="s">
        <v>304</v>
      </c>
      <c r="B1920" t="str">
        <f>VLOOKUP(A1920,Setup!$C$3:$D$46,2,FALSE)</f>
        <v>PT</v>
      </c>
      <c r="C1920" t="s">
        <v>576</v>
      </c>
      <c r="D1920">
        <f t="shared" si="62"/>
        <v>2013</v>
      </c>
      <c r="E1920">
        <v>-7.4</v>
      </c>
      <c r="F1920">
        <f>VLOOKUP(B1920,'GDP growth'!$C$1:$BR$267,MATCH(Total!D1920,'GDP growth'!$D$1:$BR$1,0),FALSE)</f>
        <v>-4.0509026186835513</v>
      </c>
      <c r="G1920">
        <f t="shared" si="63"/>
        <v>-3.0388321838043102</v>
      </c>
    </row>
    <row r="1921" spans="1:7" x14ac:dyDescent="0.45">
      <c r="A1921" t="s">
        <v>304</v>
      </c>
      <c r="B1921" t="str">
        <f>VLOOKUP(A1921,Setup!$C$3:$D$46,2,FALSE)</f>
        <v>PT</v>
      </c>
      <c r="C1921" t="s">
        <v>577</v>
      </c>
      <c r="D1921">
        <f t="shared" si="62"/>
        <v>2013</v>
      </c>
      <c r="E1921">
        <v>-12.6</v>
      </c>
      <c r="F1921">
        <f>VLOOKUP(B1921,'GDP growth'!$C$1:$BR$267,MATCH(Total!D1921,'GDP growth'!$D$1:$BR$1,0),FALSE)</f>
        <v>-4.0509026186835513</v>
      </c>
      <c r="G1921">
        <f t="shared" si="63"/>
        <v>-3.0388321838043102</v>
      </c>
    </row>
    <row r="1922" spans="1:7" x14ac:dyDescent="0.45">
      <c r="A1922" t="s">
        <v>304</v>
      </c>
      <c r="B1922" t="str">
        <f>VLOOKUP(A1922,Setup!$C$3:$D$46,2,FALSE)</f>
        <v>PT</v>
      </c>
      <c r="C1922" t="s">
        <v>578</v>
      </c>
      <c r="D1922">
        <f t="shared" si="62"/>
        <v>2014</v>
      </c>
      <c r="E1922">
        <v>-18</v>
      </c>
      <c r="F1922">
        <f>VLOOKUP(B1922,'GDP growth'!$C$1:$BR$267,MATCH(Total!D1922,'GDP growth'!$D$1:$BR$1,0),FALSE)</f>
        <v>-0.98410675810353609</v>
      </c>
      <c r="G1922">
        <f t="shared" si="63"/>
        <v>-2.9557548054299398</v>
      </c>
    </row>
    <row r="1923" spans="1:7" x14ac:dyDescent="0.45">
      <c r="A1923" t="s">
        <v>304</v>
      </c>
      <c r="B1923" t="str">
        <f>VLOOKUP(A1923,Setup!$C$3:$D$46,2,FALSE)</f>
        <v>PT</v>
      </c>
      <c r="C1923" t="s">
        <v>579</v>
      </c>
      <c r="D1923">
        <f t="shared" si="62"/>
        <v>2014</v>
      </c>
      <c r="E1923">
        <v>-21.5</v>
      </c>
      <c r="F1923">
        <f>VLOOKUP(B1923,'GDP growth'!$C$1:$BR$267,MATCH(Total!D1923,'GDP growth'!$D$1:$BR$1,0),FALSE)</f>
        <v>-0.98410675810353609</v>
      </c>
      <c r="G1923">
        <f t="shared" si="63"/>
        <v>-2.9557548054299398</v>
      </c>
    </row>
    <row r="1924" spans="1:7" x14ac:dyDescent="0.45">
      <c r="A1924" t="s">
        <v>304</v>
      </c>
      <c r="B1924" t="str">
        <f>VLOOKUP(A1924,Setup!$C$3:$D$46,2,FALSE)</f>
        <v>PT</v>
      </c>
      <c r="C1924" t="s">
        <v>580</v>
      </c>
      <c r="D1924">
        <f t="shared" si="62"/>
        <v>2014</v>
      </c>
      <c r="E1924">
        <v>-24</v>
      </c>
      <c r="F1924">
        <f>VLOOKUP(B1924,'GDP growth'!$C$1:$BR$267,MATCH(Total!D1924,'GDP growth'!$D$1:$BR$1,0),FALSE)</f>
        <v>-0.98410675810353609</v>
      </c>
      <c r="G1924">
        <f t="shared" si="63"/>
        <v>-2.9557548054299398</v>
      </c>
    </row>
    <row r="1925" spans="1:7" x14ac:dyDescent="0.45">
      <c r="A1925" t="s">
        <v>304</v>
      </c>
      <c r="B1925" t="str">
        <f>VLOOKUP(A1925,Setup!$C$3:$D$46,2,FALSE)</f>
        <v>PT</v>
      </c>
      <c r="C1925" t="s">
        <v>581</v>
      </c>
      <c r="D1925">
        <f t="shared" si="62"/>
        <v>2014</v>
      </c>
      <c r="E1925">
        <v>-25.5</v>
      </c>
      <c r="F1925">
        <f>VLOOKUP(B1925,'GDP growth'!$C$1:$BR$267,MATCH(Total!D1925,'GDP growth'!$D$1:$BR$1,0),FALSE)</f>
        <v>-0.98410675810353609</v>
      </c>
      <c r="G1925">
        <f t="shared" si="63"/>
        <v>-2.9557548054299398</v>
      </c>
    </row>
    <row r="1926" spans="1:7" x14ac:dyDescent="0.45">
      <c r="A1926" t="s">
        <v>304</v>
      </c>
      <c r="B1926" t="str">
        <f>VLOOKUP(A1926,Setup!$C$3:$D$46,2,FALSE)</f>
        <v>PT</v>
      </c>
      <c r="C1926" t="s">
        <v>582</v>
      </c>
      <c r="D1926">
        <f t="shared" si="62"/>
        <v>2015</v>
      </c>
      <c r="E1926">
        <v>-27.9</v>
      </c>
      <c r="F1926">
        <f>VLOOKUP(B1926,'GDP growth'!$C$1:$BR$267,MATCH(Total!D1926,'GDP growth'!$D$1:$BR$1,0),FALSE)</f>
        <v>0.74139147058367882</v>
      </c>
      <c r="G1926">
        <f t="shared" si="63"/>
        <v>-2.2628671898150499</v>
      </c>
    </row>
    <row r="1927" spans="1:7" x14ac:dyDescent="0.45">
      <c r="A1927" t="s">
        <v>304</v>
      </c>
      <c r="B1927" t="str">
        <f>VLOOKUP(A1927,Setup!$C$3:$D$46,2,FALSE)</f>
        <v>PT</v>
      </c>
      <c r="C1927" t="s">
        <v>583</v>
      </c>
      <c r="D1927">
        <f t="shared" si="62"/>
        <v>2015</v>
      </c>
      <c r="E1927">
        <v>-30.7</v>
      </c>
      <c r="F1927">
        <f>VLOOKUP(B1927,'GDP growth'!$C$1:$BR$267,MATCH(Total!D1927,'GDP growth'!$D$1:$BR$1,0),FALSE)</f>
        <v>0.74139147058367882</v>
      </c>
      <c r="G1927">
        <f t="shared" si="63"/>
        <v>-2.2628671898150499</v>
      </c>
    </row>
    <row r="1928" spans="1:7" x14ac:dyDescent="0.45">
      <c r="A1928" t="s">
        <v>304</v>
      </c>
      <c r="B1928" t="str">
        <f>VLOOKUP(A1928,Setup!$C$3:$D$46,2,FALSE)</f>
        <v>PT</v>
      </c>
      <c r="C1928" t="s">
        <v>584</v>
      </c>
      <c r="D1928">
        <f t="shared" si="62"/>
        <v>2015</v>
      </c>
      <c r="E1928">
        <v>-33.6</v>
      </c>
      <c r="F1928">
        <f>VLOOKUP(B1928,'GDP growth'!$C$1:$BR$267,MATCH(Total!D1928,'GDP growth'!$D$1:$BR$1,0),FALSE)</f>
        <v>0.74139147058367882</v>
      </c>
      <c r="G1928">
        <f t="shared" si="63"/>
        <v>-2.2628671898150499</v>
      </c>
    </row>
    <row r="1929" spans="1:7" x14ac:dyDescent="0.45">
      <c r="A1929" t="s">
        <v>304</v>
      </c>
      <c r="B1929" t="str">
        <f>VLOOKUP(A1929,Setup!$C$3:$D$46,2,FALSE)</f>
        <v>PT</v>
      </c>
      <c r="C1929" t="s">
        <v>585</v>
      </c>
      <c r="D1929">
        <f t="shared" si="62"/>
        <v>2015</v>
      </c>
      <c r="E1929">
        <v>-35.5</v>
      </c>
      <c r="F1929">
        <f>VLOOKUP(B1929,'GDP growth'!$C$1:$BR$267,MATCH(Total!D1929,'GDP growth'!$D$1:$BR$1,0),FALSE)</f>
        <v>0.74139147058367882</v>
      </c>
      <c r="G1929">
        <f t="shared" si="63"/>
        <v>-2.2628671898150499</v>
      </c>
    </row>
    <row r="1930" spans="1:7" x14ac:dyDescent="0.45">
      <c r="A1930" t="s">
        <v>304</v>
      </c>
      <c r="B1930" t="str">
        <f>VLOOKUP(A1930,Setup!$C$3:$D$46,2,FALSE)</f>
        <v>PT</v>
      </c>
      <c r="C1930" t="s">
        <v>586</v>
      </c>
      <c r="D1930">
        <f t="shared" si="62"/>
        <v>2016</v>
      </c>
      <c r="E1930">
        <v>-38</v>
      </c>
      <c r="F1930">
        <f>VLOOKUP(B1930,'GDP growth'!$C$1:$BR$267,MATCH(Total!D1930,'GDP growth'!$D$1:$BR$1,0),FALSE)</f>
        <v>1.5897982889385531</v>
      </c>
      <c r="G1930">
        <f t="shared" si="63"/>
        <v>-1.34833402801194</v>
      </c>
    </row>
    <row r="1931" spans="1:7" x14ac:dyDescent="0.45">
      <c r="A1931" t="s">
        <v>304</v>
      </c>
      <c r="B1931" t="str">
        <f>VLOOKUP(A1931,Setup!$C$3:$D$46,2,FALSE)</f>
        <v>PT</v>
      </c>
      <c r="C1931" t="s">
        <v>587</v>
      </c>
      <c r="D1931">
        <f t="shared" si="62"/>
        <v>2016</v>
      </c>
      <c r="E1931">
        <v>-39.6</v>
      </c>
      <c r="F1931">
        <f>VLOOKUP(B1931,'GDP growth'!$C$1:$BR$267,MATCH(Total!D1931,'GDP growth'!$D$1:$BR$1,0),FALSE)</f>
        <v>1.5897982889385531</v>
      </c>
      <c r="G1931">
        <f t="shared" si="63"/>
        <v>-1.34833402801194</v>
      </c>
    </row>
    <row r="1932" spans="1:7" x14ac:dyDescent="0.45">
      <c r="A1932" t="s">
        <v>304</v>
      </c>
      <c r="B1932" t="str">
        <f>VLOOKUP(A1932,Setup!$C$3:$D$46,2,FALSE)</f>
        <v>PT</v>
      </c>
      <c r="C1932" t="s">
        <v>588</v>
      </c>
      <c r="D1932">
        <f t="shared" si="62"/>
        <v>2016</v>
      </c>
      <c r="E1932">
        <v>-41.7</v>
      </c>
      <c r="F1932">
        <f>VLOOKUP(B1932,'GDP growth'!$C$1:$BR$267,MATCH(Total!D1932,'GDP growth'!$D$1:$BR$1,0),FALSE)</f>
        <v>1.5897982889385531</v>
      </c>
      <c r="G1932">
        <f t="shared" si="63"/>
        <v>-1.34833402801194</v>
      </c>
    </row>
    <row r="1933" spans="1:7" x14ac:dyDescent="0.45">
      <c r="A1933" t="s">
        <v>304</v>
      </c>
      <c r="B1933" t="str">
        <f>VLOOKUP(A1933,Setup!$C$3:$D$46,2,FALSE)</f>
        <v>PT</v>
      </c>
      <c r="C1933" t="s">
        <v>589</v>
      </c>
      <c r="D1933">
        <f t="shared" si="62"/>
        <v>2016</v>
      </c>
      <c r="E1933">
        <v>-44.2</v>
      </c>
      <c r="F1933">
        <f>VLOOKUP(B1933,'GDP growth'!$C$1:$BR$267,MATCH(Total!D1933,'GDP growth'!$D$1:$BR$1,0),FALSE)</f>
        <v>1.5897982889385531</v>
      </c>
      <c r="G1933">
        <f t="shared" si="63"/>
        <v>-1.34833402801194</v>
      </c>
    </row>
    <row r="1934" spans="1:7" x14ac:dyDescent="0.45">
      <c r="A1934" t="s">
        <v>304</v>
      </c>
      <c r="B1934" t="str">
        <f>VLOOKUP(A1934,Setup!$C$3:$D$46,2,FALSE)</f>
        <v>PT</v>
      </c>
      <c r="C1934" t="s">
        <v>590</v>
      </c>
      <c r="D1934">
        <f t="shared" si="62"/>
        <v>2017</v>
      </c>
      <c r="E1934">
        <v>-43.6</v>
      </c>
      <c r="F1934">
        <f>VLOOKUP(B1934,'GDP growth'!$C$1:$BR$267,MATCH(Total!D1934,'GDP growth'!$D$1:$BR$1,0),FALSE)</f>
        <v>2.004141093604872</v>
      </c>
      <c r="G1934">
        <f t="shared" si="63"/>
        <v>0.72422157597652803</v>
      </c>
    </row>
    <row r="1935" spans="1:7" x14ac:dyDescent="0.45">
      <c r="A1935" t="s">
        <v>304</v>
      </c>
      <c r="B1935" t="str">
        <f>VLOOKUP(A1935,Setup!$C$3:$D$46,2,FALSE)</f>
        <v>PT</v>
      </c>
      <c r="C1935" t="s">
        <v>591</v>
      </c>
      <c r="D1935">
        <f t="shared" si="62"/>
        <v>2017</v>
      </c>
      <c r="E1935">
        <v>-44</v>
      </c>
      <c r="F1935">
        <f>VLOOKUP(B1935,'GDP growth'!$C$1:$BR$267,MATCH(Total!D1935,'GDP growth'!$D$1:$BR$1,0),FALSE)</f>
        <v>2.004141093604872</v>
      </c>
      <c r="G1935">
        <f t="shared" si="63"/>
        <v>0.72422157597652803</v>
      </c>
    </row>
    <row r="1936" spans="1:7" x14ac:dyDescent="0.45">
      <c r="A1936" t="s">
        <v>304</v>
      </c>
      <c r="B1936" t="str">
        <f>VLOOKUP(A1936,Setup!$C$3:$D$46,2,FALSE)</f>
        <v>PT</v>
      </c>
      <c r="C1936" t="s">
        <v>592</v>
      </c>
      <c r="D1936">
        <f t="shared" si="62"/>
        <v>2017</v>
      </c>
      <c r="E1936">
        <v>-44.7</v>
      </c>
      <c r="F1936">
        <f>VLOOKUP(B1936,'GDP growth'!$C$1:$BR$267,MATCH(Total!D1936,'GDP growth'!$D$1:$BR$1,0),FALSE)</f>
        <v>2.004141093604872</v>
      </c>
      <c r="G1936">
        <f t="shared" si="63"/>
        <v>0.72422157597652803</v>
      </c>
    </row>
    <row r="1937" spans="1:7" x14ac:dyDescent="0.45">
      <c r="A1937" t="s">
        <v>304</v>
      </c>
      <c r="B1937" t="str">
        <f>VLOOKUP(A1937,Setup!$C$3:$D$46,2,FALSE)</f>
        <v>PT</v>
      </c>
      <c r="C1937" t="s">
        <v>593</v>
      </c>
      <c r="D1937">
        <f t="shared" si="62"/>
        <v>2017</v>
      </c>
      <c r="E1937">
        <v>-45.1</v>
      </c>
      <c r="F1937">
        <f>VLOOKUP(B1937,'GDP growth'!$C$1:$BR$267,MATCH(Total!D1937,'GDP growth'!$D$1:$BR$1,0),FALSE)</f>
        <v>2.004141093604872</v>
      </c>
      <c r="G1937">
        <f t="shared" si="63"/>
        <v>0.72422157597652803</v>
      </c>
    </row>
    <row r="1938" spans="1:7" x14ac:dyDescent="0.45">
      <c r="A1938" t="s">
        <v>304</v>
      </c>
      <c r="B1938" t="str">
        <f>VLOOKUP(A1938,Setup!$C$3:$D$46,2,FALSE)</f>
        <v>PT</v>
      </c>
      <c r="C1938" t="s">
        <v>594</v>
      </c>
      <c r="D1938">
        <f t="shared" si="62"/>
        <v>2018</v>
      </c>
      <c r="E1938">
        <v>-46</v>
      </c>
      <c r="F1938">
        <f>VLOOKUP(B1938,'GDP growth'!$C$1:$BR$267,MATCH(Total!D1938,'GDP growth'!$D$1:$BR$1,0),FALSE)</f>
        <v>3.3147207823341631</v>
      </c>
      <c r="G1938">
        <f t="shared" si="63"/>
        <v>2.3855481095370799</v>
      </c>
    </row>
    <row r="1939" spans="1:7" x14ac:dyDescent="0.45">
      <c r="A1939" t="s">
        <v>304</v>
      </c>
      <c r="B1939" t="str">
        <f>VLOOKUP(A1939,Setup!$C$3:$D$46,2,FALSE)</f>
        <v>PT</v>
      </c>
      <c r="C1939" t="s">
        <v>595</v>
      </c>
      <c r="D1939">
        <f t="shared" si="62"/>
        <v>2018</v>
      </c>
      <c r="E1939">
        <v>-47.4</v>
      </c>
      <c r="F1939">
        <f>VLOOKUP(B1939,'GDP growth'!$C$1:$BR$267,MATCH(Total!D1939,'GDP growth'!$D$1:$BR$1,0),FALSE)</f>
        <v>3.3147207823341631</v>
      </c>
      <c r="G1939">
        <f t="shared" si="63"/>
        <v>2.3855481095370799</v>
      </c>
    </row>
    <row r="1940" spans="1:7" x14ac:dyDescent="0.45">
      <c r="A1940" t="s">
        <v>304</v>
      </c>
      <c r="B1940" t="str">
        <f>VLOOKUP(A1940,Setup!$C$3:$D$46,2,FALSE)</f>
        <v>PT</v>
      </c>
      <c r="C1940" t="s">
        <v>596</v>
      </c>
      <c r="D1940">
        <f t="shared" si="62"/>
        <v>2018</v>
      </c>
      <c r="E1940">
        <v>-46.9</v>
      </c>
      <c r="F1940">
        <f>VLOOKUP(B1940,'GDP growth'!$C$1:$BR$267,MATCH(Total!D1940,'GDP growth'!$D$1:$BR$1,0),FALSE)</f>
        <v>3.3147207823341631</v>
      </c>
      <c r="G1940">
        <f t="shared" si="63"/>
        <v>2.3855481095370799</v>
      </c>
    </row>
    <row r="1941" spans="1:7" x14ac:dyDescent="0.45">
      <c r="A1941" t="s">
        <v>304</v>
      </c>
      <c r="B1941" t="str">
        <f>VLOOKUP(A1941,Setup!$C$3:$D$46,2,FALSE)</f>
        <v>PT</v>
      </c>
      <c r="C1941" t="s">
        <v>597</v>
      </c>
      <c r="D1941">
        <f t="shared" si="62"/>
        <v>2018</v>
      </c>
      <c r="E1941">
        <v>-47.1</v>
      </c>
      <c r="F1941">
        <f>VLOOKUP(B1941,'GDP growth'!$C$1:$BR$267,MATCH(Total!D1941,'GDP growth'!$D$1:$BR$1,0),FALSE)</f>
        <v>3.3147207823341631</v>
      </c>
      <c r="G1941">
        <f t="shared" si="63"/>
        <v>2.3855481095370799</v>
      </c>
    </row>
    <row r="1942" spans="1:7" x14ac:dyDescent="0.45">
      <c r="A1942" t="s">
        <v>304</v>
      </c>
      <c r="B1942" t="str">
        <f>VLOOKUP(A1942,Setup!$C$3:$D$46,2,FALSE)</f>
        <v>PT</v>
      </c>
      <c r="C1942" t="s">
        <v>598</v>
      </c>
      <c r="D1942">
        <f t="shared" si="62"/>
        <v>2019</v>
      </c>
      <c r="E1942">
        <v>-46.5</v>
      </c>
      <c r="F1942">
        <f>VLOOKUP(B1942,'GDP growth'!$C$1:$BR$267,MATCH(Total!D1942,'GDP growth'!$D$1:$BR$1,0),FALSE)</f>
        <v>2.9462824162085326</v>
      </c>
      <c r="G1942">
        <f t="shared" si="63"/>
        <v>3.8123872281611502</v>
      </c>
    </row>
    <row r="1943" spans="1:7" x14ac:dyDescent="0.45">
      <c r="A1943" t="s">
        <v>304</v>
      </c>
      <c r="B1943" t="str">
        <f>VLOOKUP(A1943,Setup!$C$3:$D$46,2,FALSE)</f>
        <v>PT</v>
      </c>
      <c r="C1943" t="s">
        <v>599</v>
      </c>
      <c r="D1943">
        <f t="shared" si="62"/>
        <v>2019</v>
      </c>
      <c r="E1943">
        <v>-46</v>
      </c>
      <c r="F1943">
        <f>VLOOKUP(B1943,'GDP growth'!$C$1:$BR$267,MATCH(Total!D1943,'GDP growth'!$D$1:$BR$1,0),FALSE)</f>
        <v>2.9462824162085326</v>
      </c>
      <c r="G1943">
        <f t="shared" si="63"/>
        <v>3.8123872281611502</v>
      </c>
    </row>
    <row r="1944" spans="1:7" x14ac:dyDescent="0.45">
      <c r="A1944" t="s">
        <v>304</v>
      </c>
      <c r="B1944" t="str">
        <f>VLOOKUP(A1944,Setup!$C$3:$D$46,2,FALSE)</f>
        <v>PT</v>
      </c>
      <c r="C1944" t="s">
        <v>600</v>
      </c>
      <c r="D1944">
        <f t="shared" si="62"/>
        <v>2019</v>
      </c>
      <c r="E1944">
        <v>-45.5</v>
      </c>
      <c r="F1944">
        <f>VLOOKUP(B1944,'GDP growth'!$C$1:$BR$267,MATCH(Total!D1944,'GDP growth'!$D$1:$BR$1,0),FALSE)</f>
        <v>2.9462824162085326</v>
      </c>
      <c r="G1944">
        <f t="shared" si="63"/>
        <v>3.8123872281611502</v>
      </c>
    </row>
    <row r="1945" spans="1:7" x14ac:dyDescent="0.45">
      <c r="A1945" t="s">
        <v>304</v>
      </c>
      <c r="B1945" t="str">
        <f>VLOOKUP(A1945,Setup!$C$3:$D$46,2,FALSE)</f>
        <v>PT</v>
      </c>
      <c r="C1945" t="s">
        <v>601</v>
      </c>
      <c r="D1945">
        <f t="shared" si="62"/>
        <v>2019</v>
      </c>
      <c r="E1945">
        <v>-46.4</v>
      </c>
      <c r="F1945">
        <f>VLOOKUP(B1945,'GDP growth'!$C$1:$BR$267,MATCH(Total!D1945,'GDP growth'!$D$1:$BR$1,0),FALSE)</f>
        <v>2.9462824162085326</v>
      </c>
      <c r="G1945">
        <f t="shared" si="63"/>
        <v>3.8123872281611502</v>
      </c>
    </row>
    <row r="1946" spans="1:7" x14ac:dyDescent="0.45">
      <c r="A1946" t="s">
        <v>304</v>
      </c>
      <c r="B1946" t="str">
        <f>VLOOKUP(A1946,Setup!$C$3:$D$46,2,FALSE)</f>
        <v>PT</v>
      </c>
      <c r="C1946" t="s">
        <v>602</v>
      </c>
      <c r="D1946">
        <f t="shared" si="62"/>
        <v>2020</v>
      </c>
      <c r="E1946">
        <v>-43.9</v>
      </c>
      <c r="F1946">
        <f>VLOOKUP(B1946,'GDP growth'!$C$1:$BR$267,MATCH(Total!D1946,'GDP growth'!$D$1:$BR$1,0),FALSE)</f>
        <v>2.7456847161955409</v>
      </c>
      <c r="G1946">
        <f t="shared" si="63"/>
        <v>-6.6536243674898596</v>
      </c>
    </row>
    <row r="1947" spans="1:7" x14ac:dyDescent="0.45">
      <c r="A1947" t="s">
        <v>304</v>
      </c>
      <c r="B1947" t="str">
        <f>VLOOKUP(A1947,Setup!$C$3:$D$46,2,FALSE)</f>
        <v>PT</v>
      </c>
      <c r="C1947" t="s">
        <v>603</v>
      </c>
      <c r="D1947">
        <f t="shared" si="62"/>
        <v>2020</v>
      </c>
      <c r="E1947">
        <v>-32.4</v>
      </c>
      <c r="F1947">
        <f>VLOOKUP(B1947,'GDP growth'!$C$1:$BR$267,MATCH(Total!D1947,'GDP growth'!$D$1:$BR$1,0),FALSE)</f>
        <v>2.7456847161955409</v>
      </c>
      <c r="G1947">
        <f t="shared" si="63"/>
        <v>-6.6536243674898596</v>
      </c>
    </row>
    <row r="1948" spans="1:7" x14ac:dyDescent="0.45">
      <c r="A1948" t="s">
        <v>304</v>
      </c>
      <c r="B1948" t="str">
        <f>VLOOKUP(A1948,Setup!$C$3:$D$46,2,FALSE)</f>
        <v>PT</v>
      </c>
      <c r="C1948" t="s">
        <v>604</v>
      </c>
      <c r="D1948">
        <f t="shared" si="62"/>
        <v>2020</v>
      </c>
      <c r="E1948">
        <v>-27.9</v>
      </c>
      <c r="F1948">
        <f>VLOOKUP(B1948,'GDP growth'!$C$1:$BR$267,MATCH(Total!D1948,'GDP growth'!$D$1:$BR$1,0),FALSE)</f>
        <v>2.7456847161955409</v>
      </c>
      <c r="G1948">
        <f t="shared" si="63"/>
        <v>-6.6536243674898596</v>
      </c>
    </row>
    <row r="1949" spans="1:7" x14ac:dyDescent="0.45">
      <c r="A1949" t="s">
        <v>304</v>
      </c>
      <c r="B1949" t="str">
        <f>VLOOKUP(A1949,Setup!$C$3:$D$46,2,FALSE)</f>
        <v>PT</v>
      </c>
      <c r="C1949" t="s">
        <v>605</v>
      </c>
      <c r="D1949">
        <f t="shared" si="62"/>
        <v>2020</v>
      </c>
      <c r="E1949">
        <v>-23.9</v>
      </c>
      <c r="F1949">
        <f>VLOOKUP(B1949,'GDP growth'!$C$1:$BR$267,MATCH(Total!D1949,'GDP growth'!$D$1:$BR$1,0),FALSE)</f>
        <v>2.7456847161955409</v>
      </c>
      <c r="G1949">
        <f t="shared" si="63"/>
        <v>-6.6536243674898596</v>
      </c>
    </row>
    <row r="1950" spans="1:7" x14ac:dyDescent="0.45">
      <c r="A1950" t="s">
        <v>304</v>
      </c>
      <c r="B1950" t="str">
        <f>VLOOKUP(A1950,Setup!$C$3:$D$46,2,FALSE)</f>
        <v>PT</v>
      </c>
      <c r="C1950" t="s">
        <v>606</v>
      </c>
      <c r="D1950">
        <f t="shared" si="62"/>
        <v>2021</v>
      </c>
      <c r="E1950">
        <v>-19.5</v>
      </c>
      <c r="F1950">
        <f>VLOOKUP(B1950,'GDP growth'!$C$1:$BR$267,MATCH(Total!D1950,'GDP growth'!$D$1:$BR$1,0),FALSE)</f>
        <v>-8.2046320625547793</v>
      </c>
      <c r="G1950">
        <f t="shared" si="63"/>
        <v>-2.83366509881425</v>
      </c>
    </row>
    <row r="1951" spans="1:7" x14ac:dyDescent="0.45">
      <c r="A1951" t="s">
        <v>304</v>
      </c>
      <c r="B1951" t="str">
        <f>VLOOKUP(A1951,Setup!$C$3:$D$46,2,FALSE)</f>
        <v>PT</v>
      </c>
      <c r="C1951" t="s">
        <v>607</v>
      </c>
      <c r="D1951">
        <f t="shared" si="62"/>
        <v>2021</v>
      </c>
      <c r="E1951">
        <v>-24.2</v>
      </c>
      <c r="F1951">
        <f>VLOOKUP(B1951,'GDP growth'!$C$1:$BR$267,MATCH(Total!D1951,'GDP growth'!$D$1:$BR$1,0),FALSE)</f>
        <v>-8.2046320625547793</v>
      </c>
      <c r="G1951">
        <f t="shared" si="63"/>
        <v>-2.83366509881425</v>
      </c>
    </row>
    <row r="1952" spans="1:7" x14ac:dyDescent="0.45">
      <c r="A1952" t="s">
        <v>304</v>
      </c>
      <c r="B1952" t="str">
        <f>VLOOKUP(A1952,Setup!$C$3:$D$46,2,FALSE)</f>
        <v>PT</v>
      </c>
      <c r="C1952" t="s">
        <v>608</v>
      </c>
      <c r="D1952">
        <f t="shared" si="62"/>
        <v>2021</v>
      </c>
      <c r="E1952">
        <v>-24.9</v>
      </c>
      <c r="F1952">
        <f>VLOOKUP(B1952,'GDP growth'!$C$1:$BR$267,MATCH(Total!D1952,'GDP growth'!$D$1:$BR$1,0),FALSE)</f>
        <v>-8.2046320625547793</v>
      </c>
      <c r="G1952">
        <f t="shared" si="63"/>
        <v>-2.83366509881425</v>
      </c>
    </row>
    <row r="1953" spans="1:7" x14ac:dyDescent="0.45">
      <c r="A1953" t="s">
        <v>304</v>
      </c>
      <c r="B1953" t="str">
        <f>VLOOKUP(A1953,Setup!$C$3:$D$46,2,FALSE)</f>
        <v>PT</v>
      </c>
      <c r="C1953" t="s">
        <v>609</v>
      </c>
      <c r="D1953">
        <f t="shared" si="62"/>
        <v>2021</v>
      </c>
      <c r="E1953">
        <v>-26.3</v>
      </c>
      <c r="F1953">
        <f>VLOOKUP(B1953,'GDP growth'!$C$1:$BR$267,MATCH(Total!D1953,'GDP growth'!$D$1:$BR$1,0),FALSE)</f>
        <v>-8.2046320625547793</v>
      </c>
      <c r="G1953">
        <f t="shared" si="63"/>
        <v>-2.83366509881425</v>
      </c>
    </row>
    <row r="1954" spans="1:7" x14ac:dyDescent="0.45">
      <c r="A1954" t="s">
        <v>304</v>
      </c>
      <c r="B1954" t="str">
        <f>VLOOKUP(A1954,Setup!$C$3:$D$46,2,FALSE)</f>
        <v>PT</v>
      </c>
      <c r="C1954" t="s">
        <v>610</v>
      </c>
      <c r="D1954">
        <f t="shared" si="62"/>
        <v>2022</v>
      </c>
      <c r="E1954">
        <v>-28.5</v>
      </c>
      <c r="F1954">
        <f>VLOOKUP(B1954,'GDP growth'!$C$1:$BR$267,MATCH(Total!D1954,'GDP growth'!$D$1:$BR$1,0),FALSE)</f>
        <v>5.5587575230543536</v>
      </c>
      <c r="G1954">
        <f t="shared" si="63"/>
        <v>2.6917726635524502</v>
      </c>
    </row>
    <row r="1955" spans="1:7" x14ac:dyDescent="0.45">
      <c r="A1955" t="s">
        <v>304</v>
      </c>
      <c r="B1955" t="str">
        <f>VLOOKUP(A1955,Setup!$C$3:$D$46,2,FALSE)</f>
        <v>PT</v>
      </c>
      <c r="C1955" t="s">
        <v>611</v>
      </c>
      <c r="D1955">
        <f t="shared" si="62"/>
        <v>2022</v>
      </c>
      <c r="E1955">
        <v>-30.8</v>
      </c>
      <c r="F1955">
        <f>VLOOKUP(B1955,'GDP growth'!$C$1:$BR$267,MATCH(Total!D1955,'GDP growth'!$D$1:$BR$1,0),FALSE)</f>
        <v>5.5587575230543536</v>
      </c>
      <c r="G1955">
        <f t="shared" si="63"/>
        <v>2.6917726635524502</v>
      </c>
    </row>
    <row r="1956" spans="1:7" x14ac:dyDescent="0.45">
      <c r="A1956" t="s">
        <v>304</v>
      </c>
      <c r="B1956" t="str">
        <f>VLOOKUP(A1956,Setup!$C$3:$D$46,2,FALSE)</f>
        <v>PT</v>
      </c>
      <c r="C1956" t="s">
        <v>612</v>
      </c>
      <c r="D1956">
        <f t="shared" si="62"/>
        <v>2022</v>
      </c>
      <c r="E1956">
        <v>-32.799999999999997</v>
      </c>
      <c r="F1956">
        <f>VLOOKUP(B1956,'GDP growth'!$C$1:$BR$267,MATCH(Total!D1956,'GDP growth'!$D$1:$BR$1,0),FALSE)</f>
        <v>5.5587575230543536</v>
      </c>
      <c r="G1956">
        <f t="shared" si="63"/>
        <v>2.6917726635524502</v>
      </c>
    </row>
    <row r="1957" spans="1:7" x14ac:dyDescent="0.45">
      <c r="A1957" t="s">
        <v>304</v>
      </c>
      <c r="B1957" t="str">
        <f>VLOOKUP(A1957,Setup!$C$3:$D$46,2,FALSE)</f>
        <v>PT</v>
      </c>
      <c r="C1957" t="s">
        <v>613</v>
      </c>
      <c r="D1957">
        <f t="shared" si="62"/>
        <v>2022</v>
      </c>
      <c r="E1957">
        <v>-34.5</v>
      </c>
      <c r="F1957">
        <f>VLOOKUP(B1957,'GDP growth'!$C$1:$BR$267,MATCH(Total!D1957,'GDP growth'!$D$1:$BR$1,0),FALSE)</f>
        <v>5.5587575230543536</v>
      </c>
      <c r="G1957">
        <f t="shared" si="63"/>
        <v>2.6917726635524502</v>
      </c>
    </row>
    <row r="1958" spans="1:7" x14ac:dyDescent="0.45">
      <c r="A1958" t="s">
        <v>304</v>
      </c>
      <c r="B1958" t="str">
        <f>VLOOKUP(A1958,Setup!$C$3:$D$46,2,FALSE)</f>
        <v>PT</v>
      </c>
      <c r="C1958" t="s">
        <v>614</v>
      </c>
      <c r="D1958">
        <f t="shared" si="62"/>
        <v>2023</v>
      </c>
      <c r="E1958">
        <v>-37.5</v>
      </c>
      <c r="F1958">
        <f>VLOOKUP(B1958,'GDP growth'!$C$1:$BR$267,MATCH(Total!D1958,'GDP growth'!$D$1:$BR$1,0),FALSE)</f>
        <v>6.9858419382788099</v>
      </c>
      <c r="G1958">
        <f t="shared" si="63"/>
        <v>3.6825392569209701</v>
      </c>
    </row>
    <row r="1959" spans="1:7" x14ac:dyDescent="0.45">
      <c r="A1959" t="s">
        <v>304</v>
      </c>
      <c r="B1959" t="str">
        <f>VLOOKUP(A1959,Setup!$C$3:$D$46,2,FALSE)</f>
        <v>PT</v>
      </c>
      <c r="C1959" t="s">
        <v>615</v>
      </c>
      <c r="D1959">
        <f t="shared" si="62"/>
        <v>2023</v>
      </c>
      <c r="E1959">
        <v>-38.9</v>
      </c>
      <c r="F1959">
        <f>VLOOKUP(B1959,'GDP growth'!$C$1:$BR$267,MATCH(Total!D1959,'GDP growth'!$D$1:$BR$1,0),FALSE)</f>
        <v>6.9858419382788099</v>
      </c>
      <c r="G1959">
        <f t="shared" si="63"/>
        <v>3.6825392569209701</v>
      </c>
    </row>
    <row r="1960" spans="1:7" x14ac:dyDescent="0.45">
      <c r="A1960" t="s">
        <v>304</v>
      </c>
      <c r="B1960" t="str">
        <f>VLOOKUP(A1960,Setup!$C$3:$D$46,2,FALSE)</f>
        <v>PT</v>
      </c>
      <c r="C1960" t="s">
        <v>616</v>
      </c>
      <c r="D1960">
        <f t="shared" si="62"/>
        <v>2023</v>
      </c>
      <c r="E1960">
        <v>-36.9</v>
      </c>
      <c r="F1960">
        <f>VLOOKUP(B1960,'GDP growth'!$C$1:$BR$267,MATCH(Total!D1960,'GDP growth'!$D$1:$BR$1,0),FALSE)</f>
        <v>6.9858419382788099</v>
      </c>
      <c r="G1960">
        <f t="shared" si="63"/>
        <v>3.6825392569209701</v>
      </c>
    </row>
    <row r="1961" spans="1:7" x14ac:dyDescent="0.45">
      <c r="A1961" t="s">
        <v>304</v>
      </c>
      <c r="B1961" t="str">
        <f>VLOOKUP(A1961,Setup!$C$3:$D$46,2,FALSE)</f>
        <v>PT</v>
      </c>
      <c r="C1961" t="s">
        <v>617</v>
      </c>
      <c r="D1961">
        <f t="shared" si="62"/>
        <v>2023</v>
      </c>
      <c r="E1961">
        <v>-39.700000000000003</v>
      </c>
      <c r="F1961">
        <f>VLOOKUP(B1961,'GDP growth'!$C$1:$BR$267,MATCH(Total!D1961,'GDP growth'!$D$1:$BR$1,0),FALSE)</f>
        <v>6.9858419382788099</v>
      </c>
      <c r="G1961">
        <f t="shared" si="63"/>
        <v>3.6825392569209701</v>
      </c>
    </row>
    <row r="1962" spans="1:7" x14ac:dyDescent="0.45">
      <c r="A1962" t="s">
        <v>692</v>
      </c>
      <c r="B1962" t="str">
        <f>VLOOKUP(A1962,Setup!$C$3:$D$46,2,FALSE)</f>
        <v>RU</v>
      </c>
      <c r="C1962" t="s">
        <v>560</v>
      </c>
      <c r="D1962">
        <f t="shared" si="62"/>
        <v>2010</v>
      </c>
      <c r="E1962">
        <v>3</v>
      </c>
      <c r="F1962">
        <f>VLOOKUP(B1962,'GDP growth'!$C$1:$BR$267,MATCH(Total!D1962,'GDP growth'!$D$1:$BR$1,0),FALSE)</f>
        <v>-7.7999939127127504</v>
      </c>
      <c r="G1962">
        <f t="shared" si="63"/>
        <v>-3.2586376954603899</v>
      </c>
    </row>
    <row r="1963" spans="1:7" x14ac:dyDescent="0.45">
      <c r="A1963" t="s">
        <v>692</v>
      </c>
      <c r="B1963" t="str">
        <f>VLOOKUP(A1963,Setup!$C$3:$D$46,2,FALSE)</f>
        <v>RU</v>
      </c>
      <c r="C1963" t="s">
        <v>563</v>
      </c>
      <c r="D1963">
        <f t="shared" si="62"/>
        <v>2010</v>
      </c>
      <c r="E1963">
        <v>1.4</v>
      </c>
      <c r="F1963">
        <f>VLOOKUP(B1963,'GDP growth'!$C$1:$BR$267,MATCH(Total!D1963,'GDP growth'!$D$1:$BR$1,0),FALSE)</f>
        <v>-7.7999939127127504</v>
      </c>
      <c r="G1963">
        <f t="shared" si="63"/>
        <v>-3.2586376954603899</v>
      </c>
    </row>
    <row r="1964" spans="1:7" x14ac:dyDescent="0.45">
      <c r="A1964" t="s">
        <v>692</v>
      </c>
      <c r="B1964" t="str">
        <f>VLOOKUP(A1964,Setup!$C$3:$D$46,2,FALSE)</f>
        <v>RU</v>
      </c>
      <c r="C1964" t="s">
        <v>564</v>
      </c>
      <c r="D1964">
        <f t="shared" si="62"/>
        <v>2010</v>
      </c>
      <c r="E1964">
        <v>0</v>
      </c>
      <c r="F1964">
        <f>VLOOKUP(B1964,'GDP growth'!$C$1:$BR$267,MATCH(Total!D1964,'GDP growth'!$D$1:$BR$1,0),FALSE)</f>
        <v>-7.7999939127127504</v>
      </c>
      <c r="G1964">
        <f t="shared" si="63"/>
        <v>-3.2586376954603899</v>
      </c>
    </row>
    <row r="1965" spans="1:7" x14ac:dyDescent="0.45">
      <c r="A1965" t="s">
        <v>692</v>
      </c>
      <c r="B1965" t="str">
        <f>VLOOKUP(A1965,Setup!$C$3:$D$46,2,FALSE)</f>
        <v>RU</v>
      </c>
      <c r="C1965" t="s">
        <v>565</v>
      </c>
      <c r="D1965">
        <f t="shared" si="62"/>
        <v>2010</v>
      </c>
      <c r="E1965">
        <v>-2.2999999999999998</v>
      </c>
      <c r="F1965">
        <f>VLOOKUP(B1965,'GDP growth'!$C$1:$BR$267,MATCH(Total!D1965,'GDP growth'!$D$1:$BR$1,0),FALSE)</f>
        <v>-7.7999939127127504</v>
      </c>
      <c r="G1965">
        <f t="shared" si="63"/>
        <v>-3.2586376954603899</v>
      </c>
    </row>
    <row r="1966" spans="1:7" x14ac:dyDescent="0.45">
      <c r="A1966" t="s">
        <v>692</v>
      </c>
      <c r="B1966" t="str">
        <f>VLOOKUP(A1966,Setup!$C$3:$D$46,2,FALSE)</f>
        <v>RU</v>
      </c>
      <c r="C1966" t="s">
        <v>566</v>
      </c>
      <c r="D1966">
        <f t="shared" si="62"/>
        <v>2011</v>
      </c>
      <c r="E1966">
        <v>-5.9</v>
      </c>
      <c r="F1966">
        <f>VLOOKUP(B1966,'GDP growth'!$C$1:$BR$267,MATCH(Total!D1966,'GDP growth'!$D$1:$BR$1,0),FALSE)</f>
        <v>4.4999999992067217</v>
      </c>
      <c r="G1966">
        <f t="shared" si="63"/>
        <v>-0.34777153223978902</v>
      </c>
    </row>
    <row r="1967" spans="1:7" x14ac:dyDescent="0.45">
      <c r="A1967" t="s">
        <v>692</v>
      </c>
      <c r="B1967" t="str">
        <f>VLOOKUP(A1967,Setup!$C$3:$D$46,2,FALSE)</f>
        <v>RU</v>
      </c>
      <c r="C1967" t="s">
        <v>567</v>
      </c>
      <c r="D1967">
        <f t="shared" si="62"/>
        <v>2011</v>
      </c>
      <c r="E1967">
        <v>-6.5</v>
      </c>
      <c r="F1967">
        <f>VLOOKUP(B1967,'GDP growth'!$C$1:$BR$267,MATCH(Total!D1967,'GDP growth'!$D$1:$BR$1,0),FALSE)</f>
        <v>4.4999999992067217</v>
      </c>
      <c r="G1967">
        <f t="shared" si="63"/>
        <v>-0.34777153223978902</v>
      </c>
    </row>
    <row r="1968" spans="1:7" x14ac:dyDescent="0.45">
      <c r="A1968" t="s">
        <v>692</v>
      </c>
      <c r="B1968" t="str">
        <f>VLOOKUP(A1968,Setup!$C$3:$D$46,2,FALSE)</f>
        <v>RU</v>
      </c>
      <c r="C1968" t="s">
        <v>568</v>
      </c>
      <c r="D1968">
        <f t="shared" si="62"/>
        <v>2011</v>
      </c>
      <c r="E1968">
        <v>-4.3</v>
      </c>
      <c r="F1968">
        <f>VLOOKUP(B1968,'GDP growth'!$C$1:$BR$267,MATCH(Total!D1968,'GDP growth'!$D$1:$BR$1,0),FALSE)</f>
        <v>4.4999999992067217</v>
      </c>
      <c r="G1968">
        <f t="shared" si="63"/>
        <v>-0.34777153223978902</v>
      </c>
    </row>
    <row r="1969" spans="1:7" x14ac:dyDescent="0.45">
      <c r="A1969" t="s">
        <v>692</v>
      </c>
      <c r="B1969" t="str">
        <f>VLOOKUP(A1969,Setup!$C$3:$D$46,2,FALSE)</f>
        <v>RU</v>
      </c>
      <c r="C1969" t="s">
        <v>569</v>
      </c>
      <c r="D1969">
        <f t="shared" si="62"/>
        <v>2011</v>
      </c>
      <c r="E1969">
        <v>-4</v>
      </c>
      <c r="F1969">
        <f>VLOOKUP(B1969,'GDP growth'!$C$1:$BR$267,MATCH(Total!D1969,'GDP growth'!$D$1:$BR$1,0),FALSE)</f>
        <v>4.4999999992067217</v>
      </c>
      <c r="G1969">
        <f t="shared" si="63"/>
        <v>-0.34777153223978902</v>
      </c>
    </row>
    <row r="1970" spans="1:7" x14ac:dyDescent="0.45">
      <c r="A1970" t="s">
        <v>692</v>
      </c>
      <c r="B1970" t="str">
        <f>VLOOKUP(A1970,Setup!$C$3:$D$46,2,FALSE)</f>
        <v>RU</v>
      </c>
      <c r="C1970" t="s">
        <v>570</v>
      </c>
      <c r="D1970">
        <f t="shared" si="62"/>
        <v>2012</v>
      </c>
      <c r="E1970">
        <v>-5.4</v>
      </c>
      <c r="F1970">
        <f>VLOOKUP(B1970,'GDP growth'!$C$1:$BR$267,MATCH(Total!D1970,'GDP growth'!$D$1:$BR$1,0),FALSE)</f>
        <v>4.3000291856774879</v>
      </c>
      <c r="G1970">
        <f t="shared" si="63"/>
        <v>2.4881440822518299</v>
      </c>
    </row>
    <row r="1971" spans="1:7" x14ac:dyDescent="0.45">
      <c r="A1971" t="s">
        <v>692</v>
      </c>
      <c r="B1971" t="str">
        <f>VLOOKUP(A1971,Setup!$C$3:$D$46,2,FALSE)</f>
        <v>RU</v>
      </c>
      <c r="C1971" t="s">
        <v>571</v>
      </c>
      <c r="D1971">
        <f t="shared" si="62"/>
        <v>2012</v>
      </c>
      <c r="E1971">
        <v>-2.7</v>
      </c>
      <c r="F1971">
        <f>VLOOKUP(B1971,'GDP growth'!$C$1:$BR$267,MATCH(Total!D1971,'GDP growth'!$D$1:$BR$1,0),FALSE)</f>
        <v>4.3000291856774879</v>
      </c>
      <c r="G1971">
        <f t="shared" si="63"/>
        <v>2.4881440822518299</v>
      </c>
    </row>
    <row r="1972" spans="1:7" x14ac:dyDescent="0.45">
      <c r="A1972" t="s">
        <v>692</v>
      </c>
      <c r="B1972" t="str">
        <f>VLOOKUP(A1972,Setup!$C$3:$D$46,2,FALSE)</f>
        <v>RU</v>
      </c>
      <c r="C1972" t="s">
        <v>572</v>
      </c>
      <c r="D1972">
        <f t="shared" si="62"/>
        <v>2012</v>
      </c>
      <c r="E1972">
        <v>-1.5</v>
      </c>
      <c r="F1972">
        <f>VLOOKUP(B1972,'GDP growth'!$C$1:$BR$267,MATCH(Total!D1972,'GDP growth'!$D$1:$BR$1,0),FALSE)</f>
        <v>4.3000291856774879</v>
      </c>
      <c r="G1972">
        <f t="shared" si="63"/>
        <v>2.4881440822518299</v>
      </c>
    </row>
    <row r="1973" spans="1:7" x14ac:dyDescent="0.45">
      <c r="A1973" t="s">
        <v>692</v>
      </c>
      <c r="B1973" t="str">
        <f>VLOOKUP(A1973,Setup!$C$3:$D$46,2,FALSE)</f>
        <v>RU</v>
      </c>
      <c r="C1973" t="s">
        <v>573</v>
      </c>
      <c r="D1973">
        <f t="shared" si="62"/>
        <v>2012</v>
      </c>
      <c r="E1973">
        <v>-1</v>
      </c>
      <c r="F1973">
        <f>VLOOKUP(B1973,'GDP growth'!$C$1:$BR$267,MATCH(Total!D1973,'GDP growth'!$D$1:$BR$1,0),FALSE)</f>
        <v>4.3000291856774879</v>
      </c>
      <c r="G1973">
        <f t="shared" si="63"/>
        <v>2.4881440822518299</v>
      </c>
    </row>
    <row r="1974" spans="1:7" x14ac:dyDescent="0.45">
      <c r="A1974" t="s">
        <v>692</v>
      </c>
      <c r="B1974" t="str">
        <f>VLOOKUP(A1974,Setup!$C$3:$D$46,2,FALSE)</f>
        <v>RU</v>
      </c>
      <c r="C1974" t="s">
        <v>574</v>
      </c>
      <c r="D1974">
        <f t="shared" si="62"/>
        <v>2013</v>
      </c>
      <c r="E1974">
        <v>0.4</v>
      </c>
      <c r="F1974">
        <f>VLOOKUP(B1974,'GDP growth'!$C$1:$BR$267,MATCH(Total!D1974,'GDP growth'!$D$1:$BR$1,0),FALSE)</f>
        <v>4.0240861574692133</v>
      </c>
      <c r="G1974">
        <f t="shared" si="63"/>
        <v>2.9970058703506401</v>
      </c>
    </row>
    <row r="1975" spans="1:7" x14ac:dyDescent="0.45">
      <c r="A1975" t="s">
        <v>692</v>
      </c>
      <c r="B1975" t="str">
        <f>VLOOKUP(A1975,Setup!$C$3:$D$46,2,FALSE)</f>
        <v>RU</v>
      </c>
      <c r="C1975" t="s">
        <v>575</v>
      </c>
      <c r="D1975">
        <f t="shared" si="62"/>
        <v>2013</v>
      </c>
      <c r="E1975">
        <v>3.2</v>
      </c>
      <c r="F1975">
        <f>VLOOKUP(B1975,'GDP growth'!$C$1:$BR$267,MATCH(Total!D1975,'GDP growth'!$D$1:$BR$1,0),FALSE)</f>
        <v>4.0240861574692133</v>
      </c>
      <c r="G1975">
        <f t="shared" si="63"/>
        <v>2.9970058703506401</v>
      </c>
    </row>
    <row r="1976" spans="1:7" x14ac:dyDescent="0.45">
      <c r="A1976" t="s">
        <v>692</v>
      </c>
      <c r="B1976" t="str">
        <f>VLOOKUP(A1976,Setup!$C$3:$D$46,2,FALSE)</f>
        <v>RU</v>
      </c>
      <c r="C1976" t="s">
        <v>576</v>
      </c>
      <c r="D1976">
        <f t="shared" si="62"/>
        <v>2013</v>
      </c>
      <c r="E1976">
        <v>5.5</v>
      </c>
      <c r="F1976">
        <f>VLOOKUP(B1976,'GDP growth'!$C$1:$BR$267,MATCH(Total!D1976,'GDP growth'!$D$1:$BR$1,0),FALSE)</f>
        <v>4.0240861574692133</v>
      </c>
      <c r="G1976">
        <f t="shared" si="63"/>
        <v>2.9970058703506401</v>
      </c>
    </row>
    <row r="1977" spans="1:7" x14ac:dyDescent="0.45">
      <c r="A1977" t="s">
        <v>692</v>
      </c>
      <c r="B1977" t="str">
        <f>VLOOKUP(A1977,Setup!$C$3:$D$46,2,FALSE)</f>
        <v>RU</v>
      </c>
      <c r="C1977" t="s">
        <v>577</v>
      </c>
      <c r="D1977">
        <f t="shared" si="62"/>
        <v>2013</v>
      </c>
      <c r="E1977">
        <v>6.6</v>
      </c>
      <c r="F1977">
        <f>VLOOKUP(B1977,'GDP growth'!$C$1:$BR$267,MATCH(Total!D1977,'GDP growth'!$D$1:$BR$1,0),FALSE)</f>
        <v>4.0240861574692133</v>
      </c>
      <c r="G1977">
        <f t="shared" si="63"/>
        <v>2.9970058703506401</v>
      </c>
    </row>
    <row r="1978" spans="1:7" x14ac:dyDescent="0.45">
      <c r="A1978" t="s">
        <v>692</v>
      </c>
      <c r="B1978" t="str">
        <f>VLOOKUP(A1978,Setup!$C$3:$D$46,2,FALSE)</f>
        <v>RU</v>
      </c>
      <c r="C1978" t="s">
        <v>578</v>
      </c>
      <c r="D1978">
        <f t="shared" si="62"/>
        <v>2014</v>
      </c>
      <c r="E1978">
        <v>7.6</v>
      </c>
      <c r="F1978">
        <f>VLOOKUP(B1978,'GDP growth'!$C$1:$BR$267,MATCH(Total!D1978,'GDP growth'!$D$1:$BR$1,0),FALSE)</f>
        <v>1.75542214874298</v>
      </c>
      <c r="G1978">
        <f t="shared" si="63"/>
        <v>2.4448416209472001</v>
      </c>
    </row>
    <row r="1979" spans="1:7" x14ac:dyDescent="0.45">
      <c r="A1979" t="s">
        <v>692</v>
      </c>
      <c r="B1979" t="str">
        <f>VLOOKUP(A1979,Setup!$C$3:$D$46,2,FALSE)</f>
        <v>RU</v>
      </c>
      <c r="C1979" t="s">
        <v>579</v>
      </c>
      <c r="D1979">
        <f t="shared" si="62"/>
        <v>2014</v>
      </c>
      <c r="E1979">
        <v>7</v>
      </c>
      <c r="F1979">
        <f>VLOOKUP(B1979,'GDP growth'!$C$1:$BR$267,MATCH(Total!D1979,'GDP growth'!$D$1:$BR$1,0),FALSE)</f>
        <v>1.75542214874298</v>
      </c>
      <c r="G1979">
        <f t="shared" si="63"/>
        <v>2.4448416209472001</v>
      </c>
    </row>
    <row r="1980" spans="1:7" x14ac:dyDescent="0.45">
      <c r="A1980" t="s">
        <v>692</v>
      </c>
      <c r="B1980" t="str">
        <f>VLOOKUP(A1980,Setup!$C$3:$D$46,2,FALSE)</f>
        <v>RU</v>
      </c>
      <c r="C1980" t="s">
        <v>580</v>
      </c>
      <c r="D1980">
        <f t="shared" si="62"/>
        <v>2014</v>
      </c>
      <c r="E1980">
        <v>8.8000000000000007</v>
      </c>
      <c r="F1980">
        <f>VLOOKUP(B1980,'GDP growth'!$C$1:$BR$267,MATCH(Total!D1980,'GDP growth'!$D$1:$BR$1,0),FALSE)</f>
        <v>1.75542214874298</v>
      </c>
      <c r="G1980">
        <f t="shared" si="63"/>
        <v>2.4448416209472001</v>
      </c>
    </row>
    <row r="1981" spans="1:7" x14ac:dyDescent="0.45">
      <c r="A1981" t="s">
        <v>692</v>
      </c>
      <c r="B1981" t="str">
        <f>VLOOKUP(A1981,Setup!$C$3:$D$46,2,FALSE)</f>
        <v>RU</v>
      </c>
      <c r="C1981" t="s">
        <v>581</v>
      </c>
      <c r="D1981">
        <f t="shared" ref="D1981:D2042" si="64">VALUE(MID(C1981,1,4))</f>
        <v>2014</v>
      </c>
      <c r="E1981">
        <v>17</v>
      </c>
      <c r="F1981">
        <f>VLOOKUP(B1981,'GDP growth'!$C$1:$BR$267,MATCH(Total!D1981,'GDP growth'!$D$1:$BR$1,0),FALSE)</f>
        <v>1.75542214874298</v>
      </c>
      <c r="G1981">
        <f t="shared" ref="G1981:G2042" si="65">VLOOKUP(D1981,$I$21:$BA$34,MATCH(B1981,$I$20:$BA$20,0),FALSE)</f>
        <v>2.4448416209472001</v>
      </c>
    </row>
    <row r="1982" spans="1:7" x14ac:dyDescent="0.45">
      <c r="A1982" t="s">
        <v>692</v>
      </c>
      <c r="B1982" t="str">
        <f>VLOOKUP(A1982,Setup!$C$3:$D$46,2,FALSE)</f>
        <v>RU</v>
      </c>
      <c r="C1982" t="s">
        <v>582</v>
      </c>
      <c r="D1982">
        <f t="shared" si="64"/>
        <v>2015</v>
      </c>
      <c r="E1982">
        <v>15.5</v>
      </c>
      <c r="F1982">
        <f>VLOOKUP(B1982,'GDP growth'!$C$1:$BR$267,MATCH(Total!D1982,'GDP growth'!$D$1:$BR$1,0),FALSE)</f>
        <v>0.73626722176567228</v>
      </c>
      <c r="G1982">
        <f t="shared" si="65"/>
        <v>-1.1883863945130799</v>
      </c>
    </row>
    <row r="1983" spans="1:7" x14ac:dyDescent="0.45">
      <c r="A1983" t="s">
        <v>692</v>
      </c>
      <c r="B1983" t="str">
        <f>VLOOKUP(A1983,Setup!$C$3:$D$46,2,FALSE)</f>
        <v>RU</v>
      </c>
      <c r="C1983" t="s">
        <v>583</v>
      </c>
      <c r="D1983">
        <f t="shared" si="64"/>
        <v>2015</v>
      </c>
      <c r="E1983">
        <v>11.6</v>
      </c>
      <c r="F1983">
        <f>VLOOKUP(B1983,'GDP growth'!$C$1:$BR$267,MATCH(Total!D1983,'GDP growth'!$D$1:$BR$1,0),FALSE)</f>
        <v>0.73626722176567228</v>
      </c>
      <c r="G1983">
        <f t="shared" si="65"/>
        <v>-1.1883863945130799</v>
      </c>
    </row>
    <row r="1984" spans="1:7" x14ac:dyDescent="0.45">
      <c r="A1984" t="s">
        <v>692</v>
      </c>
      <c r="B1984" t="str">
        <f>VLOOKUP(A1984,Setup!$C$3:$D$46,2,FALSE)</f>
        <v>RU</v>
      </c>
      <c r="C1984" t="s">
        <v>584</v>
      </c>
      <c r="D1984">
        <f t="shared" si="64"/>
        <v>2015</v>
      </c>
      <c r="E1984">
        <v>15</v>
      </c>
      <c r="F1984">
        <f>VLOOKUP(B1984,'GDP growth'!$C$1:$BR$267,MATCH(Total!D1984,'GDP growth'!$D$1:$BR$1,0),FALSE)</f>
        <v>0.73626722176567228</v>
      </c>
      <c r="G1984">
        <f t="shared" si="65"/>
        <v>-1.1883863945130799</v>
      </c>
    </row>
    <row r="1985" spans="1:7" x14ac:dyDescent="0.45">
      <c r="A1985" t="s">
        <v>692</v>
      </c>
      <c r="B1985" t="str">
        <f>VLOOKUP(A1985,Setup!$C$3:$D$46,2,FALSE)</f>
        <v>RU</v>
      </c>
      <c r="C1985" t="s">
        <v>585</v>
      </c>
      <c r="D1985">
        <f t="shared" si="64"/>
        <v>2015</v>
      </c>
      <c r="E1985">
        <v>15.1</v>
      </c>
      <c r="F1985">
        <f>VLOOKUP(B1985,'GDP growth'!$C$1:$BR$267,MATCH(Total!D1985,'GDP growth'!$D$1:$BR$1,0),FALSE)</f>
        <v>0.73626722176567228</v>
      </c>
      <c r="G1985">
        <f t="shared" si="65"/>
        <v>-1.1883863945130799</v>
      </c>
    </row>
    <row r="1986" spans="1:7" x14ac:dyDescent="0.45">
      <c r="A1986" t="s">
        <v>692</v>
      </c>
      <c r="B1986" t="str">
        <f>VLOOKUP(A1986,Setup!$C$3:$D$46,2,FALSE)</f>
        <v>RU</v>
      </c>
      <c r="C1986" t="s">
        <v>586</v>
      </c>
      <c r="D1986">
        <f t="shared" si="64"/>
        <v>2016</v>
      </c>
      <c r="E1986">
        <v>12</v>
      </c>
      <c r="F1986">
        <f>VLOOKUP(B1986,'GDP growth'!$C$1:$BR$267,MATCH(Total!D1986,'GDP growth'!$D$1:$BR$1,0),FALSE)</f>
        <v>-1.9727192258040844</v>
      </c>
      <c r="G1986">
        <f t="shared" si="65"/>
        <v>-2.29046071679663</v>
      </c>
    </row>
    <row r="1987" spans="1:7" x14ac:dyDescent="0.45">
      <c r="A1987" t="s">
        <v>692</v>
      </c>
      <c r="B1987" t="str">
        <f>VLOOKUP(A1987,Setup!$C$3:$D$46,2,FALSE)</f>
        <v>RU</v>
      </c>
      <c r="C1987" t="s">
        <v>587</v>
      </c>
      <c r="D1987">
        <f t="shared" si="64"/>
        <v>2016</v>
      </c>
      <c r="E1987">
        <v>8.1</v>
      </c>
      <c r="F1987">
        <f>VLOOKUP(B1987,'GDP growth'!$C$1:$BR$267,MATCH(Total!D1987,'GDP growth'!$D$1:$BR$1,0),FALSE)</f>
        <v>-1.9727192258040844</v>
      </c>
      <c r="G1987">
        <f t="shared" si="65"/>
        <v>-2.29046071679663</v>
      </c>
    </row>
    <row r="1988" spans="1:7" x14ac:dyDescent="0.45">
      <c r="A1988" t="s">
        <v>692</v>
      </c>
      <c r="B1988" t="str">
        <f>VLOOKUP(A1988,Setup!$C$3:$D$46,2,FALSE)</f>
        <v>RU</v>
      </c>
      <c r="C1988" t="s">
        <v>588</v>
      </c>
      <c r="D1988">
        <f t="shared" si="64"/>
        <v>2016</v>
      </c>
      <c r="E1988">
        <v>6.7</v>
      </c>
      <c r="F1988">
        <f>VLOOKUP(B1988,'GDP growth'!$C$1:$BR$267,MATCH(Total!D1988,'GDP growth'!$D$1:$BR$1,0),FALSE)</f>
        <v>-1.9727192258040844</v>
      </c>
      <c r="G1988">
        <f t="shared" si="65"/>
        <v>-2.29046071679663</v>
      </c>
    </row>
    <row r="1989" spans="1:7" x14ac:dyDescent="0.45">
      <c r="A1989" t="s">
        <v>692</v>
      </c>
      <c r="B1989" t="str">
        <f>VLOOKUP(A1989,Setup!$C$3:$D$46,2,FALSE)</f>
        <v>RU</v>
      </c>
      <c r="C1989" t="s">
        <v>589</v>
      </c>
      <c r="D1989">
        <f t="shared" si="64"/>
        <v>2016</v>
      </c>
      <c r="E1989">
        <v>4.5</v>
      </c>
      <c r="F1989">
        <f>VLOOKUP(B1989,'GDP growth'!$C$1:$BR$267,MATCH(Total!D1989,'GDP growth'!$D$1:$BR$1,0),FALSE)</f>
        <v>-1.9727192258040844</v>
      </c>
      <c r="G1989">
        <f t="shared" si="65"/>
        <v>-2.29046071679663</v>
      </c>
    </row>
    <row r="1990" spans="1:7" x14ac:dyDescent="0.45">
      <c r="A1990" t="s">
        <v>692</v>
      </c>
      <c r="B1990" t="str">
        <f>VLOOKUP(A1990,Setup!$C$3:$D$46,2,FALSE)</f>
        <v>RU</v>
      </c>
      <c r="C1990" t="s">
        <v>590</v>
      </c>
      <c r="D1990">
        <f t="shared" si="64"/>
        <v>2017</v>
      </c>
      <c r="E1990">
        <v>0.6</v>
      </c>
      <c r="F1990">
        <f>VLOOKUP(B1990,'GDP growth'!$C$1:$BR$267,MATCH(Total!D1990,'GDP growth'!$D$1:$BR$1,0),FALSE)</f>
        <v>0.19369007126053361</v>
      </c>
      <c r="G1990">
        <f t="shared" si="65"/>
        <v>-1.5426527945684201</v>
      </c>
    </row>
    <row r="1991" spans="1:7" x14ac:dyDescent="0.45">
      <c r="A1991" t="s">
        <v>692</v>
      </c>
      <c r="B1991" t="str">
        <f>VLOOKUP(A1991,Setup!$C$3:$D$46,2,FALSE)</f>
        <v>RU</v>
      </c>
      <c r="C1991" t="s">
        <v>591</v>
      </c>
      <c r="D1991">
        <f t="shared" si="64"/>
        <v>2017</v>
      </c>
      <c r="E1991">
        <v>0.5</v>
      </c>
      <c r="F1991">
        <f>VLOOKUP(B1991,'GDP growth'!$C$1:$BR$267,MATCH(Total!D1991,'GDP growth'!$D$1:$BR$1,0),FALSE)</f>
        <v>0.19369007126053361</v>
      </c>
      <c r="G1991">
        <f t="shared" si="65"/>
        <v>-1.5426527945684201</v>
      </c>
    </row>
    <row r="1992" spans="1:7" x14ac:dyDescent="0.45">
      <c r="A1992" t="s">
        <v>692</v>
      </c>
      <c r="B1992" t="str">
        <f>VLOOKUP(A1992,Setup!$C$3:$D$46,2,FALSE)</f>
        <v>RU</v>
      </c>
      <c r="C1992" t="s">
        <v>592</v>
      </c>
      <c r="D1992">
        <f t="shared" si="64"/>
        <v>2017</v>
      </c>
      <c r="E1992">
        <v>0.1</v>
      </c>
      <c r="F1992">
        <f>VLOOKUP(B1992,'GDP growth'!$C$1:$BR$267,MATCH(Total!D1992,'GDP growth'!$D$1:$BR$1,0),FALSE)</f>
        <v>0.19369007126053361</v>
      </c>
      <c r="G1992">
        <f t="shared" si="65"/>
        <v>-1.5426527945684201</v>
      </c>
    </row>
    <row r="1993" spans="1:7" x14ac:dyDescent="0.45">
      <c r="A1993" t="s">
        <v>692</v>
      </c>
      <c r="B1993" t="str">
        <f>VLOOKUP(A1993,Setup!$C$3:$D$46,2,FALSE)</f>
        <v>RU</v>
      </c>
      <c r="C1993" t="s">
        <v>593</v>
      </c>
      <c r="D1993">
        <f t="shared" si="64"/>
        <v>2017</v>
      </c>
      <c r="E1993">
        <v>-0.4</v>
      </c>
      <c r="F1993">
        <f>VLOOKUP(B1993,'GDP growth'!$C$1:$BR$267,MATCH(Total!D1993,'GDP growth'!$D$1:$BR$1,0),FALSE)</f>
        <v>0.19369007126053361</v>
      </c>
      <c r="G1993">
        <f t="shared" si="65"/>
        <v>-1.5426527945684201</v>
      </c>
    </row>
    <row r="1994" spans="1:7" x14ac:dyDescent="0.45">
      <c r="A1994" t="s">
        <v>692</v>
      </c>
      <c r="B1994" t="str">
        <f>VLOOKUP(A1994,Setup!$C$3:$D$46,2,FALSE)</f>
        <v>RU</v>
      </c>
      <c r="C1994" t="s">
        <v>594</v>
      </c>
      <c r="D1994">
        <f t="shared" si="64"/>
        <v>2018</v>
      </c>
      <c r="E1994">
        <v>-2.4</v>
      </c>
      <c r="F1994">
        <f>VLOOKUP(B1994,'GDP growth'!$C$1:$BR$267,MATCH(Total!D1994,'GDP growth'!$D$1:$BR$1,0),FALSE)</f>
        <v>1.8257900640183351</v>
      </c>
      <c r="G1994">
        <f t="shared" si="65"/>
        <v>0.36197526936331298</v>
      </c>
    </row>
    <row r="1995" spans="1:7" x14ac:dyDescent="0.45">
      <c r="A1995" t="s">
        <v>692</v>
      </c>
      <c r="B1995" t="str">
        <f>VLOOKUP(A1995,Setup!$C$3:$D$46,2,FALSE)</f>
        <v>RU</v>
      </c>
      <c r="C1995" t="s">
        <v>595</v>
      </c>
      <c r="D1995">
        <f t="shared" si="64"/>
        <v>2018</v>
      </c>
      <c r="E1995">
        <v>-2.9</v>
      </c>
      <c r="F1995">
        <f>VLOOKUP(B1995,'GDP growth'!$C$1:$BR$267,MATCH(Total!D1995,'GDP growth'!$D$1:$BR$1,0),FALSE)</f>
        <v>1.8257900640183351</v>
      </c>
      <c r="G1995">
        <f t="shared" si="65"/>
        <v>0.36197526936331298</v>
      </c>
    </row>
    <row r="1996" spans="1:7" x14ac:dyDescent="0.45">
      <c r="A1996" t="s">
        <v>692</v>
      </c>
      <c r="B1996" t="str">
        <f>VLOOKUP(A1996,Setup!$C$3:$D$46,2,FALSE)</f>
        <v>RU</v>
      </c>
      <c r="C1996" t="s">
        <v>596</v>
      </c>
      <c r="D1996">
        <f t="shared" si="64"/>
        <v>2018</v>
      </c>
      <c r="E1996">
        <v>-4.3</v>
      </c>
      <c r="F1996">
        <f>VLOOKUP(B1996,'GDP growth'!$C$1:$BR$267,MATCH(Total!D1996,'GDP growth'!$D$1:$BR$1,0),FALSE)</f>
        <v>1.8257900640183351</v>
      </c>
      <c r="G1996">
        <f t="shared" si="65"/>
        <v>0.36197526936331298</v>
      </c>
    </row>
    <row r="1997" spans="1:7" x14ac:dyDescent="0.45">
      <c r="A1997" t="s">
        <v>692</v>
      </c>
      <c r="B1997" t="str">
        <f>VLOOKUP(A1997,Setup!$C$3:$D$46,2,FALSE)</f>
        <v>RU</v>
      </c>
      <c r="C1997" t="s">
        <v>597</v>
      </c>
      <c r="D1997">
        <f t="shared" si="64"/>
        <v>2018</v>
      </c>
      <c r="E1997">
        <v>-5.0999999999999996</v>
      </c>
      <c r="F1997">
        <f>VLOOKUP(B1997,'GDP growth'!$C$1:$BR$267,MATCH(Total!D1997,'GDP growth'!$D$1:$BR$1,0),FALSE)</f>
        <v>1.8257900640183351</v>
      </c>
      <c r="G1997">
        <f t="shared" si="65"/>
        <v>0.36197526936331298</v>
      </c>
    </row>
    <row r="1998" spans="1:7" x14ac:dyDescent="0.45">
      <c r="A1998" t="s">
        <v>692</v>
      </c>
      <c r="B1998" t="str">
        <f>VLOOKUP(A1998,Setup!$C$3:$D$46,2,FALSE)</f>
        <v>RU</v>
      </c>
      <c r="C1998" t="s">
        <v>598</v>
      </c>
      <c r="D1998">
        <f t="shared" si="64"/>
        <v>2019</v>
      </c>
      <c r="E1998">
        <v>-7.9</v>
      </c>
      <c r="F1998">
        <f>VLOOKUP(B1998,'GDP growth'!$C$1:$BR$267,MATCH(Total!D1998,'GDP growth'!$D$1:$BR$1,0),FALSE)</f>
        <v>2.8072454105960105</v>
      </c>
      <c r="G1998">
        <f t="shared" si="65"/>
        <v>1.6152680987992301</v>
      </c>
    </row>
    <row r="1999" spans="1:7" x14ac:dyDescent="0.45">
      <c r="A1999" t="s">
        <v>692</v>
      </c>
      <c r="B1999" t="str">
        <f>VLOOKUP(A1999,Setup!$C$3:$D$46,2,FALSE)</f>
        <v>RU</v>
      </c>
      <c r="C1999" t="s">
        <v>599</v>
      </c>
      <c r="D1999">
        <f t="shared" si="64"/>
        <v>2019</v>
      </c>
      <c r="E1999">
        <v>-9.3000000000000007</v>
      </c>
      <c r="F1999">
        <f>VLOOKUP(B1999,'GDP growth'!$C$1:$BR$267,MATCH(Total!D1999,'GDP growth'!$D$1:$BR$1,0),FALSE)</f>
        <v>2.8072454105960105</v>
      </c>
      <c r="G1999">
        <f t="shared" si="65"/>
        <v>1.6152680987992301</v>
      </c>
    </row>
    <row r="2000" spans="1:7" x14ac:dyDescent="0.45">
      <c r="A2000" t="s">
        <v>692</v>
      </c>
      <c r="B2000" t="str">
        <f>VLOOKUP(A2000,Setup!$C$3:$D$46,2,FALSE)</f>
        <v>RU</v>
      </c>
      <c r="C2000" t="s">
        <v>600</v>
      </c>
      <c r="D2000">
        <f t="shared" si="64"/>
        <v>2019</v>
      </c>
      <c r="E2000">
        <v>-8</v>
      </c>
      <c r="F2000">
        <f>VLOOKUP(B2000,'GDP growth'!$C$1:$BR$267,MATCH(Total!D2000,'GDP growth'!$D$1:$BR$1,0),FALSE)</f>
        <v>2.8072454105960105</v>
      </c>
      <c r="G2000">
        <f t="shared" si="65"/>
        <v>1.6152680987992301</v>
      </c>
    </row>
    <row r="2001" spans="1:7" x14ac:dyDescent="0.45">
      <c r="A2001" t="s">
        <v>692</v>
      </c>
      <c r="B2001" t="str">
        <f>VLOOKUP(A2001,Setup!$C$3:$D$46,2,FALSE)</f>
        <v>RU</v>
      </c>
      <c r="C2001" t="s">
        <v>601</v>
      </c>
      <c r="D2001">
        <f t="shared" si="64"/>
        <v>2019</v>
      </c>
      <c r="E2001">
        <v>-7</v>
      </c>
      <c r="F2001">
        <f>VLOOKUP(B2001,'GDP growth'!$C$1:$BR$267,MATCH(Total!D2001,'GDP growth'!$D$1:$BR$1,0),FALSE)</f>
        <v>2.8072454105960105</v>
      </c>
      <c r="G2001">
        <f t="shared" si="65"/>
        <v>1.6152680987992301</v>
      </c>
    </row>
    <row r="2002" spans="1:7" x14ac:dyDescent="0.45">
      <c r="A2002" t="s">
        <v>692</v>
      </c>
      <c r="B2002" t="str">
        <f>VLOOKUP(A2002,Setup!$C$3:$D$46,2,FALSE)</f>
        <v>RU</v>
      </c>
      <c r="C2002" t="s">
        <v>602</v>
      </c>
      <c r="D2002">
        <f t="shared" si="64"/>
        <v>2020</v>
      </c>
      <c r="E2002">
        <v>-1.3</v>
      </c>
      <c r="F2002">
        <f>VLOOKUP(B2002,'GDP growth'!$C$1:$BR$267,MATCH(Total!D2002,'GDP growth'!$D$1:$BR$1,0),FALSE)</f>
        <v>2.198075713350093</v>
      </c>
      <c r="G2002">
        <f t="shared" si="65"/>
        <v>-3.01032704075784</v>
      </c>
    </row>
    <row r="2003" spans="1:7" x14ac:dyDescent="0.45">
      <c r="A2003" t="s">
        <v>692</v>
      </c>
      <c r="B2003" t="str">
        <f>VLOOKUP(A2003,Setup!$C$3:$D$46,2,FALSE)</f>
        <v>RU</v>
      </c>
      <c r="C2003" t="s">
        <v>603</v>
      </c>
      <c r="D2003">
        <f t="shared" si="64"/>
        <v>2020</v>
      </c>
      <c r="E2003">
        <v>0</v>
      </c>
      <c r="F2003">
        <f>VLOOKUP(B2003,'GDP growth'!$C$1:$BR$267,MATCH(Total!D2003,'GDP growth'!$D$1:$BR$1,0),FALSE)</f>
        <v>2.198075713350093</v>
      </c>
      <c r="G2003">
        <f t="shared" si="65"/>
        <v>-3.01032704075784</v>
      </c>
    </row>
    <row r="2004" spans="1:7" x14ac:dyDescent="0.45">
      <c r="A2004" t="s">
        <v>692</v>
      </c>
      <c r="B2004" t="str">
        <f>VLOOKUP(A2004,Setup!$C$3:$D$46,2,FALSE)</f>
        <v>RU</v>
      </c>
      <c r="C2004" t="s">
        <v>604</v>
      </c>
      <c r="D2004">
        <f t="shared" si="64"/>
        <v>2020</v>
      </c>
      <c r="E2004">
        <v>4.9000000000000004</v>
      </c>
      <c r="F2004">
        <f>VLOOKUP(B2004,'GDP growth'!$C$1:$BR$267,MATCH(Total!D2004,'GDP growth'!$D$1:$BR$1,0),FALSE)</f>
        <v>2.198075713350093</v>
      </c>
      <c r="G2004">
        <f t="shared" si="65"/>
        <v>-3.01032704075784</v>
      </c>
    </row>
    <row r="2005" spans="1:7" x14ac:dyDescent="0.45">
      <c r="A2005" t="s">
        <v>692</v>
      </c>
      <c r="B2005" t="str">
        <f>VLOOKUP(A2005,Setup!$C$3:$D$46,2,FALSE)</f>
        <v>RU</v>
      </c>
      <c r="C2005" t="s">
        <v>605</v>
      </c>
      <c r="D2005">
        <f t="shared" si="64"/>
        <v>2020</v>
      </c>
      <c r="E2005">
        <v>3.9</v>
      </c>
      <c r="F2005">
        <f>VLOOKUP(B2005,'GDP growth'!$C$1:$BR$267,MATCH(Total!D2005,'GDP growth'!$D$1:$BR$1,0),FALSE)</f>
        <v>2.198075713350093</v>
      </c>
      <c r="G2005">
        <f t="shared" si="65"/>
        <v>-3.01032704075784</v>
      </c>
    </row>
    <row r="2006" spans="1:7" x14ac:dyDescent="0.45">
      <c r="A2006" t="s">
        <v>692</v>
      </c>
      <c r="B2006" t="str">
        <f>VLOOKUP(A2006,Setup!$C$3:$D$46,2,FALSE)</f>
        <v>RU</v>
      </c>
      <c r="C2006" t="s">
        <v>606</v>
      </c>
      <c r="D2006">
        <f t="shared" si="64"/>
        <v>2021</v>
      </c>
      <c r="E2006">
        <v>0.1</v>
      </c>
      <c r="F2006">
        <f>VLOOKUP(B2006,'GDP growth'!$C$1:$BR$267,MATCH(Total!D2006,'GDP growth'!$D$1:$BR$1,0),FALSE)</f>
        <v>-2.6536545010277308</v>
      </c>
      <c r="G2006">
        <f t="shared" si="65"/>
        <v>2.2545729762234799</v>
      </c>
    </row>
    <row r="2007" spans="1:7" x14ac:dyDescent="0.45">
      <c r="A2007" t="s">
        <v>692</v>
      </c>
      <c r="B2007" t="str">
        <f>VLOOKUP(A2007,Setup!$C$3:$D$46,2,FALSE)</f>
        <v>RU</v>
      </c>
      <c r="C2007" t="s">
        <v>607</v>
      </c>
      <c r="D2007">
        <f t="shared" si="64"/>
        <v>2021</v>
      </c>
      <c r="E2007">
        <v>-6.4</v>
      </c>
      <c r="F2007">
        <f>VLOOKUP(B2007,'GDP growth'!$C$1:$BR$267,MATCH(Total!D2007,'GDP growth'!$D$1:$BR$1,0),FALSE)</f>
        <v>-2.6536545010277308</v>
      </c>
      <c r="G2007">
        <f t="shared" si="65"/>
        <v>2.2545729762234799</v>
      </c>
    </row>
    <row r="2008" spans="1:7" x14ac:dyDescent="0.45">
      <c r="A2008" t="s">
        <v>692</v>
      </c>
      <c r="B2008" t="str">
        <f>VLOOKUP(A2008,Setup!$C$3:$D$46,2,FALSE)</f>
        <v>RU</v>
      </c>
      <c r="C2008" t="s">
        <v>608</v>
      </c>
      <c r="D2008">
        <f t="shared" si="64"/>
        <v>2021</v>
      </c>
      <c r="E2008">
        <v>-9.8000000000000007</v>
      </c>
      <c r="F2008">
        <f>VLOOKUP(B2008,'GDP growth'!$C$1:$BR$267,MATCH(Total!D2008,'GDP growth'!$D$1:$BR$1,0),FALSE)</f>
        <v>-2.6536545010277308</v>
      </c>
      <c r="G2008">
        <f t="shared" si="65"/>
        <v>2.2545729762234799</v>
      </c>
    </row>
    <row r="2009" spans="1:7" x14ac:dyDescent="0.45">
      <c r="A2009" t="s">
        <v>692</v>
      </c>
      <c r="B2009" t="str">
        <f>VLOOKUP(A2009,Setup!$C$3:$D$46,2,FALSE)</f>
        <v>RU</v>
      </c>
      <c r="C2009" t="s">
        <v>609</v>
      </c>
      <c r="D2009">
        <f t="shared" si="64"/>
        <v>2021</v>
      </c>
      <c r="E2009">
        <v>-14</v>
      </c>
      <c r="F2009">
        <f>VLOOKUP(B2009,'GDP growth'!$C$1:$BR$267,MATCH(Total!D2009,'GDP growth'!$D$1:$BR$1,0),FALSE)</f>
        <v>-2.6536545010277308</v>
      </c>
      <c r="G2009">
        <f t="shared" si="65"/>
        <v>2.2545729762234799</v>
      </c>
    </row>
    <row r="2010" spans="1:7" x14ac:dyDescent="0.45">
      <c r="A2010" t="s">
        <v>692</v>
      </c>
      <c r="B2010" t="str">
        <f>VLOOKUP(A2010,Setup!$C$3:$D$46,2,FALSE)</f>
        <v>RU</v>
      </c>
      <c r="C2010" t="s">
        <v>610</v>
      </c>
      <c r="D2010">
        <f t="shared" si="64"/>
        <v>2022</v>
      </c>
      <c r="E2010">
        <v>-16.399999999999999</v>
      </c>
      <c r="F2010">
        <f>VLOOKUP(B2010,'GDP growth'!$C$1:$BR$267,MATCH(Total!D2010,'GDP growth'!$D$1:$BR$1,0),FALSE)</f>
        <v>5.6142903757834546</v>
      </c>
      <c r="G2010">
        <f t="shared" si="65"/>
        <v>-1.7605504001060599</v>
      </c>
    </row>
    <row r="2011" spans="1:7" x14ac:dyDescent="0.45">
      <c r="A2011" t="s">
        <v>692</v>
      </c>
      <c r="B2011" t="str">
        <f>VLOOKUP(A2011,Setup!$C$3:$D$46,2,FALSE)</f>
        <v>RU</v>
      </c>
      <c r="C2011" t="s">
        <v>611</v>
      </c>
      <c r="D2011">
        <f t="shared" si="64"/>
        <v>2022</v>
      </c>
      <c r="E2011">
        <v>-25.4</v>
      </c>
      <c r="F2011">
        <f>VLOOKUP(B2011,'GDP growth'!$C$1:$BR$267,MATCH(Total!D2011,'GDP growth'!$D$1:$BR$1,0),FALSE)</f>
        <v>5.6142903757834546</v>
      </c>
      <c r="G2011">
        <f t="shared" si="65"/>
        <v>-1.7605504001060599</v>
      </c>
    </row>
    <row r="2012" spans="1:7" x14ac:dyDescent="0.45">
      <c r="A2012" t="s">
        <v>692</v>
      </c>
      <c r="B2012" t="str">
        <f>VLOOKUP(A2012,Setup!$C$3:$D$46,2,FALSE)</f>
        <v>RU</v>
      </c>
      <c r="C2012" t="s">
        <v>612</v>
      </c>
      <c r="D2012">
        <f t="shared" si="64"/>
        <v>2022</v>
      </c>
      <c r="E2012">
        <v>-23.9</v>
      </c>
      <c r="F2012">
        <f>VLOOKUP(B2012,'GDP growth'!$C$1:$BR$267,MATCH(Total!D2012,'GDP growth'!$D$1:$BR$1,0),FALSE)</f>
        <v>5.6142903757834546</v>
      </c>
      <c r="G2012">
        <f t="shared" si="65"/>
        <v>-1.7605504001060599</v>
      </c>
    </row>
    <row r="2013" spans="1:7" x14ac:dyDescent="0.45">
      <c r="A2013" t="s">
        <v>692</v>
      </c>
      <c r="B2013" t="str">
        <f>VLOOKUP(A2013,Setup!$C$3:$D$46,2,FALSE)</f>
        <v>RU</v>
      </c>
      <c r="C2013" t="s">
        <v>613</v>
      </c>
      <c r="D2013">
        <f t="shared" si="64"/>
        <v>2022</v>
      </c>
      <c r="E2013">
        <v>-19.600000000000001</v>
      </c>
      <c r="F2013">
        <f>VLOOKUP(B2013,'GDP growth'!$C$1:$BR$267,MATCH(Total!D2013,'GDP growth'!$D$1:$BR$1,0),FALSE)</f>
        <v>5.6142903757834546</v>
      </c>
      <c r="G2013">
        <f t="shared" si="65"/>
        <v>-1.7605504001060599</v>
      </c>
    </row>
    <row r="2014" spans="1:7" x14ac:dyDescent="0.45">
      <c r="A2014" t="s">
        <v>692</v>
      </c>
      <c r="B2014" t="str">
        <f>VLOOKUP(A2014,Setup!$C$3:$D$46,2,FALSE)</f>
        <v>RU</v>
      </c>
      <c r="C2014" t="s">
        <v>614</v>
      </c>
      <c r="D2014">
        <f t="shared" si="64"/>
        <v>2023</v>
      </c>
      <c r="E2014">
        <v>-15.7</v>
      </c>
      <c r="F2014">
        <f>VLOOKUP(B2014,'GDP growth'!$C$1:$BR$267,MATCH(Total!D2014,'GDP growth'!$D$1:$BR$1,0),FALSE)</f>
        <v>-2.0697115252773131</v>
      </c>
      <c r="G2014">
        <f t="shared" si="65"/>
        <v>1.2369786565018701</v>
      </c>
    </row>
    <row r="2015" spans="1:7" x14ac:dyDescent="0.45">
      <c r="A2015" t="s">
        <v>692</v>
      </c>
      <c r="B2015" t="str">
        <f>VLOOKUP(A2015,Setup!$C$3:$D$46,2,FALSE)</f>
        <v>RU</v>
      </c>
      <c r="C2015" t="s">
        <v>615</v>
      </c>
      <c r="D2015">
        <f t="shared" si="64"/>
        <v>2023</v>
      </c>
      <c r="E2015">
        <v>-13.8</v>
      </c>
      <c r="F2015">
        <f>VLOOKUP(B2015,'GDP growth'!$C$1:$BR$267,MATCH(Total!D2015,'GDP growth'!$D$1:$BR$1,0),FALSE)</f>
        <v>-2.0697115252773131</v>
      </c>
      <c r="G2015">
        <f t="shared" si="65"/>
        <v>1.2369786565018701</v>
      </c>
    </row>
    <row r="2016" spans="1:7" x14ac:dyDescent="0.45">
      <c r="A2016" t="s">
        <v>692</v>
      </c>
      <c r="B2016" t="str">
        <f>VLOOKUP(A2016,Setup!$C$3:$D$46,2,FALSE)</f>
        <v>RU</v>
      </c>
      <c r="C2016" t="s">
        <v>616</v>
      </c>
      <c r="D2016">
        <f t="shared" si="64"/>
        <v>2023</v>
      </c>
      <c r="E2016">
        <v>-11.9</v>
      </c>
      <c r="F2016">
        <f>VLOOKUP(B2016,'GDP growth'!$C$1:$BR$267,MATCH(Total!D2016,'GDP growth'!$D$1:$BR$1,0),FALSE)</f>
        <v>-2.0697115252773131</v>
      </c>
      <c r="G2016">
        <f t="shared" si="65"/>
        <v>1.2369786565018701</v>
      </c>
    </row>
    <row r="2017" spans="1:7" x14ac:dyDescent="0.45">
      <c r="A2017" t="s">
        <v>692</v>
      </c>
      <c r="B2017" t="str">
        <f>VLOOKUP(A2017,Setup!$C$3:$D$46,2,FALSE)</f>
        <v>RU</v>
      </c>
      <c r="C2017" t="s">
        <v>617</v>
      </c>
      <c r="D2017">
        <f t="shared" si="64"/>
        <v>2023</v>
      </c>
      <c r="E2017">
        <v>-14.5</v>
      </c>
      <c r="F2017">
        <f>VLOOKUP(B2017,'GDP growth'!$C$1:$BR$267,MATCH(Total!D2017,'GDP growth'!$D$1:$BR$1,0),FALSE)</f>
        <v>-2.0697115252773131</v>
      </c>
      <c r="G2017">
        <f t="shared" si="65"/>
        <v>1.2369786565018701</v>
      </c>
    </row>
    <row r="2018" spans="1:7" x14ac:dyDescent="0.45">
      <c r="A2018" t="s">
        <v>337</v>
      </c>
      <c r="B2018" t="str">
        <f>VLOOKUP(A2018,Setup!$C$3:$D$46,2,FALSE)</f>
        <v>SA</v>
      </c>
      <c r="C2018" t="s">
        <v>560</v>
      </c>
      <c r="D2018">
        <f t="shared" si="64"/>
        <v>2010</v>
      </c>
      <c r="E2018">
        <v>3.9</v>
      </c>
      <c r="F2018">
        <f>VLOOKUP(B2018,'GDP growth'!$C$1:$BR$267,MATCH(Total!D2018,'GDP growth'!$D$1:$BR$1,0),FALSE)</f>
        <v>-1.0667099999425034</v>
      </c>
      <c r="G2018">
        <f t="shared" si="65"/>
        <v>-6.9023243046616898</v>
      </c>
    </row>
    <row r="2019" spans="1:7" x14ac:dyDescent="0.45">
      <c r="A2019" t="s">
        <v>337</v>
      </c>
      <c r="B2019" t="str">
        <f>VLOOKUP(A2019,Setup!$C$3:$D$46,2,FALSE)</f>
        <v>SA</v>
      </c>
      <c r="C2019" t="s">
        <v>563</v>
      </c>
      <c r="D2019">
        <f t="shared" si="64"/>
        <v>2010</v>
      </c>
      <c r="E2019">
        <v>1.5</v>
      </c>
      <c r="F2019">
        <f>VLOOKUP(B2019,'GDP growth'!$C$1:$BR$267,MATCH(Total!D2019,'GDP growth'!$D$1:$BR$1,0),FALSE)</f>
        <v>-1.0667099999425034</v>
      </c>
      <c r="G2019">
        <f t="shared" si="65"/>
        <v>-6.9023243046616898</v>
      </c>
    </row>
    <row r="2020" spans="1:7" x14ac:dyDescent="0.45">
      <c r="A2020" t="s">
        <v>337</v>
      </c>
      <c r="B2020" t="str">
        <f>VLOOKUP(A2020,Setup!$C$3:$D$46,2,FALSE)</f>
        <v>SA</v>
      </c>
      <c r="C2020" t="s">
        <v>564</v>
      </c>
      <c r="D2020">
        <f t="shared" si="64"/>
        <v>2010</v>
      </c>
      <c r="E2020">
        <v>0.4</v>
      </c>
      <c r="F2020">
        <f>VLOOKUP(B2020,'GDP growth'!$C$1:$BR$267,MATCH(Total!D2020,'GDP growth'!$D$1:$BR$1,0),FALSE)</f>
        <v>-1.0667099999425034</v>
      </c>
      <c r="G2020">
        <f t="shared" si="65"/>
        <v>-6.9023243046616898</v>
      </c>
    </row>
    <row r="2021" spans="1:7" x14ac:dyDescent="0.45">
      <c r="A2021" t="s">
        <v>337</v>
      </c>
      <c r="B2021" t="str">
        <f>VLOOKUP(A2021,Setup!$C$3:$D$46,2,FALSE)</f>
        <v>SA</v>
      </c>
      <c r="C2021" t="s">
        <v>565</v>
      </c>
      <c r="D2021">
        <f t="shared" si="64"/>
        <v>2010</v>
      </c>
      <c r="E2021">
        <v>-2</v>
      </c>
      <c r="F2021">
        <f>VLOOKUP(B2021,'GDP growth'!$C$1:$BR$267,MATCH(Total!D2021,'GDP growth'!$D$1:$BR$1,0),FALSE)</f>
        <v>-1.0667099999425034</v>
      </c>
      <c r="G2021">
        <f t="shared" si="65"/>
        <v>-6.9023243046616898</v>
      </c>
    </row>
    <row r="2022" spans="1:7" x14ac:dyDescent="0.45">
      <c r="A2022" t="s">
        <v>337</v>
      </c>
      <c r="B2022" t="str">
        <f>VLOOKUP(A2022,Setup!$C$3:$D$46,2,FALSE)</f>
        <v>SA</v>
      </c>
      <c r="C2022" t="s">
        <v>566</v>
      </c>
      <c r="D2022">
        <f t="shared" si="64"/>
        <v>2011</v>
      </c>
      <c r="E2022">
        <v>-2.9</v>
      </c>
      <c r="F2022">
        <f>VLOOKUP(B2022,'GDP growth'!$C$1:$BR$267,MATCH(Total!D2022,'GDP growth'!$D$1:$BR$1,0),FALSE)</f>
        <v>5.0394928426140524</v>
      </c>
      <c r="G2022">
        <f t="shared" si="65"/>
        <v>0.20087168385497001</v>
      </c>
    </row>
    <row r="2023" spans="1:7" x14ac:dyDescent="0.45">
      <c r="A2023" t="s">
        <v>337</v>
      </c>
      <c r="B2023" t="str">
        <f>VLOOKUP(A2023,Setup!$C$3:$D$46,2,FALSE)</f>
        <v>SA</v>
      </c>
      <c r="C2023" t="s">
        <v>567</v>
      </c>
      <c r="D2023">
        <f t="shared" si="64"/>
        <v>2011</v>
      </c>
      <c r="E2023">
        <v>-4.5999999999999996</v>
      </c>
      <c r="F2023">
        <f>VLOOKUP(B2023,'GDP growth'!$C$1:$BR$267,MATCH(Total!D2023,'GDP growth'!$D$1:$BR$1,0),FALSE)</f>
        <v>5.0394928426140524</v>
      </c>
      <c r="G2023">
        <f t="shared" si="65"/>
        <v>0.20087168385497001</v>
      </c>
    </row>
    <row r="2024" spans="1:7" x14ac:dyDescent="0.45">
      <c r="A2024" t="s">
        <v>337</v>
      </c>
      <c r="B2024" t="str">
        <f>VLOOKUP(A2024,Setup!$C$3:$D$46,2,FALSE)</f>
        <v>SA</v>
      </c>
      <c r="C2024" t="s">
        <v>568</v>
      </c>
      <c r="D2024">
        <f t="shared" si="64"/>
        <v>2011</v>
      </c>
      <c r="E2024">
        <v>-5.2</v>
      </c>
      <c r="F2024">
        <f>VLOOKUP(B2024,'GDP growth'!$C$1:$BR$267,MATCH(Total!D2024,'GDP growth'!$D$1:$BR$1,0),FALSE)</f>
        <v>5.0394928426140524</v>
      </c>
      <c r="G2024">
        <f t="shared" si="65"/>
        <v>0.20087168385497001</v>
      </c>
    </row>
    <row r="2025" spans="1:7" x14ac:dyDescent="0.45">
      <c r="A2025" t="s">
        <v>337</v>
      </c>
      <c r="B2025" t="str">
        <f>VLOOKUP(A2025,Setup!$C$3:$D$46,2,FALSE)</f>
        <v>SA</v>
      </c>
      <c r="C2025" t="s">
        <v>569</v>
      </c>
      <c r="D2025">
        <f t="shared" si="64"/>
        <v>2011</v>
      </c>
      <c r="E2025">
        <v>-8.8000000000000007</v>
      </c>
      <c r="F2025">
        <f>VLOOKUP(B2025,'GDP growth'!$C$1:$BR$267,MATCH(Total!D2025,'GDP growth'!$D$1:$BR$1,0),FALSE)</f>
        <v>5.0394928426140524</v>
      </c>
      <c r="G2025">
        <f t="shared" si="65"/>
        <v>0.20087168385497001</v>
      </c>
    </row>
    <row r="2026" spans="1:7" x14ac:dyDescent="0.45">
      <c r="A2026" t="s">
        <v>337</v>
      </c>
      <c r="B2026" t="str">
        <f>VLOOKUP(A2026,Setup!$C$3:$D$46,2,FALSE)</f>
        <v>SA</v>
      </c>
      <c r="C2026" t="s">
        <v>570</v>
      </c>
      <c r="D2026">
        <f t="shared" si="64"/>
        <v>2012</v>
      </c>
      <c r="E2026">
        <v>-6.6</v>
      </c>
      <c r="F2026">
        <f>VLOOKUP(B2026,'GDP growth'!$C$1:$BR$267,MATCH(Total!D2026,'GDP growth'!$D$1:$BR$1,0),FALSE)</f>
        <v>10.993761676487594</v>
      </c>
      <c r="G2026">
        <f t="shared" si="65"/>
        <v>2.1314077738748902</v>
      </c>
    </row>
    <row r="2027" spans="1:7" x14ac:dyDescent="0.45">
      <c r="A2027" t="s">
        <v>337</v>
      </c>
      <c r="B2027" t="str">
        <f>VLOOKUP(A2027,Setup!$C$3:$D$46,2,FALSE)</f>
        <v>SA</v>
      </c>
      <c r="C2027" t="s">
        <v>571</v>
      </c>
      <c r="D2027">
        <f t="shared" si="64"/>
        <v>2012</v>
      </c>
      <c r="E2027">
        <v>-7.1</v>
      </c>
      <c r="F2027">
        <f>VLOOKUP(B2027,'GDP growth'!$C$1:$BR$267,MATCH(Total!D2027,'GDP growth'!$D$1:$BR$1,0),FALSE)</f>
        <v>10.993761676487594</v>
      </c>
      <c r="G2027">
        <f t="shared" si="65"/>
        <v>2.1314077738748902</v>
      </c>
    </row>
    <row r="2028" spans="1:7" x14ac:dyDescent="0.45">
      <c r="A2028" t="s">
        <v>337</v>
      </c>
      <c r="B2028" t="str">
        <f>VLOOKUP(A2028,Setup!$C$3:$D$46,2,FALSE)</f>
        <v>SA</v>
      </c>
      <c r="C2028" t="s">
        <v>572</v>
      </c>
      <c r="D2028">
        <f t="shared" si="64"/>
        <v>2012</v>
      </c>
      <c r="E2028">
        <v>-8.5</v>
      </c>
      <c r="F2028">
        <f>VLOOKUP(B2028,'GDP growth'!$C$1:$BR$267,MATCH(Total!D2028,'GDP growth'!$D$1:$BR$1,0),FALSE)</f>
        <v>10.993761676487594</v>
      </c>
      <c r="G2028">
        <f t="shared" si="65"/>
        <v>2.1314077738748902</v>
      </c>
    </row>
    <row r="2029" spans="1:7" x14ac:dyDescent="0.45">
      <c r="A2029" t="s">
        <v>337</v>
      </c>
      <c r="B2029" t="str">
        <f>VLOOKUP(A2029,Setup!$C$3:$D$46,2,FALSE)</f>
        <v>SA</v>
      </c>
      <c r="C2029" t="s">
        <v>573</v>
      </c>
      <c r="D2029">
        <f t="shared" si="64"/>
        <v>2012</v>
      </c>
      <c r="E2029">
        <v>-8.3000000000000007</v>
      </c>
      <c r="F2029">
        <f>VLOOKUP(B2029,'GDP growth'!$C$1:$BR$267,MATCH(Total!D2029,'GDP growth'!$D$1:$BR$1,0),FALSE)</f>
        <v>10.993761676487594</v>
      </c>
      <c r="G2029">
        <f t="shared" si="65"/>
        <v>2.1314077738748902</v>
      </c>
    </row>
    <row r="2030" spans="1:7" x14ac:dyDescent="0.45">
      <c r="A2030" t="s">
        <v>337</v>
      </c>
      <c r="B2030" t="str">
        <f>VLOOKUP(A2030,Setup!$C$3:$D$46,2,FALSE)</f>
        <v>SA</v>
      </c>
      <c r="C2030" t="s">
        <v>574</v>
      </c>
      <c r="D2030">
        <f t="shared" si="64"/>
        <v>2013</v>
      </c>
      <c r="E2030">
        <v>-6.4</v>
      </c>
      <c r="F2030">
        <f>VLOOKUP(B2030,'GDP growth'!$C$1:$BR$267,MATCH(Total!D2030,'GDP growth'!$D$1:$BR$1,0),FALSE)</f>
        <v>5.4089160776141796</v>
      </c>
      <c r="G2030">
        <f t="shared" si="65"/>
        <v>1.0069482809963799</v>
      </c>
    </row>
    <row r="2031" spans="1:7" x14ac:dyDescent="0.45">
      <c r="A2031" t="s">
        <v>337</v>
      </c>
      <c r="B2031" t="str">
        <f>VLOOKUP(A2031,Setup!$C$3:$D$46,2,FALSE)</f>
        <v>SA</v>
      </c>
      <c r="C2031" t="s">
        <v>575</v>
      </c>
      <c r="D2031">
        <f t="shared" si="64"/>
        <v>2013</v>
      </c>
      <c r="E2031">
        <v>-4.0999999999999996</v>
      </c>
      <c r="F2031">
        <f>VLOOKUP(B2031,'GDP growth'!$C$1:$BR$267,MATCH(Total!D2031,'GDP growth'!$D$1:$BR$1,0),FALSE)</f>
        <v>5.4089160776141796</v>
      </c>
      <c r="G2031">
        <f t="shared" si="65"/>
        <v>1.0069482809963799</v>
      </c>
    </row>
    <row r="2032" spans="1:7" x14ac:dyDescent="0.45">
      <c r="A2032" t="s">
        <v>337</v>
      </c>
      <c r="B2032" t="str">
        <f>VLOOKUP(A2032,Setup!$C$3:$D$46,2,FALSE)</f>
        <v>SA</v>
      </c>
      <c r="C2032" t="s">
        <v>576</v>
      </c>
      <c r="D2032">
        <f t="shared" si="64"/>
        <v>2013</v>
      </c>
      <c r="E2032">
        <v>-3.3</v>
      </c>
      <c r="F2032">
        <f>VLOOKUP(B2032,'GDP growth'!$C$1:$BR$267,MATCH(Total!D2032,'GDP growth'!$D$1:$BR$1,0),FALSE)</f>
        <v>5.4089160776141796</v>
      </c>
      <c r="G2032">
        <f t="shared" si="65"/>
        <v>1.0069482809963799</v>
      </c>
    </row>
    <row r="2033" spans="1:7" x14ac:dyDescent="0.45">
      <c r="A2033" t="s">
        <v>337</v>
      </c>
      <c r="B2033" t="str">
        <f>VLOOKUP(A2033,Setup!$C$3:$D$46,2,FALSE)</f>
        <v>SA</v>
      </c>
      <c r="C2033" t="s">
        <v>577</v>
      </c>
      <c r="D2033">
        <f t="shared" si="64"/>
        <v>2013</v>
      </c>
      <c r="E2033">
        <v>-3.1</v>
      </c>
      <c r="F2033">
        <f>VLOOKUP(B2033,'GDP growth'!$C$1:$BR$267,MATCH(Total!D2033,'GDP growth'!$D$1:$BR$1,0),FALSE)</f>
        <v>5.4089160776141796</v>
      </c>
      <c r="G2033">
        <f t="shared" si="65"/>
        <v>1.0069482809963799</v>
      </c>
    </row>
    <row r="2034" spans="1:7" x14ac:dyDescent="0.45">
      <c r="A2034" t="s">
        <v>337</v>
      </c>
      <c r="B2034" t="str">
        <f>VLOOKUP(A2034,Setup!$C$3:$D$46,2,FALSE)</f>
        <v>SA</v>
      </c>
      <c r="C2034" t="s">
        <v>578</v>
      </c>
      <c r="D2034">
        <f t="shared" si="64"/>
        <v>2014</v>
      </c>
      <c r="E2034">
        <v>-0.9</v>
      </c>
      <c r="F2034">
        <f>VLOOKUP(B2034,'GDP growth'!$C$1:$BR$267,MATCH(Total!D2034,'GDP growth'!$D$1:$BR$1,0),FALSE)</f>
        <v>2.5347782713730282</v>
      </c>
      <c r="G2034">
        <f t="shared" si="65"/>
        <v>1.75186744862119</v>
      </c>
    </row>
    <row r="2035" spans="1:7" x14ac:dyDescent="0.45">
      <c r="A2035" t="s">
        <v>337</v>
      </c>
      <c r="B2035" t="str">
        <f>VLOOKUP(A2035,Setup!$C$3:$D$46,2,FALSE)</f>
        <v>SA</v>
      </c>
      <c r="C2035" t="s">
        <v>579</v>
      </c>
      <c r="D2035">
        <f t="shared" si="64"/>
        <v>2014</v>
      </c>
      <c r="E2035">
        <v>0.2</v>
      </c>
      <c r="F2035">
        <f>VLOOKUP(B2035,'GDP growth'!$C$1:$BR$267,MATCH(Total!D2035,'GDP growth'!$D$1:$BR$1,0),FALSE)</f>
        <v>2.5347782713730282</v>
      </c>
      <c r="G2035">
        <f t="shared" si="65"/>
        <v>1.75186744862119</v>
      </c>
    </row>
    <row r="2036" spans="1:7" x14ac:dyDescent="0.45">
      <c r="A2036" t="s">
        <v>337</v>
      </c>
      <c r="B2036" t="str">
        <f>VLOOKUP(A2036,Setup!$C$3:$D$46,2,FALSE)</f>
        <v>SA</v>
      </c>
      <c r="C2036" t="s">
        <v>580</v>
      </c>
      <c r="D2036">
        <f t="shared" si="64"/>
        <v>2014</v>
      </c>
      <c r="E2036">
        <v>1</v>
      </c>
      <c r="F2036">
        <f>VLOOKUP(B2036,'GDP growth'!$C$1:$BR$267,MATCH(Total!D2036,'GDP growth'!$D$1:$BR$1,0),FALSE)</f>
        <v>2.5347782713730282</v>
      </c>
      <c r="G2036">
        <f t="shared" si="65"/>
        <v>1.75186744862119</v>
      </c>
    </row>
    <row r="2037" spans="1:7" x14ac:dyDescent="0.45">
      <c r="A2037" t="s">
        <v>337</v>
      </c>
      <c r="B2037" t="str">
        <f>VLOOKUP(A2037,Setup!$C$3:$D$46,2,FALSE)</f>
        <v>SA</v>
      </c>
      <c r="C2037" t="s">
        <v>581</v>
      </c>
      <c r="D2037">
        <f t="shared" si="64"/>
        <v>2014</v>
      </c>
      <c r="E2037">
        <v>0.5</v>
      </c>
      <c r="F2037">
        <f>VLOOKUP(B2037,'GDP growth'!$C$1:$BR$267,MATCH(Total!D2037,'GDP growth'!$D$1:$BR$1,0),FALSE)</f>
        <v>2.5347782713730282</v>
      </c>
      <c r="G2037">
        <f t="shared" si="65"/>
        <v>1.75186744862119</v>
      </c>
    </row>
    <row r="2038" spans="1:7" x14ac:dyDescent="0.45">
      <c r="A2038" t="s">
        <v>337</v>
      </c>
      <c r="B2038" t="str">
        <f>VLOOKUP(A2038,Setup!$C$3:$D$46,2,FALSE)</f>
        <v>SA</v>
      </c>
      <c r="C2038" t="s">
        <v>582</v>
      </c>
      <c r="D2038">
        <f t="shared" si="64"/>
        <v>2015</v>
      </c>
      <c r="E2038">
        <v>2.9</v>
      </c>
      <c r="F2038">
        <f>VLOOKUP(B2038,'GDP growth'!$C$1:$BR$267,MATCH(Total!D2038,'GDP growth'!$D$1:$BR$1,0),FALSE)</f>
        <v>3.8114227914269918</v>
      </c>
      <c r="G2038">
        <f t="shared" si="65"/>
        <v>3.8097938526806501</v>
      </c>
    </row>
    <row r="2039" spans="1:7" x14ac:dyDescent="0.45">
      <c r="A2039" t="s">
        <v>337</v>
      </c>
      <c r="B2039" t="str">
        <f>VLOOKUP(A2039,Setup!$C$3:$D$46,2,FALSE)</f>
        <v>SA</v>
      </c>
      <c r="C2039" t="s">
        <v>583</v>
      </c>
      <c r="D2039">
        <f t="shared" si="64"/>
        <v>2015</v>
      </c>
      <c r="E2039">
        <v>5.7</v>
      </c>
      <c r="F2039">
        <f>VLOOKUP(B2039,'GDP growth'!$C$1:$BR$267,MATCH(Total!D2039,'GDP growth'!$D$1:$BR$1,0),FALSE)</f>
        <v>3.8114227914269918</v>
      </c>
      <c r="G2039">
        <f t="shared" si="65"/>
        <v>3.8097938526806501</v>
      </c>
    </row>
    <row r="2040" spans="1:7" x14ac:dyDescent="0.45">
      <c r="A2040" t="s">
        <v>337</v>
      </c>
      <c r="B2040" t="str">
        <f>VLOOKUP(A2040,Setup!$C$3:$D$46,2,FALSE)</f>
        <v>SA</v>
      </c>
      <c r="C2040" t="s">
        <v>584</v>
      </c>
      <c r="D2040">
        <f t="shared" si="64"/>
        <v>2015</v>
      </c>
      <c r="E2040">
        <v>7.9</v>
      </c>
      <c r="F2040">
        <f>VLOOKUP(B2040,'GDP growth'!$C$1:$BR$267,MATCH(Total!D2040,'GDP growth'!$D$1:$BR$1,0),FALSE)</f>
        <v>3.8114227914269918</v>
      </c>
      <c r="G2040">
        <f t="shared" si="65"/>
        <v>3.8097938526806501</v>
      </c>
    </row>
    <row r="2041" spans="1:7" x14ac:dyDescent="0.45">
      <c r="A2041" t="s">
        <v>337</v>
      </c>
      <c r="B2041" t="str">
        <f>VLOOKUP(A2041,Setup!$C$3:$D$46,2,FALSE)</f>
        <v>SA</v>
      </c>
      <c r="C2041" t="s">
        <v>585</v>
      </c>
      <c r="D2041">
        <f t="shared" si="64"/>
        <v>2015</v>
      </c>
      <c r="E2041">
        <v>11.2</v>
      </c>
      <c r="F2041">
        <f>VLOOKUP(B2041,'GDP growth'!$C$1:$BR$267,MATCH(Total!D2041,'GDP growth'!$D$1:$BR$1,0),FALSE)</f>
        <v>3.8114227914269918</v>
      </c>
      <c r="G2041">
        <f t="shared" si="65"/>
        <v>3.8097938526806501</v>
      </c>
    </row>
    <row r="2042" spans="1:7" x14ac:dyDescent="0.45">
      <c r="A2042" t="s">
        <v>337</v>
      </c>
      <c r="B2042" t="str">
        <f>VLOOKUP(A2042,Setup!$C$3:$D$46,2,FALSE)</f>
        <v>SA</v>
      </c>
      <c r="C2042" t="s">
        <v>586</v>
      </c>
      <c r="D2042">
        <f t="shared" si="64"/>
        <v>2016</v>
      </c>
      <c r="E2042">
        <v>13</v>
      </c>
      <c r="F2042">
        <f>VLOOKUP(B2042,'GDP growth'!$C$1:$BR$267,MATCH(Total!D2042,'GDP growth'!$D$1:$BR$1,0),FALSE)</f>
        <v>4.5090590631756982</v>
      </c>
      <c r="G2042">
        <f t="shared" si="65"/>
        <v>2.78112950804057</v>
      </c>
    </row>
    <row r="2043" spans="1:7" x14ac:dyDescent="0.45">
      <c r="A2043" t="s">
        <v>337</v>
      </c>
      <c r="B2043" t="str">
        <f>VLOOKUP(A2043,Setup!$C$3:$D$46,2,FALSE)</f>
        <v>SA</v>
      </c>
      <c r="C2043" t="s">
        <v>587</v>
      </c>
      <c r="D2043">
        <f t="shared" ref="D2043:D2104" si="66">VALUE(MID(C2043,1,4))</f>
        <v>2016</v>
      </c>
      <c r="E2043">
        <v>15</v>
      </c>
      <c r="F2043">
        <f>VLOOKUP(B2043,'GDP growth'!$C$1:$BR$267,MATCH(Total!D2043,'GDP growth'!$D$1:$BR$1,0),FALSE)</f>
        <v>4.5090590631756982</v>
      </c>
      <c r="G2043">
        <f t="shared" ref="G2043:G2104" si="67">VLOOKUP(D2043,$I$21:$BA$34,MATCH(B2043,$I$20:$BA$20,0),FALSE)</f>
        <v>2.78112950804057</v>
      </c>
    </row>
    <row r="2044" spans="1:7" x14ac:dyDescent="0.45">
      <c r="A2044" t="s">
        <v>337</v>
      </c>
      <c r="B2044" t="str">
        <f>VLOOKUP(A2044,Setup!$C$3:$D$46,2,FALSE)</f>
        <v>SA</v>
      </c>
      <c r="C2044" t="s">
        <v>588</v>
      </c>
      <c r="D2044">
        <f t="shared" si="66"/>
        <v>2016</v>
      </c>
      <c r="E2044">
        <v>13.6</v>
      </c>
      <c r="F2044">
        <f>VLOOKUP(B2044,'GDP growth'!$C$1:$BR$267,MATCH(Total!D2044,'GDP growth'!$D$1:$BR$1,0),FALSE)</f>
        <v>4.5090590631756982</v>
      </c>
      <c r="G2044">
        <f t="shared" si="67"/>
        <v>2.78112950804057</v>
      </c>
    </row>
    <row r="2045" spans="1:7" x14ac:dyDescent="0.45">
      <c r="A2045" t="s">
        <v>337</v>
      </c>
      <c r="B2045" t="str">
        <f>VLOOKUP(A2045,Setup!$C$3:$D$46,2,FALSE)</f>
        <v>SA</v>
      </c>
      <c r="C2045" t="s">
        <v>589</v>
      </c>
      <c r="D2045">
        <f t="shared" si="66"/>
        <v>2016</v>
      </c>
      <c r="E2045">
        <v>10</v>
      </c>
      <c r="F2045">
        <f>VLOOKUP(B2045,'GDP growth'!$C$1:$BR$267,MATCH(Total!D2045,'GDP growth'!$D$1:$BR$1,0),FALSE)</f>
        <v>4.5090590631756982</v>
      </c>
      <c r="G2045">
        <f t="shared" si="67"/>
        <v>2.78112950804057</v>
      </c>
    </row>
    <row r="2046" spans="1:7" x14ac:dyDescent="0.45">
      <c r="A2046" t="s">
        <v>337</v>
      </c>
      <c r="B2046" t="str">
        <f>VLOOKUP(A2046,Setup!$C$3:$D$46,2,FALSE)</f>
        <v>SA</v>
      </c>
      <c r="C2046" t="s">
        <v>590</v>
      </c>
      <c r="D2046">
        <f t="shared" si="66"/>
        <v>2017</v>
      </c>
      <c r="E2046">
        <v>8.3000000000000007</v>
      </c>
      <c r="F2046">
        <f>VLOOKUP(B2046,'GDP growth'!$C$1:$BR$267,MATCH(Total!D2046,'GDP growth'!$D$1:$BR$1,0),FALSE)</f>
        <v>1.8844927356773695</v>
      </c>
      <c r="G2046">
        <f t="shared" si="67"/>
        <v>0.66064127465901301</v>
      </c>
    </row>
    <row r="2047" spans="1:7" x14ac:dyDescent="0.45">
      <c r="A2047" t="s">
        <v>337</v>
      </c>
      <c r="B2047" t="str">
        <f>VLOOKUP(A2047,Setup!$C$3:$D$46,2,FALSE)</f>
        <v>SA</v>
      </c>
      <c r="C2047" t="s">
        <v>591</v>
      </c>
      <c r="D2047">
        <f t="shared" si="66"/>
        <v>2017</v>
      </c>
      <c r="E2047">
        <v>7.2</v>
      </c>
      <c r="F2047">
        <f>VLOOKUP(B2047,'GDP growth'!$C$1:$BR$267,MATCH(Total!D2047,'GDP growth'!$D$1:$BR$1,0),FALSE)</f>
        <v>1.8844927356773695</v>
      </c>
      <c r="G2047">
        <f t="shared" si="67"/>
        <v>0.66064127465901301</v>
      </c>
    </row>
    <row r="2048" spans="1:7" x14ac:dyDescent="0.45">
      <c r="A2048" t="s">
        <v>337</v>
      </c>
      <c r="B2048" t="str">
        <f>VLOOKUP(A2048,Setup!$C$3:$D$46,2,FALSE)</f>
        <v>SA</v>
      </c>
      <c r="C2048" t="s">
        <v>592</v>
      </c>
      <c r="D2048">
        <f t="shared" si="66"/>
        <v>2017</v>
      </c>
      <c r="E2048">
        <v>5.5</v>
      </c>
      <c r="F2048">
        <f>VLOOKUP(B2048,'GDP growth'!$C$1:$BR$267,MATCH(Total!D2048,'GDP growth'!$D$1:$BR$1,0),FALSE)</f>
        <v>1.8844927356773695</v>
      </c>
      <c r="G2048">
        <f t="shared" si="67"/>
        <v>0.66064127465901301</v>
      </c>
    </row>
    <row r="2049" spans="1:7" x14ac:dyDescent="0.45">
      <c r="A2049" t="s">
        <v>337</v>
      </c>
      <c r="B2049" t="str">
        <f>VLOOKUP(A2049,Setup!$C$3:$D$46,2,FALSE)</f>
        <v>SA</v>
      </c>
      <c r="C2049" t="s">
        <v>593</v>
      </c>
      <c r="D2049">
        <f t="shared" si="66"/>
        <v>2017</v>
      </c>
      <c r="E2049">
        <v>3.3</v>
      </c>
      <c r="F2049">
        <f>VLOOKUP(B2049,'GDP growth'!$C$1:$BR$267,MATCH(Total!D2049,'GDP growth'!$D$1:$BR$1,0),FALSE)</f>
        <v>1.8844927356773695</v>
      </c>
      <c r="G2049">
        <f t="shared" si="67"/>
        <v>0.66064127465901301</v>
      </c>
    </row>
    <row r="2050" spans="1:7" x14ac:dyDescent="0.45">
      <c r="A2050" t="s">
        <v>337</v>
      </c>
      <c r="B2050" t="str">
        <f>VLOOKUP(A2050,Setup!$C$3:$D$46,2,FALSE)</f>
        <v>SA</v>
      </c>
      <c r="C2050" t="s">
        <v>594</v>
      </c>
      <c r="D2050">
        <f t="shared" si="66"/>
        <v>2018</v>
      </c>
      <c r="E2050">
        <v>3</v>
      </c>
      <c r="F2050">
        <f>VLOOKUP(B2050,'GDP growth'!$C$1:$BR$267,MATCH(Total!D2050,'GDP growth'!$D$1:$BR$1,0),FALSE)</f>
        <v>0.9110486555802737</v>
      </c>
      <c r="G2050">
        <f t="shared" si="67"/>
        <v>1.9355565026289401</v>
      </c>
    </row>
    <row r="2051" spans="1:7" x14ac:dyDescent="0.45">
      <c r="A2051" t="s">
        <v>337</v>
      </c>
      <c r="B2051" t="str">
        <f>VLOOKUP(A2051,Setup!$C$3:$D$46,2,FALSE)</f>
        <v>SA</v>
      </c>
      <c r="C2051" t="s">
        <v>595</v>
      </c>
      <c r="D2051">
        <f t="shared" si="66"/>
        <v>2018</v>
      </c>
      <c r="E2051">
        <v>0.1</v>
      </c>
      <c r="F2051">
        <f>VLOOKUP(B2051,'GDP growth'!$C$1:$BR$267,MATCH(Total!D2051,'GDP growth'!$D$1:$BR$1,0),FALSE)</f>
        <v>0.9110486555802737</v>
      </c>
      <c r="G2051">
        <f t="shared" si="67"/>
        <v>1.9355565026289401</v>
      </c>
    </row>
    <row r="2052" spans="1:7" x14ac:dyDescent="0.45">
      <c r="A2052" t="s">
        <v>337</v>
      </c>
      <c r="B2052" t="str">
        <f>VLOOKUP(A2052,Setup!$C$3:$D$46,2,FALSE)</f>
        <v>SA</v>
      </c>
      <c r="C2052" t="s">
        <v>596</v>
      </c>
      <c r="D2052">
        <f t="shared" si="66"/>
        <v>2018</v>
      </c>
      <c r="E2052">
        <v>-1.5</v>
      </c>
      <c r="F2052">
        <f>VLOOKUP(B2052,'GDP growth'!$C$1:$BR$267,MATCH(Total!D2052,'GDP growth'!$D$1:$BR$1,0),FALSE)</f>
        <v>0.9110486555802737</v>
      </c>
      <c r="G2052">
        <f t="shared" si="67"/>
        <v>1.9355565026289401</v>
      </c>
    </row>
    <row r="2053" spans="1:7" x14ac:dyDescent="0.45">
      <c r="A2053" t="s">
        <v>337</v>
      </c>
      <c r="B2053" t="str">
        <f>VLOOKUP(A2053,Setup!$C$3:$D$46,2,FALSE)</f>
        <v>SA</v>
      </c>
      <c r="C2053" t="s">
        <v>597</v>
      </c>
      <c r="D2053">
        <f t="shared" si="66"/>
        <v>2018</v>
      </c>
      <c r="E2053">
        <v>-3.4</v>
      </c>
      <c r="F2053">
        <f>VLOOKUP(B2053,'GDP growth'!$C$1:$BR$267,MATCH(Total!D2053,'GDP growth'!$D$1:$BR$1,0),FALSE)</f>
        <v>0.9110486555802737</v>
      </c>
      <c r="G2053">
        <f t="shared" si="67"/>
        <v>1.9355565026289401</v>
      </c>
    </row>
    <row r="2054" spans="1:7" x14ac:dyDescent="0.45">
      <c r="A2054" t="s">
        <v>337</v>
      </c>
      <c r="B2054" t="str">
        <f>VLOOKUP(A2054,Setup!$C$3:$D$46,2,FALSE)</f>
        <v>SA</v>
      </c>
      <c r="C2054" t="s">
        <v>598</v>
      </c>
      <c r="D2054">
        <f t="shared" si="66"/>
        <v>2019</v>
      </c>
      <c r="E2054">
        <v>-4</v>
      </c>
      <c r="F2054">
        <f>VLOOKUP(B2054,'GDP growth'!$C$1:$BR$267,MATCH(Total!D2054,'GDP growth'!$D$1:$BR$1,0),FALSE)</f>
        <v>3.1992267802800853</v>
      </c>
      <c r="G2054">
        <f t="shared" si="67"/>
        <v>0.41937978516540397</v>
      </c>
    </row>
    <row r="2055" spans="1:7" x14ac:dyDescent="0.45">
      <c r="A2055" t="s">
        <v>337</v>
      </c>
      <c r="B2055" t="str">
        <f>VLOOKUP(A2055,Setup!$C$3:$D$46,2,FALSE)</f>
        <v>SA</v>
      </c>
      <c r="C2055" t="s">
        <v>599</v>
      </c>
      <c r="D2055">
        <f t="shared" si="66"/>
        <v>2019</v>
      </c>
      <c r="E2055">
        <v>-2.1</v>
      </c>
      <c r="F2055">
        <f>VLOOKUP(B2055,'GDP growth'!$C$1:$BR$267,MATCH(Total!D2055,'GDP growth'!$D$1:$BR$1,0),FALSE)</f>
        <v>3.1992267802800853</v>
      </c>
      <c r="G2055">
        <f t="shared" si="67"/>
        <v>0.41937978516540397</v>
      </c>
    </row>
    <row r="2056" spans="1:7" x14ac:dyDescent="0.45">
      <c r="A2056" t="s">
        <v>337</v>
      </c>
      <c r="B2056" t="str">
        <f>VLOOKUP(A2056,Setup!$C$3:$D$46,2,FALSE)</f>
        <v>SA</v>
      </c>
      <c r="C2056" t="s">
        <v>600</v>
      </c>
      <c r="D2056">
        <f t="shared" si="66"/>
        <v>2019</v>
      </c>
      <c r="E2056">
        <v>-1.2</v>
      </c>
      <c r="F2056">
        <f>VLOOKUP(B2056,'GDP growth'!$C$1:$BR$267,MATCH(Total!D2056,'GDP growth'!$D$1:$BR$1,0),FALSE)</f>
        <v>3.1992267802800853</v>
      </c>
      <c r="G2056">
        <f t="shared" si="67"/>
        <v>0.41937978516540397</v>
      </c>
    </row>
    <row r="2057" spans="1:7" x14ac:dyDescent="0.45">
      <c r="A2057" t="s">
        <v>337</v>
      </c>
      <c r="B2057" t="str">
        <f>VLOOKUP(A2057,Setup!$C$3:$D$46,2,FALSE)</f>
        <v>SA</v>
      </c>
      <c r="C2057" t="s">
        <v>601</v>
      </c>
      <c r="D2057">
        <f t="shared" si="66"/>
        <v>2019</v>
      </c>
      <c r="E2057">
        <v>-0.1</v>
      </c>
      <c r="F2057">
        <f>VLOOKUP(B2057,'GDP growth'!$C$1:$BR$267,MATCH(Total!D2057,'GDP growth'!$D$1:$BR$1,0),FALSE)</f>
        <v>3.1992267802800853</v>
      </c>
      <c r="G2057">
        <f t="shared" si="67"/>
        <v>0.41937978516540397</v>
      </c>
    </row>
    <row r="2058" spans="1:7" x14ac:dyDescent="0.45">
      <c r="A2058" t="s">
        <v>337</v>
      </c>
      <c r="B2058" t="str">
        <f>VLOOKUP(A2058,Setup!$C$3:$D$46,2,FALSE)</f>
        <v>SA</v>
      </c>
      <c r="C2058" t="s">
        <v>602</v>
      </c>
      <c r="D2058">
        <f t="shared" si="66"/>
        <v>2020</v>
      </c>
      <c r="E2058">
        <v>4.5</v>
      </c>
      <c r="F2058">
        <f>VLOOKUP(B2058,'GDP growth'!$C$1:$BR$267,MATCH(Total!D2058,'GDP growth'!$D$1:$BR$1,0),FALSE)</f>
        <v>1.0977337495409216</v>
      </c>
      <c r="G2058">
        <f t="shared" si="67"/>
        <v>-7.9016351101983204</v>
      </c>
    </row>
    <row r="2059" spans="1:7" x14ac:dyDescent="0.45">
      <c r="A2059" t="s">
        <v>337</v>
      </c>
      <c r="B2059" t="str">
        <f>VLOOKUP(A2059,Setup!$C$3:$D$46,2,FALSE)</f>
        <v>SA</v>
      </c>
      <c r="C2059" t="s">
        <v>603</v>
      </c>
      <c r="D2059">
        <f t="shared" si="66"/>
        <v>2020</v>
      </c>
      <c r="E2059">
        <v>9.4</v>
      </c>
      <c r="F2059">
        <f>VLOOKUP(B2059,'GDP growth'!$C$1:$BR$267,MATCH(Total!D2059,'GDP growth'!$D$1:$BR$1,0),FALSE)</f>
        <v>1.0977337495409216</v>
      </c>
      <c r="G2059">
        <f t="shared" si="67"/>
        <v>-7.9016351101983204</v>
      </c>
    </row>
    <row r="2060" spans="1:7" x14ac:dyDescent="0.45">
      <c r="A2060" t="s">
        <v>337</v>
      </c>
      <c r="B2060" t="str">
        <f>VLOOKUP(A2060,Setup!$C$3:$D$46,2,FALSE)</f>
        <v>SA</v>
      </c>
      <c r="C2060" t="s">
        <v>604</v>
      </c>
      <c r="D2060">
        <f t="shared" si="66"/>
        <v>2020</v>
      </c>
      <c r="E2060">
        <v>11.9</v>
      </c>
      <c r="F2060">
        <f>VLOOKUP(B2060,'GDP growth'!$C$1:$BR$267,MATCH(Total!D2060,'GDP growth'!$D$1:$BR$1,0),FALSE)</f>
        <v>1.0977337495409216</v>
      </c>
      <c r="G2060">
        <f t="shared" si="67"/>
        <v>-7.9016351101983204</v>
      </c>
    </row>
    <row r="2061" spans="1:7" x14ac:dyDescent="0.45">
      <c r="A2061" t="s">
        <v>337</v>
      </c>
      <c r="B2061" t="str">
        <f>VLOOKUP(A2061,Setup!$C$3:$D$46,2,FALSE)</f>
        <v>SA</v>
      </c>
      <c r="C2061" t="s">
        <v>605</v>
      </c>
      <c r="D2061">
        <f t="shared" si="66"/>
        <v>2020</v>
      </c>
      <c r="E2061">
        <v>15.8</v>
      </c>
      <c r="F2061">
        <f>VLOOKUP(B2061,'GDP growth'!$C$1:$BR$267,MATCH(Total!D2061,'GDP growth'!$D$1:$BR$1,0),FALSE)</f>
        <v>1.0977337495409216</v>
      </c>
      <c r="G2061">
        <f t="shared" si="67"/>
        <v>-7.9016351101983204</v>
      </c>
    </row>
    <row r="2062" spans="1:7" x14ac:dyDescent="0.45">
      <c r="A2062" t="s">
        <v>337</v>
      </c>
      <c r="B2062" t="str">
        <f>VLOOKUP(A2062,Setup!$C$3:$D$46,2,FALSE)</f>
        <v>SA</v>
      </c>
      <c r="C2062" t="s">
        <v>606</v>
      </c>
      <c r="D2062">
        <f t="shared" si="66"/>
        <v>2021</v>
      </c>
      <c r="E2062">
        <v>17.7</v>
      </c>
      <c r="F2062">
        <f>VLOOKUP(B2062,'GDP growth'!$C$1:$BR$267,MATCH(Total!D2062,'GDP growth'!$D$1:$BR$1,0),FALSE)</f>
        <v>-3.5815348630766266</v>
      </c>
      <c r="G2062">
        <f t="shared" si="67"/>
        <v>-3.83318884032954</v>
      </c>
    </row>
    <row r="2063" spans="1:7" x14ac:dyDescent="0.45">
      <c r="A2063" t="s">
        <v>337</v>
      </c>
      <c r="B2063" t="str">
        <f>VLOOKUP(A2063,Setup!$C$3:$D$46,2,FALSE)</f>
        <v>SA</v>
      </c>
      <c r="C2063" t="s">
        <v>607</v>
      </c>
      <c r="D2063">
        <f t="shared" si="66"/>
        <v>2021</v>
      </c>
      <c r="E2063">
        <v>14.8</v>
      </c>
      <c r="F2063">
        <f>VLOOKUP(B2063,'GDP growth'!$C$1:$BR$267,MATCH(Total!D2063,'GDP growth'!$D$1:$BR$1,0),FALSE)</f>
        <v>-3.5815348630766266</v>
      </c>
      <c r="G2063">
        <f t="shared" si="67"/>
        <v>-3.83318884032954</v>
      </c>
    </row>
    <row r="2064" spans="1:7" x14ac:dyDescent="0.45">
      <c r="A2064" t="s">
        <v>337</v>
      </c>
      <c r="B2064" t="str">
        <f>VLOOKUP(A2064,Setup!$C$3:$D$46,2,FALSE)</f>
        <v>SA</v>
      </c>
      <c r="C2064" t="s">
        <v>608</v>
      </c>
      <c r="D2064">
        <f t="shared" si="66"/>
        <v>2021</v>
      </c>
      <c r="E2064">
        <v>11.6</v>
      </c>
      <c r="F2064">
        <f>VLOOKUP(B2064,'GDP growth'!$C$1:$BR$267,MATCH(Total!D2064,'GDP growth'!$D$1:$BR$1,0),FALSE)</f>
        <v>-3.5815348630766266</v>
      </c>
      <c r="G2064">
        <f t="shared" si="67"/>
        <v>-3.83318884032954</v>
      </c>
    </row>
    <row r="2065" spans="1:7" x14ac:dyDescent="0.45">
      <c r="A2065" t="s">
        <v>337</v>
      </c>
      <c r="B2065" t="str">
        <f>VLOOKUP(A2065,Setup!$C$3:$D$46,2,FALSE)</f>
        <v>SA</v>
      </c>
      <c r="C2065" t="s">
        <v>609</v>
      </c>
      <c r="D2065">
        <f t="shared" si="66"/>
        <v>2021</v>
      </c>
      <c r="E2065">
        <v>7.6</v>
      </c>
      <c r="F2065">
        <f>VLOOKUP(B2065,'GDP growth'!$C$1:$BR$267,MATCH(Total!D2065,'GDP growth'!$D$1:$BR$1,0),FALSE)</f>
        <v>-3.5815348630766266</v>
      </c>
      <c r="G2065">
        <f t="shared" si="67"/>
        <v>-3.83318884032954</v>
      </c>
    </row>
    <row r="2066" spans="1:7" x14ac:dyDescent="0.45">
      <c r="A2066" t="s">
        <v>337</v>
      </c>
      <c r="B2066" t="str">
        <f>VLOOKUP(A2066,Setup!$C$3:$D$46,2,FALSE)</f>
        <v>SA</v>
      </c>
      <c r="C2066" t="s">
        <v>610</v>
      </c>
      <c r="D2066">
        <f t="shared" si="66"/>
        <v>2022</v>
      </c>
      <c r="E2066">
        <v>3.8</v>
      </c>
      <c r="F2066">
        <f>VLOOKUP(B2066,'GDP growth'!$C$1:$BR$267,MATCH(Total!D2066,'GDP growth'!$D$1:$BR$1,0),FALSE)</f>
        <v>5.0751103498797931</v>
      </c>
      <c r="G2066">
        <f t="shared" si="67"/>
        <v>4.1438567258387797</v>
      </c>
    </row>
    <row r="2067" spans="1:7" x14ac:dyDescent="0.45">
      <c r="A2067" t="s">
        <v>337</v>
      </c>
      <c r="B2067" t="str">
        <f>VLOOKUP(A2067,Setup!$C$3:$D$46,2,FALSE)</f>
        <v>SA</v>
      </c>
      <c r="C2067" t="s">
        <v>611</v>
      </c>
      <c r="D2067">
        <f t="shared" si="66"/>
        <v>2022</v>
      </c>
      <c r="E2067">
        <v>-0.6</v>
      </c>
      <c r="F2067">
        <f>VLOOKUP(B2067,'GDP growth'!$C$1:$BR$267,MATCH(Total!D2067,'GDP growth'!$D$1:$BR$1,0),FALSE)</f>
        <v>5.0751103498797931</v>
      </c>
      <c r="G2067">
        <f t="shared" si="67"/>
        <v>4.1438567258387797</v>
      </c>
    </row>
    <row r="2068" spans="1:7" x14ac:dyDescent="0.45">
      <c r="A2068" t="s">
        <v>337</v>
      </c>
      <c r="B2068" t="str">
        <f>VLOOKUP(A2068,Setup!$C$3:$D$46,2,FALSE)</f>
        <v>SA</v>
      </c>
      <c r="C2068" t="s">
        <v>612</v>
      </c>
      <c r="D2068">
        <f t="shared" si="66"/>
        <v>2022</v>
      </c>
      <c r="E2068">
        <v>-1.7</v>
      </c>
      <c r="F2068">
        <f>VLOOKUP(B2068,'GDP growth'!$C$1:$BR$267,MATCH(Total!D2068,'GDP growth'!$D$1:$BR$1,0),FALSE)</f>
        <v>5.0751103498797931</v>
      </c>
      <c r="G2068">
        <f t="shared" si="67"/>
        <v>4.1438567258387797</v>
      </c>
    </row>
    <row r="2069" spans="1:7" x14ac:dyDescent="0.45">
      <c r="A2069" t="s">
        <v>337</v>
      </c>
      <c r="B2069" t="str">
        <f>VLOOKUP(A2069,Setup!$C$3:$D$46,2,FALSE)</f>
        <v>SA</v>
      </c>
      <c r="C2069" t="s">
        <v>613</v>
      </c>
      <c r="D2069">
        <f t="shared" si="66"/>
        <v>2022</v>
      </c>
      <c r="E2069">
        <v>-3.5</v>
      </c>
      <c r="F2069">
        <f>VLOOKUP(B2069,'GDP growth'!$C$1:$BR$267,MATCH(Total!D2069,'GDP growth'!$D$1:$BR$1,0),FALSE)</f>
        <v>5.0751103498797931</v>
      </c>
      <c r="G2069">
        <f t="shared" si="67"/>
        <v>4.1438567258387797</v>
      </c>
    </row>
    <row r="2070" spans="1:7" x14ac:dyDescent="0.45">
      <c r="A2070" t="s">
        <v>337</v>
      </c>
      <c r="B2070" t="str">
        <f>VLOOKUP(A2070,Setup!$C$3:$D$46,2,FALSE)</f>
        <v>SA</v>
      </c>
      <c r="C2070" t="s">
        <v>614</v>
      </c>
      <c r="D2070">
        <f t="shared" si="66"/>
        <v>2023</v>
      </c>
      <c r="E2070">
        <v>-3.1</v>
      </c>
      <c r="F2070">
        <f>VLOOKUP(B2070,'GDP growth'!$C$1:$BR$267,MATCH(Total!D2070,'GDP growth'!$D$1:$BR$1,0),FALSE)</f>
        <v>7.4859842913413672</v>
      </c>
      <c r="G2070">
        <f t="shared" si="67"/>
        <v>-0.204304581176984</v>
      </c>
    </row>
    <row r="2071" spans="1:7" x14ac:dyDescent="0.45">
      <c r="A2071" t="s">
        <v>337</v>
      </c>
      <c r="B2071" t="str">
        <f>VLOOKUP(A2071,Setup!$C$3:$D$46,2,FALSE)</f>
        <v>SA</v>
      </c>
      <c r="C2071" t="s">
        <v>615</v>
      </c>
      <c r="D2071">
        <f t="shared" si="66"/>
        <v>2023</v>
      </c>
      <c r="E2071">
        <v>0</v>
      </c>
      <c r="F2071">
        <f>VLOOKUP(B2071,'GDP growth'!$C$1:$BR$267,MATCH(Total!D2071,'GDP growth'!$D$1:$BR$1,0),FALSE)</f>
        <v>7.4859842913413672</v>
      </c>
      <c r="G2071">
        <f t="shared" si="67"/>
        <v>-0.204304581176984</v>
      </c>
    </row>
    <row r="2072" spans="1:7" x14ac:dyDescent="0.45">
      <c r="A2072" t="s">
        <v>337</v>
      </c>
      <c r="B2072" t="str">
        <f>VLOOKUP(A2072,Setup!$C$3:$D$46,2,FALSE)</f>
        <v>SA</v>
      </c>
      <c r="C2072" t="s">
        <v>616</v>
      </c>
      <c r="D2072">
        <f t="shared" si="66"/>
        <v>2023</v>
      </c>
      <c r="E2072">
        <v>2.2000000000000002</v>
      </c>
      <c r="F2072">
        <f>VLOOKUP(B2072,'GDP growth'!$C$1:$BR$267,MATCH(Total!D2072,'GDP growth'!$D$1:$BR$1,0),FALSE)</f>
        <v>7.4859842913413672</v>
      </c>
      <c r="G2072">
        <f t="shared" si="67"/>
        <v>-0.204304581176984</v>
      </c>
    </row>
    <row r="2073" spans="1:7" x14ac:dyDescent="0.45">
      <c r="A2073" t="s">
        <v>337</v>
      </c>
      <c r="B2073" t="str">
        <f>VLOOKUP(A2073,Setup!$C$3:$D$46,2,FALSE)</f>
        <v>SA</v>
      </c>
      <c r="C2073" t="s">
        <v>617</v>
      </c>
      <c r="D2073">
        <f t="shared" si="66"/>
        <v>2023</v>
      </c>
      <c r="E2073">
        <v>2.8</v>
      </c>
      <c r="F2073">
        <f>VLOOKUP(B2073,'GDP growth'!$C$1:$BR$267,MATCH(Total!D2073,'GDP growth'!$D$1:$BR$1,0),FALSE)</f>
        <v>7.4859842913413672</v>
      </c>
      <c r="G2073">
        <f t="shared" si="67"/>
        <v>-0.204304581176984</v>
      </c>
    </row>
    <row r="2074" spans="1:7" x14ac:dyDescent="0.45">
      <c r="A2074" t="s">
        <v>50</v>
      </c>
      <c r="B2074" t="str">
        <f>VLOOKUP(A2074,Setup!$C$3:$D$46,2,FALSE)</f>
        <v>SE</v>
      </c>
      <c r="C2074" t="s">
        <v>560</v>
      </c>
      <c r="D2074">
        <f t="shared" si="66"/>
        <v>2010</v>
      </c>
      <c r="E2074">
        <v>34.700000000000003</v>
      </c>
      <c r="F2074">
        <f>VLOOKUP(B2074,'GDP growth'!$C$1:$BR$267,MATCH(Total!D2074,'GDP growth'!$D$1:$BR$1,0),FALSE)</f>
        <v>-4.2555737427114479</v>
      </c>
      <c r="G2074">
        <f t="shared" si="67"/>
        <v>0.67085436752692795</v>
      </c>
    </row>
    <row r="2075" spans="1:7" x14ac:dyDescent="0.45">
      <c r="A2075" t="s">
        <v>50</v>
      </c>
      <c r="B2075" t="str">
        <f>VLOOKUP(A2075,Setup!$C$3:$D$46,2,FALSE)</f>
        <v>SE</v>
      </c>
      <c r="C2075" t="s">
        <v>563</v>
      </c>
      <c r="D2075">
        <f t="shared" si="66"/>
        <v>2010</v>
      </c>
      <c r="E2075">
        <v>30.1</v>
      </c>
      <c r="F2075">
        <f>VLOOKUP(B2075,'GDP growth'!$C$1:$BR$267,MATCH(Total!D2075,'GDP growth'!$D$1:$BR$1,0),FALSE)</f>
        <v>-4.2555737427114479</v>
      </c>
      <c r="G2075">
        <f t="shared" si="67"/>
        <v>0.67085436752692795</v>
      </c>
    </row>
    <row r="2076" spans="1:7" x14ac:dyDescent="0.45">
      <c r="A2076" t="s">
        <v>50</v>
      </c>
      <c r="B2076" t="str">
        <f>VLOOKUP(A2076,Setup!$C$3:$D$46,2,FALSE)</f>
        <v>SE</v>
      </c>
      <c r="C2076" t="s">
        <v>564</v>
      </c>
      <c r="D2076">
        <f t="shared" si="66"/>
        <v>2010</v>
      </c>
      <c r="E2076">
        <v>24.8</v>
      </c>
      <c r="F2076">
        <f>VLOOKUP(B2076,'GDP growth'!$C$1:$BR$267,MATCH(Total!D2076,'GDP growth'!$D$1:$BR$1,0),FALSE)</f>
        <v>-4.2555737427114479</v>
      </c>
      <c r="G2076">
        <f t="shared" si="67"/>
        <v>0.67085436752692795</v>
      </c>
    </row>
    <row r="2077" spans="1:7" x14ac:dyDescent="0.45">
      <c r="A2077" t="s">
        <v>50</v>
      </c>
      <c r="B2077" t="str">
        <f>VLOOKUP(A2077,Setup!$C$3:$D$46,2,FALSE)</f>
        <v>SE</v>
      </c>
      <c r="C2077" t="s">
        <v>565</v>
      </c>
      <c r="D2077">
        <f t="shared" si="66"/>
        <v>2010</v>
      </c>
      <c r="E2077">
        <v>17.100000000000001</v>
      </c>
      <c r="F2077">
        <f>VLOOKUP(B2077,'GDP growth'!$C$1:$BR$267,MATCH(Total!D2077,'GDP growth'!$D$1:$BR$1,0),FALSE)</f>
        <v>-4.2555737427114479</v>
      </c>
      <c r="G2077">
        <f t="shared" si="67"/>
        <v>0.67085436752692795</v>
      </c>
    </row>
    <row r="2078" spans="1:7" x14ac:dyDescent="0.45">
      <c r="A2078" t="s">
        <v>50</v>
      </c>
      <c r="B2078" t="str">
        <f>VLOOKUP(A2078,Setup!$C$3:$D$46,2,FALSE)</f>
        <v>SE</v>
      </c>
      <c r="C2078" t="s">
        <v>566</v>
      </c>
      <c r="D2078">
        <f t="shared" si="66"/>
        <v>2011</v>
      </c>
      <c r="E2078">
        <v>15.4</v>
      </c>
      <c r="F2078">
        <f>VLOOKUP(B2078,'GDP growth'!$C$1:$BR$267,MATCH(Total!D2078,'GDP growth'!$D$1:$BR$1,0),FALSE)</f>
        <v>5.7507358432272468</v>
      </c>
      <c r="G2078">
        <f t="shared" si="67"/>
        <v>1.7329987331865999</v>
      </c>
    </row>
    <row r="2079" spans="1:7" x14ac:dyDescent="0.45">
      <c r="A2079" t="s">
        <v>50</v>
      </c>
      <c r="B2079" t="str">
        <f>VLOOKUP(A2079,Setup!$C$3:$D$46,2,FALSE)</f>
        <v>SE</v>
      </c>
      <c r="C2079" t="s">
        <v>567</v>
      </c>
      <c r="D2079">
        <f t="shared" si="66"/>
        <v>2011</v>
      </c>
      <c r="E2079">
        <v>13.8</v>
      </c>
      <c r="F2079">
        <f>VLOOKUP(B2079,'GDP growth'!$C$1:$BR$267,MATCH(Total!D2079,'GDP growth'!$D$1:$BR$1,0),FALSE)</f>
        <v>5.7507358432272468</v>
      </c>
      <c r="G2079">
        <f t="shared" si="67"/>
        <v>1.7329987331865999</v>
      </c>
    </row>
    <row r="2080" spans="1:7" x14ac:dyDescent="0.45">
      <c r="A2080" t="s">
        <v>50</v>
      </c>
      <c r="B2080" t="str">
        <f>VLOOKUP(A2080,Setup!$C$3:$D$46,2,FALSE)</f>
        <v>SE</v>
      </c>
      <c r="C2080" t="s">
        <v>568</v>
      </c>
      <c r="D2080">
        <f t="shared" si="66"/>
        <v>2011</v>
      </c>
      <c r="E2080">
        <v>13.2</v>
      </c>
      <c r="F2080">
        <f>VLOOKUP(B2080,'GDP growth'!$C$1:$BR$267,MATCH(Total!D2080,'GDP growth'!$D$1:$BR$1,0),FALSE)</f>
        <v>5.7507358432272468</v>
      </c>
      <c r="G2080">
        <f t="shared" si="67"/>
        <v>1.7329987331865999</v>
      </c>
    </row>
    <row r="2081" spans="1:7" x14ac:dyDescent="0.45">
      <c r="A2081" t="s">
        <v>50</v>
      </c>
      <c r="B2081" t="str">
        <f>VLOOKUP(A2081,Setup!$C$3:$D$46,2,FALSE)</f>
        <v>SE</v>
      </c>
      <c r="C2081" t="s">
        <v>569</v>
      </c>
      <c r="D2081">
        <f t="shared" si="66"/>
        <v>2011</v>
      </c>
      <c r="E2081">
        <v>12.2</v>
      </c>
      <c r="F2081">
        <f>VLOOKUP(B2081,'GDP growth'!$C$1:$BR$267,MATCH(Total!D2081,'GDP growth'!$D$1:$BR$1,0),FALSE)</f>
        <v>5.7507358432272468</v>
      </c>
      <c r="G2081">
        <f t="shared" si="67"/>
        <v>1.7329987331865999</v>
      </c>
    </row>
    <row r="2082" spans="1:7" x14ac:dyDescent="0.45">
      <c r="A2082" t="s">
        <v>50</v>
      </c>
      <c r="B2082" t="str">
        <f>VLOOKUP(A2082,Setup!$C$3:$D$46,2,FALSE)</f>
        <v>SE</v>
      </c>
      <c r="C2082" t="s">
        <v>570</v>
      </c>
      <c r="D2082">
        <f t="shared" si="66"/>
        <v>2012</v>
      </c>
      <c r="E2082">
        <v>16.8</v>
      </c>
      <c r="F2082">
        <f>VLOOKUP(B2082,'GDP growth'!$C$1:$BR$267,MATCH(Total!D2082,'GDP growth'!$D$1:$BR$1,0),FALSE)</f>
        <v>3.1639104814520351</v>
      </c>
      <c r="G2082">
        <f t="shared" si="67"/>
        <v>-1.0095920472728701</v>
      </c>
    </row>
    <row r="2083" spans="1:7" x14ac:dyDescent="0.45">
      <c r="A2083" t="s">
        <v>50</v>
      </c>
      <c r="B2083" t="str">
        <f>VLOOKUP(A2083,Setup!$C$3:$D$46,2,FALSE)</f>
        <v>SE</v>
      </c>
      <c r="C2083" t="s">
        <v>571</v>
      </c>
      <c r="D2083">
        <f t="shared" si="66"/>
        <v>2012</v>
      </c>
      <c r="E2083">
        <v>13.7</v>
      </c>
      <c r="F2083">
        <f>VLOOKUP(B2083,'GDP growth'!$C$1:$BR$267,MATCH(Total!D2083,'GDP growth'!$D$1:$BR$1,0),FALSE)</f>
        <v>3.1639104814520351</v>
      </c>
      <c r="G2083">
        <f t="shared" si="67"/>
        <v>-1.0095920472728701</v>
      </c>
    </row>
    <row r="2084" spans="1:7" x14ac:dyDescent="0.45">
      <c r="A2084" t="s">
        <v>50</v>
      </c>
      <c r="B2084" t="str">
        <f>VLOOKUP(A2084,Setup!$C$3:$D$46,2,FALSE)</f>
        <v>SE</v>
      </c>
      <c r="C2084" t="s">
        <v>572</v>
      </c>
      <c r="D2084">
        <f t="shared" si="66"/>
        <v>2012</v>
      </c>
      <c r="E2084">
        <v>15.4</v>
      </c>
      <c r="F2084">
        <f>VLOOKUP(B2084,'GDP growth'!$C$1:$BR$267,MATCH(Total!D2084,'GDP growth'!$D$1:$BR$1,0),FALSE)</f>
        <v>3.1639104814520351</v>
      </c>
      <c r="G2084">
        <f t="shared" si="67"/>
        <v>-1.0095920472728701</v>
      </c>
    </row>
    <row r="2085" spans="1:7" x14ac:dyDescent="0.45">
      <c r="A2085" t="s">
        <v>50</v>
      </c>
      <c r="B2085" t="str">
        <f>VLOOKUP(A2085,Setup!$C$3:$D$46,2,FALSE)</f>
        <v>SE</v>
      </c>
      <c r="C2085" t="s">
        <v>573</v>
      </c>
      <c r="D2085">
        <f t="shared" si="66"/>
        <v>2012</v>
      </c>
      <c r="E2085">
        <v>6.9</v>
      </c>
      <c r="F2085">
        <f>VLOOKUP(B2085,'GDP growth'!$C$1:$BR$267,MATCH(Total!D2085,'GDP growth'!$D$1:$BR$1,0),FALSE)</f>
        <v>3.1639104814520351</v>
      </c>
      <c r="G2085">
        <f t="shared" si="67"/>
        <v>-1.0095920472728701</v>
      </c>
    </row>
    <row r="2086" spans="1:7" x14ac:dyDescent="0.45">
      <c r="A2086" t="s">
        <v>50</v>
      </c>
      <c r="B2086" t="str">
        <f>VLOOKUP(A2086,Setup!$C$3:$D$46,2,FALSE)</f>
        <v>SE</v>
      </c>
      <c r="C2086" t="s">
        <v>574</v>
      </c>
      <c r="D2086">
        <f t="shared" si="66"/>
        <v>2013</v>
      </c>
      <c r="E2086">
        <v>9.1999999999999993</v>
      </c>
      <c r="F2086">
        <f>VLOOKUP(B2086,'GDP growth'!$C$1:$BR$267,MATCH(Total!D2086,'GDP growth'!$D$1:$BR$1,0),FALSE)</f>
        <v>-0.41446572107088286</v>
      </c>
      <c r="G2086">
        <f t="shared" si="67"/>
        <v>-2.0946963514308101</v>
      </c>
    </row>
    <row r="2087" spans="1:7" x14ac:dyDescent="0.45">
      <c r="A2087" t="s">
        <v>50</v>
      </c>
      <c r="B2087" t="str">
        <f>VLOOKUP(A2087,Setup!$C$3:$D$46,2,FALSE)</f>
        <v>SE</v>
      </c>
      <c r="C2087" t="s">
        <v>575</v>
      </c>
      <c r="D2087">
        <f t="shared" si="66"/>
        <v>2013</v>
      </c>
      <c r="E2087">
        <v>9.6999999999999993</v>
      </c>
      <c r="F2087">
        <f>VLOOKUP(B2087,'GDP growth'!$C$1:$BR$267,MATCH(Total!D2087,'GDP growth'!$D$1:$BR$1,0),FALSE)</f>
        <v>-0.41446572107088286</v>
      </c>
      <c r="G2087">
        <f t="shared" si="67"/>
        <v>-2.0946963514308101</v>
      </c>
    </row>
    <row r="2088" spans="1:7" x14ac:dyDescent="0.45">
      <c r="A2088" t="s">
        <v>50</v>
      </c>
      <c r="B2088" t="str">
        <f>VLOOKUP(A2088,Setup!$C$3:$D$46,2,FALSE)</f>
        <v>SE</v>
      </c>
      <c r="C2088" t="s">
        <v>576</v>
      </c>
      <c r="D2088">
        <f t="shared" si="66"/>
        <v>2013</v>
      </c>
      <c r="E2088">
        <v>5.7</v>
      </c>
      <c r="F2088">
        <f>VLOOKUP(B2088,'GDP growth'!$C$1:$BR$267,MATCH(Total!D2088,'GDP growth'!$D$1:$BR$1,0),FALSE)</f>
        <v>-0.41446572107088286</v>
      </c>
      <c r="G2088">
        <f t="shared" si="67"/>
        <v>-2.0946963514308101</v>
      </c>
    </row>
    <row r="2089" spans="1:7" x14ac:dyDescent="0.45">
      <c r="A2089" t="s">
        <v>50</v>
      </c>
      <c r="B2089" t="str">
        <f>VLOOKUP(A2089,Setup!$C$3:$D$46,2,FALSE)</f>
        <v>SE</v>
      </c>
      <c r="C2089" t="s">
        <v>577</v>
      </c>
      <c r="D2089">
        <f t="shared" si="66"/>
        <v>2013</v>
      </c>
      <c r="E2089">
        <v>3.4</v>
      </c>
      <c r="F2089">
        <f>VLOOKUP(B2089,'GDP growth'!$C$1:$BR$267,MATCH(Total!D2089,'GDP growth'!$D$1:$BR$1,0),FALSE)</f>
        <v>-0.41446572107088286</v>
      </c>
      <c r="G2089">
        <f t="shared" si="67"/>
        <v>-2.0946963514308101</v>
      </c>
    </row>
    <row r="2090" spans="1:7" x14ac:dyDescent="0.45">
      <c r="A2090" t="s">
        <v>50</v>
      </c>
      <c r="B2090" t="str">
        <f>VLOOKUP(A2090,Setup!$C$3:$D$46,2,FALSE)</f>
        <v>SE</v>
      </c>
      <c r="C2090" t="s">
        <v>578</v>
      </c>
      <c r="D2090">
        <f t="shared" si="66"/>
        <v>2014</v>
      </c>
      <c r="E2090">
        <v>6.6</v>
      </c>
      <c r="F2090">
        <f>VLOOKUP(B2090,'GDP growth'!$C$1:$BR$267,MATCH(Total!D2090,'GDP growth'!$D$1:$BR$1,0),FALSE)</f>
        <v>1.1377164979708567</v>
      </c>
      <c r="G2090">
        <f t="shared" si="67"/>
        <v>-1.9379593358871401</v>
      </c>
    </row>
    <row r="2091" spans="1:7" x14ac:dyDescent="0.45">
      <c r="A2091" t="s">
        <v>50</v>
      </c>
      <c r="B2091" t="str">
        <f>VLOOKUP(A2091,Setup!$C$3:$D$46,2,FALSE)</f>
        <v>SE</v>
      </c>
      <c r="C2091" t="s">
        <v>579</v>
      </c>
      <c r="D2091">
        <f t="shared" si="66"/>
        <v>2014</v>
      </c>
      <c r="E2091">
        <v>3.2</v>
      </c>
      <c r="F2091">
        <f>VLOOKUP(B2091,'GDP growth'!$C$1:$BR$267,MATCH(Total!D2091,'GDP growth'!$D$1:$BR$1,0),FALSE)</f>
        <v>1.1377164979708567</v>
      </c>
      <c r="G2091">
        <f t="shared" si="67"/>
        <v>-1.9379593358871401</v>
      </c>
    </row>
    <row r="2092" spans="1:7" x14ac:dyDescent="0.45">
      <c r="A2092" t="s">
        <v>50</v>
      </c>
      <c r="B2092" t="str">
        <f>VLOOKUP(A2092,Setup!$C$3:$D$46,2,FALSE)</f>
        <v>SE</v>
      </c>
      <c r="C2092" t="s">
        <v>580</v>
      </c>
      <c r="D2092">
        <f t="shared" si="66"/>
        <v>2014</v>
      </c>
      <c r="E2092">
        <v>-0.9</v>
      </c>
      <c r="F2092">
        <f>VLOOKUP(B2092,'GDP growth'!$C$1:$BR$267,MATCH(Total!D2092,'GDP growth'!$D$1:$BR$1,0),FALSE)</f>
        <v>1.1377164979708567</v>
      </c>
      <c r="G2092">
        <f t="shared" si="67"/>
        <v>-1.9379593358871401</v>
      </c>
    </row>
    <row r="2093" spans="1:7" x14ac:dyDescent="0.45">
      <c r="A2093" t="s">
        <v>50</v>
      </c>
      <c r="B2093" t="str">
        <f>VLOOKUP(A2093,Setup!$C$3:$D$46,2,FALSE)</f>
        <v>SE</v>
      </c>
      <c r="C2093" t="s">
        <v>581</v>
      </c>
      <c r="D2093">
        <f t="shared" si="66"/>
        <v>2014</v>
      </c>
      <c r="E2093">
        <v>-1.1000000000000001</v>
      </c>
      <c r="F2093">
        <f>VLOOKUP(B2093,'GDP growth'!$C$1:$BR$267,MATCH(Total!D2093,'GDP growth'!$D$1:$BR$1,0),FALSE)</f>
        <v>1.1377164979708567</v>
      </c>
      <c r="G2093">
        <f t="shared" si="67"/>
        <v>-1.9379593358871401</v>
      </c>
    </row>
    <row r="2094" spans="1:7" x14ac:dyDescent="0.45">
      <c r="A2094" t="s">
        <v>50</v>
      </c>
      <c r="B2094" t="str">
        <f>VLOOKUP(A2094,Setup!$C$3:$D$46,2,FALSE)</f>
        <v>SE</v>
      </c>
      <c r="C2094" t="s">
        <v>582</v>
      </c>
      <c r="D2094">
        <f t="shared" si="66"/>
        <v>2015</v>
      </c>
      <c r="E2094">
        <v>0.7</v>
      </c>
      <c r="F2094">
        <f>VLOOKUP(B2094,'GDP growth'!$C$1:$BR$267,MATCH(Total!D2094,'GDP growth'!$D$1:$BR$1,0),FALSE)</f>
        <v>2.2957638087283954</v>
      </c>
      <c r="G2094">
        <f t="shared" si="67"/>
        <v>0.61563010982216304</v>
      </c>
    </row>
    <row r="2095" spans="1:7" x14ac:dyDescent="0.45">
      <c r="A2095" t="s">
        <v>50</v>
      </c>
      <c r="B2095" t="str">
        <f>VLOOKUP(A2095,Setup!$C$3:$D$46,2,FALSE)</f>
        <v>SE</v>
      </c>
      <c r="C2095" t="s">
        <v>583</v>
      </c>
      <c r="D2095">
        <f t="shared" si="66"/>
        <v>2015</v>
      </c>
      <c r="E2095">
        <v>-3.2</v>
      </c>
      <c r="F2095">
        <f>VLOOKUP(B2095,'GDP growth'!$C$1:$BR$267,MATCH(Total!D2095,'GDP growth'!$D$1:$BR$1,0),FALSE)</f>
        <v>2.2957638087283954</v>
      </c>
      <c r="G2095">
        <f t="shared" si="67"/>
        <v>0.61563010982216304</v>
      </c>
    </row>
    <row r="2096" spans="1:7" x14ac:dyDescent="0.45">
      <c r="A2096" t="s">
        <v>50</v>
      </c>
      <c r="B2096" t="str">
        <f>VLOOKUP(A2096,Setup!$C$3:$D$46,2,FALSE)</f>
        <v>SE</v>
      </c>
      <c r="C2096" t="s">
        <v>584</v>
      </c>
      <c r="D2096">
        <f t="shared" si="66"/>
        <v>2015</v>
      </c>
      <c r="E2096">
        <v>-5</v>
      </c>
      <c r="F2096">
        <f>VLOOKUP(B2096,'GDP growth'!$C$1:$BR$267,MATCH(Total!D2096,'GDP growth'!$D$1:$BR$1,0),FALSE)</f>
        <v>2.2957638087283954</v>
      </c>
      <c r="G2096">
        <f t="shared" si="67"/>
        <v>0.61563010982216304</v>
      </c>
    </row>
    <row r="2097" spans="1:7" x14ac:dyDescent="0.45">
      <c r="A2097" t="s">
        <v>50</v>
      </c>
      <c r="B2097" t="str">
        <f>VLOOKUP(A2097,Setup!$C$3:$D$46,2,FALSE)</f>
        <v>SE</v>
      </c>
      <c r="C2097" t="s">
        <v>585</v>
      </c>
      <c r="D2097">
        <f t="shared" si="66"/>
        <v>2015</v>
      </c>
      <c r="E2097">
        <v>-2.7</v>
      </c>
      <c r="F2097">
        <f>VLOOKUP(B2097,'GDP growth'!$C$1:$BR$267,MATCH(Total!D2097,'GDP growth'!$D$1:$BR$1,0),FALSE)</f>
        <v>2.2957638087283954</v>
      </c>
      <c r="G2097">
        <f t="shared" si="67"/>
        <v>0.61563010982216304</v>
      </c>
    </row>
    <row r="2098" spans="1:7" x14ac:dyDescent="0.45">
      <c r="A2098" t="s">
        <v>50</v>
      </c>
      <c r="B2098" t="str">
        <f>VLOOKUP(A2098,Setup!$C$3:$D$46,2,FALSE)</f>
        <v>SE</v>
      </c>
      <c r="C2098" t="s">
        <v>586</v>
      </c>
      <c r="D2098">
        <f t="shared" si="66"/>
        <v>2016</v>
      </c>
      <c r="E2098">
        <v>-8.8000000000000007</v>
      </c>
      <c r="F2098">
        <f>VLOOKUP(B2098,'GDP growth'!$C$1:$BR$267,MATCH(Total!D2098,'GDP growth'!$D$1:$BR$1,0),FALSE)</f>
        <v>4.4101406757934143</v>
      </c>
      <c r="G2098">
        <f t="shared" si="67"/>
        <v>0.95844488460013999</v>
      </c>
    </row>
    <row r="2099" spans="1:7" x14ac:dyDescent="0.45">
      <c r="A2099" t="s">
        <v>50</v>
      </c>
      <c r="B2099" t="str">
        <f>VLOOKUP(A2099,Setup!$C$3:$D$46,2,FALSE)</f>
        <v>SE</v>
      </c>
      <c r="C2099" t="s">
        <v>587</v>
      </c>
      <c r="D2099">
        <f t="shared" si="66"/>
        <v>2016</v>
      </c>
      <c r="E2099">
        <v>-8.6999999999999993</v>
      </c>
      <c r="F2099">
        <f>VLOOKUP(B2099,'GDP growth'!$C$1:$BR$267,MATCH(Total!D2099,'GDP growth'!$D$1:$BR$1,0),FALSE)</f>
        <v>4.4101406757934143</v>
      </c>
      <c r="G2099">
        <f t="shared" si="67"/>
        <v>0.95844488460013999</v>
      </c>
    </row>
    <row r="2100" spans="1:7" x14ac:dyDescent="0.45">
      <c r="A2100" t="s">
        <v>50</v>
      </c>
      <c r="B2100" t="str">
        <f>VLOOKUP(A2100,Setup!$C$3:$D$46,2,FALSE)</f>
        <v>SE</v>
      </c>
      <c r="C2100" t="s">
        <v>588</v>
      </c>
      <c r="D2100">
        <f t="shared" si="66"/>
        <v>2016</v>
      </c>
      <c r="E2100">
        <v>-7.9</v>
      </c>
      <c r="F2100">
        <f>VLOOKUP(B2100,'GDP growth'!$C$1:$BR$267,MATCH(Total!D2100,'GDP growth'!$D$1:$BR$1,0),FALSE)</f>
        <v>4.4101406757934143</v>
      </c>
      <c r="G2100">
        <f t="shared" si="67"/>
        <v>0.95844488460013999</v>
      </c>
    </row>
    <row r="2101" spans="1:7" x14ac:dyDescent="0.45">
      <c r="A2101" t="s">
        <v>50</v>
      </c>
      <c r="B2101" t="str">
        <f>VLOOKUP(A2101,Setup!$C$3:$D$46,2,FALSE)</f>
        <v>SE</v>
      </c>
      <c r="C2101" t="s">
        <v>589</v>
      </c>
      <c r="D2101">
        <f t="shared" si="66"/>
        <v>2016</v>
      </c>
      <c r="E2101">
        <v>-7.9</v>
      </c>
      <c r="F2101">
        <f>VLOOKUP(B2101,'GDP growth'!$C$1:$BR$267,MATCH(Total!D2101,'GDP growth'!$D$1:$BR$1,0),FALSE)</f>
        <v>4.4101406757934143</v>
      </c>
      <c r="G2101">
        <f t="shared" si="67"/>
        <v>0.95844488460013999</v>
      </c>
    </row>
    <row r="2102" spans="1:7" x14ac:dyDescent="0.45">
      <c r="A2102" t="s">
        <v>50</v>
      </c>
      <c r="B2102" t="str">
        <f>VLOOKUP(A2102,Setup!$C$3:$D$46,2,FALSE)</f>
        <v>SE</v>
      </c>
      <c r="C2102" t="s">
        <v>590</v>
      </c>
      <c r="D2102">
        <f t="shared" si="66"/>
        <v>2017</v>
      </c>
      <c r="E2102">
        <v>-4.3</v>
      </c>
      <c r="F2102">
        <f>VLOOKUP(B2102,'GDP growth'!$C$1:$BR$267,MATCH(Total!D2102,'GDP growth'!$D$1:$BR$1,0),FALSE)</f>
        <v>2.3497408043253927</v>
      </c>
      <c r="G2102">
        <f t="shared" si="67"/>
        <v>0.74486365687553702</v>
      </c>
    </row>
    <row r="2103" spans="1:7" x14ac:dyDescent="0.45">
      <c r="A2103" t="s">
        <v>50</v>
      </c>
      <c r="B2103" t="str">
        <f>VLOOKUP(A2103,Setup!$C$3:$D$46,2,FALSE)</f>
        <v>SE</v>
      </c>
      <c r="C2103" t="s">
        <v>591</v>
      </c>
      <c r="D2103">
        <f t="shared" si="66"/>
        <v>2017</v>
      </c>
      <c r="E2103">
        <v>-5.4</v>
      </c>
      <c r="F2103">
        <f>VLOOKUP(B2103,'GDP growth'!$C$1:$BR$267,MATCH(Total!D2103,'GDP growth'!$D$1:$BR$1,0),FALSE)</f>
        <v>2.3497408043253927</v>
      </c>
      <c r="G2103">
        <f t="shared" si="67"/>
        <v>0.74486365687553702</v>
      </c>
    </row>
    <row r="2104" spans="1:7" x14ac:dyDescent="0.45">
      <c r="A2104" t="s">
        <v>50</v>
      </c>
      <c r="B2104" t="str">
        <f>VLOOKUP(A2104,Setup!$C$3:$D$46,2,FALSE)</f>
        <v>SE</v>
      </c>
      <c r="C2104" t="s">
        <v>592</v>
      </c>
      <c r="D2104">
        <f t="shared" si="66"/>
        <v>2017</v>
      </c>
      <c r="E2104">
        <v>-6.8</v>
      </c>
      <c r="F2104">
        <f>VLOOKUP(B2104,'GDP growth'!$C$1:$BR$267,MATCH(Total!D2104,'GDP growth'!$D$1:$BR$1,0),FALSE)</f>
        <v>2.3497408043253927</v>
      </c>
      <c r="G2104">
        <f t="shared" si="67"/>
        <v>0.74486365687553702</v>
      </c>
    </row>
    <row r="2105" spans="1:7" x14ac:dyDescent="0.45">
      <c r="A2105" t="s">
        <v>50</v>
      </c>
      <c r="B2105" t="str">
        <f>VLOOKUP(A2105,Setup!$C$3:$D$46,2,FALSE)</f>
        <v>SE</v>
      </c>
      <c r="C2105" t="s">
        <v>593</v>
      </c>
      <c r="D2105">
        <f t="shared" ref="D2105:D2166" si="68">VALUE(MID(C2105,1,4))</f>
        <v>2017</v>
      </c>
      <c r="E2105">
        <v>-5.6</v>
      </c>
      <c r="F2105">
        <f>VLOOKUP(B2105,'GDP growth'!$C$1:$BR$267,MATCH(Total!D2105,'GDP growth'!$D$1:$BR$1,0),FALSE)</f>
        <v>2.3497408043253927</v>
      </c>
      <c r="G2105">
        <f t="shared" ref="G2105:G2166" si="69">VLOOKUP(D2105,$I$21:$BA$34,MATCH(B2105,$I$20:$BA$20,0),FALSE)</f>
        <v>0.74486365687553702</v>
      </c>
    </row>
    <row r="2106" spans="1:7" x14ac:dyDescent="0.45">
      <c r="A2106" t="s">
        <v>50</v>
      </c>
      <c r="B2106" t="str">
        <f>VLOOKUP(A2106,Setup!$C$3:$D$46,2,FALSE)</f>
        <v>SE</v>
      </c>
      <c r="C2106" t="s">
        <v>594</v>
      </c>
      <c r="D2106">
        <f t="shared" si="68"/>
        <v>2018</v>
      </c>
      <c r="E2106">
        <v>-4.9000000000000004</v>
      </c>
      <c r="F2106">
        <f>VLOOKUP(B2106,'GDP growth'!$C$1:$BR$267,MATCH(Total!D2106,'GDP growth'!$D$1:$BR$1,0),FALSE)</f>
        <v>1.8251560149471686</v>
      </c>
      <c r="G2106">
        <f t="shared" si="69"/>
        <v>0.68603332761345803</v>
      </c>
    </row>
    <row r="2107" spans="1:7" x14ac:dyDescent="0.45">
      <c r="A2107" t="s">
        <v>50</v>
      </c>
      <c r="B2107" t="str">
        <f>VLOOKUP(A2107,Setup!$C$3:$D$46,2,FALSE)</f>
        <v>SE</v>
      </c>
      <c r="C2107" t="s">
        <v>595</v>
      </c>
      <c r="D2107">
        <f t="shared" si="68"/>
        <v>2018</v>
      </c>
      <c r="E2107">
        <v>-6.7</v>
      </c>
      <c r="F2107">
        <f>VLOOKUP(B2107,'GDP growth'!$C$1:$BR$267,MATCH(Total!D2107,'GDP growth'!$D$1:$BR$1,0),FALSE)</f>
        <v>1.8251560149471686</v>
      </c>
      <c r="G2107">
        <f t="shared" si="69"/>
        <v>0.68603332761345803</v>
      </c>
    </row>
    <row r="2108" spans="1:7" x14ac:dyDescent="0.45">
      <c r="A2108" t="s">
        <v>50</v>
      </c>
      <c r="B2108" t="str">
        <f>VLOOKUP(A2108,Setup!$C$3:$D$46,2,FALSE)</f>
        <v>SE</v>
      </c>
      <c r="C2108" t="s">
        <v>596</v>
      </c>
      <c r="D2108">
        <f t="shared" si="68"/>
        <v>2018</v>
      </c>
      <c r="E2108">
        <v>-7.3</v>
      </c>
      <c r="F2108">
        <f>VLOOKUP(B2108,'GDP growth'!$C$1:$BR$267,MATCH(Total!D2108,'GDP growth'!$D$1:$BR$1,0),FALSE)</f>
        <v>1.8251560149471686</v>
      </c>
      <c r="G2108">
        <f t="shared" si="69"/>
        <v>0.68603332761345803</v>
      </c>
    </row>
    <row r="2109" spans="1:7" x14ac:dyDescent="0.45">
      <c r="A2109" t="s">
        <v>50</v>
      </c>
      <c r="B2109" t="str">
        <f>VLOOKUP(A2109,Setup!$C$3:$D$46,2,FALSE)</f>
        <v>SE</v>
      </c>
      <c r="C2109" t="s">
        <v>597</v>
      </c>
      <c r="D2109">
        <f t="shared" si="68"/>
        <v>2018</v>
      </c>
      <c r="E2109">
        <v>-10.8</v>
      </c>
      <c r="F2109">
        <f>VLOOKUP(B2109,'GDP growth'!$C$1:$BR$267,MATCH(Total!D2109,'GDP growth'!$D$1:$BR$1,0),FALSE)</f>
        <v>1.8251560149471686</v>
      </c>
      <c r="G2109">
        <f t="shared" si="69"/>
        <v>0.68603332761345803</v>
      </c>
    </row>
    <row r="2110" spans="1:7" x14ac:dyDescent="0.45">
      <c r="A2110" t="s">
        <v>50</v>
      </c>
      <c r="B2110" t="str">
        <f>VLOOKUP(A2110,Setup!$C$3:$D$46,2,FALSE)</f>
        <v>SE</v>
      </c>
      <c r="C2110" t="s">
        <v>598</v>
      </c>
      <c r="D2110">
        <f t="shared" si="68"/>
        <v>2019</v>
      </c>
      <c r="E2110">
        <v>-5.6</v>
      </c>
      <c r="F2110">
        <f>VLOOKUP(B2110,'GDP growth'!$C$1:$BR$267,MATCH(Total!D2110,'GDP growth'!$D$1:$BR$1,0),FALSE)</f>
        <v>1.9029645884077269</v>
      </c>
      <c r="G2110">
        <f t="shared" si="69"/>
        <v>1.5002703243532001</v>
      </c>
    </row>
    <row r="2111" spans="1:7" x14ac:dyDescent="0.45">
      <c r="A2111" t="s">
        <v>50</v>
      </c>
      <c r="B2111" t="str">
        <f>VLOOKUP(A2111,Setup!$C$3:$D$46,2,FALSE)</f>
        <v>SE</v>
      </c>
      <c r="C2111" t="s">
        <v>599</v>
      </c>
      <c r="D2111">
        <f t="shared" si="68"/>
        <v>2019</v>
      </c>
      <c r="E2111">
        <v>-5.5</v>
      </c>
      <c r="F2111">
        <f>VLOOKUP(B2111,'GDP growth'!$C$1:$BR$267,MATCH(Total!D2111,'GDP growth'!$D$1:$BR$1,0),FALSE)</f>
        <v>1.9029645884077269</v>
      </c>
      <c r="G2111">
        <f t="shared" si="69"/>
        <v>1.5002703243532001</v>
      </c>
    </row>
    <row r="2112" spans="1:7" x14ac:dyDescent="0.45">
      <c r="A2112" t="s">
        <v>50</v>
      </c>
      <c r="B2112" t="str">
        <f>VLOOKUP(A2112,Setup!$C$3:$D$46,2,FALSE)</f>
        <v>SE</v>
      </c>
      <c r="C2112" t="s">
        <v>600</v>
      </c>
      <c r="D2112">
        <f t="shared" si="68"/>
        <v>2019</v>
      </c>
      <c r="E2112">
        <v>-5.8</v>
      </c>
      <c r="F2112">
        <f>VLOOKUP(B2112,'GDP growth'!$C$1:$BR$267,MATCH(Total!D2112,'GDP growth'!$D$1:$BR$1,0),FALSE)</f>
        <v>1.9029645884077269</v>
      </c>
      <c r="G2112">
        <f t="shared" si="69"/>
        <v>1.5002703243532001</v>
      </c>
    </row>
    <row r="2113" spans="1:7" x14ac:dyDescent="0.45">
      <c r="A2113" t="s">
        <v>50</v>
      </c>
      <c r="B2113" t="str">
        <f>VLOOKUP(A2113,Setup!$C$3:$D$46,2,FALSE)</f>
        <v>SE</v>
      </c>
      <c r="C2113" t="s">
        <v>601</v>
      </c>
      <c r="D2113">
        <f t="shared" si="68"/>
        <v>2019</v>
      </c>
      <c r="E2113">
        <v>-6.8</v>
      </c>
      <c r="F2113">
        <f>VLOOKUP(B2113,'GDP growth'!$C$1:$BR$267,MATCH(Total!D2113,'GDP growth'!$D$1:$BR$1,0),FALSE)</f>
        <v>1.9029645884077269</v>
      </c>
      <c r="G2113">
        <f t="shared" si="69"/>
        <v>1.5002703243532001</v>
      </c>
    </row>
    <row r="2114" spans="1:7" x14ac:dyDescent="0.45">
      <c r="A2114" t="s">
        <v>50</v>
      </c>
      <c r="B2114" t="str">
        <f>VLOOKUP(A2114,Setup!$C$3:$D$46,2,FALSE)</f>
        <v>SE</v>
      </c>
      <c r="C2114" t="s">
        <v>602</v>
      </c>
      <c r="D2114">
        <f t="shared" si="68"/>
        <v>2020</v>
      </c>
      <c r="E2114">
        <v>-1.7</v>
      </c>
      <c r="F2114">
        <f>VLOOKUP(B2114,'GDP growth'!$C$1:$BR$267,MATCH(Total!D2114,'GDP growth'!$D$1:$BR$1,0),FALSE)</f>
        <v>2.5496478525304838</v>
      </c>
      <c r="G2114">
        <f t="shared" si="69"/>
        <v>-3.4073514655313701</v>
      </c>
    </row>
    <row r="2115" spans="1:7" x14ac:dyDescent="0.45">
      <c r="A2115" t="s">
        <v>50</v>
      </c>
      <c r="B2115" t="str">
        <f>VLOOKUP(A2115,Setup!$C$3:$D$46,2,FALSE)</f>
        <v>SE</v>
      </c>
      <c r="C2115" t="s">
        <v>603</v>
      </c>
      <c r="D2115">
        <f t="shared" si="68"/>
        <v>2020</v>
      </c>
      <c r="E2115">
        <v>1.6</v>
      </c>
      <c r="F2115">
        <f>VLOOKUP(B2115,'GDP growth'!$C$1:$BR$267,MATCH(Total!D2115,'GDP growth'!$D$1:$BR$1,0),FALSE)</f>
        <v>2.5496478525304838</v>
      </c>
      <c r="G2115">
        <f t="shared" si="69"/>
        <v>-3.4073514655313701</v>
      </c>
    </row>
    <row r="2116" spans="1:7" x14ac:dyDescent="0.45">
      <c r="A2116" t="s">
        <v>50</v>
      </c>
      <c r="B2116" t="str">
        <f>VLOOKUP(A2116,Setup!$C$3:$D$46,2,FALSE)</f>
        <v>SE</v>
      </c>
      <c r="C2116" t="s">
        <v>604</v>
      </c>
      <c r="D2116">
        <f t="shared" si="68"/>
        <v>2020</v>
      </c>
      <c r="E2116">
        <v>3.2</v>
      </c>
      <c r="F2116">
        <f>VLOOKUP(B2116,'GDP growth'!$C$1:$BR$267,MATCH(Total!D2116,'GDP growth'!$D$1:$BR$1,0),FALSE)</f>
        <v>2.5496478525304838</v>
      </c>
      <c r="G2116">
        <f t="shared" si="69"/>
        <v>-3.4073514655313701</v>
      </c>
    </row>
    <row r="2117" spans="1:7" x14ac:dyDescent="0.45">
      <c r="A2117" t="s">
        <v>50</v>
      </c>
      <c r="B2117" t="str">
        <f>VLOOKUP(A2117,Setup!$C$3:$D$46,2,FALSE)</f>
        <v>SE</v>
      </c>
      <c r="C2117" t="s">
        <v>605</v>
      </c>
      <c r="D2117">
        <f t="shared" si="68"/>
        <v>2020</v>
      </c>
      <c r="E2117">
        <v>2.2999999999999998</v>
      </c>
      <c r="F2117">
        <f>VLOOKUP(B2117,'GDP growth'!$C$1:$BR$267,MATCH(Total!D2117,'GDP growth'!$D$1:$BR$1,0),FALSE)</f>
        <v>2.5496478525304838</v>
      </c>
      <c r="G2117">
        <f t="shared" si="69"/>
        <v>-3.4073514655313701</v>
      </c>
    </row>
    <row r="2118" spans="1:7" x14ac:dyDescent="0.45">
      <c r="A2118" t="s">
        <v>50</v>
      </c>
      <c r="B2118" t="str">
        <f>VLOOKUP(A2118,Setup!$C$3:$D$46,2,FALSE)</f>
        <v>SE</v>
      </c>
      <c r="C2118" t="s">
        <v>606</v>
      </c>
      <c r="D2118">
        <f t="shared" si="68"/>
        <v>2021</v>
      </c>
      <c r="E2118">
        <v>7</v>
      </c>
      <c r="F2118">
        <f>VLOOKUP(B2118,'GDP growth'!$C$1:$BR$267,MATCH(Total!D2118,'GDP growth'!$D$1:$BR$1,0),FALSE)</f>
        <v>-2.005337503537632</v>
      </c>
      <c r="G2118">
        <f t="shared" si="69"/>
        <v>1.68546395084442</v>
      </c>
    </row>
    <row r="2119" spans="1:7" x14ac:dyDescent="0.45">
      <c r="A2119" t="s">
        <v>50</v>
      </c>
      <c r="B2119" t="str">
        <f>VLOOKUP(A2119,Setup!$C$3:$D$46,2,FALSE)</f>
        <v>SE</v>
      </c>
      <c r="C2119" t="s">
        <v>607</v>
      </c>
      <c r="D2119">
        <f t="shared" si="68"/>
        <v>2021</v>
      </c>
      <c r="E2119">
        <v>1.5</v>
      </c>
      <c r="F2119">
        <f>VLOOKUP(B2119,'GDP growth'!$C$1:$BR$267,MATCH(Total!D2119,'GDP growth'!$D$1:$BR$1,0),FALSE)</f>
        <v>-2.005337503537632</v>
      </c>
      <c r="G2119">
        <f t="shared" si="69"/>
        <v>1.68546395084442</v>
      </c>
    </row>
    <row r="2120" spans="1:7" x14ac:dyDescent="0.45">
      <c r="A2120" t="s">
        <v>50</v>
      </c>
      <c r="B2120" t="str">
        <f>VLOOKUP(A2120,Setup!$C$3:$D$46,2,FALSE)</f>
        <v>SE</v>
      </c>
      <c r="C2120" t="s">
        <v>608</v>
      </c>
      <c r="D2120">
        <f t="shared" si="68"/>
        <v>2021</v>
      </c>
      <c r="E2120">
        <v>-0.3</v>
      </c>
      <c r="F2120">
        <f>VLOOKUP(B2120,'GDP growth'!$C$1:$BR$267,MATCH(Total!D2120,'GDP growth'!$D$1:$BR$1,0),FALSE)</f>
        <v>-2.005337503537632</v>
      </c>
      <c r="G2120">
        <f t="shared" si="69"/>
        <v>1.68546395084442</v>
      </c>
    </row>
    <row r="2121" spans="1:7" x14ac:dyDescent="0.45">
      <c r="A2121" t="s">
        <v>50</v>
      </c>
      <c r="B2121" t="str">
        <f>VLOOKUP(A2121,Setup!$C$3:$D$46,2,FALSE)</f>
        <v>SE</v>
      </c>
      <c r="C2121" t="s">
        <v>609</v>
      </c>
      <c r="D2121">
        <f t="shared" si="68"/>
        <v>2021</v>
      </c>
      <c r="E2121">
        <v>2.8</v>
      </c>
      <c r="F2121">
        <f>VLOOKUP(B2121,'GDP growth'!$C$1:$BR$267,MATCH(Total!D2121,'GDP growth'!$D$1:$BR$1,0),FALSE)</f>
        <v>-2.005337503537632</v>
      </c>
      <c r="G2121">
        <f t="shared" si="69"/>
        <v>1.68546395084442</v>
      </c>
    </row>
    <row r="2122" spans="1:7" x14ac:dyDescent="0.45">
      <c r="A2122" t="s">
        <v>50</v>
      </c>
      <c r="B2122" t="str">
        <f>VLOOKUP(A2122,Setup!$C$3:$D$46,2,FALSE)</f>
        <v>SE</v>
      </c>
      <c r="C2122" t="s">
        <v>610</v>
      </c>
      <c r="D2122">
        <f t="shared" si="68"/>
        <v>2022</v>
      </c>
      <c r="E2122">
        <v>1.6</v>
      </c>
      <c r="F2122">
        <f>VLOOKUP(B2122,'GDP growth'!$C$1:$BR$267,MATCH(Total!D2122,'GDP growth'!$D$1:$BR$1,0),FALSE)</f>
        <v>5.9375085730743962</v>
      </c>
      <c r="G2122">
        <f t="shared" si="69"/>
        <v>1.2935600284875399</v>
      </c>
    </row>
    <row r="2123" spans="1:7" x14ac:dyDescent="0.45">
      <c r="A2123" t="s">
        <v>50</v>
      </c>
      <c r="B2123" t="str">
        <f>VLOOKUP(A2123,Setup!$C$3:$D$46,2,FALSE)</f>
        <v>SE</v>
      </c>
      <c r="C2123" t="s">
        <v>611</v>
      </c>
      <c r="D2123">
        <f t="shared" si="68"/>
        <v>2022</v>
      </c>
      <c r="E2123">
        <v>-1.5</v>
      </c>
      <c r="F2123">
        <f>VLOOKUP(B2123,'GDP growth'!$C$1:$BR$267,MATCH(Total!D2123,'GDP growth'!$D$1:$BR$1,0),FALSE)</f>
        <v>5.9375085730743962</v>
      </c>
      <c r="G2123">
        <f t="shared" si="69"/>
        <v>1.2935600284875399</v>
      </c>
    </row>
    <row r="2124" spans="1:7" x14ac:dyDescent="0.45">
      <c r="A2124" t="s">
        <v>50</v>
      </c>
      <c r="B2124" t="str">
        <f>VLOOKUP(A2124,Setup!$C$3:$D$46,2,FALSE)</f>
        <v>SE</v>
      </c>
      <c r="C2124" t="s">
        <v>612</v>
      </c>
      <c r="D2124">
        <f t="shared" si="68"/>
        <v>2022</v>
      </c>
      <c r="E2124">
        <v>-0.7</v>
      </c>
      <c r="F2124">
        <f>VLOOKUP(B2124,'GDP growth'!$C$1:$BR$267,MATCH(Total!D2124,'GDP growth'!$D$1:$BR$1,0),FALSE)</f>
        <v>5.9375085730743962</v>
      </c>
      <c r="G2124">
        <f t="shared" si="69"/>
        <v>1.2935600284875399</v>
      </c>
    </row>
    <row r="2125" spans="1:7" x14ac:dyDescent="0.45">
      <c r="A2125" t="s">
        <v>50</v>
      </c>
      <c r="B2125" t="str">
        <f>VLOOKUP(A2125,Setup!$C$3:$D$46,2,FALSE)</f>
        <v>SE</v>
      </c>
      <c r="C2125" t="s">
        <v>613</v>
      </c>
      <c r="D2125">
        <f t="shared" si="68"/>
        <v>2022</v>
      </c>
      <c r="E2125">
        <v>-0.3</v>
      </c>
      <c r="F2125">
        <f>VLOOKUP(B2125,'GDP growth'!$C$1:$BR$267,MATCH(Total!D2125,'GDP growth'!$D$1:$BR$1,0),FALSE)</f>
        <v>5.9375085730743962</v>
      </c>
      <c r="G2125">
        <f t="shared" si="69"/>
        <v>1.2935600284875399</v>
      </c>
    </row>
    <row r="2126" spans="1:7" x14ac:dyDescent="0.45">
      <c r="A2126" t="s">
        <v>50</v>
      </c>
      <c r="B2126" t="str">
        <f>VLOOKUP(A2126,Setup!$C$3:$D$46,2,FALSE)</f>
        <v>SE</v>
      </c>
      <c r="C2126" t="s">
        <v>614</v>
      </c>
      <c r="D2126">
        <f t="shared" si="68"/>
        <v>2023</v>
      </c>
      <c r="E2126">
        <v>-25.6</v>
      </c>
      <c r="F2126">
        <f>VLOOKUP(B2126,'GDP growth'!$C$1:$BR$267,MATCH(Total!D2126,'GDP growth'!$D$1:$BR$1,0),FALSE)</f>
        <v>1.459288507572694</v>
      </c>
      <c r="G2126">
        <f t="shared" si="69"/>
        <v>-1.4385201832004599</v>
      </c>
    </row>
    <row r="2127" spans="1:7" x14ac:dyDescent="0.45">
      <c r="A2127" t="s">
        <v>50</v>
      </c>
      <c r="B2127" t="str">
        <f>VLOOKUP(A2127,Setup!$C$3:$D$46,2,FALSE)</f>
        <v>SE</v>
      </c>
      <c r="C2127" t="s">
        <v>615</v>
      </c>
      <c r="D2127">
        <f t="shared" si="68"/>
        <v>2023</v>
      </c>
      <c r="E2127">
        <v>-25.3</v>
      </c>
      <c r="F2127">
        <f>VLOOKUP(B2127,'GDP growth'!$C$1:$BR$267,MATCH(Total!D2127,'GDP growth'!$D$1:$BR$1,0),FALSE)</f>
        <v>1.459288507572694</v>
      </c>
      <c r="G2127">
        <f t="shared" si="69"/>
        <v>-1.4385201832004599</v>
      </c>
    </row>
    <row r="2128" spans="1:7" x14ac:dyDescent="0.45">
      <c r="A2128" t="s">
        <v>50</v>
      </c>
      <c r="B2128" t="str">
        <f>VLOOKUP(A2128,Setup!$C$3:$D$46,2,FALSE)</f>
        <v>SE</v>
      </c>
      <c r="C2128" t="s">
        <v>616</v>
      </c>
      <c r="D2128">
        <f t="shared" si="68"/>
        <v>2023</v>
      </c>
      <c r="E2128">
        <v>-32</v>
      </c>
      <c r="F2128">
        <f>VLOOKUP(B2128,'GDP growth'!$C$1:$BR$267,MATCH(Total!D2128,'GDP growth'!$D$1:$BR$1,0),FALSE)</f>
        <v>1.459288507572694</v>
      </c>
      <c r="G2128">
        <f t="shared" si="69"/>
        <v>-1.4385201832004599</v>
      </c>
    </row>
    <row r="2129" spans="1:7" x14ac:dyDescent="0.45">
      <c r="A2129" t="s">
        <v>50</v>
      </c>
      <c r="B2129" t="str">
        <f>VLOOKUP(A2129,Setup!$C$3:$D$46,2,FALSE)</f>
        <v>SE</v>
      </c>
      <c r="C2129" t="s">
        <v>617</v>
      </c>
      <c r="D2129">
        <f t="shared" si="68"/>
        <v>2023</v>
      </c>
      <c r="E2129">
        <v>-34.200000000000003</v>
      </c>
      <c r="F2129">
        <f>VLOOKUP(B2129,'GDP growth'!$C$1:$BR$267,MATCH(Total!D2129,'GDP growth'!$D$1:$BR$1,0),FALSE)</f>
        <v>1.459288507572694</v>
      </c>
      <c r="G2129">
        <f t="shared" si="69"/>
        <v>-1.4385201832004599</v>
      </c>
    </row>
    <row r="2130" spans="1:7" x14ac:dyDescent="0.45">
      <c r="A2130" t="s">
        <v>363</v>
      </c>
      <c r="B2130" t="str">
        <f>VLOOKUP(A2130,Setup!$C$3:$D$46,2,FALSE)</f>
        <v>SG</v>
      </c>
      <c r="C2130" t="s">
        <v>560</v>
      </c>
      <c r="D2130">
        <f t="shared" si="68"/>
        <v>2010</v>
      </c>
      <c r="E2130">
        <v>-4.2</v>
      </c>
      <c r="F2130">
        <f>VLOOKUP(B2130,'GDP growth'!$C$1:$BR$267,MATCH(Total!D2130,'GDP growth'!$D$1:$BR$1,0),FALSE)</f>
        <v>0.1279533827780881</v>
      </c>
      <c r="G2130">
        <f t="shared" si="69"/>
        <v>-2.2790589337310698</v>
      </c>
    </row>
    <row r="2131" spans="1:7" x14ac:dyDescent="0.45">
      <c r="A2131" t="s">
        <v>363</v>
      </c>
      <c r="B2131" t="str">
        <f>VLOOKUP(A2131,Setup!$C$3:$D$46,2,FALSE)</f>
        <v>SG</v>
      </c>
      <c r="C2131" t="s">
        <v>563</v>
      </c>
      <c r="D2131">
        <f t="shared" si="68"/>
        <v>2010</v>
      </c>
      <c r="E2131">
        <v>-10.199999999999999</v>
      </c>
      <c r="F2131">
        <f>VLOOKUP(B2131,'GDP growth'!$C$1:$BR$267,MATCH(Total!D2131,'GDP growth'!$D$1:$BR$1,0),FALSE)</f>
        <v>0.1279533827780881</v>
      </c>
      <c r="G2131">
        <f t="shared" si="69"/>
        <v>-2.2790589337310698</v>
      </c>
    </row>
    <row r="2132" spans="1:7" x14ac:dyDescent="0.45">
      <c r="A2132" t="s">
        <v>363</v>
      </c>
      <c r="B2132" t="str">
        <f>VLOOKUP(A2132,Setup!$C$3:$D$46,2,FALSE)</f>
        <v>SG</v>
      </c>
      <c r="C2132" t="s">
        <v>564</v>
      </c>
      <c r="D2132">
        <f t="shared" si="68"/>
        <v>2010</v>
      </c>
      <c r="E2132">
        <v>-7.8</v>
      </c>
      <c r="F2132">
        <f>VLOOKUP(B2132,'GDP growth'!$C$1:$BR$267,MATCH(Total!D2132,'GDP growth'!$D$1:$BR$1,0),FALSE)</f>
        <v>0.1279533827780881</v>
      </c>
      <c r="G2132">
        <f t="shared" si="69"/>
        <v>-2.2790589337310698</v>
      </c>
    </row>
    <row r="2133" spans="1:7" x14ac:dyDescent="0.45">
      <c r="A2133" t="s">
        <v>363</v>
      </c>
      <c r="B2133" t="str">
        <f>VLOOKUP(A2133,Setup!$C$3:$D$46,2,FALSE)</f>
        <v>SG</v>
      </c>
      <c r="C2133" t="s">
        <v>565</v>
      </c>
      <c r="D2133">
        <f t="shared" si="68"/>
        <v>2010</v>
      </c>
      <c r="E2133">
        <v>-6</v>
      </c>
      <c r="F2133">
        <f>VLOOKUP(B2133,'GDP growth'!$C$1:$BR$267,MATCH(Total!D2133,'GDP growth'!$D$1:$BR$1,0),FALSE)</f>
        <v>0.1279533827780881</v>
      </c>
      <c r="G2133">
        <f t="shared" si="69"/>
        <v>-2.2790589337310698</v>
      </c>
    </row>
    <row r="2134" spans="1:7" x14ac:dyDescent="0.45">
      <c r="A2134" t="s">
        <v>363</v>
      </c>
      <c r="B2134" t="str">
        <f>VLOOKUP(A2134,Setup!$C$3:$D$46,2,FALSE)</f>
        <v>SG</v>
      </c>
      <c r="C2134" t="s">
        <v>566</v>
      </c>
      <c r="D2134">
        <f t="shared" si="68"/>
        <v>2011</v>
      </c>
      <c r="E2134">
        <v>1.2</v>
      </c>
      <c r="F2134">
        <f>VLOOKUP(B2134,'GDP growth'!$C$1:$BR$267,MATCH(Total!D2134,'GDP growth'!$D$1:$BR$1,0),FALSE)</f>
        <v>14.519749710899404</v>
      </c>
      <c r="G2134">
        <f t="shared" si="69"/>
        <v>-0.34159061945645403</v>
      </c>
    </row>
    <row r="2135" spans="1:7" x14ac:dyDescent="0.45">
      <c r="A2135" t="s">
        <v>363</v>
      </c>
      <c r="B2135" t="str">
        <f>VLOOKUP(A2135,Setup!$C$3:$D$46,2,FALSE)</f>
        <v>SG</v>
      </c>
      <c r="C2135" t="s">
        <v>567</v>
      </c>
      <c r="D2135">
        <f t="shared" si="68"/>
        <v>2011</v>
      </c>
      <c r="E2135">
        <v>5.3</v>
      </c>
      <c r="F2135">
        <f>VLOOKUP(B2135,'GDP growth'!$C$1:$BR$267,MATCH(Total!D2135,'GDP growth'!$D$1:$BR$1,0),FALSE)</f>
        <v>14.519749710899404</v>
      </c>
      <c r="G2135">
        <f t="shared" si="69"/>
        <v>-0.34159061945645403</v>
      </c>
    </row>
    <row r="2136" spans="1:7" x14ac:dyDescent="0.45">
      <c r="A2136" t="s">
        <v>363</v>
      </c>
      <c r="B2136" t="str">
        <f>VLOOKUP(A2136,Setup!$C$3:$D$46,2,FALSE)</f>
        <v>SG</v>
      </c>
      <c r="C2136" t="s">
        <v>568</v>
      </c>
      <c r="D2136">
        <f t="shared" si="68"/>
        <v>2011</v>
      </c>
      <c r="E2136">
        <v>4.8</v>
      </c>
      <c r="F2136">
        <f>VLOOKUP(B2136,'GDP growth'!$C$1:$BR$267,MATCH(Total!D2136,'GDP growth'!$D$1:$BR$1,0),FALSE)</f>
        <v>14.519749710899404</v>
      </c>
      <c r="G2136">
        <f t="shared" si="69"/>
        <v>-0.34159061945645403</v>
      </c>
    </row>
    <row r="2137" spans="1:7" x14ac:dyDescent="0.45">
      <c r="A2137" t="s">
        <v>363</v>
      </c>
      <c r="B2137" t="str">
        <f>VLOOKUP(A2137,Setup!$C$3:$D$46,2,FALSE)</f>
        <v>SG</v>
      </c>
      <c r="C2137" t="s">
        <v>569</v>
      </c>
      <c r="D2137">
        <f t="shared" si="68"/>
        <v>2011</v>
      </c>
      <c r="E2137">
        <v>6</v>
      </c>
      <c r="F2137">
        <f>VLOOKUP(B2137,'GDP growth'!$C$1:$BR$267,MATCH(Total!D2137,'GDP growth'!$D$1:$BR$1,0),FALSE)</f>
        <v>14.519749710899404</v>
      </c>
      <c r="G2137">
        <f t="shared" si="69"/>
        <v>-0.34159061945645403</v>
      </c>
    </row>
    <row r="2138" spans="1:7" x14ac:dyDescent="0.45">
      <c r="A2138" t="s">
        <v>363</v>
      </c>
      <c r="B2138" t="str">
        <f>VLOOKUP(A2138,Setup!$C$3:$D$46,2,FALSE)</f>
        <v>SG</v>
      </c>
      <c r="C2138" t="s">
        <v>570</v>
      </c>
      <c r="D2138">
        <f t="shared" si="68"/>
        <v>2012</v>
      </c>
      <c r="E2138">
        <v>6.5</v>
      </c>
      <c r="F2138">
        <f>VLOOKUP(B2138,'GDP growth'!$C$1:$BR$267,MATCH(Total!D2138,'GDP growth'!$D$1:$BR$1,0),FALSE)</f>
        <v>6.2149341685898918</v>
      </c>
      <c r="G2138">
        <f t="shared" si="69"/>
        <v>-0.10344915732771599</v>
      </c>
    </row>
    <row r="2139" spans="1:7" x14ac:dyDescent="0.45">
      <c r="A2139" t="s">
        <v>363</v>
      </c>
      <c r="B2139" t="str">
        <f>VLOOKUP(A2139,Setup!$C$3:$D$46,2,FALSE)</f>
        <v>SG</v>
      </c>
      <c r="C2139" t="s">
        <v>571</v>
      </c>
      <c r="D2139">
        <f t="shared" si="68"/>
        <v>2012</v>
      </c>
      <c r="E2139">
        <v>7.1</v>
      </c>
      <c r="F2139">
        <f>VLOOKUP(B2139,'GDP growth'!$C$1:$BR$267,MATCH(Total!D2139,'GDP growth'!$D$1:$BR$1,0),FALSE)</f>
        <v>6.2149341685898918</v>
      </c>
      <c r="G2139">
        <f t="shared" si="69"/>
        <v>-0.10344915732771599</v>
      </c>
    </row>
    <row r="2140" spans="1:7" x14ac:dyDescent="0.45">
      <c r="A2140" t="s">
        <v>363</v>
      </c>
      <c r="B2140" t="str">
        <f>VLOOKUP(A2140,Setup!$C$3:$D$46,2,FALSE)</f>
        <v>SG</v>
      </c>
      <c r="C2140" t="s">
        <v>572</v>
      </c>
      <c r="D2140">
        <f t="shared" si="68"/>
        <v>2012</v>
      </c>
      <c r="E2140">
        <v>13.2</v>
      </c>
      <c r="F2140">
        <f>VLOOKUP(B2140,'GDP growth'!$C$1:$BR$267,MATCH(Total!D2140,'GDP growth'!$D$1:$BR$1,0),FALSE)</f>
        <v>6.2149341685898918</v>
      </c>
      <c r="G2140">
        <f t="shared" si="69"/>
        <v>-0.10344915732771599</v>
      </c>
    </row>
    <row r="2141" spans="1:7" x14ac:dyDescent="0.45">
      <c r="A2141" t="s">
        <v>363</v>
      </c>
      <c r="B2141" t="str">
        <f>VLOOKUP(A2141,Setup!$C$3:$D$46,2,FALSE)</f>
        <v>SG</v>
      </c>
      <c r="C2141" t="s">
        <v>573</v>
      </c>
      <c r="D2141">
        <f t="shared" si="68"/>
        <v>2012</v>
      </c>
      <c r="E2141">
        <v>17.3</v>
      </c>
      <c r="F2141">
        <f>VLOOKUP(B2141,'GDP growth'!$C$1:$BR$267,MATCH(Total!D2141,'GDP growth'!$D$1:$BR$1,0),FALSE)</f>
        <v>6.2149341685898918</v>
      </c>
      <c r="G2141">
        <f t="shared" si="69"/>
        <v>-0.10344915732771599</v>
      </c>
    </row>
    <row r="2142" spans="1:7" x14ac:dyDescent="0.45">
      <c r="A2142" t="s">
        <v>363</v>
      </c>
      <c r="B2142" t="str">
        <f>VLOOKUP(A2142,Setup!$C$3:$D$46,2,FALSE)</f>
        <v>SG</v>
      </c>
      <c r="C2142" t="s">
        <v>574</v>
      </c>
      <c r="D2142">
        <f t="shared" si="68"/>
        <v>2013</v>
      </c>
      <c r="E2142">
        <v>21.8</v>
      </c>
      <c r="F2142">
        <f>VLOOKUP(B2142,'GDP growth'!$C$1:$BR$267,MATCH(Total!D2142,'GDP growth'!$D$1:$BR$1,0),FALSE)</f>
        <v>4.4354975937853709</v>
      </c>
      <c r="G2142">
        <f t="shared" si="69"/>
        <v>0.90842657399858195</v>
      </c>
    </row>
    <row r="2143" spans="1:7" x14ac:dyDescent="0.45">
      <c r="A2143" t="s">
        <v>363</v>
      </c>
      <c r="B2143" t="str">
        <f>VLOOKUP(A2143,Setup!$C$3:$D$46,2,FALSE)</f>
        <v>SG</v>
      </c>
      <c r="C2143" t="s">
        <v>575</v>
      </c>
      <c r="D2143">
        <f t="shared" si="68"/>
        <v>2013</v>
      </c>
      <c r="E2143">
        <v>23.4</v>
      </c>
      <c r="F2143">
        <f>VLOOKUP(B2143,'GDP growth'!$C$1:$BR$267,MATCH(Total!D2143,'GDP growth'!$D$1:$BR$1,0),FALSE)</f>
        <v>4.4354975937853709</v>
      </c>
      <c r="G2143">
        <f t="shared" si="69"/>
        <v>0.90842657399858195</v>
      </c>
    </row>
    <row r="2144" spans="1:7" x14ac:dyDescent="0.45">
      <c r="A2144" t="s">
        <v>363</v>
      </c>
      <c r="B2144" t="str">
        <f>VLOOKUP(A2144,Setup!$C$3:$D$46,2,FALSE)</f>
        <v>SG</v>
      </c>
      <c r="C2144" t="s">
        <v>576</v>
      </c>
      <c r="D2144">
        <f t="shared" si="68"/>
        <v>2013</v>
      </c>
      <c r="E2144">
        <v>24.6</v>
      </c>
      <c r="F2144">
        <f>VLOOKUP(B2144,'GDP growth'!$C$1:$BR$267,MATCH(Total!D2144,'GDP growth'!$D$1:$BR$1,0),FALSE)</f>
        <v>4.4354975937853709</v>
      </c>
      <c r="G2144">
        <f t="shared" si="69"/>
        <v>0.90842657399858195</v>
      </c>
    </row>
    <row r="2145" spans="1:7" x14ac:dyDescent="0.45">
      <c r="A2145" t="s">
        <v>363</v>
      </c>
      <c r="B2145" t="str">
        <f>VLOOKUP(A2145,Setup!$C$3:$D$46,2,FALSE)</f>
        <v>SG</v>
      </c>
      <c r="C2145" t="s">
        <v>577</v>
      </c>
      <c r="D2145">
        <f t="shared" si="68"/>
        <v>2013</v>
      </c>
      <c r="E2145">
        <v>26.5</v>
      </c>
      <c r="F2145">
        <f>VLOOKUP(B2145,'GDP growth'!$C$1:$BR$267,MATCH(Total!D2145,'GDP growth'!$D$1:$BR$1,0),FALSE)</f>
        <v>4.4354975937853709</v>
      </c>
      <c r="G2145">
        <f t="shared" si="69"/>
        <v>0.90842657399858195</v>
      </c>
    </row>
    <row r="2146" spans="1:7" x14ac:dyDescent="0.45">
      <c r="A2146" t="s">
        <v>363</v>
      </c>
      <c r="B2146" t="str">
        <f>VLOOKUP(A2146,Setup!$C$3:$D$46,2,FALSE)</f>
        <v>SG</v>
      </c>
      <c r="C2146" t="s">
        <v>578</v>
      </c>
      <c r="D2146">
        <f t="shared" si="68"/>
        <v>2014</v>
      </c>
      <c r="E2146">
        <v>26.2</v>
      </c>
      <c r="F2146">
        <f>VLOOKUP(B2146,'GDP growth'!$C$1:$BR$267,MATCH(Total!D2146,'GDP growth'!$D$1:$BR$1,0),FALSE)</f>
        <v>4.8176309912067552</v>
      </c>
      <c r="G2146">
        <f t="shared" si="69"/>
        <v>1.1168533463725501</v>
      </c>
    </row>
    <row r="2147" spans="1:7" x14ac:dyDescent="0.45">
      <c r="A2147" t="s">
        <v>363</v>
      </c>
      <c r="B2147" t="str">
        <f>VLOOKUP(A2147,Setup!$C$3:$D$46,2,FALSE)</f>
        <v>SG</v>
      </c>
      <c r="C2147" t="s">
        <v>579</v>
      </c>
      <c r="D2147">
        <f t="shared" si="68"/>
        <v>2014</v>
      </c>
      <c r="E2147">
        <v>28.8</v>
      </c>
      <c r="F2147">
        <f>VLOOKUP(B2147,'GDP growth'!$C$1:$BR$267,MATCH(Total!D2147,'GDP growth'!$D$1:$BR$1,0),FALSE)</f>
        <v>4.8176309912067552</v>
      </c>
      <c r="G2147">
        <f t="shared" si="69"/>
        <v>1.1168533463725501</v>
      </c>
    </row>
    <row r="2148" spans="1:7" x14ac:dyDescent="0.45">
      <c r="A2148" t="s">
        <v>363</v>
      </c>
      <c r="B2148" t="str">
        <f>VLOOKUP(A2148,Setup!$C$3:$D$46,2,FALSE)</f>
        <v>SG</v>
      </c>
      <c r="C2148" t="s">
        <v>580</v>
      </c>
      <c r="D2148">
        <f t="shared" si="68"/>
        <v>2014</v>
      </c>
      <c r="E2148">
        <v>31.5</v>
      </c>
      <c r="F2148">
        <f>VLOOKUP(B2148,'GDP growth'!$C$1:$BR$267,MATCH(Total!D2148,'GDP growth'!$D$1:$BR$1,0),FALSE)</f>
        <v>4.8176309912067552</v>
      </c>
      <c r="G2148">
        <f t="shared" si="69"/>
        <v>1.1168533463725501</v>
      </c>
    </row>
    <row r="2149" spans="1:7" x14ac:dyDescent="0.45">
      <c r="A2149" t="s">
        <v>363</v>
      </c>
      <c r="B2149" t="str">
        <f>VLOOKUP(A2149,Setup!$C$3:$D$46,2,FALSE)</f>
        <v>SG</v>
      </c>
      <c r="C2149" t="s">
        <v>581</v>
      </c>
      <c r="D2149">
        <f t="shared" si="68"/>
        <v>2014</v>
      </c>
      <c r="E2149">
        <v>28</v>
      </c>
      <c r="F2149">
        <f>VLOOKUP(B2149,'GDP growth'!$C$1:$BR$267,MATCH(Total!D2149,'GDP growth'!$D$1:$BR$1,0),FALSE)</f>
        <v>4.8176309912067552</v>
      </c>
      <c r="G2149">
        <f t="shared" si="69"/>
        <v>1.1168533463725501</v>
      </c>
    </row>
    <row r="2150" spans="1:7" x14ac:dyDescent="0.45">
      <c r="A2150" t="s">
        <v>363</v>
      </c>
      <c r="B2150" t="str">
        <f>VLOOKUP(A2150,Setup!$C$3:$D$46,2,FALSE)</f>
        <v>SG</v>
      </c>
      <c r="C2150" t="s">
        <v>582</v>
      </c>
      <c r="D2150">
        <f t="shared" si="68"/>
        <v>2015</v>
      </c>
      <c r="E2150">
        <v>22.7</v>
      </c>
      <c r="F2150">
        <f>VLOOKUP(B2150,'GDP growth'!$C$1:$BR$267,MATCH(Total!D2150,'GDP growth'!$D$1:$BR$1,0),FALSE)</f>
        <v>3.9355402770900696</v>
      </c>
      <c r="G2150">
        <f t="shared" si="69"/>
        <v>0.29908192938893302</v>
      </c>
    </row>
    <row r="2151" spans="1:7" x14ac:dyDescent="0.45">
      <c r="A2151" t="s">
        <v>363</v>
      </c>
      <c r="B2151" t="str">
        <f>VLOOKUP(A2151,Setup!$C$3:$D$46,2,FALSE)</f>
        <v>SG</v>
      </c>
      <c r="C2151" t="s">
        <v>583</v>
      </c>
      <c r="D2151">
        <f t="shared" si="68"/>
        <v>2015</v>
      </c>
      <c r="E2151">
        <v>23.7</v>
      </c>
      <c r="F2151">
        <f>VLOOKUP(B2151,'GDP growth'!$C$1:$BR$267,MATCH(Total!D2151,'GDP growth'!$D$1:$BR$1,0),FALSE)</f>
        <v>3.9355402770900696</v>
      </c>
      <c r="G2151">
        <f t="shared" si="69"/>
        <v>0.29908192938893302</v>
      </c>
    </row>
    <row r="2152" spans="1:7" x14ac:dyDescent="0.45">
      <c r="A2152" t="s">
        <v>363</v>
      </c>
      <c r="B2152" t="str">
        <f>VLOOKUP(A2152,Setup!$C$3:$D$46,2,FALSE)</f>
        <v>SG</v>
      </c>
      <c r="C2152" t="s">
        <v>584</v>
      </c>
      <c r="D2152">
        <f t="shared" si="68"/>
        <v>2015</v>
      </c>
      <c r="E2152">
        <v>21</v>
      </c>
      <c r="F2152">
        <f>VLOOKUP(B2152,'GDP growth'!$C$1:$BR$267,MATCH(Total!D2152,'GDP growth'!$D$1:$BR$1,0),FALSE)</f>
        <v>3.9355402770900696</v>
      </c>
      <c r="G2152">
        <f t="shared" si="69"/>
        <v>0.29908192938893302</v>
      </c>
    </row>
    <row r="2153" spans="1:7" x14ac:dyDescent="0.45">
      <c r="A2153" t="s">
        <v>363</v>
      </c>
      <c r="B2153" t="str">
        <f>VLOOKUP(A2153,Setup!$C$3:$D$46,2,FALSE)</f>
        <v>SG</v>
      </c>
      <c r="C2153" t="s">
        <v>585</v>
      </c>
      <c r="D2153">
        <f t="shared" si="68"/>
        <v>2015</v>
      </c>
      <c r="E2153">
        <v>23.2</v>
      </c>
      <c r="F2153">
        <f>VLOOKUP(B2153,'GDP growth'!$C$1:$BR$267,MATCH(Total!D2153,'GDP growth'!$D$1:$BR$1,0),FALSE)</f>
        <v>3.9355402770900696</v>
      </c>
      <c r="G2153">
        <f t="shared" si="69"/>
        <v>0.29908192938893302</v>
      </c>
    </row>
    <row r="2154" spans="1:7" x14ac:dyDescent="0.45">
      <c r="A2154" t="s">
        <v>363</v>
      </c>
      <c r="B2154" t="str">
        <f>VLOOKUP(A2154,Setup!$C$3:$D$46,2,FALSE)</f>
        <v>SG</v>
      </c>
      <c r="C2154" t="s">
        <v>586</v>
      </c>
      <c r="D2154">
        <f t="shared" si="68"/>
        <v>2016</v>
      </c>
      <c r="E2154">
        <v>20.399999999999999</v>
      </c>
      <c r="F2154">
        <f>VLOOKUP(B2154,'GDP growth'!$C$1:$BR$267,MATCH(Total!D2154,'GDP growth'!$D$1:$BR$1,0),FALSE)</f>
        <v>2.9767993163480639</v>
      </c>
      <c r="G2154">
        <f t="shared" si="69"/>
        <v>0.57728034566034103</v>
      </c>
    </row>
    <row r="2155" spans="1:7" x14ac:dyDescent="0.45">
      <c r="A2155" t="s">
        <v>363</v>
      </c>
      <c r="B2155" t="str">
        <f>VLOOKUP(A2155,Setup!$C$3:$D$46,2,FALSE)</f>
        <v>SG</v>
      </c>
      <c r="C2155" t="s">
        <v>587</v>
      </c>
      <c r="D2155">
        <f t="shared" si="68"/>
        <v>2016</v>
      </c>
      <c r="E2155">
        <v>20.399999999999999</v>
      </c>
      <c r="F2155">
        <f>VLOOKUP(B2155,'GDP growth'!$C$1:$BR$267,MATCH(Total!D2155,'GDP growth'!$D$1:$BR$1,0),FALSE)</f>
        <v>2.9767993163480639</v>
      </c>
      <c r="G2155">
        <f t="shared" si="69"/>
        <v>0.57728034566034103</v>
      </c>
    </row>
    <row r="2156" spans="1:7" x14ac:dyDescent="0.45">
      <c r="A2156" t="s">
        <v>363</v>
      </c>
      <c r="B2156" t="str">
        <f>VLOOKUP(A2156,Setup!$C$3:$D$46,2,FALSE)</f>
        <v>SG</v>
      </c>
      <c r="C2156" t="s">
        <v>588</v>
      </c>
      <c r="D2156">
        <f t="shared" si="68"/>
        <v>2016</v>
      </c>
      <c r="E2156">
        <v>18.7</v>
      </c>
      <c r="F2156">
        <f>VLOOKUP(B2156,'GDP growth'!$C$1:$BR$267,MATCH(Total!D2156,'GDP growth'!$D$1:$BR$1,0),FALSE)</f>
        <v>2.9767993163480639</v>
      </c>
      <c r="G2156">
        <f t="shared" si="69"/>
        <v>0.57728034566034103</v>
      </c>
    </row>
    <row r="2157" spans="1:7" x14ac:dyDescent="0.45">
      <c r="A2157" t="s">
        <v>363</v>
      </c>
      <c r="B2157" t="str">
        <f>VLOOKUP(A2157,Setup!$C$3:$D$46,2,FALSE)</f>
        <v>SG</v>
      </c>
      <c r="C2157" t="s">
        <v>589</v>
      </c>
      <c r="D2157">
        <f t="shared" si="68"/>
        <v>2016</v>
      </c>
      <c r="E2157">
        <v>14.5</v>
      </c>
      <c r="F2157">
        <f>VLOOKUP(B2157,'GDP growth'!$C$1:$BR$267,MATCH(Total!D2157,'GDP growth'!$D$1:$BR$1,0),FALSE)</f>
        <v>2.9767993163480639</v>
      </c>
      <c r="G2157">
        <f t="shared" si="69"/>
        <v>0.57728034566034103</v>
      </c>
    </row>
    <row r="2158" spans="1:7" x14ac:dyDescent="0.45">
      <c r="A2158" t="s">
        <v>363</v>
      </c>
      <c r="B2158" t="str">
        <f>VLOOKUP(A2158,Setup!$C$3:$D$46,2,FALSE)</f>
        <v>SG</v>
      </c>
      <c r="C2158" t="s">
        <v>590</v>
      </c>
      <c r="D2158">
        <f t="shared" si="68"/>
        <v>2017</v>
      </c>
      <c r="E2158">
        <v>9.6999999999999993</v>
      </c>
      <c r="F2158">
        <f>VLOOKUP(B2158,'GDP growth'!$C$1:$BR$267,MATCH(Total!D2158,'GDP growth'!$D$1:$BR$1,0),FALSE)</f>
        <v>3.5886436958266756</v>
      </c>
      <c r="G2158">
        <f t="shared" si="69"/>
        <v>2.50887673648384</v>
      </c>
    </row>
    <row r="2159" spans="1:7" x14ac:dyDescent="0.45">
      <c r="A2159" t="s">
        <v>363</v>
      </c>
      <c r="B2159" t="str">
        <f>VLOOKUP(A2159,Setup!$C$3:$D$46,2,FALSE)</f>
        <v>SG</v>
      </c>
      <c r="C2159" t="s">
        <v>591</v>
      </c>
      <c r="D2159">
        <f t="shared" si="68"/>
        <v>2017</v>
      </c>
      <c r="E2159">
        <v>11.5</v>
      </c>
      <c r="F2159">
        <f>VLOOKUP(B2159,'GDP growth'!$C$1:$BR$267,MATCH(Total!D2159,'GDP growth'!$D$1:$BR$1,0),FALSE)</f>
        <v>3.5886436958266756</v>
      </c>
      <c r="G2159">
        <f t="shared" si="69"/>
        <v>2.50887673648384</v>
      </c>
    </row>
    <row r="2160" spans="1:7" x14ac:dyDescent="0.45">
      <c r="A2160" t="s">
        <v>363</v>
      </c>
      <c r="B2160" t="str">
        <f>VLOOKUP(A2160,Setup!$C$3:$D$46,2,FALSE)</f>
        <v>SG</v>
      </c>
      <c r="C2160" t="s">
        <v>592</v>
      </c>
      <c r="D2160">
        <f t="shared" si="68"/>
        <v>2017</v>
      </c>
      <c r="E2160">
        <v>7.3</v>
      </c>
      <c r="F2160">
        <f>VLOOKUP(B2160,'GDP growth'!$C$1:$BR$267,MATCH(Total!D2160,'GDP growth'!$D$1:$BR$1,0),FALSE)</f>
        <v>3.5886436958266756</v>
      </c>
      <c r="G2160">
        <f t="shared" si="69"/>
        <v>2.50887673648384</v>
      </c>
    </row>
    <row r="2161" spans="1:7" x14ac:dyDescent="0.45">
      <c r="A2161" t="s">
        <v>363</v>
      </c>
      <c r="B2161" t="str">
        <f>VLOOKUP(A2161,Setup!$C$3:$D$46,2,FALSE)</f>
        <v>SG</v>
      </c>
      <c r="C2161" t="s">
        <v>593</v>
      </c>
      <c r="D2161">
        <f t="shared" si="68"/>
        <v>2017</v>
      </c>
      <c r="E2161">
        <v>8.5</v>
      </c>
      <c r="F2161">
        <f>VLOOKUP(B2161,'GDP growth'!$C$1:$BR$267,MATCH(Total!D2161,'GDP growth'!$D$1:$BR$1,0),FALSE)</f>
        <v>3.5886436958266756</v>
      </c>
      <c r="G2161">
        <f t="shared" si="69"/>
        <v>2.50887673648384</v>
      </c>
    </row>
    <row r="2162" spans="1:7" x14ac:dyDescent="0.45">
      <c r="A2162" t="s">
        <v>363</v>
      </c>
      <c r="B2162" t="str">
        <f>VLOOKUP(A2162,Setup!$C$3:$D$46,2,FALSE)</f>
        <v>SG</v>
      </c>
      <c r="C2162" t="s">
        <v>594</v>
      </c>
      <c r="D2162">
        <f t="shared" si="68"/>
        <v>2018</v>
      </c>
      <c r="E2162">
        <v>4.0999999999999996</v>
      </c>
      <c r="F2162">
        <f>VLOOKUP(B2162,'GDP growth'!$C$1:$BR$267,MATCH(Total!D2162,'GDP growth'!$D$1:$BR$1,0),FALSE)</f>
        <v>4.5129263177092724</v>
      </c>
      <c r="G2162">
        <f t="shared" si="69"/>
        <v>3.30831599465307</v>
      </c>
    </row>
    <row r="2163" spans="1:7" x14ac:dyDescent="0.45">
      <c r="A2163" t="s">
        <v>363</v>
      </c>
      <c r="B2163" t="str">
        <f>VLOOKUP(A2163,Setup!$C$3:$D$46,2,FALSE)</f>
        <v>SG</v>
      </c>
      <c r="C2163" t="s">
        <v>595</v>
      </c>
      <c r="D2163">
        <f t="shared" si="68"/>
        <v>2018</v>
      </c>
      <c r="E2163">
        <v>4.4000000000000004</v>
      </c>
      <c r="F2163">
        <f>VLOOKUP(B2163,'GDP growth'!$C$1:$BR$267,MATCH(Total!D2163,'GDP growth'!$D$1:$BR$1,0),FALSE)</f>
        <v>4.5129263177092724</v>
      </c>
      <c r="G2163">
        <f t="shared" si="69"/>
        <v>3.30831599465307</v>
      </c>
    </row>
    <row r="2164" spans="1:7" x14ac:dyDescent="0.45">
      <c r="A2164" t="s">
        <v>363</v>
      </c>
      <c r="B2164" t="str">
        <f>VLOOKUP(A2164,Setup!$C$3:$D$46,2,FALSE)</f>
        <v>SG</v>
      </c>
      <c r="C2164" t="s">
        <v>596</v>
      </c>
      <c r="D2164">
        <f t="shared" si="68"/>
        <v>2018</v>
      </c>
      <c r="E2164">
        <v>1.3</v>
      </c>
      <c r="F2164">
        <f>VLOOKUP(B2164,'GDP growth'!$C$1:$BR$267,MATCH(Total!D2164,'GDP growth'!$D$1:$BR$1,0),FALSE)</f>
        <v>4.5129263177092724</v>
      </c>
      <c r="G2164">
        <f t="shared" si="69"/>
        <v>3.30831599465307</v>
      </c>
    </row>
    <row r="2165" spans="1:7" x14ac:dyDescent="0.45">
      <c r="A2165" t="s">
        <v>363</v>
      </c>
      <c r="B2165" t="str">
        <f>VLOOKUP(A2165,Setup!$C$3:$D$46,2,FALSE)</f>
        <v>SG</v>
      </c>
      <c r="C2165" t="s">
        <v>597</v>
      </c>
      <c r="D2165">
        <f t="shared" si="68"/>
        <v>2018</v>
      </c>
      <c r="E2165">
        <v>0.6</v>
      </c>
      <c r="F2165">
        <f>VLOOKUP(B2165,'GDP growth'!$C$1:$BR$267,MATCH(Total!D2165,'GDP growth'!$D$1:$BR$1,0),FALSE)</f>
        <v>4.5129263177092724</v>
      </c>
      <c r="G2165">
        <f t="shared" si="69"/>
        <v>3.30831599465307</v>
      </c>
    </row>
    <row r="2166" spans="1:7" x14ac:dyDescent="0.45">
      <c r="A2166" t="s">
        <v>363</v>
      </c>
      <c r="B2166" t="str">
        <f>VLOOKUP(A2166,Setup!$C$3:$D$46,2,FALSE)</f>
        <v>SG</v>
      </c>
      <c r="C2166" t="s">
        <v>598</v>
      </c>
      <c r="D2166">
        <f t="shared" si="68"/>
        <v>2019</v>
      </c>
      <c r="E2166">
        <v>0.1</v>
      </c>
      <c r="F2166">
        <f>VLOOKUP(B2166,'GDP growth'!$C$1:$BR$267,MATCH(Total!D2166,'GDP growth'!$D$1:$BR$1,0),FALSE)</f>
        <v>3.5171141850925522</v>
      </c>
      <c r="G2166">
        <f t="shared" si="69"/>
        <v>0.90624992786766201</v>
      </c>
    </row>
    <row r="2167" spans="1:7" x14ac:dyDescent="0.45">
      <c r="A2167" t="s">
        <v>363</v>
      </c>
      <c r="B2167" t="str">
        <f>VLOOKUP(A2167,Setup!$C$3:$D$46,2,FALSE)</f>
        <v>SG</v>
      </c>
      <c r="C2167" t="s">
        <v>599</v>
      </c>
      <c r="D2167">
        <f t="shared" ref="D2167:D2228" si="70">VALUE(MID(C2167,1,4))</f>
        <v>2019</v>
      </c>
      <c r="E2167">
        <v>2.2000000000000002</v>
      </c>
      <c r="F2167">
        <f>VLOOKUP(B2167,'GDP growth'!$C$1:$BR$267,MATCH(Total!D2167,'GDP growth'!$D$1:$BR$1,0),FALSE)</f>
        <v>3.5171141850925522</v>
      </c>
      <c r="G2167">
        <f t="shared" ref="G2167:G2228" si="71">VLOOKUP(D2167,$I$21:$BA$34,MATCH(B2167,$I$20:$BA$20,0),FALSE)</f>
        <v>0.90624992786766201</v>
      </c>
    </row>
    <row r="2168" spans="1:7" x14ac:dyDescent="0.45">
      <c r="A2168" t="s">
        <v>363</v>
      </c>
      <c r="B2168" t="str">
        <f>VLOOKUP(A2168,Setup!$C$3:$D$46,2,FALSE)</f>
        <v>SG</v>
      </c>
      <c r="C2168" t="s">
        <v>600</v>
      </c>
      <c r="D2168">
        <f t="shared" si="70"/>
        <v>2019</v>
      </c>
      <c r="E2168">
        <v>1.5</v>
      </c>
      <c r="F2168">
        <f>VLOOKUP(B2168,'GDP growth'!$C$1:$BR$267,MATCH(Total!D2168,'GDP growth'!$D$1:$BR$1,0),FALSE)</f>
        <v>3.5171141850925522</v>
      </c>
      <c r="G2168">
        <f t="shared" si="71"/>
        <v>0.90624992786766201</v>
      </c>
    </row>
    <row r="2169" spans="1:7" x14ac:dyDescent="0.45">
      <c r="A2169" t="s">
        <v>363</v>
      </c>
      <c r="B2169" t="str">
        <f>VLOOKUP(A2169,Setup!$C$3:$D$46,2,FALSE)</f>
        <v>SG</v>
      </c>
      <c r="C2169" t="s">
        <v>601</v>
      </c>
      <c r="D2169">
        <f t="shared" si="70"/>
        <v>2019</v>
      </c>
      <c r="E2169">
        <v>7.2</v>
      </c>
      <c r="F2169">
        <f>VLOOKUP(B2169,'GDP growth'!$C$1:$BR$267,MATCH(Total!D2169,'GDP growth'!$D$1:$BR$1,0),FALSE)</f>
        <v>3.5171141850925522</v>
      </c>
      <c r="G2169">
        <f t="shared" si="71"/>
        <v>0.90624992786766201</v>
      </c>
    </row>
    <row r="2170" spans="1:7" x14ac:dyDescent="0.45">
      <c r="A2170" t="s">
        <v>363</v>
      </c>
      <c r="B2170" t="str">
        <f>VLOOKUP(A2170,Setup!$C$3:$D$46,2,FALSE)</f>
        <v>SG</v>
      </c>
      <c r="C2170" t="s">
        <v>602</v>
      </c>
      <c r="D2170">
        <f t="shared" si="70"/>
        <v>2020</v>
      </c>
      <c r="E2170">
        <v>7.9</v>
      </c>
      <c r="F2170">
        <f>VLOOKUP(B2170,'GDP growth'!$C$1:$BR$267,MATCH(Total!D2170,'GDP growth'!$D$1:$BR$1,0),FALSE)</f>
        <v>1.3450587408272838</v>
      </c>
      <c r="G2170">
        <f t="shared" si="71"/>
        <v>-9.8910762978196907</v>
      </c>
    </row>
    <row r="2171" spans="1:7" x14ac:dyDescent="0.45">
      <c r="A2171" t="s">
        <v>363</v>
      </c>
      <c r="B2171" t="str">
        <f>VLOOKUP(A2171,Setup!$C$3:$D$46,2,FALSE)</f>
        <v>SG</v>
      </c>
      <c r="C2171" t="s">
        <v>603</v>
      </c>
      <c r="D2171">
        <f t="shared" si="70"/>
        <v>2020</v>
      </c>
      <c r="E2171">
        <v>13.4</v>
      </c>
      <c r="F2171">
        <f>VLOOKUP(B2171,'GDP growth'!$C$1:$BR$267,MATCH(Total!D2171,'GDP growth'!$D$1:$BR$1,0),FALSE)</f>
        <v>1.3450587408272838</v>
      </c>
      <c r="G2171">
        <f t="shared" si="71"/>
        <v>-9.8910762978196907</v>
      </c>
    </row>
    <row r="2172" spans="1:7" x14ac:dyDescent="0.45">
      <c r="A2172" t="s">
        <v>363</v>
      </c>
      <c r="B2172" t="str">
        <f>VLOOKUP(A2172,Setup!$C$3:$D$46,2,FALSE)</f>
        <v>SG</v>
      </c>
      <c r="C2172" t="s">
        <v>604</v>
      </c>
      <c r="D2172">
        <f t="shared" si="70"/>
        <v>2020</v>
      </c>
      <c r="E2172">
        <v>16.3</v>
      </c>
      <c r="F2172">
        <f>VLOOKUP(B2172,'GDP growth'!$C$1:$BR$267,MATCH(Total!D2172,'GDP growth'!$D$1:$BR$1,0),FALSE)</f>
        <v>1.3450587408272838</v>
      </c>
      <c r="G2172">
        <f t="shared" si="71"/>
        <v>-9.8910762978196907</v>
      </c>
    </row>
    <row r="2173" spans="1:7" x14ac:dyDescent="0.45">
      <c r="A2173" t="s">
        <v>363</v>
      </c>
      <c r="B2173" t="str">
        <f>VLOOKUP(A2173,Setup!$C$3:$D$46,2,FALSE)</f>
        <v>SG</v>
      </c>
      <c r="C2173" t="s">
        <v>605</v>
      </c>
      <c r="D2173">
        <f t="shared" si="70"/>
        <v>2020</v>
      </c>
      <c r="E2173">
        <v>21.9</v>
      </c>
      <c r="F2173">
        <f>VLOOKUP(B2173,'GDP growth'!$C$1:$BR$267,MATCH(Total!D2173,'GDP growth'!$D$1:$BR$1,0),FALSE)</f>
        <v>1.3450587408272838</v>
      </c>
      <c r="G2173">
        <f t="shared" si="71"/>
        <v>-9.8910762978196907</v>
      </c>
    </row>
    <row r="2174" spans="1:7" x14ac:dyDescent="0.45">
      <c r="A2174" t="s">
        <v>363</v>
      </c>
      <c r="B2174" t="str">
        <f>VLOOKUP(A2174,Setup!$C$3:$D$46,2,FALSE)</f>
        <v>SG</v>
      </c>
      <c r="C2174" t="s">
        <v>606</v>
      </c>
      <c r="D2174">
        <f t="shared" si="70"/>
        <v>2021</v>
      </c>
      <c r="E2174">
        <v>12.6</v>
      </c>
      <c r="F2174">
        <f>VLOOKUP(B2174,'GDP growth'!$C$1:$BR$267,MATCH(Total!D2174,'GDP growth'!$D$1:$BR$1,0),FALSE)</f>
        <v>-3.8697989343004338</v>
      </c>
      <c r="G2174">
        <f t="shared" si="71"/>
        <v>0.60197224944661798</v>
      </c>
    </row>
    <row r="2175" spans="1:7" x14ac:dyDescent="0.45">
      <c r="A2175" t="s">
        <v>363</v>
      </c>
      <c r="B2175" t="str">
        <f>VLOOKUP(A2175,Setup!$C$3:$D$46,2,FALSE)</f>
        <v>SG</v>
      </c>
      <c r="C2175" t="s">
        <v>607</v>
      </c>
      <c r="D2175">
        <f t="shared" si="70"/>
        <v>2021</v>
      </c>
      <c r="E2175">
        <v>8.4</v>
      </c>
      <c r="F2175">
        <f>VLOOKUP(B2175,'GDP growth'!$C$1:$BR$267,MATCH(Total!D2175,'GDP growth'!$D$1:$BR$1,0),FALSE)</f>
        <v>-3.8697989343004338</v>
      </c>
      <c r="G2175">
        <f t="shared" si="71"/>
        <v>0.60197224944661798</v>
      </c>
    </row>
    <row r="2176" spans="1:7" x14ac:dyDescent="0.45">
      <c r="A2176" t="s">
        <v>363</v>
      </c>
      <c r="B2176" t="str">
        <f>VLOOKUP(A2176,Setup!$C$3:$D$46,2,FALSE)</f>
        <v>SG</v>
      </c>
      <c r="C2176" t="s">
        <v>608</v>
      </c>
      <c r="D2176">
        <f t="shared" si="70"/>
        <v>2021</v>
      </c>
      <c r="E2176">
        <v>-3.6</v>
      </c>
      <c r="F2176">
        <f>VLOOKUP(B2176,'GDP growth'!$C$1:$BR$267,MATCH(Total!D2176,'GDP growth'!$D$1:$BR$1,0),FALSE)</f>
        <v>-3.8697989343004338</v>
      </c>
      <c r="G2176">
        <f t="shared" si="71"/>
        <v>0.60197224944661798</v>
      </c>
    </row>
    <row r="2177" spans="1:7" x14ac:dyDescent="0.45">
      <c r="A2177" t="s">
        <v>363</v>
      </c>
      <c r="B2177" t="str">
        <f>VLOOKUP(A2177,Setup!$C$3:$D$46,2,FALSE)</f>
        <v>SG</v>
      </c>
      <c r="C2177" t="s">
        <v>609</v>
      </c>
      <c r="D2177">
        <f t="shared" si="70"/>
        <v>2021</v>
      </c>
      <c r="E2177">
        <v>-12</v>
      </c>
      <c r="F2177">
        <f>VLOOKUP(B2177,'GDP growth'!$C$1:$BR$267,MATCH(Total!D2177,'GDP growth'!$D$1:$BR$1,0),FALSE)</f>
        <v>-3.8697989343004338</v>
      </c>
      <c r="G2177">
        <f t="shared" si="71"/>
        <v>0.60197224944661798</v>
      </c>
    </row>
    <row r="2178" spans="1:7" x14ac:dyDescent="0.45">
      <c r="A2178" t="s">
        <v>363</v>
      </c>
      <c r="B2178" t="str">
        <f>VLOOKUP(A2178,Setup!$C$3:$D$46,2,FALSE)</f>
        <v>SG</v>
      </c>
      <c r="C2178" t="s">
        <v>610</v>
      </c>
      <c r="D2178">
        <f t="shared" si="70"/>
        <v>2022</v>
      </c>
      <c r="E2178">
        <v>-24.2</v>
      </c>
      <c r="F2178">
        <f>VLOOKUP(B2178,'GDP growth'!$C$1:$BR$267,MATCH(Total!D2178,'GDP growth'!$D$1:$BR$1,0),FALSE)</f>
        <v>9.6907668708206387</v>
      </c>
      <c r="G2178">
        <f t="shared" si="71"/>
        <v>2.5446748813474098</v>
      </c>
    </row>
    <row r="2179" spans="1:7" x14ac:dyDescent="0.45">
      <c r="A2179" t="s">
        <v>363</v>
      </c>
      <c r="B2179" t="str">
        <f>VLOOKUP(A2179,Setup!$C$3:$D$46,2,FALSE)</f>
        <v>SG</v>
      </c>
      <c r="C2179" t="s">
        <v>611</v>
      </c>
      <c r="D2179">
        <f t="shared" si="70"/>
        <v>2022</v>
      </c>
      <c r="E2179">
        <v>-37.5</v>
      </c>
      <c r="F2179">
        <f>VLOOKUP(B2179,'GDP growth'!$C$1:$BR$267,MATCH(Total!D2179,'GDP growth'!$D$1:$BR$1,0),FALSE)</f>
        <v>9.6907668708206387</v>
      </c>
      <c r="G2179">
        <f t="shared" si="71"/>
        <v>2.5446748813474098</v>
      </c>
    </row>
    <row r="2180" spans="1:7" x14ac:dyDescent="0.45">
      <c r="A2180" t="s">
        <v>363</v>
      </c>
      <c r="B2180" t="str">
        <f>VLOOKUP(A2180,Setup!$C$3:$D$46,2,FALSE)</f>
        <v>SG</v>
      </c>
      <c r="C2180" t="s">
        <v>612</v>
      </c>
      <c r="D2180">
        <f t="shared" si="70"/>
        <v>2022</v>
      </c>
      <c r="E2180">
        <v>-41.5</v>
      </c>
      <c r="F2180">
        <f>VLOOKUP(B2180,'GDP growth'!$C$1:$BR$267,MATCH(Total!D2180,'GDP growth'!$D$1:$BR$1,0),FALSE)</f>
        <v>9.6907668708206387</v>
      </c>
      <c r="G2180">
        <f t="shared" si="71"/>
        <v>2.5446748813474098</v>
      </c>
    </row>
    <row r="2181" spans="1:7" x14ac:dyDescent="0.45">
      <c r="A2181" t="s">
        <v>363</v>
      </c>
      <c r="B2181" t="str">
        <f>VLOOKUP(A2181,Setup!$C$3:$D$46,2,FALSE)</f>
        <v>SG</v>
      </c>
      <c r="C2181" t="s">
        <v>613</v>
      </c>
      <c r="D2181">
        <f t="shared" si="70"/>
        <v>2022</v>
      </c>
      <c r="E2181">
        <v>-41.3</v>
      </c>
      <c r="F2181">
        <f>VLOOKUP(B2181,'GDP growth'!$C$1:$BR$267,MATCH(Total!D2181,'GDP growth'!$D$1:$BR$1,0),FALSE)</f>
        <v>9.6907668708206387</v>
      </c>
      <c r="G2181">
        <f t="shared" si="71"/>
        <v>2.5446748813474098</v>
      </c>
    </row>
    <row r="2182" spans="1:7" x14ac:dyDescent="0.45">
      <c r="A2182" t="s">
        <v>363</v>
      </c>
      <c r="B2182" t="str">
        <f>VLOOKUP(A2182,Setup!$C$3:$D$46,2,FALSE)</f>
        <v>SG</v>
      </c>
      <c r="C2182" t="s">
        <v>614</v>
      </c>
      <c r="D2182">
        <f t="shared" si="70"/>
        <v>2023</v>
      </c>
      <c r="E2182">
        <v>-43.4</v>
      </c>
      <c r="F2182">
        <f>VLOOKUP(B2182,'GDP growth'!$C$1:$BR$267,MATCH(Total!D2182,'GDP growth'!$D$1:$BR$1,0),FALSE)</f>
        <v>3.8380767851980693</v>
      </c>
      <c r="G2182">
        <f t="shared" si="71"/>
        <v>-0.15655697688967499</v>
      </c>
    </row>
    <row r="2183" spans="1:7" x14ac:dyDescent="0.45">
      <c r="A2183" t="s">
        <v>363</v>
      </c>
      <c r="B2183" t="str">
        <f>VLOOKUP(A2183,Setup!$C$3:$D$46,2,FALSE)</f>
        <v>SG</v>
      </c>
      <c r="C2183" t="s">
        <v>615</v>
      </c>
      <c r="D2183">
        <f t="shared" si="70"/>
        <v>2023</v>
      </c>
      <c r="E2183">
        <v>-31.4</v>
      </c>
      <c r="F2183">
        <f>VLOOKUP(B2183,'GDP growth'!$C$1:$BR$267,MATCH(Total!D2183,'GDP growth'!$D$1:$BR$1,0),FALSE)</f>
        <v>3.8380767851980693</v>
      </c>
      <c r="G2183">
        <f t="shared" si="71"/>
        <v>-0.15655697688967499</v>
      </c>
    </row>
    <row r="2184" spans="1:7" x14ac:dyDescent="0.45">
      <c r="A2184" t="s">
        <v>363</v>
      </c>
      <c r="B2184" t="str">
        <f>VLOOKUP(A2184,Setup!$C$3:$D$46,2,FALSE)</f>
        <v>SG</v>
      </c>
      <c r="C2184" t="s">
        <v>616</v>
      </c>
      <c r="D2184">
        <f t="shared" si="70"/>
        <v>2023</v>
      </c>
      <c r="E2184">
        <v>-31.3</v>
      </c>
      <c r="F2184">
        <f>VLOOKUP(B2184,'GDP growth'!$C$1:$BR$267,MATCH(Total!D2184,'GDP growth'!$D$1:$BR$1,0),FALSE)</f>
        <v>3.8380767851980693</v>
      </c>
      <c r="G2184">
        <f t="shared" si="71"/>
        <v>-0.15655697688967499</v>
      </c>
    </row>
    <row r="2185" spans="1:7" x14ac:dyDescent="0.45">
      <c r="A2185" t="s">
        <v>363</v>
      </c>
      <c r="B2185" t="str">
        <f>VLOOKUP(A2185,Setup!$C$3:$D$46,2,FALSE)</f>
        <v>SG</v>
      </c>
      <c r="C2185" t="s">
        <v>617</v>
      </c>
      <c r="D2185">
        <f t="shared" si="70"/>
        <v>2023</v>
      </c>
      <c r="E2185">
        <v>-28.9</v>
      </c>
      <c r="F2185">
        <f>VLOOKUP(B2185,'GDP growth'!$C$1:$BR$267,MATCH(Total!D2185,'GDP growth'!$D$1:$BR$1,0),FALSE)</f>
        <v>3.8380767851980693</v>
      </c>
      <c r="G2185">
        <f t="shared" si="71"/>
        <v>-0.15655697688967499</v>
      </c>
    </row>
    <row r="2186" spans="1:7" x14ac:dyDescent="0.45">
      <c r="A2186" t="s">
        <v>403</v>
      </c>
      <c r="B2186" t="str">
        <f>VLOOKUP(A2186,Setup!$C$3:$D$46,2,FALSE)</f>
        <v>TH</v>
      </c>
      <c r="C2186" t="s">
        <v>560</v>
      </c>
      <c r="D2186">
        <f t="shared" si="70"/>
        <v>2010</v>
      </c>
      <c r="E2186">
        <v>-16.3</v>
      </c>
      <c r="F2186">
        <f>VLOOKUP(B2186,'GDP growth'!$C$1:$BR$267,MATCH(Total!D2186,'GDP growth'!$D$1:$BR$1,0),FALSE)</f>
        <v>-0.69061823230057939</v>
      </c>
      <c r="G2186">
        <f t="shared" si="71"/>
        <v>-0.95155224966622098</v>
      </c>
    </row>
    <row r="2187" spans="1:7" x14ac:dyDescent="0.45">
      <c r="A2187" t="s">
        <v>403</v>
      </c>
      <c r="B2187" t="str">
        <f>VLOOKUP(A2187,Setup!$C$3:$D$46,2,FALSE)</f>
        <v>TH</v>
      </c>
      <c r="C2187" t="s">
        <v>563</v>
      </c>
      <c r="D2187">
        <f t="shared" si="70"/>
        <v>2010</v>
      </c>
      <c r="E2187">
        <v>-16.2</v>
      </c>
      <c r="F2187">
        <f>VLOOKUP(B2187,'GDP growth'!$C$1:$BR$267,MATCH(Total!D2187,'GDP growth'!$D$1:$BR$1,0),FALSE)</f>
        <v>-0.69061823230057939</v>
      </c>
      <c r="G2187">
        <f t="shared" si="71"/>
        <v>-0.95155224966622098</v>
      </c>
    </row>
    <row r="2188" spans="1:7" x14ac:dyDescent="0.45">
      <c r="A2188" t="s">
        <v>403</v>
      </c>
      <c r="B2188" t="str">
        <f>VLOOKUP(A2188,Setup!$C$3:$D$46,2,FALSE)</f>
        <v>TH</v>
      </c>
      <c r="C2188" t="s">
        <v>564</v>
      </c>
      <c r="D2188">
        <f t="shared" si="70"/>
        <v>2010</v>
      </c>
      <c r="E2188">
        <v>-16</v>
      </c>
      <c r="F2188">
        <f>VLOOKUP(B2188,'GDP growth'!$C$1:$BR$267,MATCH(Total!D2188,'GDP growth'!$D$1:$BR$1,0),FALSE)</f>
        <v>-0.69061823230057939</v>
      </c>
      <c r="G2188">
        <f t="shared" si="71"/>
        <v>-0.95155224966622098</v>
      </c>
    </row>
    <row r="2189" spans="1:7" x14ac:dyDescent="0.45">
      <c r="A2189" t="s">
        <v>403</v>
      </c>
      <c r="B2189" t="str">
        <f>VLOOKUP(A2189,Setup!$C$3:$D$46,2,FALSE)</f>
        <v>TH</v>
      </c>
      <c r="C2189" t="s">
        <v>565</v>
      </c>
      <c r="D2189">
        <f t="shared" si="70"/>
        <v>2010</v>
      </c>
      <c r="E2189">
        <v>-10.8</v>
      </c>
      <c r="F2189">
        <f>VLOOKUP(B2189,'GDP growth'!$C$1:$BR$267,MATCH(Total!D2189,'GDP growth'!$D$1:$BR$1,0),FALSE)</f>
        <v>-0.69061823230057939</v>
      </c>
      <c r="G2189">
        <f t="shared" si="71"/>
        <v>-0.95155224966622098</v>
      </c>
    </row>
    <row r="2190" spans="1:7" x14ac:dyDescent="0.45">
      <c r="A2190" t="s">
        <v>403</v>
      </c>
      <c r="B2190" t="str">
        <f>VLOOKUP(A2190,Setup!$C$3:$D$46,2,FALSE)</f>
        <v>TH</v>
      </c>
      <c r="C2190" t="s">
        <v>566</v>
      </c>
      <c r="D2190">
        <f t="shared" si="70"/>
        <v>2011</v>
      </c>
      <c r="E2190">
        <v>-8.3000000000000007</v>
      </c>
      <c r="F2190">
        <f>VLOOKUP(B2190,'GDP growth'!$C$1:$BR$267,MATCH(Total!D2190,'GDP growth'!$D$1:$BR$1,0),FALSE)</f>
        <v>7.513390532616242</v>
      </c>
      <c r="G2190">
        <f t="shared" si="71"/>
        <v>-3.49329194502777</v>
      </c>
    </row>
    <row r="2191" spans="1:7" x14ac:dyDescent="0.45">
      <c r="A2191" t="s">
        <v>403</v>
      </c>
      <c r="B2191" t="str">
        <f>VLOOKUP(A2191,Setup!$C$3:$D$46,2,FALSE)</f>
        <v>TH</v>
      </c>
      <c r="C2191" t="s">
        <v>567</v>
      </c>
      <c r="D2191">
        <f t="shared" si="70"/>
        <v>2011</v>
      </c>
      <c r="E2191">
        <v>-5.5</v>
      </c>
      <c r="F2191">
        <f>VLOOKUP(B2191,'GDP growth'!$C$1:$BR$267,MATCH(Total!D2191,'GDP growth'!$D$1:$BR$1,0),FALSE)</f>
        <v>7.513390532616242</v>
      </c>
      <c r="G2191">
        <f t="shared" si="71"/>
        <v>-3.49329194502777</v>
      </c>
    </row>
    <row r="2192" spans="1:7" x14ac:dyDescent="0.45">
      <c r="A2192" t="s">
        <v>403</v>
      </c>
      <c r="B2192" t="str">
        <f>VLOOKUP(A2192,Setup!$C$3:$D$46,2,FALSE)</f>
        <v>TH</v>
      </c>
      <c r="C2192" t="s">
        <v>568</v>
      </c>
      <c r="D2192">
        <f t="shared" si="70"/>
        <v>2011</v>
      </c>
      <c r="E2192">
        <v>-2.7</v>
      </c>
      <c r="F2192">
        <f>VLOOKUP(B2192,'GDP growth'!$C$1:$BR$267,MATCH(Total!D2192,'GDP growth'!$D$1:$BR$1,0),FALSE)</f>
        <v>7.513390532616242</v>
      </c>
      <c r="G2192">
        <f t="shared" si="71"/>
        <v>-3.49329194502777</v>
      </c>
    </row>
    <row r="2193" spans="1:7" x14ac:dyDescent="0.45">
      <c r="A2193" t="s">
        <v>403</v>
      </c>
      <c r="B2193" t="str">
        <f>VLOOKUP(A2193,Setup!$C$3:$D$46,2,FALSE)</f>
        <v>TH</v>
      </c>
      <c r="C2193" t="s">
        <v>569</v>
      </c>
      <c r="D2193">
        <f t="shared" si="70"/>
        <v>2011</v>
      </c>
      <c r="E2193">
        <v>3.5</v>
      </c>
      <c r="F2193">
        <f>VLOOKUP(B2193,'GDP growth'!$C$1:$BR$267,MATCH(Total!D2193,'GDP growth'!$D$1:$BR$1,0),FALSE)</f>
        <v>7.513390532616242</v>
      </c>
      <c r="G2193">
        <f t="shared" si="71"/>
        <v>-3.49329194502777</v>
      </c>
    </row>
    <row r="2194" spans="1:7" x14ac:dyDescent="0.45">
      <c r="A2194" t="s">
        <v>403</v>
      </c>
      <c r="B2194" t="str">
        <f>VLOOKUP(A2194,Setup!$C$3:$D$46,2,FALSE)</f>
        <v>TH</v>
      </c>
      <c r="C2194" t="s">
        <v>570</v>
      </c>
      <c r="D2194">
        <f t="shared" si="70"/>
        <v>2012</v>
      </c>
      <c r="E2194">
        <v>6</v>
      </c>
      <c r="F2194">
        <f>VLOOKUP(B2194,'GDP growth'!$C$1:$BR$267,MATCH(Total!D2194,'GDP growth'!$D$1:$BR$1,0),FALSE)</f>
        <v>0.84013208305333364</v>
      </c>
      <c r="G2194">
        <f t="shared" si="71"/>
        <v>0.92362604305127105</v>
      </c>
    </row>
    <row r="2195" spans="1:7" x14ac:dyDescent="0.45">
      <c r="A2195" t="s">
        <v>403</v>
      </c>
      <c r="B2195" t="str">
        <f>VLOOKUP(A2195,Setup!$C$3:$D$46,2,FALSE)</f>
        <v>TH</v>
      </c>
      <c r="C2195" t="s">
        <v>571</v>
      </c>
      <c r="D2195">
        <f t="shared" si="70"/>
        <v>2012</v>
      </c>
      <c r="E2195">
        <v>8.1</v>
      </c>
      <c r="F2195">
        <f>VLOOKUP(B2195,'GDP growth'!$C$1:$BR$267,MATCH(Total!D2195,'GDP growth'!$D$1:$BR$1,0),FALSE)</f>
        <v>0.84013208305333364</v>
      </c>
      <c r="G2195">
        <f t="shared" si="71"/>
        <v>0.92362604305127105</v>
      </c>
    </row>
    <row r="2196" spans="1:7" x14ac:dyDescent="0.45">
      <c r="A2196" t="s">
        <v>403</v>
      </c>
      <c r="B2196" t="str">
        <f>VLOOKUP(A2196,Setup!$C$3:$D$46,2,FALSE)</f>
        <v>TH</v>
      </c>
      <c r="C2196" t="s">
        <v>572</v>
      </c>
      <c r="D2196">
        <f t="shared" si="70"/>
        <v>2012</v>
      </c>
      <c r="E2196">
        <v>10.199999999999999</v>
      </c>
      <c r="F2196">
        <f>VLOOKUP(B2196,'GDP growth'!$C$1:$BR$267,MATCH(Total!D2196,'GDP growth'!$D$1:$BR$1,0),FALSE)</f>
        <v>0.84013208305333364</v>
      </c>
      <c r="G2196">
        <f t="shared" si="71"/>
        <v>0.92362604305127105</v>
      </c>
    </row>
    <row r="2197" spans="1:7" x14ac:dyDescent="0.45">
      <c r="A2197" t="s">
        <v>403</v>
      </c>
      <c r="B2197" t="str">
        <f>VLOOKUP(A2197,Setup!$C$3:$D$46,2,FALSE)</f>
        <v>TH</v>
      </c>
      <c r="C2197" t="s">
        <v>573</v>
      </c>
      <c r="D2197">
        <f t="shared" si="70"/>
        <v>2012</v>
      </c>
      <c r="E2197">
        <v>9.1</v>
      </c>
      <c r="F2197">
        <f>VLOOKUP(B2197,'GDP growth'!$C$1:$BR$267,MATCH(Total!D2197,'GDP growth'!$D$1:$BR$1,0),FALSE)</f>
        <v>0.84013208305333364</v>
      </c>
      <c r="G2197">
        <f t="shared" si="71"/>
        <v>0.92362604305127105</v>
      </c>
    </row>
    <row r="2198" spans="1:7" x14ac:dyDescent="0.45">
      <c r="A2198" t="s">
        <v>403</v>
      </c>
      <c r="B2198" t="str">
        <f>VLOOKUP(A2198,Setup!$C$3:$D$46,2,FALSE)</f>
        <v>TH</v>
      </c>
      <c r="C2198" t="s">
        <v>574</v>
      </c>
      <c r="D2198">
        <f t="shared" si="70"/>
        <v>2013</v>
      </c>
      <c r="E2198">
        <v>8.6999999999999993</v>
      </c>
      <c r="F2198">
        <f>VLOOKUP(B2198,'GDP growth'!$C$1:$BR$267,MATCH(Total!D2198,'GDP growth'!$D$1:$BR$1,0),FALSE)</f>
        <v>7.2427962024964216</v>
      </c>
      <c r="G2198">
        <f t="shared" si="71"/>
        <v>0.66683668340816304</v>
      </c>
    </row>
    <row r="2199" spans="1:7" x14ac:dyDescent="0.45">
      <c r="A2199" t="s">
        <v>403</v>
      </c>
      <c r="B2199" t="str">
        <f>VLOOKUP(A2199,Setup!$C$3:$D$46,2,FALSE)</f>
        <v>TH</v>
      </c>
      <c r="C2199" t="s">
        <v>575</v>
      </c>
      <c r="D2199">
        <f t="shared" si="70"/>
        <v>2013</v>
      </c>
      <c r="E2199">
        <v>11.6</v>
      </c>
      <c r="F2199">
        <f>VLOOKUP(B2199,'GDP growth'!$C$1:$BR$267,MATCH(Total!D2199,'GDP growth'!$D$1:$BR$1,0),FALSE)</f>
        <v>7.2427962024964216</v>
      </c>
      <c r="G2199">
        <f t="shared" si="71"/>
        <v>0.66683668340816304</v>
      </c>
    </row>
    <row r="2200" spans="1:7" x14ac:dyDescent="0.45">
      <c r="A2200" t="s">
        <v>403</v>
      </c>
      <c r="B2200" t="str">
        <f>VLOOKUP(A2200,Setup!$C$3:$D$46,2,FALSE)</f>
        <v>TH</v>
      </c>
      <c r="C2200" t="s">
        <v>576</v>
      </c>
      <c r="D2200">
        <f t="shared" si="70"/>
        <v>2013</v>
      </c>
      <c r="E2200">
        <v>11.5</v>
      </c>
      <c r="F2200">
        <f>VLOOKUP(B2200,'GDP growth'!$C$1:$BR$267,MATCH(Total!D2200,'GDP growth'!$D$1:$BR$1,0),FALSE)</f>
        <v>7.2427962024964216</v>
      </c>
      <c r="G2200">
        <f t="shared" si="71"/>
        <v>0.66683668340816304</v>
      </c>
    </row>
    <row r="2201" spans="1:7" x14ac:dyDescent="0.45">
      <c r="A2201" t="s">
        <v>403</v>
      </c>
      <c r="B2201" t="str">
        <f>VLOOKUP(A2201,Setup!$C$3:$D$46,2,FALSE)</f>
        <v>TH</v>
      </c>
      <c r="C2201" t="s">
        <v>577</v>
      </c>
      <c r="D2201">
        <f t="shared" si="70"/>
        <v>2013</v>
      </c>
      <c r="E2201">
        <v>15.1</v>
      </c>
      <c r="F2201">
        <f>VLOOKUP(B2201,'GDP growth'!$C$1:$BR$267,MATCH(Total!D2201,'GDP growth'!$D$1:$BR$1,0),FALSE)</f>
        <v>7.2427962024964216</v>
      </c>
      <c r="G2201">
        <f t="shared" si="71"/>
        <v>0.66683668340816304</v>
      </c>
    </row>
    <row r="2202" spans="1:7" x14ac:dyDescent="0.45">
      <c r="A2202" t="s">
        <v>403</v>
      </c>
      <c r="B2202" t="str">
        <f>VLOOKUP(A2202,Setup!$C$3:$D$46,2,FALSE)</f>
        <v>TH</v>
      </c>
      <c r="C2202" t="s">
        <v>578</v>
      </c>
      <c r="D2202">
        <f t="shared" si="70"/>
        <v>2014</v>
      </c>
      <c r="E2202">
        <v>15.2</v>
      </c>
      <c r="F2202">
        <f>VLOOKUP(B2202,'GDP growth'!$C$1:$BR$267,MATCH(Total!D2202,'GDP growth'!$D$1:$BR$1,0),FALSE)</f>
        <v>2.6874955632055588</v>
      </c>
      <c r="G2202">
        <f t="shared" si="71"/>
        <v>-1.4501074052327501</v>
      </c>
    </row>
    <row r="2203" spans="1:7" x14ac:dyDescent="0.45">
      <c r="A2203" t="s">
        <v>403</v>
      </c>
      <c r="B2203" t="str">
        <f>VLOOKUP(A2203,Setup!$C$3:$D$46,2,FALSE)</f>
        <v>TH</v>
      </c>
      <c r="C2203" t="s">
        <v>579</v>
      </c>
      <c r="D2203">
        <f t="shared" si="70"/>
        <v>2014</v>
      </c>
      <c r="E2203">
        <v>15.6</v>
      </c>
      <c r="F2203">
        <f>VLOOKUP(B2203,'GDP growth'!$C$1:$BR$267,MATCH(Total!D2203,'GDP growth'!$D$1:$BR$1,0),FALSE)</f>
        <v>2.6874955632055588</v>
      </c>
      <c r="G2203">
        <f t="shared" si="71"/>
        <v>-1.4501074052327501</v>
      </c>
    </row>
    <row r="2204" spans="1:7" x14ac:dyDescent="0.45">
      <c r="A2204" t="s">
        <v>403</v>
      </c>
      <c r="B2204" t="str">
        <f>VLOOKUP(A2204,Setup!$C$3:$D$46,2,FALSE)</f>
        <v>TH</v>
      </c>
      <c r="C2204" t="s">
        <v>580</v>
      </c>
      <c r="D2204">
        <f t="shared" si="70"/>
        <v>2014</v>
      </c>
      <c r="E2204">
        <v>15.6</v>
      </c>
      <c r="F2204">
        <f>VLOOKUP(B2204,'GDP growth'!$C$1:$BR$267,MATCH(Total!D2204,'GDP growth'!$D$1:$BR$1,0),FALSE)</f>
        <v>2.6874955632055588</v>
      </c>
      <c r="G2204">
        <f t="shared" si="71"/>
        <v>-1.4501074052327501</v>
      </c>
    </row>
    <row r="2205" spans="1:7" x14ac:dyDescent="0.45">
      <c r="A2205" t="s">
        <v>403</v>
      </c>
      <c r="B2205" t="str">
        <f>VLOOKUP(A2205,Setup!$C$3:$D$46,2,FALSE)</f>
        <v>TH</v>
      </c>
      <c r="C2205" t="s">
        <v>581</v>
      </c>
      <c r="D2205">
        <f t="shared" si="70"/>
        <v>2014</v>
      </c>
      <c r="E2205">
        <v>17.3</v>
      </c>
      <c r="F2205">
        <f>VLOOKUP(B2205,'GDP growth'!$C$1:$BR$267,MATCH(Total!D2205,'GDP growth'!$D$1:$BR$1,0),FALSE)</f>
        <v>2.6874955632055588</v>
      </c>
      <c r="G2205">
        <f t="shared" si="71"/>
        <v>-1.4501074052327501</v>
      </c>
    </row>
    <row r="2206" spans="1:7" x14ac:dyDescent="0.45">
      <c r="A2206" t="s">
        <v>403</v>
      </c>
      <c r="B2206" t="str">
        <f>VLOOKUP(A2206,Setup!$C$3:$D$46,2,FALSE)</f>
        <v>TH</v>
      </c>
      <c r="C2206" t="s">
        <v>582</v>
      </c>
      <c r="D2206">
        <f t="shared" si="70"/>
        <v>2015</v>
      </c>
      <c r="E2206">
        <v>16.5</v>
      </c>
      <c r="F2206">
        <f>VLOOKUP(B2206,'GDP growth'!$C$1:$BR$267,MATCH(Total!D2206,'GDP growth'!$D$1:$BR$1,0),FALSE)</f>
        <v>0.98446886361942632</v>
      </c>
      <c r="G2206">
        <f t="shared" si="71"/>
        <v>-0.84603150628898005</v>
      </c>
    </row>
    <row r="2207" spans="1:7" x14ac:dyDescent="0.45">
      <c r="A2207" t="s">
        <v>403</v>
      </c>
      <c r="B2207" t="str">
        <f>VLOOKUP(A2207,Setup!$C$3:$D$46,2,FALSE)</f>
        <v>TH</v>
      </c>
      <c r="C2207" t="s">
        <v>583</v>
      </c>
      <c r="D2207">
        <f t="shared" si="70"/>
        <v>2015</v>
      </c>
      <c r="E2207">
        <v>17.100000000000001</v>
      </c>
      <c r="F2207">
        <f>VLOOKUP(B2207,'GDP growth'!$C$1:$BR$267,MATCH(Total!D2207,'GDP growth'!$D$1:$BR$1,0),FALSE)</f>
        <v>0.98446886361942632</v>
      </c>
      <c r="G2207">
        <f t="shared" si="71"/>
        <v>-0.84603150628898005</v>
      </c>
    </row>
    <row r="2208" spans="1:7" x14ac:dyDescent="0.45">
      <c r="A2208" t="s">
        <v>403</v>
      </c>
      <c r="B2208" t="str">
        <f>VLOOKUP(A2208,Setup!$C$3:$D$46,2,FALSE)</f>
        <v>TH</v>
      </c>
      <c r="C2208" t="s">
        <v>584</v>
      </c>
      <c r="D2208">
        <f t="shared" si="70"/>
        <v>2015</v>
      </c>
      <c r="E2208">
        <v>17.600000000000001</v>
      </c>
      <c r="F2208">
        <f>VLOOKUP(B2208,'GDP growth'!$C$1:$BR$267,MATCH(Total!D2208,'GDP growth'!$D$1:$BR$1,0),FALSE)</f>
        <v>0.98446886361942632</v>
      </c>
      <c r="G2208">
        <f t="shared" si="71"/>
        <v>-0.84603150628898005</v>
      </c>
    </row>
    <row r="2209" spans="1:7" x14ac:dyDescent="0.45">
      <c r="A2209" t="s">
        <v>403</v>
      </c>
      <c r="B2209" t="str">
        <f>VLOOKUP(A2209,Setup!$C$3:$D$46,2,FALSE)</f>
        <v>TH</v>
      </c>
      <c r="C2209" t="s">
        <v>585</v>
      </c>
      <c r="D2209">
        <f t="shared" si="70"/>
        <v>2015</v>
      </c>
      <c r="E2209">
        <v>18.100000000000001</v>
      </c>
      <c r="F2209">
        <f>VLOOKUP(B2209,'GDP growth'!$C$1:$BR$267,MATCH(Total!D2209,'GDP growth'!$D$1:$BR$1,0),FALSE)</f>
        <v>0.98446886361942632</v>
      </c>
      <c r="G2209">
        <f t="shared" si="71"/>
        <v>-0.84603150628898005</v>
      </c>
    </row>
    <row r="2210" spans="1:7" x14ac:dyDescent="0.45">
      <c r="A2210" t="s">
        <v>403</v>
      </c>
      <c r="B2210" t="str">
        <f>VLOOKUP(A2210,Setup!$C$3:$D$46,2,FALSE)</f>
        <v>TH</v>
      </c>
      <c r="C2210" t="s">
        <v>586</v>
      </c>
      <c r="D2210">
        <f t="shared" si="70"/>
        <v>2016</v>
      </c>
      <c r="E2210">
        <v>19</v>
      </c>
      <c r="F2210">
        <f>VLOOKUP(B2210,'GDP growth'!$C$1:$BR$267,MATCH(Total!D2210,'GDP growth'!$D$1:$BR$1,0),FALSE)</f>
        <v>3.1340472491163496</v>
      </c>
      <c r="G2210">
        <f t="shared" si="71"/>
        <v>0.41165972346155399</v>
      </c>
    </row>
    <row r="2211" spans="1:7" x14ac:dyDescent="0.45">
      <c r="A2211" t="s">
        <v>403</v>
      </c>
      <c r="B2211" t="str">
        <f>VLOOKUP(A2211,Setup!$C$3:$D$46,2,FALSE)</f>
        <v>TH</v>
      </c>
      <c r="C2211" t="s">
        <v>587</v>
      </c>
      <c r="D2211">
        <f t="shared" si="70"/>
        <v>2016</v>
      </c>
      <c r="E2211">
        <v>17.5</v>
      </c>
      <c r="F2211">
        <f>VLOOKUP(B2211,'GDP growth'!$C$1:$BR$267,MATCH(Total!D2211,'GDP growth'!$D$1:$BR$1,0),FALSE)</f>
        <v>3.1340472491163496</v>
      </c>
      <c r="G2211">
        <f t="shared" si="71"/>
        <v>0.41165972346155399</v>
      </c>
    </row>
    <row r="2212" spans="1:7" x14ac:dyDescent="0.45">
      <c r="A2212" t="s">
        <v>403</v>
      </c>
      <c r="B2212" t="str">
        <f>VLOOKUP(A2212,Setup!$C$3:$D$46,2,FALSE)</f>
        <v>TH</v>
      </c>
      <c r="C2212" t="s">
        <v>588</v>
      </c>
      <c r="D2212">
        <f t="shared" si="70"/>
        <v>2016</v>
      </c>
      <c r="E2212">
        <v>14.7</v>
      </c>
      <c r="F2212">
        <f>VLOOKUP(B2212,'GDP growth'!$C$1:$BR$267,MATCH(Total!D2212,'GDP growth'!$D$1:$BR$1,0),FALSE)</f>
        <v>3.1340472491163496</v>
      </c>
      <c r="G2212">
        <f t="shared" si="71"/>
        <v>0.41165972346155399</v>
      </c>
    </row>
    <row r="2213" spans="1:7" x14ac:dyDescent="0.45">
      <c r="A2213" t="s">
        <v>403</v>
      </c>
      <c r="B2213" t="str">
        <f>VLOOKUP(A2213,Setup!$C$3:$D$46,2,FALSE)</f>
        <v>TH</v>
      </c>
      <c r="C2213" t="s">
        <v>589</v>
      </c>
      <c r="D2213">
        <f t="shared" si="70"/>
        <v>2016</v>
      </c>
      <c r="E2213">
        <v>12.6</v>
      </c>
      <c r="F2213">
        <f>VLOOKUP(B2213,'GDP growth'!$C$1:$BR$267,MATCH(Total!D2213,'GDP growth'!$D$1:$BR$1,0),FALSE)</f>
        <v>3.1340472491163496</v>
      </c>
      <c r="G2213">
        <f t="shared" si="71"/>
        <v>0.41165972346155399</v>
      </c>
    </row>
    <row r="2214" spans="1:7" x14ac:dyDescent="0.45">
      <c r="A2214" t="s">
        <v>403</v>
      </c>
      <c r="B2214" t="str">
        <f>VLOOKUP(A2214,Setup!$C$3:$D$46,2,FALSE)</f>
        <v>TH</v>
      </c>
      <c r="C2214" t="s">
        <v>590</v>
      </c>
      <c r="D2214">
        <f t="shared" si="70"/>
        <v>2017</v>
      </c>
      <c r="E2214">
        <v>9.8000000000000007</v>
      </c>
      <c r="F2214">
        <f>VLOOKUP(B2214,'GDP growth'!$C$1:$BR$267,MATCH(Total!D2214,'GDP growth'!$D$1:$BR$1,0),FALSE)</f>
        <v>3.4351577169218217</v>
      </c>
      <c r="G2214">
        <f t="shared" si="71"/>
        <v>2.9833843527444501</v>
      </c>
    </row>
    <row r="2215" spans="1:7" x14ac:dyDescent="0.45">
      <c r="A2215" t="s">
        <v>403</v>
      </c>
      <c r="B2215" t="str">
        <f>VLOOKUP(A2215,Setup!$C$3:$D$46,2,FALSE)</f>
        <v>TH</v>
      </c>
      <c r="C2215" t="s">
        <v>591</v>
      </c>
      <c r="D2215">
        <f t="shared" si="70"/>
        <v>2017</v>
      </c>
      <c r="E2215">
        <v>9.4</v>
      </c>
      <c r="F2215">
        <f>VLOOKUP(B2215,'GDP growth'!$C$1:$BR$267,MATCH(Total!D2215,'GDP growth'!$D$1:$BR$1,0),FALSE)</f>
        <v>3.4351577169218217</v>
      </c>
      <c r="G2215">
        <f t="shared" si="71"/>
        <v>2.9833843527444501</v>
      </c>
    </row>
    <row r="2216" spans="1:7" x14ac:dyDescent="0.45">
      <c r="A2216" t="s">
        <v>403</v>
      </c>
      <c r="B2216" t="str">
        <f>VLOOKUP(A2216,Setup!$C$3:$D$46,2,FALSE)</f>
        <v>TH</v>
      </c>
      <c r="C2216" t="s">
        <v>592</v>
      </c>
      <c r="D2216">
        <f t="shared" si="70"/>
        <v>2017</v>
      </c>
      <c r="E2216">
        <v>7.3</v>
      </c>
      <c r="F2216">
        <f>VLOOKUP(B2216,'GDP growth'!$C$1:$BR$267,MATCH(Total!D2216,'GDP growth'!$D$1:$BR$1,0),FALSE)</f>
        <v>3.4351577169218217</v>
      </c>
      <c r="G2216">
        <f t="shared" si="71"/>
        <v>2.9833843527444501</v>
      </c>
    </row>
    <row r="2217" spans="1:7" x14ac:dyDescent="0.45">
      <c r="A2217" t="s">
        <v>403</v>
      </c>
      <c r="B2217" t="str">
        <f>VLOOKUP(A2217,Setup!$C$3:$D$46,2,FALSE)</f>
        <v>TH</v>
      </c>
      <c r="C2217" t="s">
        <v>593</v>
      </c>
      <c r="D2217">
        <f t="shared" si="70"/>
        <v>2017</v>
      </c>
      <c r="E2217">
        <v>7.4</v>
      </c>
      <c r="F2217">
        <f>VLOOKUP(B2217,'GDP growth'!$C$1:$BR$267,MATCH(Total!D2217,'GDP growth'!$D$1:$BR$1,0),FALSE)</f>
        <v>3.4351577169218217</v>
      </c>
      <c r="G2217">
        <f t="shared" si="71"/>
        <v>2.9833843527444501</v>
      </c>
    </row>
    <row r="2218" spans="1:7" x14ac:dyDescent="0.45">
      <c r="A2218" t="s">
        <v>403</v>
      </c>
      <c r="B2218" t="str">
        <f>VLOOKUP(A2218,Setup!$C$3:$D$46,2,FALSE)</f>
        <v>TH</v>
      </c>
      <c r="C2218" t="s">
        <v>594</v>
      </c>
      <c r="D2218">
        <f t="shared" si="70"/>
        <v>2018</v>
      </c>
      <c r="E2218">
        <v>6</v>
      </c>
      <c r="F2218">
        <f>VLOOKUP(B2218,'GDP growth'!$C$1:$BR$267,MATCH(Total!D2218,'GDP growth'!$D$1:$BR$1,0),FALSE)</f>
        <v>4.1776810321000966</v>
      </c>
      <c r="G2218">
        <f t="shared" si="71"/>
        <v>6.0997976316211799</v>
      </c>
    </row>
    <row r="2219" spans="1:7" x14ac:dyDescent="0.45">
      <c r="A2219" t="s">
        <v>403</v>
      </c>
      <c r="B2219" t="str">
        <f>VLOOKUP(A2219,Setup!$C$3:$D$46,2,FALSE)</f>
        <v>TH</v>
      </c>
      <c r="C2219" t="s">
        <v>595</v>
      </c>
      <c r="D2219">
        <f t="shared" si="70"/>
        <v>2018</v>
      </c>
      <c r="E2219">
        <v>6.3</v>
      </c>
      <c r="F2219">
        <f>VLOOKUP(B2219,'GDP growth'!$C$1:$BR$267,MATCH(Total!D2219,'GDP growth'!$D$1:$BR$1,0),FALSE)</f>
        <v>4.1776810321000966</v>
      </c>
      <c r="G2219">
        <f t="shared" si="71"/>
        <v>6.0997976316211799</v>
      </c>
    </row>
    <row r="2220" spans="1:7" x14ac:dyDescent="0.45">
      <c r="A2220" t="s">
        <v>403</v>
      </c>
      <c r="B2220" t="str">
        <f>VLOOKUP(A2220,Setup!$C$3:$D$46,2,FALSE)</f>
        <v>TH</v>
      </c>
      <c r="C2220" t="s">
        <v>596</v>
      </c>
      <c r="D2220">
        <f t="shared" si="70"/>
        <v>2018</v>
      </c>
      <c r="E2220">
        <v>5.9</v>
      </c>
      <c r="F2220">
        <f>VLOOKUP(B2220,'GDP growth'!$C$1:$BR$267,MATCH(Total!D2220,'GDP growth'!$D$1:$BR$1,0),FALSE)</f>
        <v>4.1776810321000966</v>
      </c>
      <c r="G2220">
        <f t="shared" si="71"/>
        <v>6.0997976316211799</v>
      </c>
    </row>
    <row r="2221" spans="1:7" x14ac:dyDescent="0.45">
      <c r="A2221" t="s">
        <v>403</v>
      </c>
      <c r="B2221" t="str">
        <f>VLOOKUP(A2221,Setup!$C$3:$D$46,2,FALSE)</f>
        <v>TH</v>
      </c>
      <c r="C2221" t="s">
        <v>597</v>
      </c>
      <c r="D2221">
        <f t="shared" si="70"/>
        <v>2018</v>
      </c>
      <c r="E2221">
        <v>7.2</v>
      </c>
      <c r="F2221">
        <f>VLOOKUP(B2221,'GDP growth'!$C$1:$BR$267,MATCH(Total!D2221,'GDP growth'!$D$1:$BR$1,0),FALSE)</f>
        <v>4.1776810321000966</v>
      </c>
      <c r="G2221">
        <f t="shared" si="71"/>
        <v>6.0997976316211799</v>
      </c>
    </row>
    <row r="2222" spans="1:7" x14ac:dyDescent="0.45">
      <c r="A2222" t="s">
        <v>403</v>
      </c>
      <c r="B2222" t="str">
        <f>VLOOKUP(A2222,Setup!$C$3:$D$46,2,FALSE)</f>
        <v>TH</v>
      </c>
      <c r="C2222" t="s">
        <v>598</v>
      </c>
      <c r="D2222">
        <f t="shared" si="70"/>
        <v>2019</v>
      </c>
      <c r="E2222">
        <v>6.4</v>
      </c>
      <c r="F2222">
        <f>VLOOKUP(B2222,'GDP growth'!$C$1:$BR$267,MATCH(Total!D2222,'GDP growth'!$D$1:$BR$1,0),FALSE)</f>
        <v>4.222870287460708</v>
      </c>
      <c r="G2222">
        <f t="shared" si="71"/>
        <v>6.7880881408875098</v>
      </c>
    </row>
    <row r="2223" spans="1:7" x14ac:dyDescent="0.45">
      <c r="A2223" t="s">
        <v>403</v>
      </c>
      <c r="B2223" t="str">
        <f>VLOOKUP(A2223,Setup!$C$3:$D$46,2,FALSE)</f>
        <v>TH</v>
      </c>
      <c r="C2223" t="s">
        <v>599</v>
      </c>
      <c r="D2223">
        <f t="shared" si="70"/>
        <v>2019</v>
      </c>
      <c r="E2223">
        <v>5.7</v>
      </c>
      <c r="F2223">
        <f>VLOOKUP(B2223,'GDP growth'!$C$1:$BR$267,MATCH(Total!D2223,'GDP growth'!$D$1:$BR$1,0),FALSE)</f>
        <v>4.222870287460708</v>
      </c>
      <c r="G2223">
        <f t="shared" si="71"/>
        <v>6.7880881408875098</v>
      </c>
    </row>
    <row r="2224" spans="1:7" x14ac:dyDescent="0.45">
      <c r="A2224" t="s">
        <v>403</v>
      </c>
      <c r="B2224" t="str">
        <f>VLOOKUP(A2224,Setup!$C$3:$D$46,2,FALSE)</f>
        <v>TH</v>
      </c>
      <c r="C2224" t="s">
        <v>600</v>
      </c>
      <c r="D2224">
        <f t="shared" si="70"/>
        <v>2019</v>
      </c>
      <c r="E2224">
        <v>5.2</v>
      </c>
      <c r="F2224">
        <f>VLOOKUP(B2224,'GDP growth'!$C$1:$BR$267,MATCH(Total!D2224,'GDP growth'!$D$1:$BR$1,0),FALSE)</f>
        <v>4.222870287460708</v>
      </c>
      <c r="G2224">
        <f t="shared" si="71"/>
        <v>6.7880881408875098</v>
      </c>
    </row>
    <row r="2225" spans="1:7" x14ac:dyDescent="0.45">
      <c r="A2225" t="s">
        <v>403</v>
      </c>
      <c r="B2225" t="str">
        <f>VLOOKUP(A2225,Setup!$C$3:$D$46,2,FALSE)</f>
        <v>TH</v>
      </c>
      <c r="C2225" t="s">
        <v>601</v>
      </c>
      <c r="D2225">
        <f t="shared" si="70"/>
        <v>2019</v>
      </c>
      <c r="E2225">
        <v>6.4</v>
      </c>
      <c r="F2225">
        <f>VLOOKUP(B2225,'GDP growth'!$C$1:$BR$267,MATCH(Total!D2225,'GDP growth'!$D$1:$BR$1,0),FALSE)</f>
        <v>4.222870287460708</v>
      </c>
      <c r="G2225">
        <f t="shared" si="71"/>
        <v>6.7880881408875098</v>
      </c>
    </row>
    <row r="2226" spans="1:7" x14ac:dyDescent="0.45">
      <c r="A2226" t="s">
        <v>403</v>
      </c>
      <c r="B2226" t="str">
        <f>VLOOKUP(A2226,Setup!$C$3:$D$46,2,FALSE)</f>
        <v>TH</v>
      </c>
      <c r="C2226" t="s">
        <v>602</v>
      </c>
      <c r="D2226">
        <f t="shared" si="70"/>
        <v>2020</v>
      </c>
      <c r="E2226">
        <v>9.3000000000000007</v>
      </c>
      <c r="F2226">
        <f>VLOOKUP(B2226,'GDP growth'!$C$1:$BR$267,MATCH(Total!D2226,'GDP growth'!$D$1:$BR$1,0),FALSE)</f>
        <v>2.1145577962827815</v>
      </c>
      <c r="G2226">
        <f t="shared" si="71"/>
        <v>-3.8704531158569102</v>
      </c>
    </row>
    <row r="2227" spans="1:7" x14ac:dyDescent="0.45">
      <c r="A2227" t="s">
        <v>403</v>
      </c>
      <c r="B2227" t="str">
        <f>VLOOKUP(A2227,Setup!$C$3:$D$46,2,FALSE)</f>
        <v>TH</v>
      </c>
      <c r="C2227" t="s">
        <v>603</v>
      </c>
      <c r="D2227">
        <f t="shared" si="70"/>
        <v>2020</v>
      </c>
      <c r="E2227">
        <v>15.7</v>
      </c>
      <c r="F2227">
        <f>VLOOKUP(B2227,'GDP growth'!$C$1:$BR$267,MATCH(Total!D2227,'GDP growth'!$D$1:$BR$1,0),FALSE)</f>
        <v>2.1145577962827815</v>
      </c>
      <c r="G2227">
        <f t="shared" si="71"/>
        <v>-3.8704531158569102</v>
      </c>
    </row>
    <row r="2228" spans="1:7" x14ac:dyDescent="0.45">
      <c r="A2228" t="s">
        <v>403</v>
      </c>
      <c r="B2228" t="str">
        <f>VLOOKUP(A2228,Setup!$C$3:$D$46,2,FALSE)</f>
        <v>TH</v>
      </c>
      <c r="C2228" t="s">
        <v>604</v>
      </c>
      <c r="D2228">
        <f t="shared" si="70"/>
        <v>2020</v>
      </c>
      <c r="E2228">
        <v>19.8</v>
      </c>
      <c r="F2228">
        <f>VLOOKUP(B2228,'GDP growth'!$C$1:$BR$267,MATCH(Total!D2228,'GDP growth'!$D$1:$BR$1,0),FALSE)</f>
        <v>2.1145577962827815</v>
      </c>
      <c r="G2228">
        <f t="shared" si="71"/>
        <v>-3.8704531158569102</v>
      </c>
    </row>
    <row r="2229" spans="1:7" x14ac:dyDescent="0.45">
      <c r="A2229" t="s">
        <v>403</v>
      </c>
      <c r="B2229" t="str">
        <f>VLOOKUP(A2229,Setup!$C$3:$D$46,2,FALSE)</f>
        <v>TH</v>
      </c>
      <c r="C2229" t="s">
        <v>605</v>
      </c>
      <c r="D2229">
        <f t="shared" ref="D2229:D2290" si="72">VALUE(MID(C2229,1,4))</f>
        <v>2020</v>
      </c>
      <c r="E2229">
        <v>23.9</v>
      </c>
      <c r="F2229">
        <f>VLOOKUP(B2229,'GDP growth'!$C$1:$BR$267,MATCH(Total!D2229,'GDP growth'!$D$1:$BR$1,0),FALSE)</f>
        <v>2.1145577962827815</v>
      </c>
      <c r="G2229">
        <f t="shared" ref="G2229:G2290" si="73">VLOOKUP(D2229,$I$21:$BA$34,MATCH(B2229,$I$20:$BA$20,0),FALSE)</f>
        <v>-3.8704531158569102</v>
      </c>
    </row>
    <row r="2230" spans="1:7" x14ac:dyDescent="0.45">
      <c r="A2230" t="s">
        <v>403</v>
      </c>
      <c r="B2230" t="str">
        <f>VLOOKUP(A2230,Setup!$C$3:$D$46,2,FALSE)</f>
        <v>TH</v>
      </c>
      <c r="C2230" t="s">
        <v>606</v>
      </c>
      <c r="D2230">
        <f t="shared" si="72"/>
        <v>2021</v>
      </c>
      <c r="E2230">
        <v>25.3</v>
      </c>
      <c r="F2230">
        <f>VLOOKUP(B2230,'GDP growth'!$C$1:$BR$267,MATCH(Total!D2230,'GDP growth'!$D$1:$BR$1,0),FALSE)</f>
        <v>-6.0500384685162203</v>
      </c>
      <c r="G2230">
        <f t="shared" si="73"/>
        <v>-3.6779541406351299</v>
      </c>
    </row>
    <row r="2231" spans="1:7" x14ac:dyDescent="0.45">
      <c r="A2231" t="s">
        <v>403</v>
      </c>
      <c r="B2231" t="str">
        <f>VLOOKUP(A2231,Setup!$C$3:$D$46,2,FALSE)</f>
        <v>TH</v>
      </c>
      <c r="C2231" t="s">
        <v>607</v>
      </c>
      <c r="D2231">
        <f t="shared" si="72"/>
        <v>2021</v>
      </c>
      <c r="E2231">
        <v>21.5</v>
      </c>
      <c r="F2231">
        <f>VLOOKUP(B2231,'GDP growth'!$C$1:$BR$267,MATCH(Total!D2231,'GDP growth'!$D$1:$BR$1,0),FALSE)</f>
        <v>-6.0500384685162203</v>
      </c>
      <c r="G2231">
        <f t="shared" si="73"/>
        <v>-3.6779541406351299</v>
      </c>
    </row>
    <row r="2232" spans="1:7" x14ac:dyDescent="0.45">
      <c r="A2232" t="s">
        <v>403</v>
      </c>
      <c r="B2232" t="str">
        <f>VLOOKUP(A2232,Setup!$C$3:$D$46,2,FALSE)</f>
        <v>TH</v>
      </c>
      <c r="C2232" t="s">
        <v>608</v>
      </c>
      <c r="D2232">
        <f t="shared" si="72"/>
        <v>2021</v>
      </c>
      <c r="E2232">
        <v>22.4</v>
      </c>
      <c r="F2232">
        <f>VLOOKUP(B2232,'GDP growth'!$C$1:$BR$267,MATCH(Total!D2232,'GDP growth'!$D$1:$BR$1,0),FALSE)</f>
        <v>-6.0500384685162203</v>
      </c>
      <c r="G2232">
        <f t="shared" si="73"/>
        <v>-3.6779541406351299</v>
      </c>
    </row>
    <row r="2233" spans="1:7" x14ac:dyDescent="0.45">
      <c r="A2233" t="s">
        <v>403</v>
      </c>
      <c r="B2233" t="str">
        <f>VLOOKUP(A2233,Setup!$C$3:$D$46,2,FALSE)</f>
        <v>TH</v>
      </c>
      <c r="C2233" t="s">
        <v>609</v>
      </c>
      <c r="D2233">
        <f t="shared" si="72"/>
        <v>2021</v>
      </c>
      <c r="E2233">
        <v>21.2</v>
      </c>
      <c r="F2233">
        <f>VLOOKUP(B2233,'GDP growth'!$C$1:$BR$267,MATCH(Total!D2233,'GDP growth'!$D$1:$BR$1,0),FALSE)</f>
        <v>-6.0500384685162203</v>
      </c>
      <c r="G2233">
        <f t="shared" si="73"/>
        <v>-3.6779541406351299</v>
      </c>
    </row>
    <row r="2234" spans="1:7" x14ac:dyDescent="0.45">
      <c r="A2234" t="s">
        <v>403</v>
      </c>
      <c r="B2234" t="str">
        <f>VLOOKUP(A2234,Setup!$C$3:$D$46,2,FALSE)</f>
        <v>TH</v>
      </c>
      <c r="C2234" t="s">
        <v>610</v>
      </c>
      <c r="D2234">
        <f t="shared" si="72"/>
        <v>2022</v>
      </c>
      <c r="E2234">
        <v>19.100000000000001</v>
      </c>
      <c r="F2234">
        <f>VLOOKUP(B2234,'GDP growth'!$C$1:$BR$267,MATCH(Total!D2234,'GDP growth'!$D$1:$BR$1,0),FALSE)</f>
        <v>1.5681817650118575</v>
      </c>
      <c r="G2234">
        <f t="shared" si="73"/>
        <v>-2.1853492978117899</v>
      </c>
    </row>
    <row r="2235" spans="1:7" x14ac:dyDescent="0.45">
      <c r="A2235" t="s">
        <v>403</v>
      </c>
      <c r="B2235" t="str">
        <f>VLOOKUP(A2235,Setup!$C$3:$D$46,2,FALSE)</f>
        <v>TH</v>
      </c>
      <c r="C2235" t="s">
        <v>611</v>
      </c>
      <c r="D2235">
        <f t="shared" si="72"/>
        <v>2022</v>
      </c>
      <c r="E2235">
        <v>16.8</v>
      </c>
      <c r="F2235">
        <f>VLOOKUP(B2235,'GDP growth'!$C$1:$BR$267,MATCH(Total!D2235,'GDP growth'!$D$1:$BR$1,0),FALSE)</f>
        <v>1.5681817650118575</v>
      </c>
      <c r="G2235">
        <f t="shared" si="73"/>
        <v>-2.1853492978117899</v>
      </c>
    </row>
    <row r="2236" spans="1:7" x14ac:dyDescent="0.45">
      <c r="A2236" t="s">
        <v>403</v>
      </c>
      <c r="B2236" t="str">
        <f>VLOOKUP(A2236,Setup!$C$3:$D$46,2,FALSE)</f>
        <v>TH</v>
      </c>
      <c r="C2236" t="s">
        <v>612</v>
      </c>
      <c r="D2236">
        <f t="shared" si="72"/>
        <v>2022</v>
      </c>
      <c r="E2236">
        <v>13.6</v>
      </c>
      <c r="F2236">
        <f>VLOOKUP(B2236,'GDP growth'!$C$1:$BR$267,MATCH(Total!D2236,'GDP growth'!$D$1:$BR$1,0),FALSE)</f>
        <v>1.5681817650118575</v>
      </c>
      <c r="G2236">
        <f t="shared" si="73"/>
        <v>-2.1853492978117899</v>
      </c>
    </row>
    <row r="2237" spans="1:7" x14ac:dyDescent="0.45">
      <c r="A2237" t="s">
        <v>403</v>
      </c>
      <c r="B2237" t="str">
        <f>VLOOKUP(A2237,Setup!$C$3:$D$46,2,FALSE)</f>
        <v>TH</v>
      </c>
      <c r="C2237" t="s">
        <v>613</v>
      </c>
      <c r="D2237">
        <f t="shared" si="72"/>
        <v>2022</v>
      </c>
      <c r="E2237">
        <v>11.2</v>
      </c>
      <c r="F2237">
        <f>VLOOKUP(B2237,'GDP growth'!$C$1:$BR$267,MATCH(Total!D2237,'GDP growth'!$D$1:$BR$1,0),FALSE)</f>
        <v>1.5681817650118575</v>
      </c>
      <c r="G2237">
        <f t="shared" si="73"/>
        <v>-2.1853492978117899</v>
      </c>
    </row>
    <row r="2238" spans="1:7" x14ac:dyDescent="0.45">
      <c r="A2238" t="s">
        <v>403</v>
      </c>
      <c r="B2238" t="str">
        <f>VLOOKUP(A2238,Setup!$C$3:$D$46,2,FALSE)</f>
        <v>TH</v>
      </c>
      <c r="C2238" t="s">
        <v>614</v>
      </c>
      <c r="D2238">
        <f t="shared" si="72"/>
        <v>2023</v>
      </c>
      <c r="E2238">
        <v>9.1999999999999993</v>
      </c>
      <c r="F2238">
        <f>VLOOKUP(B2238,'GDP growth'!$C$1:$BR$267,MATCH(Total!D2238,'GDP growth'!$D$1:$BR$1,0),FALSE)</f>
        <v>2.4627693405035558</v>
      </c>
      <c r="G2238">
        <f t="shared" si="73"/>
        <v>-1.39865291465554</v>
      </c>
    </row>
    <row r="2239" spans="1:7" x14ac:dyDescent="0.45">
      <c r="A2239" t="s">
        <v>403</v>
      </c>
      <c r="B2239" t="str">
        <f>VLOOKUP(A2239,Setup!$C$3:$D$46,2,FALSE)</f>
        <v>TH</v>
      </c>
      <c r="C2239" t="s">
        <v>615</v>
      </c>
      <c r="D2239">
        <f t="shared" si="72"/>
        <v>2023</v>
      </c>
      <c r="E2239">
        <v>8.6999999999999993</v>
      </c>
      <c r="F2239">
        <f>VLOOKUP(B2239,'GDP growth'!$C$1:$BR$267,MATCH(Total!D2239,'GDP growth'!$D$1:$BR$1,0),FALSE)</f>
        <v>2.4627693405035558</v>
      </c>
      <c r="G2239">
        <f t="shared" si="73"/>
        <v>-1.39865291465554</v>
      </c>
    </row>
    <row r="2240" spans="1:7" x14ac:dyDescent="0.45">
      <c r="A2240" t="s">
        <v>403</v>
      </c>
      <c r="B2240" t="str">
        <f>VLOOKUP(A2240,Setup!$C$3:$D$46,2,FALSE)</f>
        <v>TH</v>
      </c>
      <c r="C2240" t="s">
        <v>616</v>
      </c>
      <c r="D2240">
        <f t="shared" si="72"/>
        <v>2023</v>
      </c>
      <c r="E2240">
        <v>8</v>
      </c>
      <c r="F2240">
        <f>VLOOKUP(B2240,'GDP growth'!$C$1:$BR$267,MATCH(Total!D2240,'GDP growth'!$D$1:$BR$1,0),FALSE)</f>
        <v>2.4627693405035558</v>
      </c>
      <c r="G2240">
        <f t="shared" si="73"/>
        <v>-1.39865291465554</v>
      </c>
    </row>
    <row r="2241" spans="1:7" x14ac:dyDescent="0.45">
      <c r="A2241" t="s">
        <v>403</v>
      </c>
      <c r="B2241" t="str">
        <f>VLOOKUP(A2241,Setup!$C$3:$D$46,2,FALSE)</f>
        <v>TH</v>
      </c>
      <c r="C2241" t="s">
        <v>617</v>
      </c>
      <c r="D2241">
        <f t="shared" si="72"/>
        <v>2023</v>
      </c>
      <c r="E2241">
        <v>7.4</v>
      </c>
      <c r="F2241">
        <f>VLOOKUP(B2241,'GDP growth'!$C$1:$BR$267,MATCH(Total!D2241,'GDP growth'!$D$1:$BR$1,0),FALSE)</f>
        <v>2.4627693405035558</v>
      </c>
      <c r="G2241">
        <f t="shared" si="73"/>
        <v>-1.39865291465554</v>
      </c>
    </row>
    <row r="2242" spans="1:7" x14ac:dyDescent="0.45">
      <c r="A2242" t="s">
        <v>459</v>
      </c>
      <c r="B2242" t="str">
        <f>VLOOKUP(A2242,Setup!$C$3:$D$46,2,FALSE)</f>
        <v>TR</v>
      </c>
      <c r="C2242" t="s">
        <v>560</v>
      </c>
      <c r="D2242">
        <f t="shared" si="72"/>
        <v>2010</v>
      </c>
      <c r="E2242">
        <v>10.4</v>
      </c>
      <c r="F2242">
        <f>VLOOKUP(B2242,'GDP growth'!$C$1:$BR$267,MATCH(Total!D2242,'GDP growth'!$D$1:$BR$1,0),FALSE)</f>
        <v>-4.8231539530176946</v>
      </c>
      <c r="G2242">
        <f t="shared" si="73"/>
        <v>-2.4794866679738101</v>
      </c>
    </row>
    <row r="2243" spans="1:7" x14ac:dyDescent="0.45">
      <c r="A2243" t="s">
        <v>459</v>
      </c>
      <c r="B2243" t="str">
        <f>VLOOKUP(A2243,Setup!$C$3:$D$46,2,FALSE)</f>
        <v>TR</v>
      </c>
      <c r="C2243" t="s">
        <v>563</v>
      </c>
      <c r="D2243">
        <f t="shared" si="72"/>
        <v>2010</v>
      </c>
      <c r="E2243">
        <v>12</v>
      </c>
      <c r="F2243">
        <f>VLOOKUP(B2243,'GDP growth'!$C$1:$BR$267,MATCH(Total!D2243,'GDP growth'!$D$1:$BR$1,0),FALSE)</f>
        <v>-4.8231539530176946</v>
      </c>
      <c r="G2243">
        <f t="shared" si="73"/>
        <v>-2.4794866679738101</v>
      </c>
    </row>
    <row r="2244" spans="1:7" x14ac:dyDescent="0.45">
      <c r="A2244" t="s">
        <v>459</v>
      </c>
      <c r="B2244" t="str">
        <f>VLOOKUP(A2244,Setup!$C$3:$D$46,2,FALSE)</f>
        <v>TR</v>
      </c>
      <c r="C2244" t="s">
        <v>564</v>
      </c>
      <c r="D2244">
        <f t="shared" si="72"/>
        <v>2010</v>
      </c>
      <c r="E2244">
        <v>11.1</v>
      </c>
      <c r="F2244">
        <f>VLOOKUP(B2244,'GDP growth'!$C$1:$BR$267,MATCH(Total!D2244,'GDP growth'!$D$1:$BR$1,0),FALSE)</f>
        <v>-4.8231539530176946</v>
      </c>
      <c r="G2244">
        <f t="shared" si="73"/>
        <v>-2.4794866679738101</v>
      </c>
    </row>
    <row r="2245" spans="1:7" x14ac:dyDescent="0.45">
      <c r="A2245" t="s">
        <v>459</v>
      </c>
      <c r="B2245" t="str">
        <f>VLOOKUP(A2245,Setup!$C$3:$D$46,2,FALSE)</f>
        <v>TR</v>
      </c>
      <c r="C2245" t="s">
        <v>565</v>
      </c>
      <c r="D2245">
        <f t="shared" si="72"/>
        <v>2010</v>
      </c>
      <c r="E2245">
        <v>12.8</v>
      </c>
      <c r="F2245">
        <f>VLOOKUP(B2245,'GDP growth'!$C$1:$BR$267,MATCH(Total!D2245,'GDP growth'!$D$1:$BR$1,0),FALSE)</f>
        <v>-4.8231539530176946</v>
      </c>
      <c r="G2245">
        <f t="shared" si="73"/>
        <v>-2.4794866679738101</v>
      </c>
    </row>
    <row r="2246" spans="1:7" x14ac:dyDescent="0.45">
      <c r="A2246" t="s">
        <v>459</v>
      </c>
      <c r="B2246" t="str">
        <f>VLOOKUP(A2246,Setup!$C$3:$D$46,2,FALSE)</f>
        <v>TR</v>
      </c>
      <c r="C2246" t="s">
        <v>566</v>
      </c>
      <c r="D2246">
        <f t="shared" si="72"/>
        <v>2011</v>
      </c>
      <c r="E2246">
        <v>13.3</v>
      </c>
      <c r="F2246">
        <f>VLOOKUP(B2246,'GDP growth'!$C$1:$BR$267,MATCH(Total!D2246,'GDP growth'!$D$1:$BR$1,0),FALSE)</f>
        <v>8.427104322761906</v>
      </c>
      <c r="G2246">
        <f t="shared" si="73"/>
        <v>1.6914441205633399</v>
      </c>
    </row>
    <row r="2247" spans="1:7" x14ac:dyDescent="0.45">
      <c r="A2247" t="s">
        <v>459</v>
      </c>
      <c r="B2247" t="str">
        <f>VLOOKUP(A2247,Setup!$C$3:$D$46,2,FALSE)</f>
        <v>TR</v>
      </c>
      <c r="C2247" t="s">
        <v>567</v>
      </c>
      <c r="D2247">
        <f t="shared" si="72"/>
        <v>2011</v>
      </c>
      <c r="E2247">
        <v>15.4</v>
      </c>
      <c r="F2247">
        <f>VLOOKUP(B2247,'GDP growth'!$C$1:$BR$267,MATCH(Total!D2247,'GDP growth'!$D$1:$BR$1,0),FALSE)</f>
        <v>8.427104322761906</v>
      </c>
      <c r="G2247">
        <f t="shared" si="73"/>
        <v>1.6914441205633399</v>
      </c>
    </row>
    <row r="2248" spans="1:7" x14ac:dyDescent="0.45">
      <c r="A2248" t="s">
        <v>459</v>
      </c>
      <c r="B2248" t="str">
        <f>VLOOKUP(A2248,Setup!$C$3:$D$46,2,FALSE)</f>
        <v>TR</v>
      </c>
      <c r="C2248" t="s">
        <v>568</v>
      </c>
      <c r="D2248">
        <f t="shared" si="72"/>
        <v>2011</v>
      </c>
      <c r="E2248">
        <v>15</v>
      </c>
      <c r="F2248">
        <f>VLOOKUP(B2248,'GDP growth'!$C$1:$BR$267,MATCH(Total!D2248,'GDP growth'!$D$1:$BR$1,0),FALSE)</f>
        <v>8.427104322761906</v>
      </c>
      <c r="G2248">
        <f t="shared" si="73"/>
        <v>1.6914441205633399</v>
      </c>
    </row>
    <row r="2249" spans="1:7" x14ac:dyDescent="0.45">
      <c r="A2249" t="s">
        <v>459</v>
      </c>
      <c r="B2249" t="str">
        <f>VLOOKUP(A2249,Setup!$C$3:$D$46,2,FALSE)</f>
        <v>TR</v>
      </c>
      <c r="C2249" t="s">
        <v>569</v>
      </c>
      <c r="D2249">
        <f t="shared" si="72"/>
        <v>2011</v>
      </c>
      <c r="E2249">
        <v>12.9</v>
      </c>
      <c r="F2249">
        <f>VLOOKUP(B2249,'GDP growth'!$C$1:$BR$267,MATCH(Total!D2249,'GDP growth'!$D$1:$BR$1,0),FALSE)</f>
        <v>8.427104322761906</v>
      </c>
      <c r="G2249">
        <f t="shared" si="73"/>
        <v>1.6914441205633399</v>
      </c>
    </row>
    <row r="2250" spans="1:7" x14ac:dyDescent="0.45">
      <c r="A2250" t="s">
        <v>459</v>
      </c>
      <c r="B2250" t="str">
        <f>VLOOKUP(A2250,Setup!$C$3:$D$46,2,FALSE)</f>
        <v>TR</v>
      </c>
      <c r="C2250" t="s">
        <v>570</v>
      </c>
      <c r="D2250">
        <f t="shared" si="72"/>
        <v>2012</v>
      </c>
      <c r="E2250">
        <v>11.1</v>
      </c>
      <c r="F2250">
        <f>VLOOKUP(B2250,'GDP growth'!$C$1:$BR$267,MATCH(Total!D2250,'GDP growth'!$D$1:$BR$1,0),FALSE)</f>
        <v>11.200110583350352</v>
      </c>
      <c r="G2250">
        <f t="shared" si="73"/>
        <v>-0.483249395267975</v>
      </c>
    </row>
    <row r="2251" spans="1:7" x14ac:dyDescent="0.45">
      <c r="A2251" t="s">
        <v>459</v>
      </c>
      <c r="B2251" t="str">
        <f>VLOOKUP(A2251,Setup!$C$3:$D$46,2,FALSE)</f>
        <v>TR</v>
      </c>
      <c r="C2251" t="s">
        <v>571</v>
      </c>
      <c r="D2251">
        <f t="shared" si="72"/>
        <v>2012</v>
      </c>
      <c r="E2251">
        <v>11.1</v>
      </c>
      <c r="F2251">
        <f>VLOOKUP(B2251,'GDP growth'!$C$1:$BR$267,MATCH(Total!D2251,'GDP growth'!$D$1:$BR$1,0),FALSE)</f>
        <v>11.200110583350352</v>
      </c>
      <c r="G2251">
        <f t="shared" si="73"/>
        <v>-0.483249395267975</v>
      </c>
    </row>
    <row r="2252" spans="1:7" x14ac:dyDescent="0.45">
      <c r="A2252" t="s">
        <v>459</v>
      </c>
      <c r="B2252" t="str">
        <f>VLOOKUP(A2252,Setup!$C$3:$D$46,2,FALSE)</f>
        <v>TR</v>
      </c>
      <c r="C2252" t="s">
        <v>572</v>
      </c>
      <c r="D2252">
        <f t="shared" si="72"/>
        <v>2012</v>
      </c>
      <c r="E2252">
        <v>9.8000000000000007</v>
      </c>
      <c r="F2252">
        <f>VLOOKUP(B2252,'GDP growth'!$C$1:$BR$267,MATCH(Total!D2252,'GDP growth'!$D$1:$BR$1,0),FALSE)</f>
        <v>11.200110583350352</v>
      </c>
      <c r="G2252">
        <f t="shared" si="73"/>
        <v>-0.483249395267975</v>
      </c>
    </row>
    <row r="2253" spans="1:7" x14ac:dyDescent="0.45">
      <c r="A2253" t="s">
        <v>459</v>
      </c>
      <c r="B2253" t="str">
        <f>VLOOKUP(A2253,Setup!$C$3:$D$46,2,FALSE)</f>
        <v>TR</v>
      </c>
      <c r="C2253" t="s">
        <v>573</v>
      </c>
      <c r="D2253">
        <f t="shared" si="72"/>
        <v>2012</v>
      </c>
      <c r="E2253">
        <v>9.6999999999999993</v>
      </c>
      <c r="F2253">
        <f>VLOOKUP(B2253,'GDP growth'!$C$1:$BR$267,MATCH(Total!D2253,'GDP growth'!$D$1:$BR$1,0),FALSE)</f>
        <v>11.200110583350352</v>
      </c>
      <c r="G2253">
        <f t="shared" si="73"/>
        <v>-0.483249395267975</v>
      </c>
    </row>
    <row r="2254" spans="1:7" x14ac:dyDescent="0.45">
      <c r="A2254" t="s">
        <v>459</v>
      </c>
      <c r="B2254" t="str">
        <f>VLOOKUP(A2254,Setup!$C$3:$D$46,2,FALSE)</f>
        <v>TR</v>
      </c>
      <c r="C2254" t="s">
        <v>574</v>
      </c>
      <c r="D2254">
        <f t="shared" si="72"/>
        <v>2013</v>
      </c>
      <c r="E2254">
        <v>9.5</v>
      </c>
      <c r="F2254">
        <f>VLOOKUP(B2254,'GDP growth'!$C$1:$BR$267,MATCH(Total!D2254,'GDP growth'!$D$1:$BR$1,0),FALSE)</f>
        <v>4.7884927110800817</v>
      </c>
      <c r="G2254">
        <f t="shared" si="73"/>
        <v>2.3225671947444599</v>
      </c>
    </row>
    <row r="2255" spans="1:7" x14ac:dyDescent="0.45">
      <c r="A2255" t="s">
        <v>459</v>
      </c>
      <c r="B2255" t="str">
        <f>VLOOKUP(A2255,Setup!$C$3:$D$46,2,FALSE)</f>
        <v>TR</v>
      </c>
      <c r="C2255" t="s">
        <v>575</v>
      </c>
      <c r="D2255">
        <f t="shared" si="72"/>
        <v>2013</v>
      </c>
      <c r="E2255">
        <v>12.5</v>
      </c>
      <c r="F2255">
        <f>VLOOKUP(B2255,'GDP growth'!$C$1:$BR$267,MATCH(Total!D2255,'GDP growth'!$D$1:$BR$1,0),FALSE)</f>
        <v>4.7884927110800817</v>
      </c>
      <c r="G2255">
        <f t="shared" si="73"/>
        <v>2.3225671947444599</v>
      </c>
    </row>
    <row r="2256" spans="1:7" x14ac:dyDescent="0.45">
      <c r="A2256" t="s">
        <v>459</v>
      </c>
      <c r="B2256" t="str">
        <f>VLOOKUP(A2256,Setup!$C$3:$D$46,2,FALSE)</f>
        <v>TR</v>
      </c>
      <c r="C2256" t="s">
        <v>576</v>
      </c>
      <c r="D2256">
        <f t="shared" si="72"/>
        <v>2013</v>
      </c>
      <c r="E2256">
        <v>13.4</v>
      </c>
      <c r="F2256">
        <f>VLOOKUP(B2256,'GDP growth'!$C$1:$BR$267,MATCH(Total!D2256,'GDP growth'!$D$1:$BR$1,0),FALSE)</f>
        <v>4.7884927110800817</v>
      </c>
      <c r="G2256">
        <f t="shared" si="73"/>
        <v>2.3225671947444599</v>
      </c>
    </row>
    <row r="2257" spans="1:7" x14ac:dyDescent="0.45">
      <c r="A2257" t="s">
        <v>459</v>
      </c>
      <c r="B2257" t="str">
        <f>VLOOKUP(A2257,Setup!$C$3:$D$46,2,FALSE)</f>
        <v>TR</v>
      </c>
      <c r="C2257" t="s">
        <v>577</v>
      </c>
      <c r="D2257">
        <f t="shared" si="72"/>
        <v>2013</v>
      </c>
      <c r="E2257">
        <v>13.2</v>
      </c>
      <c r="F2257">
        <f>VLOOKUP(B2257,'GDP growth'!$C$1:$BR$267,MATCH(Total!D2257,'GDP growth'!$D$1:$BR$1,0),FALSE)</f>
        <v>4.7884927110800817</v>
      </c>
      <c r="G2257">
        <f t="shared" si="73"/>
        <v>2.3225671947444599</v>
      </c>
    </row>
    <row r="2258" spans="1:7" x14ac:dyDescent="0.45">
      <c r="A2258" t="s">
        <v>459</v>
      </c>
      <c r="B2258" t="str">
        <f>VLOOKUP(A2258,Setup!$C$3:$D$46,2,FALSE)</f>
        <v>TR</v>
      </c>
      <c r="C2258" t="s">
        <v>578</v>
      </c>
      <c r="D2258">
        <f t="shared" si="72"/>
        <v>2014</v>
      </c>
      <c r="E2258">
        <v>11.3</v>
      </c>
      <c r="F2258">
        <f>VLOOKUP(B2258,'GDP growth'!$C$1:$BR$267,MATCH(Total!D2258,'GDP growth'!$D$1:$BR$1,0),FALSE)</f>
        <v>8.4858169965302608</v>
      </c>
      <c r="G2258">
        <f t="shared" si="73"/>
        <v>1.22306914754852</v>
      </c>
    </row>
    <row r="2259" spans="1:7" x14ac:dyDescent="0.45">
      <c r="A2259" t="s">
        <v>459</v>
      </c>
      <c r="B2259" t="str">
        <f>VLOOKUP(A2259,Setup!$C$3:$D$46,2,FALSE)</f>
        <v>TR</v>
      </c>
      <c r="C2259" t="s">
        <v>579</v>
      </c>
      <c r="D2259">
        <f t="shared" si="72"/>
        <v>2014</v>
      </c>
      <c r="E2259">
        <v>10.7</v>
      </c>
      <c r="F2259">
        <f>VLOOKUP(B2259,'GDP growth'!$C$1:$BR$267,MATCH(Total!D2259,'GDP growth'!$D$1:$BR$1,0),FALSE)</f>
        <v>8.4858169965302608</v>
      </c>
      <c r="G2259">
        <f t="shared" si="73"/>
        <v>1.22306914754852</v>
      </c>
    </row>
    <row r="2260" spans="1:7" x14ac:dyDescent="0.45">
      <c r="A2260" t="s">
        <v>459</v>
      </c>
      <c r="B2260" t="str">
        <f>VLOOKUP(A2260,Setup!$C$3:$D$46,2,FALSE)</f>
        <v>TR</v>
      </c>
      <c r="C2260" t="s">
        <v>580</v>
      </c>
      <c r="D2260">
        <f t="shared" si="72"/>
        <v>2014</v>
      </c>
      <c r="E2260">
        <v>11.2</v>
      </c>
      <c r="F2260">
        <f>VLOOKUP(B2260,'GDP growth'!$C$1:$BR$267,MATCH(Total!D2260,'GDP growth'!$D$1:$BR$1,0),FALSE)</f>
        <v>8.4858169965302608</v>
      </c>
      <c r="G2260">
        <f t="shared" si="73"/>
        <v>1.22306914754852</v>
      </c>
    </row>
    <row r="2261" spans="1:7" x14ac:dyDescent="0.45">
      <c r="A2261" t="s">
        <v>459</v>
      </c>
      <c r="B2261" t="str">
        <f>VLOOKUP(A2261,Setup!$C$3:$D$46,2,FALSE)</f>
        <v>TR</v>
      </c>
      <c r="C2261" t="s">
        <v>581</v>
      </c>
      <c r="D2261">
        <f t="shared" si="72"/>
        <v>2014</v>
      </c>
      <c r="E2261">
        <v>10.9</v>
      </c>
      <c r="F2261">
        <f>VLOOKUP(B2261,'GDP growth'!$C$1:$BR$267,MATCH(Total!D2261,'GDP growth'!$D$1:$BR$1,0),FALSE)</f>
        <v>8.4858169965302608</v>
      </c>
      <c r="G2261">
        <f t="shared" si="73"/>
        <v>1.22306914754852</v>
      </c>
    </row>
    <row r="2262" spans="1:7" x14ac:dyDescent="0.45">
      <c r="A2262" t="s">
        <v>459</v>
      </c>
      <c r="B2262" t="str">
        <f>VLOOKUP(A2262,Setup!$C$3:$D$46,2,FALSE)</f>
        <v>TR</v>
      </c>
      <c r="C2262" t="s">
        <v>582</v>
      </c>
      <c r="D2262">
        <f t="shared" si="72"/>
        <v>2015</v>
      </c>
      <c r="E2262">
        <v>12</v>
      </c>
      <c r="F2262">
        <f>VLOOKUP(B2262,'GDP growth'!$C$1:$BR$267,MATCH(Total!D2262,'GDP growth'!$D$1:$BR$1,0),FALSE)</f>
        <v>4.9397151613657968</v>
      </c>
      <c r="G2262">
        <f t="shared" si="73"/>
        <v>2.1394994562785898</v>
      </c>
    </row>
    <row r="2263" spans="1:7" x14ac:dyDescent="0.45">
      <c r="A2263" t="s">
        <v>459</v>
      </c>
      <c r="B2263" t="str">
        <f>VLOOKUP(A2263,Setup!$C$3:$D$46,2,FALSE)</f>
        <v>TR</v>
      </c>
      <c r="C2263" t="s">
        <v>583</v>
      </c>
      <c r="D2263">
        <f t="shared" si="72"/>
        <v>2015</v>
      </c>
      <c r="E2263">
        <v>12.8</v>
      </c>
      <c r="F2263">
        <f>VLOOKUP(B2263,'GDP growth'!$C$1:$BR$267,MATCH(Total!D2263,'GDP growth'!$D$1:$BR$1,0),FALSE)</f>
        <v>4.9397151613657968</v>
      </c>
      <c r="G2263">
        <f t="shared" si="73"/>
        <v>2.1394994562785898</v>
      </c>
    </row>
    <row r="2264" spans="1:7" x14ac:dyDescent="0.45">
      <c r="A2264" t="s">
        <v>459</v>
      </c>
      <c r="B2264" t="str">
        <f>VLOOKUP(A2264,Setup!$C$3:$D$46,2,FALSE)</f>
        <v>TR</v>
      </c>
      <c r="C2264" t="s">
        <v>584</v>
      </c>
      <c r="D2264">
        <f t="shared" si="72"/>
        <v>2015</v>
      </c>
      <c r="E2264">
        <v>13.7</v>
      </c>
      <c r="F2264">
        <f>VLOOKUP(B2264,'GDP growth'!$C$1:$BR$267,MATCH(Total!D2264,'GDP growth'!$D$1:$BR$1,0),FALSE)</f>
        <v>4.9397151613657968</v>
      </c>
      <c r="G2264">
        <f t="shared" si="73"/>
        <v>2.1394994562785898</v>
      </c>
    </row>
    <row r="2265" spans="1:7" x14ac:dyDescent="0.45">
      <c r="A2265" t="s">
        <v>459</v>
      </c>
      <c r="B2265" t="str">
        <f>VLOOKUP(A2265,Setup!$C$3:$D$46,2,FALSE)</f>
        <v>TR</v>
      </c>
      <c r="C2265" t="s">
        <v>585</v>
      </c>
      <c r="D2265">
        <f t="shared" si="72"/>
        <v>2015</v>
      </c>
      <c r="E2265">
        <v>9.8000000000000007</v>
      </c>
      <c r="F2265">
        <f>VLOOKUP(B2265,'GDP growth'!$C$1:$BR$267,MATCH(Total!D2265,'GDP growth'!$D$1:$BR$1,0),FALSE)</f>
        <v>4.9397151613657968</v>
      </c>
      <c r="G2265">
        <f t="shared" si="73"/>
        <v>2.1394994562785898</v>
      </c>
    </row>
    <row r="2266" spans="1:7" x14ac:dyDescent="0.45">
      <c r="A2266" t="s">
        <v>459</v>
      </c>
      <c r="B2266" t="str">
        <f>VLOOKUP(A2266,Setup!$C$3:$D$46,2,FALSE)</f>
        <v>TR</v>
      </c>
      <c r="C2266" t="s">
        <v>586</v>
      </c>
      <c r="D2266">
        <f t="shared" si="72"/>
        <v>2016</v>
      </c>
      <c r="E2266">
        <v>7.6</v>
      </c>
      <c r="F2266">
        <f>VLOOKUP(B2266,'GDP growth'!$C$1:$BR$267,MATCH(Total!D2266,'GDP growth'!$D$1:$BR$1,0),FALSE)</f>
        <v>6.0844869044366305</v>
      </c>
      <c r="G2266">
        <f t="shared" si="73"/>
        <v>-0.613019894687028</v>
      </c>
    </row>
    <row r="2267" spans="1:7" x14ac:dyDescent="0.45">
      <c r="A2267" t="s">
        <v>459</v>
      </c>
      <c r="B2267" t="str">
        <f>VLOOKUP(A2267,Setup!$C$3:$D$46,2,FALSE)</f>
        <v>TR</v>
      </c>
      <c r="C2267" t="s">
        <v>587</v>
      </c>
      <c r="D2267">
        <f t="shared" si="72"/>
        <v>2016</v>
      </c>
      <c r="E2267">
        <v>7.1</v>
      </c>
      <c r="F2267">
        <f>VLOOKUP(B2267,'GDP growth'!$C$1:$BR$267,MATCH(Total!D2267,'GDP growth'!$D$1:$BR$1,0),FALSE)</f>
        <v>6.0844869044366305</v>
      </c>
      <c r="G2267">
        <f t="shared" si="73"/>
        <v>-0.613019894687028</v>
      </c>
    </row>
    <row r="2268" spans="1:7" x14ac:dyDescent="0.45">
      <c r="A2268" t="s">
        <v>459</v>
      </c>
      <c r="B2268" t="str">
        <f>VLOOKUP(A2268,Setup!$C$3:$D$46,2,FALSE)</f>
        <v>TR</v>
      </c>
      <c r="C2268" t="s">
        <v>588</v>
      </c>
      <c r="D2268">
        <f t="shared" si="72"/>
        <v>2016</v>
      </c>
      <c r="E2268">
        <v>7</v>
      </c>
      <c r="F2268">
        <f>VLOOKUP(B2268,'GDP growth'!$C$1:$BR$267,MATCH(Total!D2268,'GDP growth'!$D$1:$BR$1,0),FALSE)</f>
        <v>6.0844869044366305</v>
      </c>
      <c r="G2268">
        <f t="shared" si="73"/>
        <v>-0.613019894687028</v>
      </c>
    </row>
    <row r="2269" spans="1:7" x14ac:dyDescent="0.45">
      <c r="A2269" t="s">
        <v>459</v>
      </c>
      <c r="B2269" t="str">
        <f>VLOOKUP(A2269,Setup!$C$3:$D$46,2,FALSE)</f>
        <v>TR</v>
      </c>
      <c r="C2269" t="s">
        <v>589</v>
      </c>
      <c r="D2269">
        <f t="shared" si="72"/>
        <v>2016</v>
      </c>
      <c r="E2269">
        <v>9.8000000000000007</v>
      </c>
      <c r="F2269">
        <f>VLOOKUP(B2269,'GDP growth'!$C$1:$BR$267,MATCH(Total!D2269,'GDP growth'!$D$1:$BR$1,0),FALSE)</f>
        <v>6.0844869044366305</v>
      </c>
      <c r="G2269">
        <f t="shared" si="73"/>
        <v>-0.613019894687028</v>
      </c>
    </row>
    <row r="2270" spans="1:7" x14ac:dyDescent="0.45">
      <c r="A2270" t="s">
        <v>459</v>
      </c>
      <c r="B2270" t="str">
        <f>VLOOKUP(A2270,Setup!$C$3:$D$46,2,FALSE)</f>
        <v>TR</v>
      </c>
      <c r="C2270" t="s">
        <v>590</v>
      </c>
      <c r="D2270">
        <f t="shared" si="72"/>
        <v>2017</v>
      </c>
      <c r="E2270">
        <v>8.5</v>
      </c>
      <c r="F2270">
        <f>VLOOKUP(B2270,'GDP growth'!$C$1:$BR$267,MATCH(Total!D2270,'GDP growth'!$D$1:$BR$1,0),FALSE)</f>
        <v>3.323084208457459</v>
      </c>
      <c r="G2270">
        <f t="shared" si="73"/>
        <v>3.3593887108432301</v>
      </c>
    </row>
    <row r="2271" spans="1:7" x14ac:dyDescent="0.45">
      <c r="A2271" t="s">
        <v>459</v>
      </c>
      <c r="B2271" t="str">
        <f>VLOOKUP(A2271,Setup!$C$3:$D$46,2,FALSE)</f>
        <v>TR</v>
      </c>
      <c r="C2271" t="s">
        <v>591</v>
      </c>
      <c r="D2271">
        <f t="shared" si="72"/>
        <v>2017</v>
      </c>
      <c r="E2271">
        <v>7.1</v>
      </c>
      <c r="F2271">
        <f>VLOOKUP(B2271,'GDP growth'!$C$1:$BR$267,MATCH(Total!D2271,'GDP growth'!$D$1:$BR$1,0),FALSE)</f>
        <v>3.323084208457459</v>
      </c>
      <c r="G2271">
        <f t="shared" si="73"/>
        <v>3.3593887108432301</v>
      </c>
    </row>
    <row r="2272" spans="1:7" x14ac:dyDescent="0.45">
      <c r="A2272" t="s">
        <v>459</v>
      </c>
      <c r="B2272" t="str">
        <f>VLOOKUP(A2272,Setup!$C$3:$D$46,2,FALSE)</f>
        <v>TR</v>
      </c>
      <c r="C2272" t="s">
        <v>592</v>
      </c>
      <c r="D2272">
        <f t="shared" si="72"/>
        <v>2017</v>
      </c>
      <c r="E2272">
        <v>4.5</v>
      </c>
      <c r="F2272">
        <f>VLOOKUP(B2272,'GDP growth'!$C$1:$BR$267,MATCH(Total!D2272,'GDP growth'!$D$1:$BR$1,0),FALSE)</f>
        <v>3.323084208457459</v>
      </c>
      <c r="G2272">
        <f t="shared" si="73"/>
        <v>3.3593887108432301</v>
      </c>
    </row>
    <row r="2273" spans="1:7" x14ac:dyDescent="0.45">
      <c r="A2273" t="s">
        <v>459</v>
      </c>
      <c r="B2273" t="str">
        <f>VLOOKUP(A2273,Setup!$C$3:$D$46,2,FALSE)</f>
        <v>TR</v>
      </c>
      <c r="C2273" t="s">
        <v>593</v>
      </c>
      <c r="D2273">
        <f t="shared" si="72"/>
        <v>2017</v>
      </c>
      <c r="E2273">
        <v>4.2</v>
      </c>
      <c r="F2273">
        <f>VLOOKUP(B2273,'GDP growth'!$C$1:$BR$267,MATCH(Total!D2273,'GDP growth'!$D$1:$BR$1,0),FALSE)</f>
        <v>3.323084208457459</v>
      </c>
      <c r="G2273">
        <f t="shared" si="73"/>
        <v>3.3593887108432301</v>
      </c>
    </row>
    <row r="2274" spans="1:7" x14ac:dyDescent="0.45">
      <c r="A2274" t="s">
        <v>459</v>
      </c>
      <c r="B2274" t="str">
        <f>VLOOKUP(A2274,Setup!$C$3:$D$46,2,FALSE)</f>
        <v>TR</v>
      </c>
      <c r="C2274" t="s">
        <v>594</v>
      </c>
      <c r="D2274">
        <f t="shared" si="72"/>
        <v>2018</v>
      </c>
      <c r="E2274">
        <v>3.3</v>
      </c>
      <c r="F2274">
        <f>VLOOKUP(B2274,'GDP growth'!$C$1:$BR$267,MATCH(Total!D2274,'GDP growth'!$D$1:$BR$1,0),FALSE)</f>
        <v>7.5019974891749115</v>
      </c>
      <c r="G2274">
        <f t="shared" si="73"/>
        <v>0.54112784238844802</v>
      </c>
    </row>
    <row r="2275" spans="1:7" x14ac:dyDescent="0.45">
      <c r="A2275" t="s">
        <v>459</v>
      </c>
      <c r="B2275" t="str">
        <f>VLOOKUP(A2275,Setup!$C$3:$D$46,2,FALSE)</f>
        <v>TR</v>
      </c>
      <c r="C2275" t="s">
        <v>595</v>
      </c>
      <c r="D2275">
        <f t="shared" si="72"/>
        <v>2018</v>
      </c>
      <c r="E2275">
        <v>4.5</v>
      </c>
      <c r="F2275">
        <f>VLOOKUP(B2275,'GDP growth'!$C$1:$BR$267,MATCH(Total!D2275,'GDP growth'!$D$1:$BR$1,0),FALSE)</f>
        <v>7.5019974891749115</v>
      </c>
      <c r="G2275">
        <f t="shared" si="73"/>
        <v>0.54112784238844802</v>
      </c>
    </row>
    <row r="2276" spans="1:7" x14ac:dyDescent="0.45">
      <c r="A2276" t="s">
        <v>459</v>
      </c>
      <c r="B2276" t="str">
        <f>VLOOKUP(A2276,Setup!$C$3:$D$46,2,FALSE)</f>
        <v>TR</v>
      </c>
      <c r="C2276" t="s">
        <v>596</v>
      </c>
      <c r="D2276">
        <f t="shared" si="72"/>
        <v>2018</v>
      </c>
      <c r="E2276">
        <v>9.8000000000000007</v>
      </c>
      <c r="F2276">
        <f>VLOOKUP(B2276,'GDP growth'!$C$1:$BR$267,MATCH(Total!D2276,'GDP growth'!$D$1:$BR$1,0),FALSE)</f>
        <v>7.5019974891749115</v>
      </c>
      <c r="G2276">
        <f t="shared" si="73"/>
        <v>0.54112784238844802</v>
      </c>
    </row>
    <row r="2277" spans="1:7" x14ac:dyDescent="0.45">
      <c r="A2277" t="s">
        <v>459</v>
      </c>
      <c r="B2277" t="str">
        <f>VLOOKUP(A2277,Setup!$C$3:$D$46,2,FALSE)</f>
        <v>TR</v>
      </c>
      <c r="C2277" t="s">
        <v>597</v>
      </c>
      <c r="D2277">
        <f t="shared" si="72"/>
        <v>2018</v>
      </c>
      <c r="E2277">
        <v>-2</v>
      </c>
      <c r="F2277">
        <f>VLOOKUP(B2277,'GDP growth'!$C$1:$BR$267,MATCH(Total!D2277,'GDP growth'!$D$1:$BR$1,0),FALSE)</f>
        <v>7.5019974891749115</v>
      </c>
      <c r="G2277">
        <f t="shared" si="73"/>
        <v>0.54112784238844802</v>
      </c>
    </row>
    <row r="2278" spans="1:7" x14ac:dyDescent="0.45">
      <c r="A2278" t="s">
        <v>459</v>
      </c>
      <c r="B2278" t="str">
        <f>VLOOKUP(A2278,Setup!$C$3:$D$46,2,FALSE)</f>
        <v>TR</v>
      </c>
      <c r="C2278" t="s">
        <v>598</v>
      </c>
      <c r="D2278">
        <f t="shared" si="72"/>
        <v>2019</v>
      </c>
      <c r="E2278">
        <v>-1.9</v>
      </c>
      <c r="F2278">
        <f>VLOOKUP(B2278,'GDP growth'!$C$1:$BR$267,MATCH(Total!D2278,'GDP growth'!$D$1:$BR$1,0),FALSE)</f>
        <v>3.0131703931214986</v>
      </c>
      <c r="G2278">
        <f t="shared" si="73"/>
        <v>-6.09659590933631</v>
      </c>
    </row>
    <row r="2279" spans="1:7" x14ac:dyDescent="0.45">
      <c r="A2279" t="s">
        <v>459</v>
      </c>
      <c r="B2279" t="str">
        <f>VLOOKUP(A2279,Setup!$C$3:$D$46,2,FALSE)</f>
        <v>TR</v>
      </c>
      <c r="C2279" t="s">
        <v>599</v>
      </c>
      <c r="D2279">
        <f t="shared" si="72"/>
        <v>2019</v>
      </c>
      <c r="E2279">
        <v>-4.2</v>
      </c>
      <c r="F2279">
        <f>VLOOKUP(B2279,'GDP growth'!$C$1:$BR$267,MATCH(Total!D2279,'GDP growth'!$D$1:$BR$1,0),FALSE)</f>
        <v>3.0131703931214986</v>
      </c>
      <c r="G2279">
        <f t="shared" si="73"/>
        <v>-6.09659590933631</v>
      </c>
    </row>
    <row r="2280" spans="1:7" x14ac:dyDescent="0.45">
      <c r="A2280" t="s">
        <v>459</v>
      </c>
      <c r="B2280" t="str">
        <f>VLOOKUP(A2280,Setup!$C$3:$D$46,2,FALSE)</f>
        <v>TR</v>
      </c>
      <c r="C2280" t="s">
        <v>600</v>
      </c>
      <c r="D2280">
        <f t="shared" si="72"/>
        <v>2019</v>
      </c>
      <c r="E2280">
        <v>-7.4</v>
      </c>
      <c r="F2280">
        <f>VLOOKUP(B2280,'GDP growth'!$C$1:$BR$267,MATCH(Total!D2280,'GDP growth'!$D$1:$BR$1,0),FALSE)</f>
        <v>3.0131703931214986</v>
      </c>
      <c r="G2280">
        <f t="shared" si="73"/>
        <v>-6.09659590933631</v>
      </c>
    </row>
    <row r="2281" spans="1:7" x14ac:dyDescent="0.45">
      <c r="A2281" t="s">
        <v>459</v>
      </c>
      <c r="B2281" t="str">
        <f>VLOOKUP(A2281,Setup!$C$3:$D$46,2,FALSE)</f>
        <v>TR</v>
      </c>
      <c r="C2281" t="s">
        <v>601</v>
      </c>
      <c r="D2281">
        <f t="shared" si="72"/>
        <v>2019</v>
      </c>
      <c r="E2281">
        <v>-7.4</v>
      </c>
      <c r="F2281">
        <f>VLOOKUP(B2281,'GDP growth'!$C$1:$BR$267,MATCH(Total!D2281,'GDP growth'!$D$1:$BR$1,0),FALSE)</f>
        <v>3.0131703931214986</v>
      </c>
      <c r="G2281">
        <f t="shared" si="73"/>
        <v>-6.09659590933631</v>
      </c>
    </row>
    <row r="2282" spans="1:7" x14ac:dyDescent="0.45">
      <c r="A2282" t="s">
        <v>459</v>
      </c>
      <c r="B2282" t="str">
        <f>VLOOKUP(A2282,Setup!$C$3:$D$46,2,FALSE)</f>
        <v>TR</v>
      </c>
      <c r="C2282" t="s">
        <v>602</v>
      </c>
      <c r="D2282">
        <f t="shared" si="72"/>
        <v>2020</v>
      </c>
      <c r="E2282">
        <v>-4.4000000000000004</v>
      </c>
      <c r="F2282">
        <f>VLOOKUP(B2282,'GDP growth'!$C$1:$BR$267,MATCH(Total!D2282,'GDP growth'!$D$1:$BR$1,0),FALSE)</f>
        <v>0.81851452672667335</v>
      </c>
      <c r="G2282">
        <f t="shared" si="73"/>
        <v>-11.1082267401466</v>
      </c>
    </row>
    <row r="2283" spans="1:7" x14ac:dyDescent="0.45">
      <c r="A2283" t="s">
        <v>459</v>
      </c>
      <c r="B2283" t="str">
        <f>VLOOKUP(A2283,Setup!$C$3:$D$46,2,FALSE)</f>
        <v>TR</v>
      </c>
      <c r="C2283" t="s">
        <v>603</v>
      </c>
      <c r="D2283">
        <f t="shared" si="72"/>
        <v>2020</v>
      </c>
      <c r="E2283">
        <v>2.7</v>
      </c>
      <c r="F2283">
        <f>VLOOKUP(B2283,'GDP growth'!$C$1:$BR$267,MATCH(Total!D2283,'GDP growth'!$D$1:$BR$1,0),FALSE)</f>
        <v>0.81851452672667335</v>
      </c>
      <c r="G2283">
        <f t="shared" si="73"/>
        <v>-11.1082267401466</v>
      </c>
    </row>
    <row r="2284" spans="1:7" x14ac:dyDescent="0.45">
      <c r="A2284" t="s">
        <v>459</v>
      </c>
      <c r="B2284" t="str">
        <f>VLOOKUP(A2284,Setup!$C$3:$D$46,2,FALSE)</f>
        <v>TR</v>
      </c>
      <c r="C2284" t="s">
        <v>604</v>
      </c>
      <c r="D2284">
        <f t="shared" si="72"/>
        <v>2020</v>
      </c>
      <c r="E2284">
        <v>4.8</v>
      </c>
      <c r="F2284">
        <f>VLOOKUP(B2284,'GDP growth'!$C$1:$BR$267,MATCH(Total!D2284,'GDP growth'!$D$1:$BR$1,0),FALSE)</f>
        <v>0.81851452672667335</v>
      </c>
      <c r="G2284">
        <f t="shared" si="73"/>
        <v>-11.1082267401466</v>
      </c>
    </row>
    <row r="2285" spans="1:7" x14ac:dyDescent="0.45">
      <c r="A2285" t="s">
        <v>459</v>
      </c>
      <c r="B2285" t="str">
        <f>VLOOKUP(A2285,Setup!$C$3:$D$46,2,FALSE)</f>
        <v>TR</v>
      </c>
      <c r="C2285" t="s">
        <v>605</v>
      </c>
      <c r="D2285">
        <f t="shared" si="72"/>
        <v>2020</v>
      </c>
      <c r="E2285">
        <v>-1.5</v>
      </c>
      <c r="F2285">
        <f>VLOOKUP(B2285,'GDP growth'!$C$1:$BR$267,MATCH(Total!D2285,'GDP growth'!$D$1:$BR$1,0),FALSE)</f>
        <v>0.81851452672667335</v>
      </c>
      <c r="G2285">
        <f t="shared" si="73"/>
        <v>-11.1082267401466</v>
      </c>
    </row>
    <row r="2286" spans="1:7" x14ac:dyDescent="0.45">
      <c r="A2286" t="s">
        <v>459</v>
      </c>
      <c r="B2286" t="str">
        <f>VLOOKUP(A2286,Setup!$C$3:$D$46,2,FALSE)</f>
        <v>TR</v>
      </c>
      <c r="C2286" t="s">
        <v>606</v>
      </c>
      <c r="D2286">
        <f t="shared" si="72"/>
        <v>2021</v>
      </c>
      <c r="E2286">
        <v>-2.4</v>
      </c>
      <c r="F2286">
        <f>VLOOKUP(B2286,'GDP growth'!$C$1:$BR$267,MATCH(Total!D2286,'GDP growth'!$D$1:$BR$1,0),FALSE)</f>
        <v>1.8598730397646221</v>
      </c>
      <c r="G2286">
        <f t="shared" si="73"/>
        <v>0.88208858999513495</v>
      </c>
    </row>
    <row r="2287" spans="1:7" x14ac:dyDescent="0.45">
      <c r="A2287" t="s">
        <v>459</v>
      </c>
      <c r="B2287" t="str">
        <f>VLOOKUP(A2287,Setup!$C$3:$D$46,2,FALSE)</f>
        <v>TR</v>
      </c>
      <c r="C2287" t="s">
        <v>607</v>
      </c>
      <c r="D2287">
        <f t="shared" si="72"/>
        <v>2021</v>
      </c>
      <c r="E2287">
        <v>-7.9</v>
      </c>
      <c r="F2287">
        <f>VLOOKUP(B2287,'GDP growth'!$C$1:$BR$267,MATCH(Total!D2287,'GDP growth'!$D$1:$BR$1,0),FALSE)</f>
        <v>1.8598730397646221</v>
      </c>
      <c r="G2287">
        <f t="shared" si="73"/>
        <v>0.88208858999513495</v>
      </c>
    </row>
    <row r="2288" spans="1:7" x14ac:dyDescent="0.45">
      <c r="A2288" t="s">
        <v>459</v>
      </c>
      <c r="B2288" t="str">
        <f>VLOOKUP(A2288,Setup!$C$3:$D$46,2,FALSE)</f>
        <v>TR</v>
      </c>
      <c r="C2288" t="s">
        <v>608</v>
      </c>
      <c r="D2288">
        <f t="shared" si="72"/>
        <v>2021</v>
      </c>
      <c r="E2288">
        <v>-12.2</v>
      </c>
      <c r="F2288">
        <f>VLOOKUP(B2288,'GDP growth'!$C$1:$BR$267,MATCH(Total!D2288,'GDP growth'!$D$1:$BR$1,0),FALSE)</f>
        <v>1.8598730397646221</v>
      </c>
      <c r="G2288">
        <f t="shared" si="73"/>
        <v>0.88208858999513495</v>
      </c>
    </row>
    <row r="2289" spans="1:7" x14ac:dyDescent="0.45">
      <c r="A2289" t="s">
        <v>459</v>
      </c>
      <c r="B2289" t="str">
        <f>VLOOKUP(A2289,Setup!$C$3:$D$46,2,FALSE)</f>
        <v>TR</v>
      </c>
      <c r="C2289" t="s">
        <v>609</v>
      </c>
      <c r="D2289">
        <f t="shared" si="72"/>
        <v>2021</v>
      </c>
      <c r="E2289">
        <v>-3.7</v>
      </c>
      <c r="F2289">
        <f>VLOOKUP(B2289,'GDP growth'!$C$1:$BR$267,MATCH(Total!D2289,'GDP growth'!$D$1:$BR$1,0),FALSE)</f>
        <v>1.8598730397646221</v>
      </c>
      <c r="G2289">
        <f t="shared" si="73"/>
        <v>0.88208858999513495</v>
      </c>
    </row>
    <row r="2290" spans="1:7" x14ac:dyDescent="0.45">
      <c r="A2290" t="s">
        <v>459</v>
      </c>
      <c r="B2290" t="str">
        <f>VLOOKUP(A2290,Setup!$C$3:$D$46,2,FALSE)</f>
        <v>TR</v>
      </c>
      <c r="C2290" t="s">
        <v>610</v>
      </c>
      <c r="D2290">
        <f t="shared" si="72"/>
        <v>2022</v>
      </c>
      <c r="E2290">
        <v>-7.6</v>
      </c>
      <c r="F2290">
        <f>VLOOKUP(B2290,'GDP growth'!$C$1:$BR$267,MATCH(Total!D2290,'GDP growth'!$D$1:$BR$1,0),FALSE)</f>
        <v>11.439395692656575</v>
      </c>
      <c r="G2290">
        <f t="shared" si="73"/>
        <v>3.27850512272326</v>
      </c>
    </row>
    <row r="2291" spans="1:7" x14ac:dyDescent="0.45">
      <c r="A2291" t="s">
        <v>459</v>
      </c>
      <c r="B2291" t="str">
        <f>VLOOKUP(A2291,Setup!$C$3:$D$46,2,FALSE)</f>
        <v>TR</v>
      </c>
      <c r="C2291" t="s">
        <v>611</v>
      </c>
      <c r="D2291">
        <f t="shared" ref="D2291:D2352" si="74">VALUE(MID(C2291,1,4))</f>
        <v>2022</v>
      </c>
      <c r="E2291">
        <v>-14.7</v>
      </c>
      <c r="F2291">
        <f>VLOOKUP(B2291,'GDP growth'!$C$1:$BR$267,MATCH(Total!D2291,'GDP growth'!$D$1:$BR$1,0),FALSE)</f>
        <v>11.439395692656575</v>
      </c>
      <c r="G2291">
        <f t="shared" ref="G2291:G2352" si="75">VLOOKUP(D2291,$I$21:$BA$34,MATCH(B2291,$I$20:$BA$20,0),FALSE)</f>
        <v>3.27850512272326</v>
      </c>
    </row>
    <row r="2292" spans="1:7" x14ac:dyDescent="0.45">
      <c r="A2292" t="s">
        <v>459</v>
      </c>
      <c r="B2292" t="str">
        <f>VLOOKUP(A2292,Setup!$C$3:$D$46,2,FALSE)</f>
        <v>TR</v>
      </c>
      <c r="C2292" t="s">
        <v>612</v>
      </c>
      <c r="D2292">
        <f t="shared" si="74"/>
        <v>2022</v>
      </c>
      <c r="E2292">
        <v>-21.8</v>
      </c>
      <c r="F2292">
        <f>VLOOKUP(B2292,'GDP growth'!$C$1:$BR$267,MATCH(Total!D2292,'GDP growth'!$D$1:$BR$1,0),FALSE)</f>
        <v>11.439395692656575</v>
      </c>
      <c r="G2292">
        <f t="shared" si="75"/>
        <v>3.27850512272326</v>
      </c>
    </row>
    <row r="2293" spans="1:7" x14ac:dyDescent="0.45">
      <c r="A2293" t="s">
        <v>459</v>
      </c>
      <c r="B2293" t="str">
        <f>VLOOKUP(A2293,Setup!$C$3:$D$46,2,FALSE)</f>
        <v>TR</v>
      </c>
      <c r="C2293" t="s">
        <v>613</v>
      </c>
      <c r="D2293">
        <f t="shared" si="74"/>
        <v>2022</v>
      </c>
      <c r="E2293">
        <v>-26</v>
      </c>
      <c r="F2293">
        <f>VLOOKUP(B2293,'GDP growth'!$C$1:$BR$267,MATCH(Total!D2293,'GDP growth'!$D$1:$BR$1,0),FALSE)</f>
        <v>11.439395692656575</v>
      </c>
      <c r="G2293">
        <f t="shared" si="75"/>
        <v>3.27850512272326</v>
      </c>
    </row>
    <row r="2294" spans="1:7" x14ac:dyDescent="0.45">
      <c r="A2294" t="s">
        <v>459</v>
      </c>
      <c r="B2294" t="str">
        <f>VLOOKUP(A2294,Setup!$C$3:$D$46,2,FALSE)</f>
        <v>TR</v>
      </c>
      <c r="C2294" t="s">
        <v>614</v>
      </c>
      <c r="D2294">
        <f t="shared" si="74"/>
        <v>2023</v>
      </c>
      <c r="E2294">
        <v>-28.1</v>
      </c>
      <c r="F2294">
        <f>VLOOKUP(B2294,'GDP growth'!$C$1:$BR$267,MATCH(Total!D2294,'GDP growth'!$D$1:$BR$1,0),FALSE)</f>
        <v>5.5334278749278099</v>
      </c>
      <c r="G2294">
        <f t="shared" si="75"/>
        <v>5.3428884223153199</v>
      </c>
    </row>
    <row r="2295" spans="1:7" x14ac:dyDescent="0.45">
      <c r="A2295" t="s">
        <v>459</v>
      </c>
      <c r="B2295" t="str">
        <f>VLOOKUP(A2295,Setup!$C$3:$D$46,2,FALSE)</f>
        <v>TR</v>
      </c>
      <c r="C2295" t="s">
        <v>615</v>
      </c>
      <c r="D2295">
        <f t="shared" si="74"/>
        <v>2023</v>
      </c>
      <c r="E2295">
        <v>-23.9</v>
      </c>
      <c r="F2295">
        <f>VLOOKUP(B2295,'GDP growth'!$C$1:$BR$267,MATCH(Total!D2295,'GDP growth'!$D$1:$BR$1,0),FALSE)</f>
        <v>5.5334278749278099</v>
      </c>
      <c r="G2295">
        <f t="shared" si="75"/>
        <v>5.3428884223153199</v>
      </c>
    </row>
    <row r="2296" spans="1:7" x14ac:dyDescent="0.45">
      <c r="A2296" t="s">
        <v>459</v>
      </c>
      <c r="B2296" t="str">
        <f>VLOOKUP(A2296,Setup!$C$3:$D$46,2,FALSE)</f>
        <v>TR</v>
      </c>
      <c r="C2296" t="s">
        <v>616</v>
      </c>
      <c r="D2296">
        <f t="shared" si="74"/>
        <v>2023</v>
      </c>
      <c r="E2296">
        <v>-28.1</v>
      </c>
      <c r="F2296">
        <f>VLOOKUP(B2296,'GDP growth'!$C$1:$BR$267,MATCH(Total!D2296,'GDP growth'!$D$1:$BR$1,0),FALSE)</f>
        <v>5.5334278749278099</v>
      </c>
      <c r="G2296">
        <f t="shared" si="75"/>
        <v>5.3428884223153199</v>
      </c>
    </row>
    <row r="2297" spans="1:7" x14ac:dyDescent="0.45">
      <c r="A2297" t="s">
        <v>459</v>
      </c>
      <c r="B2297" t="str">
        <f>VLOOKUP(A2297,Setup!$C$3:$D$46,2,FALSE)</f>
        <v>TR</v>
      </c>
      <c r="C2297" t="s">
        <v>617</v>
      </c>
      <c r="D2297">
        <f t="shared" si="74"/>
        <v>2023</v>
      </c>
      <c r="E2297">
        <v>-29.8</v>
      </c>
      <c r="F2297">
        <f>VLOOKUP(B2297,'GDP growth'!$C$1:$BR$267,MATCH(Total!D2297,'GDP growth'!$D$1:$BR$1,0),FALSE)</f>
        <v>5.5334278749278099</v>
      </c>
      <c r="G2297">
        <f t="shared" si="75"/>
        <v>5.3428884223153199</v>
      </c>
    </row>
    <row r="2298" spans="1:7" x14ac:dyDescent="0.45">
      <c r="A2298" t="s">
        <v>286</v>
      </c>
      <c r="B2298" t="str">
        <f>VLOOKUP(A2298,Setup!$C$3:$D$46,2,FALSE)</f>
        <v>US</v>
      </c>
      <c r="C2298" t="s">
        <v>560</v>
      </c>
      <c r="D2298">
        <f t="shared" si="74"/>
        <v>2010</v>
      </c>
      <c r="E2298">
        <v>-1.2</v>
      </c>
      <c r="F2298">
        <f>VLOOKUP(B2298,'GDP growth'!$C$1:$BR$267,MATCH(Total!D2298,'GDP growth'!$D$1:$BR$1,0),FALSE)</f>
        <v>-2.5765002342699574</v>
      </c>
      <c r="G2298">
        <f t="shared" si="75"/>
        <v>0.95722031242955496</v>
      </c>
    </row>
    <row r="2299" spans="1:7" x14ac:dyDescent="0.45">
      <c r="A2299" t="s">
        <v>286</v>
      </c>
      <c r="B2299" t="str">
        <f>VLOOKUP(A2299,Setup!$C$3:$D$46,2,FALSE)</f>
        <v>US</v>
      </c>
      <c r="C2299" t="s">
        <v>563</v>
      </c>
      <c r="D2299">
        <f t="shared" si="74"/>
        <v>2010</v>
      </c>
      <c r="E2299">
        <v>-4.4000000000000004</v>
      </c>
      <c r="F2299">
        <f>VLOOKUP(B2299,'GDP growth'!$C$1:$BR$267,MATCH(Total!D2299,'GDP growth'!$D$1:$BR$1,0),FALSE)</f>
        <v>-2.5765002342699574</v>
      </c>
      <c r="G2299">
        <f t="shared" si="75"/>
        <v>0.95722031242955496</v>
      </c>
    </row>
    <row r="2300" spans="1:7" x14ac:dyDescent="0.45">
      <c r="A2300" t="s">
        <v>286</v>
      </c>
      <c r="B2300" t="str">
        <f>VLOOKUP(A2300,Setup!$C$3:$D$46,2,FALSE)</f>
        <v>US</v>
      </c>
      <c r="C2300" t="s">
        <v>564</v>
      </c>
      <c r="D2300">
        <f t="shared" si="74"/>
        <v>2010</v>
      </c>
      <c r="E2300">
        <v>-6.8</v>
      </c>
      <c r="F2300">
        <f>VLOOKUP(B2300,'GDP growth'!$C$1:$BR$267,MATCH(Total!D2300,'GDP growth'!$D$1:$BR$1,0),FALSE)</f>
        <v>-2.5765002342699574</v>
      </c>
      <c r="G2300">
        <f t="shared" si="75"/>
        <v>0.95722031242955496</v>
      </c>
    </row>
    <row r="2301" spans="1:7" x14ac:dyDescent="0.45">
      <c r="A2301" t="s">
        <v>286</v>
      </c>
      <c r="B2301" t="str">
        <f>VLOOKUP(A2301,Setup!$C$3:$D$46,2,FALSE)</f>
        <v>US</v>
      </c>
      <c r="C2301" t="s">
        <v>565</v>
      </c>
      <c r="D2301">
        <f t="shared" si="74"/>
        <v>2010</v>
      </c>
      <c r="E2301">
        <v>-9.3000000000000007</v>
      </c>
      <c r="F2301">
        <f>VLOOKUP(B2301,'GDP growth'!$C$1:$BR$267,MATCH(Total!D2301,'GDP growth'!$D$1:$BR$1,0),FALSE)</f>
        <v>-2.5765002342699574</v>
      </c>
      <c r="G2301">
        <f t="shared" si="75"/>
        <v>0.95722031242955496</v>
      </c>
    </row>
    <row r="2302" spans="1:7" x14ac:dyDescent="0.45">
      <c r="A2302" t="s">
        <v>286</v>
      </c>
      <c r="B2302" t="str">
        <f>VLOOKUP(A2302,Setup!$C$3:$D$46,2,FALSE)</f>
        <v>US</v>
      </c>
      <c r="C2302" t="s">
        <v>566</v>
      </c>
      <c r="D2302">
        <f t="shared" si="74"/>
        <v>2011</v>
      </c>
      <c r="E2302">
        <v>-11.1</v>
      </c>
      <c r="F2302">
        <f>VLOOKUP(B2302,'GDP growth'!$C$1:$BR$267,MATCH(Total!D2302,'GDP growth'!$D$1:$BR$1,0),FALSE)</f>
        <v>2.6951925838263975</v>
      </c>
      <c r="G2302">
        <f t="shared" si="75"/>
        <v>1.51612111237682E-2</v>
      </c>
    </row>
    <row r="2303" spans="1:7" x14ac:dyDescent="0.45">
      <c r="A2303" t="s">
        <v>286</v>
      </c>
      <c r="B2303" t="str">
        <f>VLOOKUP(A2303,Setup!$C$3:$D$46,2,FALSE)</f>
        <v>US</v>
      </c>
      <c r="C2303" t="s">
        <v>567</v>
      </c>
      <c r="D2303">
        <f t="shared" si="74"/>
        <v>2011</v>
      </c>
      <c r="E2303">
        <v>-12.5</v>
      </c>
      <c r="F2303">
        <f>VLOOKUP(B2303,'GDP growth'!$C$1:$BR$267,MATCH(Total!D2303,'GDP growth'!$D$1:$BR$1,0),FALSE)</f>
        <v>2.6951925838263975</v>
      </c>
      <c r="G2303">
        <f t="shared" si="75"/>
        <v>1.51612111237682E-2</v>
      </c>
    </row>
    <row r="2304" spans="1:7" x14ac:dyDescent="0.45">
      <c r="A2304" t="s">
        <v>286</v>
      </c>
      <c r="B2304" t="str">
        <f>VLOOKUP(A2304,Setup!$C$3:$D$46,2,FALSE)</f>
        <v>US</v>
      </c>
      <c r="C2304" t="s">
        <v>568</v>
      </c>
      <c r="D2304">
        <f t="shared" si="74"/>
        <v>2011</v>
      </c>
      <c r="E2304">
        <v>-13.3</v>
      </c>
      <c r="F2304">
        <f>VLOOKUP(B2304,'GDP growth'!$C$1:$BR$267,MATCH(Total!D2304,'GDP growth'!$D$1:$BR$1,0),FALSE)</f>
        <v>2.6951925838263975</v>
      </c>
      <c r="G2304">
        <f t="shared" si="75"/>
        <v>1.51612111237682E-2</v>
      </c>
    </row>
    <row r="2305" spans="1:7" x14ac:dyDescent="0.45">
      <c r="A2305" t="s">
        <v>286</v>
      </c>
      <c r="B2305" t="str">
        <f>VLOOKUP(A2305,Setup!$C$3:$D$46,2,FALSE)</f>
        <v>US</v>
      </c>
      <c r="C2305" t="s">
        <v>569</v>
      </c>
      <c r="D2305">
        <f t="shared" si="74"/>
        <v>2011</v>
      </c>
      <c r="E2305">
        <v>-14</v>
      </c>
      <c r="F2305">
        <f>VLOOKUP(B2305,'GDP growth'!$C$1:$BR$267,MATCH(Total!D2305,'GDP growth'!$D$1:$BR$1,0),FALSE)</f>
        <v>2.6951925838263975</v>
      </c>
      <c r="G2305">
        <f t="shared" si="75"/>
        <v>1.51612111237682E-2</v>
      </c>
    </row>
    <row r="2306" spans="1:7" x14ac:dyDescent="0.45">
      <c r="A2306" t="s">
        <v>286</v>
      </c>
      <c r="B2306" t="str">
        <f>VLOOKUP(A2306,Setup!$C$3:$D$46,2,FALSE)</f>
        <v>US</v>
      </c>
      <c r="C2306" t="s">
        <v>570</v>
      </c>
      <c r="D2306">
        <f t="shared" si="74"/>
        <v>2012</v>
      </c>
      <c r="E2306">
        <v>-15.4</v>
      </c>
      <c r="F2306">
        <f>VLOOKUP(B2306,'GDP growth'!$C$1:$BR$267,MATCH(Total!D2306,'GDP growth'!$D$1:$BR$1,0),FALSE)</f>
        <v>1.5644068543830087</v>
      </c>
      <c r="G2306">
        <f t="shared" si="75"/>
        <v>-0.15545509985301401</v>
      </c>
    </row>
    <row r="2307" spans="1:7" x14ac:dyDescent="0.45">
      <c r="A2307" t="s">
        <v>286</v>
      </c>
      <c r="B2307" t="str">
        <f>VLOOKUP(A2307,Setup!$C$3:$D$46,2,FALSE)</f>
        <v>US</v>
      </c>
      <c r="C2307" t="s">
        <v>571</v>
      </c>
      <c r="D2307">
        <f t="shared" si="74"/>
        <v>2012</v>
      </c>
      <c r="E2307">
        <v>-16.100000000000001</v>
      </c>
      <c r="F2307">
        <f>VLOOKUP(B2307,'GDP growth'!$C$1:$BR$267,MATCH(Total!D2307,'GDP growth'!$D$1:$BR$1,0),FALSE)</f>
        <v>1.5644068543830087</v>
      </c>
      <c r="G2307">
        <f t="shared" si="75"/>
        <v>-0.15545509985301401</v>
      </c>
    </row>
    <row r="2308" spans="1:7" x14ac:dyDescent="0.45">
      <c r="A2308" t="s">
        <v>286</v>
      </c>
      <c r="B2308" t="str">
        <f>VLOOKUP(A2308,Setup!$C$3:$D$46,2,FALSE)</f>
        <v>US</v>
      </c>
      <c r="C2308" t="s">
        <v>572</v>
      </c>
      <c r="D2308">
        <f t="shared" si="74"/>
        <v>2012</v>
      </c>
      <c r="E2308">
        <v>-16.2</v>
      </c>
      <c r="F2308">
        <f>VLOOKUP(B2308,'GDP growth'!$C$1:$BR$267,MATCH(Total!D2308,'GDP growth'!$D$1:$BR$1,0),FALSE)</f>
        <v>1.5644068543830087</v>
      </c>
      <c r="G2308">
        <f t="shared" si="75"/>
        <v>-0.15545509985301401</v>
      </c>
    </row>
    <row r="2309" spans="1:7" x14ac:dyDescent="0.45">
      <c r="A2309" t="s">
        <v>286</v>
      </c>
      <c r="B2309" t="str">
        <f>VLOOKUP(A2309,Setup!$C$3:$D$46,2,FALSE)</f>
        <v>US</v>
      </c>
      <c r="C2309" t="s">
        <v>573</v>
      </c>
      <c r="D2309">
        <f t="shared" si="74"/>
        <v>2012</v>
      </c>
      <c r="E2309">
        <v>-16.2</v>
      </c>
      <c r="F2309">
        <f>VLOOKUP(B2309,'GDP growth'!$C$1:$BR$267,MATCH(Total!D2309,'GDP growth'!$D$1:$BR$1,0),FALSE)</f>
        <v>1.5644068543830087</v>
      </c>
      <c r="G2309">
        <f t="shared" si="75"/>
        <v>-0.15545509985301401</v>
      </c>
    </row>
    <row r="2310" spans="1:7" x14ac:dyDescent="0.45">
      <c r="A2310" t="s">
        <v>286</v>
      </c>
      <c r="B2310" t="str">
        <f>VLOOKUP(A2310,Setup!$C$3:$D$46,2,FALSE)</f>
        <v>US</v>
      </c>
      <c r="C2310" t="s">
        <v>574</v>
      </c>
      <c r="D2310">
        <f t="shared" si="74"/>
        <v>2013</v>
      </c>
      <c r="E2310">
        <v>-16.899999999999999</v>
      </c>
      <c r="F2310">
        <f>VLOOKUP(B2310,'GDP growth'!$C$1:$BR$267,MATCH(Total!D2310,'GDP growth'!$D$1:$BR$1,0),FALSE)</f>
        <v>2.2891133876789667</v>
      </c>
      <c r="G2310">
        <f t="shared" si="75"/>
        <v>-0.47345391215075899</v>
      </c>
    </row>
    <row r="2311" spans="1:7" x14ac:dyDescent="0.45">
      <c r="A2311" t="s">
        <v>286</v>
      </c>
      <c r="B2311" t="str">
        <f>VLOOKUP(A2311,Setup!$C$3:$D$46,2,FALSE)</f>
        <v>US</v>
      </c>
      <c r="C2311" t="s">
        <v>575</v>
      </c>
      <c r="D2311">
        <f t="shared" si="74"/>
        <v>2013</v>
      </c>
      <c r="E2311">
        <v>-16.5</v>
      </c>
      <c r="F2311">
        <f>VLOOKUP(B2311,'GDP growth'!$C$1:$BR$267,MATCH(Total!D2311,'GDP growth'!$D$1:$BR$1,0),FALSE)</f>
        <v>2.2891133876789667</v>
      </c>
      <c r="G2311">
        <f t="shared" si="75"/>
        <v>-0.47345391215075899</v>
      </c>
    </row>
    <row r="2312" spans="1:7" x14ac:dyDescent="0.45">
      <c r="A2312" t="s">
        <v>286</v>
      </c>
      <c r="B2312" t="str">
        <f>VLOOKUP(A2312,Setup!$C$3:$D$46,2,FALSE)</f>
        <v>US</v>
      </c>
      <c r="C2312" t="s">
        <v>576</v>
      </c>
      <c r="D2312">
        <f t="shared" si="74"/>
        <v>2013</v>
      </c>
      <c r="E2312">
        <v>-16.100000000000001</v>
      </c>
      <c r="F2312">
        <f>VLOOKUP(B2312,'GDP growth'!$C$1:$BR$267,MATCH(Total!D2312,'GDP growth'!$D$1:$BR$1,0),FALSE)</f>
        <v>2.2891133876789667</v>
      </c>
      <c r="G2312">
        <f t="shared" si="75"/>
        <v>-0.47345391215075899</v>
      </c>
    </row>
    <row r="2313" spans="1:7" x14ac:dyDescent="0.45">
      <c r="A2313" t="s">
        <v>286</v>
      </c>
      <c r="B2313" t="str">
        <f>VLOOKUP(A2313,Setup!$C$3:$D$46,2,FALSE)</f>
        <v>US</v>
      </c>
      <c r="C2313" t="s">
        <v>577</v>
      </c>
      <c r="D2313">
        <f t="shared" si="74"/>
        <v>2013</v>
      </c>
      <c r="E2313">
        <v>-15.6</v>
      </c>
      <c r="F2313">
        <f>VLOOKUP(B2313,'GDP growth'!$C$1:$BR$267,MATCH(Total!D2313,'GDP growth'!$D$1:$BR$1,0),FALSE)</f>
        <v>2.2891133876789667</v>
      </c>
      <c r="G2313">
        <f t="shared" si="75"/>
        <v>-0.47345391215075899</v>
      </c>
    </row>
    <row r="2314" spans="1:7" x14ac:dyDescent="0.45">
      <c r="A2314" t="s">
        <v>286</v>
      </c>
      <c r="B2314" t="str">
        <f>VLOOKUP(A2314,Setup!$C$3:$D$46,2,FALSE)</f>
        <v>US</v>
      </c>
      <c r="C2314" t="s">
        <v>578</v>
      </c>
      <c r="D2314">
        <f t="shared" si="74"/>
        <v>2014</v>
      </c>
      <c r="E2314">
        <v>-15.3</v>
      </c>
      <c r="F2314">
        <f>VLOOKUP(B2314,'GDP growth'!$C$1:$BR$267,MATCH(Total!D2314,'GDP growth'!$D$1:$BR$1,0),FALSE)</f>
        <v>2.1178300991984855</v>
      </c>
      <c r="G2314">
        <f t="shared" si="75"/>
        <v>-0.32874453645146601</v>
      </c>
    </row>
    <row r="2315" spans="1:7" x14ac:dyDescent="0.45">
      <c r="A2315" t="s">
        <v>286</v>
      </c>
      <c r="B2315" t="str">
        <f>VLOOKUP(A2315,Setup!$C$3:$D$46,2,FALSE)</f>
        <v>US</v>
      </c>
      <c r="C2315" t="s">
        <v>579</v>
      </c>
      <c r="D2315">
        <f t="shared" si="74"/>
        <v>2014</v>
      </c>
      <c r="E2315">
        <v>-15.1</v>
      </c>
      <c r="F2315">
        <f>VLOOKUP(B2315,'GDP growth'!$C$1:$BR$267,MATCH(Total!D2315,'GDP growth'!$D$1:$BR$1,0),FALSE)</f>
        <v>2.1178300991984855</v>
      </c>
      <c r="G2315">
        <f t="shared" si="75"/>
        <v>-0.32874453645146601</v>
      </c>
    </row>
    <row r="2316" spans="1:7" x14ac:dyDescent="0.45">
      <c r="A2316" t="s">
        <v>286</v>
      </c>
      <c r="B2316" t="str">
        <f>VLOOKUP(A2316,Setup!$C$3:$D$46,2,FALSE)</f>
        <v>US</v>
      </c>
      <c r="C2316" t="s">
        <v>580</v>
      </c>
      <c r="D2316">
        <f t="shared" si="74"/>
        <v>2014</v>
      </c>
      <c r="E2316">
        <v>-15.5</v>
      </c>
      <c r="F2316">
        <f>VLOOKUP(B2316,'GDP growth'!$C$1:$BR$267,MATCH(Total!D2316,'GDP growth'!$D$1:$BR$1,0),FALSE)</f>
        <v>2.1178300991984855</v>
      </c>
      <c r="G2316">
        <f t="shared" si="75"/>
        <v>-0.32874453645146601</v>
      </c>
    </row>
    <row r="2317" spans="1:7" x14ac:dyDescent="0.45">
      <c r="A2317" t="s">
        <v>286</v>
      </c>
      <c r="B2317" t="str">
        <f>VLOOKUP(A2317,Setup!$C$3:$D$46,2,FALSE)</f>
        <v>US</v>
      </c>
      <c r="C2317" t="s">
        <v>581</v>
      </c>
      <c r="D2317">
        <f t="shared" si="74"/>
        <v>2014</v>
      </c>
      <c r="E2317">
        <v>-14.8</v>
      </c>
      <c r="F2317">
        <f>VLOOKUP(B2317,'GDP growth'!$C$1:$BR$267,MATCH(Total!D2317,'GDP growth'!$D$1:$BR$1,0),FALSE)</f>
        <v>2.1178300991984855</v>
      </c>
      <c r="G2317">
        <f t="shared" si="75"/>
        <v>-0.32874453645146601</v>
      </c>
    </row>
    <row r="2318" spans="1:7" x14ac:dyDescent="0.45">
      <c r="A2318" t="s">
        <v>286</v>
      </c>
      <c r="B2318" t="str">
        <f>VLOOKUP(A2318,Setup!$C$3:$D$46,2,FALSE)</f>
        <v>US</v>
      </c>
      <c r="C2318" t="s">
        <v>582</v>
      </c>
      <c r="D2318">
        <f t="shared" si="74"/>
        <v>2015</v>
      </c>
      <c r="E2318">
        <v>-14.9</v>
      </c>
      <c r="F2318">
        <f>VLOOKUP(B2318,'GDP growth'!$C$1:$BR$267,MATCH(Total!D2318,'GDP growth'!$D$1:$BR$1,0),FALSE)</f>
        <v>2.5238198144198236</v>
      </c>
      <c r="G2318">
        <f t="shared" si="75"/>
        <v>0.325528499703793</v>
      </c>
    </row>
    <row r="2319" spans="1:7" x14ac:dyDescent="0.45">
      <c r="A2319" t="s">
        <v>286</v>
      </c>
      <c r="B2319" t="str">
        <f>VLOOKUP(A2319,Setup!$C$3:$D$46,2,FALSE)</f>
        <v>US</v>
      </c>
      <c r="C2319" t="s">
        <v>583</v>
      </c>
      <c r="D2319">
        <f t="shared" si="74"/>
        <v>2015</v>
      </c>
      <c r="E2319">
        <v>-13.8</v>
      </c>
      <c r="F2319">
        <f>VLOOKUP(B2319,'GDP growth'!$C$1:$BR$267,MATCH(Total!D2319,'GDP growth'!$D$1:$BR$1,0),FALSE)</f>
        <v>2.5238198144198236</v>
      </c>
      <c r="G2319">
        <f t="shared" si="75"/>
        <v>0.325528499703793</v>
      </c>
    </row>
    <row r="2320" spans="1:7" x14ac:dyDescent="0.45">
      <c r="A2320" t="s">
        <v>286</v>
      </c>
      <c r="B2320" t="str">
        <f>VLOOKUP(A2320,Setup!$C$3:$D$46,2,FALSE)</f>
        <v>US</v>
      </c>
      <c r="C2320" t="s">
        <v>584</v>
      </c>
      <c r="D2320">
        <f t="shared" si="74"/>
        <v>2015</v>
      </c>
      <c r="E2320">
        <v>-13</v>
      </c>
      <c r="F2320">
        <f>VLOOKUP(B2320,'GDP growth'!$C$1:$BR$267,MATCH(Total!D2320,'GDP growth'!$D$1:$BR$1,0),FALSE)</f>
        <v>2.5238198144198236</v>
      </c>
      <c r="G2320">
        <f t="shared" si="75"/>
        <v>0.325528499703793</v>
      </c>
    </row>
    <row r="2321" spans="1:7" x14ac:dyDescent="0.45">
      <c r="A2321" t="s">
        <v>286</v>
      </c>
      <c r="B2321" t="str">
        <f>VLOOKUP(A2321,Setup!$C$3:$D$46,2,FALSE)</f>
        <v>US</v>
      </c>
      <c r="C2321" t="s">
        <v>585</v>
      </c>
      <c r="D2321">
        <f t="shared" si="74"/>
        <v>2015</v>
      </c>
      <c r="E2321">
        <v>-12.8</v>
      </c>
      <c r="F2321">
        <f>VLOOKUP(B2321,'GDP growth'!$C$1:$BR$267,MATCH(Total!D2321,'GDP growth'!$D$1:$BR$1,0),FALSE)</f>
        <v>2.5238198144198236</v>
      </c>
      <c r="G2321">
        <f t="shared" si="75"/>
        <v>0.325528499703793</v>
      </c>
    </row>
    <row r="2322" spans="1:7" x14ac:dyDescent="0.45">
      <c r="A2322" t="s">
        <v>286</v>
      </c>
      <c r="B2322" t="str">
        <f>VLOOKUP(A2322,Setup!$C$3:$D$46,2,FALSE)</f>
        <v>US</v>
      </c>
      <c r="C2322" t="s">
        <v>586</v>
      </c>
      <c r="D2322">
        <f t="shared" si="74"/>
        <v>2016</v>
      </c>
      <c r="E2322">
        <v>-11.8</v>
      </c>
      <c r="F2322">
        <f>VLOOKUP(B2322,'GDP growth'!$C$1:$BR$267,MATCH(Total!D2322,'GDP growth'!$D$1:$BR$1,0),FALSE)</f>
        <v>2.9455504545523326</v>
      </c>
      <c r="G2322">
        <f t="shared" si="75"/>
        <v>-0.24921921941474001</v>
      </c>
    </row>
    <row r="2323" spans="1:7" x14ac:dyDescent="0.45">
      <c r="A2323" t="s">
        <v>286</v>
      </c>
      <c r="B2323" t="str">
        <f>VLOOKUP(A2323,Setup!$C$3:$D$46,2,FALSE)</f>
        <v>US</v>
      </c>
      <c r="C2323" t="s">
        <v>587</v>
      </c>
      <c r="D2323">
        <f t="shared" si="74"/>
        <v>2016</v>
      </c>
      <c r="E2323">
        <v>-10.8</v>
      </c>
      <c r="F2323">
        <f>VLOOKUP(B2323,'GDP growth'!$C$1:$BR$267,MATCH(Total!D2323,'GDP growth'!$D$1:$BR$1,0),FALSE)</f>
        <v>2.9455504545523326</v>
      </c>
      <c r="G2323">
        <f t="shared" si="75"/>
        <v>-0.24921921941474001</v>
      </c>
    </row>
    <row r="2324" spans="1:7" x14ac:dyDescent="0.45">
      <c r="A2324" t="s">
        <v>286</v>
      </c>
      <c r="B2324" t="str">
        <f>VLOOKUP(A2324,Setup!$C$3:$D$46,2,FALSE)</f>
        <v>US</v>
      </c>
      <c r="C2324" t="s">
        <v>588</v>
      </c>
      <c r="D2324">
        <f t="shared" si="74"/>
        <v>2016</v>
      </c>
      <c r="E2324">
        <v>-9.5</v>
      </c>
      <c r="F2324">
        <f>VLOOKUP(B2324,'GDP growth'!$C$1:$BR$267,MATCH(Total!D2324,'GDP growth'!$D$1:$BR$1,0),FALSE)</f>
        <v>2.9455504545523326</v>
      </c>
      <c r="G2324">
        <f t="shared" si="75"/>
        <v>-0.24921921941474001</v>
      </c>
    </row>
    <row r="2325" spans="1:7" x14ac:dyDescent="0.45">
      <c r="A2325" t="s">
        <v>286</v>
      </c>
      <c r="B2325" t="str">
        <f>VLOOKUP(A2325,Setup!$C$3:$D$46,2,FALSE)</f>
        <v>US</v>
      </c>
      <c r="C2325" t="s">
        <v>589</v>
      </c>
      <c r="D2325">
        <f t="shared" si="74"/>
        <v>2016</v>
      </c>
      <c r="E2325">
        <v>-9.6999999999999993</v>
      </c>
      <c r="F2325">
        <f>VLOOKUP(B2325,'GDP growth'!$C$1:$BR$267,MATCH(Total!D2325,'GDP growth'!$D$1:$BR$1,0),FALSE)</f>
        <v>2.9455504545523326</v>
      </c>
      <c r="G2325">
        <f t="shared" si="75"/>
        <v>-0.24921921941474001</v>
      </c>
    </row>
    <row r="2326" spans="1:7" x14ac:dyDescent="0.45">
      <c r="A2326" t="s">
        <v>286</v>
      </c>
      <c r="B2326" t="str">
        <f>VLOOKUP(A2326,Setup!$C$3:$D$46,2,FALSE)</f>
        <v>US</v>
      </c>
      <c r="C2326" t="s">
        <v>590</v>
      </c>
      <c r="D2326">
        <f t="shared" si="74"/>
        <v>2017</v>
      </c>
      <c r="E2326">
        <v>-9.1</v>
      </c>
      <c r="F2326">
        <f>VLOOKUP(B2326,'GDP growth'!$C$1:$BR$267,MATCH(Total!D2326,'GDP growth'!$D$1:$BR$1,0),FALSE)</f>
        <v>1.8194514747429338</v>
      </c>
      <c r="G2326">
        <f t="shared" si="75"/>
        <v>-7.3175266571126898E-2</v>
      </c>
    </row>
    <row r="2327" spans="1:7" x14ac:dyDescent="0.45">
      <c r="A2327" t="s">
        <v>286</v>
      </c>
      <c r="B2327" t="str">
        <f>VLOOKUP(A2327,Setup!$C$3:$D$46,2,FALSE)</f>
        <v>US</v>
      </c>
      <c r="C2327" t="s">
        <v>591</v>
      </c>
      <c r="D2327">
        <f t="shared" si="74"/>
        <v>2017</v>
      </c>
      <c r="E2327">
        <v>-8.1999999999999993</v>
      </c>
      <c r="F2327">
        <f>VLOOKUP(B2327,'GDP growth'!$C$1:$BR$267,MATCH(Total!D2327,'GDP growth'!$D$1:$BR$1,0),FALSE)</f>
        <v>1.8194514747429338</v>
      </c>
      <c r="G2327">
        <f t="shared" si="75"/>
        <v>-7.3175266571126898E-2</v>
      </c>
    </row>
    <row r="2328" spans="1:7" x14ac:dyDescent="0.45">
      <c r="A2328" t="s">
        <v>286</v>
      </c>
      <c r="B2328" t="str">
        <f>VLOOKUP(A2328,Setup!$C$3:$D$46,2,FALSE)</f>
        <v>US</v>
      </c>
      <c r="C2328" t="s">
        <v>592</v>
      </c>
      <c r="D2328">
        <f t="shared" si="74"/>
        <v>2017</v>
      </c>
      <c r="E2328">
        <v>-7.9</v>
      </c>
      <c r="F2328">
        <f>VLOOKUP(B2328,'GDP growth'!$C$1:$BR$267,MATCH(Total!D2328,'GDP growth'!$D$1:$BR$1,0),FALSE)</f>
        <v>1.8194514747429338</v>
      </c>
      <c r="G2328">
        <f t="shared" si="75"/>
        <v>-7.3175266571126898E-2</v>
      </c>
    </row>
    <row r="2329" spans="1:7" x14ac:dyDescent="0.45">
      <c r="A2329" t="s">
        <v>286</v>
      </c>
      <c r="B2329" t="str">
        <f>VLOOKUP(A2329,Setup!$C$3:$D$46,2,FALSE)</f>
        <v>US</v>
      </c>
      <c r="C2329" t="s">
        <v>593</v>
      </c>
      <c r="D2329">
        <f t="shared" si="74"/>
        <v>2017</v>
      </c>
      <c r="E2329">
        <v>-6.9</v>
      </c>
      <c r="F2329">
        <f>VLOOKUP(B2329,'GDP growth'!$C$1:$BR$267,MATCH(Total!D2329,'GDP growth'!$D$1:$BR$1,0),FALSE)</f>
        <v>1.8194514747429338</v>
      </c>
      <c r="G2329">
        <f t="shared" si="75"/>
        <v>-7.3175266571126898E-2</v>
      </c>
    </row>
    <row r="2330" spans="1:7" x14ac:dyDescent="0.45">
      <c r="A2330" t="s">
        <v>286</v>
      </c>
      <c r="B2330" t="str">
        <f>VLOOKUP(A2330,Setup!$C$3:$D$46,2,FALSE)</f>
        <v>US</v>
      </c>
      <c r="C2330" t="s">
        <v>594</v>
      </c>
      <c r="D2330">
        <f t="shared" si="74"/>
        <v>2018</v>
      </c>
      <c r="E2330">
        <v>-7.6</v>
      </c>
      <c r="F2330">
        <f>VLOOKUP(B2330,'GDP growth'!$C$1:$BR$267,MATCH(Total!D2330,'GDP growth'!$D$1:$BR$1,0),FALSE)</f>
        <v>2.4576223032221094</v>
      </c>
      <c r="G2330">
        <f t="shared" si="75"/>
        <v>0.74867092067371699</v>
      </c>
    </row>
    <row r="2331" spans="1:7" x14ac:dyDescent="0.45">
      <c r="A2331" t="s">
        <v>286</v>
      </c>
      <c r="B2331" t="str">
        <f>VLOOKUP(A2331,Setup!$C$3:$D$46,2,FALSE)</f>
        <v>US</v>
      </c>
      <c r="C2331" t="s">
        <v>595</v>
      </c>
      <c r="D2331">
        <f t="shared" si="74"/>
        <v>2018</v>
      </c>
      <c r="E2331">
        <v>-6.7</v>
      </c>
      <c r="F2331">
        <f>VLOOKUP(B2331,'GDP growth'!$C$1:$BR$267,MATCH(Total!D2331,'GDP growth'!$D$1:$BR$1,0),FALSE)</f>
        <v>2.4576223032221094</v>
      </c>
      <c r="G2331">
        <f t="shared" si="75"/>
        <v>0.74867092067371699</v>
      </c>
    </row>
    <row r="2332" spans="1:7" x14ac:dyDescent="0.45">
      <c r="A2332" t="s">
        <v>286</v>
      </c>
      <c r="B2332" t="str">
        <f>VLOOKUP(A2332,Setup!$C$3:$D$46,2,FALSE)</f>
        <v>US</v>
      </c>
      <c r="C2332" t="s">
        <v>596</v>
      </c>
      <c r="D2332">
        <f t="shared" si="74"/>
        <v>2018</v>
      </c>
      <c r="E2332">
        <v>-6.9</v>
      </c>
      <c r="F2332">
        <f>VLOOKUP(B2332,'GDP growth'!$C$1:$BR$267,MATCH(Total!D2332,'GDP growth'!$D$1:$BR$1,0),FALSE)</f>
        <v>2.4576223032221094</v>
      </c>
      <c r="G2332">
        <f t="shared" si="75"/>
        <v>0.74867092067371699</v>
      </c>
    </row>
    <row r="2333" spans="1:7" x14ac:dyDescent="0.45">
      <c r="A2333" t="s">
        <v>286</v>
      </c>
      <c r="B2333" t="str">
        <f>VLOOKUP(A2333,Setup!$C$3:$D$46,2,FALSE)</f>
        <v>US</v>
      </c>
      <c r="C2333" t="s">
        <v>597</v>
      </c>
      <c r="D2333">
        <f t="shared" si="74"/>
        <v>2018</v>
      </c>
      <c r="E2333">
        <v>-6.6</v>
      </c>
      <c r="F2333">
        <f>VLOOKUP(B2333,'GDP growth'!$C$1:$BR$267,MATCH(Total!D2333,'GDP growth'!$D$1:$BR$1,0),FALSE)</f>
        <v>2.4576223032221094</v>
      </c>
      <c r="G2333">
        <f t="shared" si="75"/>
        <v>0.74867092067371699</v>
      </c>
    </row>
    <row r="2334" spans="1:7" x14ac:dyDescent="0.45">
      <c r="A2334" t="s">
        <v>286</v>
      </c>
      <c r="B2334" t="str">
        <f>VLOOKUP(A2334,Setup!$C$3:$D$46,2,FALSE)</f>
        <v>US</v>
      </c>
      <c r="C2334" t="s">
        <v>598</v>
      </c>
      <c r="D2334">
        <f t="shared" si="74"/>
        <v>2019</v>
      </c>
      <c r="E2334">
        <v>-6.4</v>
      </c>
      <c r="F2334">
        <f>VLOOKUP(B2334,'GDP growth'!$C$1:$BR$267,MATCH(Total!D2334,'GDP growth'!$D$1:$BR$1,0),FALSE)</f>
        <v>2.9665050691663311</v>
      </c>
      <c r="G2334">
        <f t="shared" si="75"/>
        <v>1.1678695949548901</v>
      </c>
    </row>
    <row r="2335" spans="1:7" x14ac:dyDescent="0.45">
      <c r="A2335" t="s">
        <v>286</v>
      </c>
      <c r="B2335" t="str">
        <f>VLOOKUP(A2335,Setup!$C$3:$D$46,2,FALSE)</f>
        <v>US</v>
      </c>
      <c r="C2335" t="s">
        <v>599</v>
      </c>
      <c r="D2335">
        <f t="shared" si="74"/>
        <v>2019</v>
      </c>
      <c r="E2335">
        <v>-6</v>
      </c>
      <c r="F2335">
        <f>VLOOKUP(B2335,'GDP growth'!$C$1:$BR$267,MATCH(Total!D2335,'GDP growth'!$D$1:$BR$1,0),FALSE)</f>
        <v>2.9665050691663311</v>
      </c>
      <c r="G2335">
        <f t="shared" si="75"/>
        <v>1.1678695949548901</v>
      </c>
    </row>
    <row r="2336" spans="1:7" x14ac:dyDescent="0.45">
      <c r="A2336" t="s">
        <v>286</v>
      </c>
      <c r="B2336" t="str">
        <f>VLOOKUP(A2336,Setup!$C$3:$D$46,2,FALSE)</f>
        <v>US</v>
      </c>
      <c r="C2336" t="s">
        <v>600</v>
      </c>
      <c r="D2336">
        <f t="shared" si="74"/>
        <v>2019</v>
      </c>
      <c r="E2336">
        <v>-5.7</v>
      </c>
      <c r="F2336">
        <f>VLOOKUP(B2336,'GDP growth'!$C$1:$BR$267,MATCH(Total!D2336,'GDP growth'!$D$1:$BR$1,0),FALSE)</f>
        <v>2.9665050691663311</v>
      </c>
      <c r="G2336">
        <f t="shared" si="75"/>
        <v>1.1678695949548901</v>
      </c>
    </row>
    <row r="2337" spans="1:7" x14ac:dyDescent="0.45">
      <c r="A2337" t="s">
        <v>286</v>
      </c>
      <c r="B2337" t="str">
        <f>VLOOKUP(A2337,Setup!$C$3:$D$46,2,FALSE)</f>
        <v>US</v>
      </c>
      <c r="C2337" t="s">
        <v>601</v>
      </c>
      <c r="D2337">
        <f t="shared" si="74"/>
        <v>2019</v>
      </c>
      <c r="E2337">
        <v>-6</v>
      </c>
      <c r="F2337">
        <f>VLOOKUP(B2337,'GDP growth'!$C$1:$BR$267,MATCH(Total!D2337,'GDP growth'!$D$1:$BR$1,0),FALSE)</f>
        <v>2.9665050691663311</v>
      </c>
      <c r="G2337">
        <f t="shared" si="75"/>
        <v>1.1678695949548901</v>
      </c>
    </row>
    <row r="2338" spans="1:7" x14ac:dyDescent="0.45">
      <c r="A2338" t="s">
        <v>286</v>
      </c>
      <c r="B2338" t="str">
        <f>VLOOKUP(A2338,Setup!$C$3:$D$46,2,FALSE)</f>
        <v>US</v>
      </c>
      <c r="C2338" t="s">
        <v>602</v>
      </c>
      <c r="D2338">
        <f t="shared" si="74"/>
        <v>2020</v>
      </c>
      <c r="E2338">
        <v>-2.7</v>
      </c>
      <c r="F2338">
        <f>VLOOKUP(B2338,'GDP growth'!$C$1:$BR$267,MATCH(Total!D2338,'GDP growth'!$D$1:$BR$1,0),FALSE)</f>
        <v>2.5838253301885459</v>
      </c>
      <c r="G2338">
        <f t="shared" si="75"/>
        <v>-4.3883303788474697</v>
      </c>
    </row>
    <row r="2339" spans="1:7" x14ac:dyDescent="0.45">
      <c r="A2339" t="s">
        <v>286</v>
      </c>
      <c r="B2339" t="str">
        <f>VLOOKUP(A2339,Setup!$C$3:$D$46,2,FALSE)</f>
        <v>US</v>
      </c>
      <c r="C2339" t="s">
        <v>603</v>
      </c>
      <c r="D2339">
        <f t="shared" si="74"/>
        <v>2020</v>
      </c>
      <c r="E2339">
        <v>2.8</v>
      </c>
      <c r="F2339">
        <f>VLOOKUP(B2339,'GDP growth'!$C$1:$BR$267,MATCH(Total!D2339,'GDP growth'!$D$1:$BR$1,0),FALSE)</f>
        <v>2.5838253301885459</v>
      </c>
      <c r="G2339">
        <f t="shared" si="75"/>
        <v>-4.3883303788474697</v>
      </c>
    </row>
    <row r="2340" spans="1:7" x14ac:dyDescent="0.45">
      <c r="A2340" t="s">
        <v>286</v>
      </c>
      <c r="B2340" t="str">
        <f>VLOOKUP(A2340,Setup!$C$3:$D$46,2,FALSE)</f>
        <v>US</v>
      </c>
      <c r="C2340" t="s">
        <v>604</v>
      </c>
      <c r="D2340">
        <f t="shared" si="74"/>
        <v>2020</v>
      </c>
      <c r="E2340">
        <v>3.6</v>
      </c>
      <c r="F2340">
        <f>VLOOKUP(B2340,'GDP growth'!$C$1:$BR$267,MATCH(Total!D2340,'GDP growth'!$D$1:$BR$1,0),FALSE)</f>
        <v>2.5838253301885459</v>
      </c>
      <c r="G2340">
        <f t="shared" si="75"/>
        <v>-4.3883303788474697</v>
      </c>
    </row>
    <row r="2341" spans="1:7" x14ac:dyDescent="0.45">
      <c r="A2341" t="s">
        <v>286</v>
      </c>
      <c r="B2341" t="str">
        <f>VLOOKUP(A2341,Setup!$C$3:$D$46,2,FALSE)</f>
        <v>US</v>
      </c>
      <c r="C2341" t="s">
        <v>605</v>
      </c>
      <c r="D2341">
        <f t="shared" si="74"/>
        <v>2020</v>
      </c>
      <c r="E2341">
        <v>4.5</v>
      </c>
      <c r="F2341">
        <f>VLOOKUP(B2341,'GDP growth'!$C$1:$BR$267,MATCH(Total!D2341,'GDP growth'!$D$1:$BR$1,0),FALSE)</f>
        <v>2.5838253301885459</v>
      </c>
      <c r="G2341">
        <f t="shared" si="75"/>
        <v>-4.3883303788474697</v>
      </c>
    </row>
    <row r="2342" spans="1:7" x14ac:dyDescent="0.45">
      <c r="A2342" t="s">
        <v>286</v>
      </c>
      <c r="B2342" t="str">
        <f>VLOOKUP(A2342,Setup!$C$3:$D$46,2,FALSE)</f>
        <v>US</v>
      </c>
      <c r="C2342" t="s">
        <v>606</v>
      </c>
      <c r="D2342">
        <f t="shared" si="74"/>
        <v>2021</v>
      </c>
      <c r="E2342">
        <v>4.5</v>
      </c>
      <c r="F2342">
        <f>VLOOKUP(B2342,'GDP growth'!$C$1:$BR$267,MATCH(Total!D2342,'GDP growth'!$D$1:$BR$1,0),FALSE)</f>
        <v>-2.1630291386651379</v>
      </c>
      <c r="G2342">
        <f t="shared" si="75"/>
        <v>0.239956302685499</v>
      </c>
    </row>
    <row r="2343" spans="1:7" x14ac:dyDescent="0.45">
      <c r="A2343" t="s">
        <v>286</v>
      </c>
      <c r="B2343" t="str">
        <f>VLOOKUP(A2343,Setup!$C$3:$D$46,2,FALSE)</f>
        <v>US</v>
      </c>
      <c r="C2343" t="s">
        <v>607</v>
      </c>
      <c r="D2343">
        <f t="shared" si="74"/>
        <v>2021</v>
      </c>
      <c r="E2343">
        <v>2.2999999999999998</v>
      </c>
      <c r="F2343">
        <f>VLOOKUP(B2343,'GDP growth'!$C$1:$BR$267,MATCH(Total!D2343,'GDP growth'!$D$1:$BR$1,0),FALSE)</f>
        <v>-2.1630291386651379</v>
      </c>
      <c r="G2343">
        <f t="shared" si="75"/>
        <v>0.239956302685499</v>
      </c>
    </row>
    <row r="2344" spans="1:7" x14ac:dyDescent="0.45">
      <c r="A2344" t="s">
        <v>286</v>
      </c>
      <c r="B2344" t="str">
        <f>VLOOKUP(A2344,Setup!$C$3:$D$46,2,FALSE)</f>
        <v>US</v>
      </c>
      <c r="C2344" t="s">
        <v>608</v>
      </c>
      <c r="D2344">
        <f t="shared" si="74"/>
        <v>2021</v>
      </c>
      <c r="E2344">
        <v>0.5</v>
      </c>
      <c r="F2344">
        <f>VLOOKUP(B2344,'GDP growth'!$C$1:$BR$267,MATCH(Total!D2344,'GDP growth'!$D$1:$BR$1,0),FALSE)</f>
        <v>-2.1630291386651379</v>
      </c>
      <c r="G2344">
        <f t="shared" si="75"/>
        <v>0.239956302685499</v>
      </c>
    </row>
    <row r="2345" spans="1:7" x14ac:dyDescent="0.45">
      <c r="A2345" t="s">
        <v>286</v>
      </c>
      <c r="B2345" t="str">
        <f>VLOOKUP(A2345,Setup!$C$3:$D$46,2,FALSE)</f>
        <v>US</v>
      </c>
      <c r="C2345" t="s">
        <v>609</v>
      </c>
      <c r="D2345">
        <f t="shared" si="74"/>
        <v>2021</v>
      </c>
      <c r="E2345">
        <v>-0.9</v>
      </c>
      <c r="F2345">
        <f>VLOOKUP(B2345,'GDP growth'!$C$1:$BR$267,MATCH(Total!D2345,'GDP growth'!$D$1:$BR$1,0),FALSE)</f>
        <v>-2.1630291386651379</v>
      </c>
      <c r="G2345">
        <f t="shared" si="75"/>
        <v>0.239956302685499</v>
      </c>
    </row>
    <row r="2346" spans="1:7" x14ac:dyDescent="0.45">
      <c r="A2346" t="s">
        <v>286</v>
      </c>
      <c r="B2346" t="str">
        <f>VLOOKUP(A2346,Setup!$C$3:$D$46,2,FALSE)</f>
        <v>US</v>
      </c>
      <c r="C2346" t="s">
        <v>610</v>
      </c>
      <c r="D2346">
        <f t="shared" si="74"/>
        <v>2022</v>
      </c>
      <c r="E2346">
        <v>-2.2000000000000002</v>
      </c>
      <c r="F2346">
        <f>VLOOKUP(B2346,'GDP growth'!$C$1:$BR$267,MATCH(Total!D2346,'GDP growth'!$D$1:$BR$1,0),FALSE)</f>
        <v>6.0550529330457579</v>
      </c>
      <c r="G2346">
        <f t="shared" si="75"/>
        <v>0.62705113851549699</v>
      </c>
    </row>
    <row r="2347" spans="1:7" x14ac:dyDescent="0.45">
      <c r="A2347" t="s">
        <v>286</v>
      </c>
      <c r="B2347" t="str">
        <f>VLOOKUP(A2347,Setup!$C$3:$D$46,2,FALSE)</f>
        <v>US</v>
      </c>
      <c r="C2347" t="s">
        <v>611</v>
      </c>
      <c r="D2347">
        <f t="shared" si="74"/>
        <v>2022</v>
      </c>
      <c r="E2347">
        <v>-3.2</v>
      </c>
      <c r="F2347">
        <f>VLOOKUP(B2347,'GDP growth'!$C$1:$BR$267,MATCH(Total!D2347,'GDP growth'!$D$1:$BR$1,0),FALSE)</f>
        <v>6.0550529330457579</v>
      </c>
      <c r="G2347">
        <f t="shared" si="75"/>
        <v>0.62705113851549699</v>
      </c>
    </row>
    <row r="2348" spans="1:7" x14ac:dyDescent="0.45">
      <c r="A2348" t="s">
        <v>286</v>
      </c>
      <c r="B2348" t="str">
        <f>VLOOKUP(A2348,Setup!$C$3:$D$46,2,FALSE)</f>
        <v>US</v>
      </c>
      <c r="C2348" t="s">
        <v>612</v>
      </c>
      <c r="D2348">
        <f t="shared" si="74"/>
        <v>2022</v>
      </c>
      <c r="E2348">
        <v>-4.8</v>
      </c>
      <c r="F2348">
        <f>VLOOKUP(B2348,'GDP growth'!$C$1:$BR$267,MATCH(Total!D2348,'GDP growth'!$D$1:$BR$1,0),FALSE)</f>
        <v>6.0550529330457579</v>
      </c>
      <c r="G2348">
        <f t="shared" si="75"/>
        <v>0.62705113851549699</v>
      </c>
    </row>
    <row r="2349" spans="1:7" x14ac:dyDescent="0.45">
      <c r="A2349" t="s">
        <v>286</v>
      </c>
      <c r="B2349" t="str">
        <f>VLOOKUP(A2349,Setup!$C$3:$D$46,2,FALSE)</f>
        <v>US</v>
      </c>
      <c r="C2349" t="s">
        <v>613</v>
      </c>
      <c r="D2349">
        <f t="shared" si="74"/>
        <v>2022</v>
      </c>
      <c r="E2349">
        <v>-6.1</v>
      </c>
      <c r="F2349">
        <f>VLOOKUP(B2349,'GDP growth'!$C$1:$BR$267,MATCH(Total!D2349,'GDP growth'!$D$1:$BR$1,0),FALSE)</f>
        <v>6.0550529330457579</v>
      </c>
      <c r="G2349">
        <f t="shared" si="75"/>
        <v>0.62705113851549699</v>
      </c>
    </row>
    <row r="2350" spans="1:7" x14ac:dyDescent="0.45">
      <c r="A2350" t="s">
        <v>286</v>
      </c>
      <c r="B2350" t="str">
        <f>VLOOKUP(A2350,Setup!$C$3:$D$46,2,FALSE)</f>
        <v>US</v>
      </c>
      <c r="C2350" t="s">
        <v>614</v>
      </c>
      <c r="D2350">
        <f t="shared" si="74"/>
        <v>2023</v>
      </c>
      <c r="E2350">
        <v>-7.5</v>
      </c>
      <c r="F2350">
        <f>VLOOKUP(B2350,'GDP growth'!$C$1:$BR$267,MATCH(Total!D2350,'GDP growth'!$D$1:$BR$1,0),FALSE)</f>
        <v>2.5123753198330832</v>
      </c>
      <c r="G2350">
        <f t="shared" si="75"/>
        <v>1.58692043319993</v>
      </c>
    </row>
    <row r="2351" spans="1:7" x14ac:dyDescent="0.45">
      <c r="A2351" t="s">
        <v>286</v>
      </c>
      <c r="B2351" t="str">
        <f>VLOOKUP(A2351,Setup!$C$3:$D$46,2,FALSE)</f>
        <v>US</v>
      </c>
      <c r="C2351" t="s">
        <v>615</v>
      </c>
      <c r="D2351">
        <f t="shared" si="74"/>
        <v>2023</v>
      </c>
      <c r="E2351">
        <v>-8.6</v>
      </c>
      <c r="F2351">
        <f>VLOOKUP(B2351,'GDP growth'!$C$1:$BR$267,MATCH(Total!D2351,'GDP growth'!$D$1:$BR$1,0),FALSE)</f>
        <v>2.5123753198330832</v>
      </c>
      <c r="G2351">
        <f t="shared" si="75"/>
        <v>1.58692043319993</v>
      </c>
    </row>
    <row r="2352" spans="1:7" x14ac:dyDescent="0.45">
      <c r="A2352" t="s">
        <v>286</v>
      </c>
      <c r="B2352" t="str">
        <f>VLOOKUP(A2352,Setup!$C$3:$D$46,2,FALSE)</f>
        <v>US</v>
      </c>
      <c r="C2352" t="s">
        <v>616</v>
      </c>
      <c r="D2352">
        <f t="shared" si="74"/>
        <v>2023</v>
      </c>
      <c r="E2352">
        <v>-9.6999999999999993</v>
      </c>
      <c r="F2352">
        <f>VLOOKUP(B2352,'GDP growth'!$C$1:$BR$267,MATCH(Total!D2352,'GDP growth'!$D$1:$BR$1,0),FALSE)</f>
        <v>2.5123753198330832</v>
      </c>
      <c r="G2352">
        <f t="shared" si="75"/>
        <v>1.58692043319993</v>
      </c>
    </row>
    <row r="2353" spans="1:7" x14ac:dyDescent="0.45">
      <c r="A2353" t="s">
        <v>286</v>
      </c>
      <c r="B2353" t="str">
        <f>VLOOKUP(A2353,Setup!$C$3:$D$46,2,FALSE)</f>
        <v>US</v>
      </c>
      <c r="C2353" t="s">
        <v>617</v>
      </c>
      <c r="D2353">
        <f t="shared" ref="D2353:D2412" si="76">VALUE(MID(C2353,1,4))</f>
        <v>2023</v>
      </c>
      <c r="E2353">
        <v>-10.4</v>
      </c>
      <c r="F2353">
        <f>VLOOKUP(B2353,'GDP growth'!$C$1:$BR$267,MATCH(Total!D2353,'GDP growth'!$D$1:$BR$1,0),FALSE)</f>
        <v>2.5123753198330832</v>
      </c>
      <c r="G2353">
        <f t="shared" ref="G2353:G2412" si="77">VLOOKUP(D2353,$I$21:$BA$34,MATCH(B2353,$I$20:$BA$20,0),FALSE)</f>
        <v>1.58692043319993</v>
      </c>
    </row>
    <row r="2354" spans="1:7" x14ac:dyDescent="0.45">
      <c r="A2354" t="s">
        <v>102</v>
      </c>
      <c r="B2354" t="str">
        <f>VLOOKUP(A2354,Setup!$C$3:$D$46,2,FALSE)</f>
        <v>XM</v>
      </c>
      <c r="C2354" t="s">
        <v>560</v>
      </c>
      <c r="D2354">
        <f t="shared" si="76"/>
        <v>2010</v>
      </c>
      <c r="E2354">
        <v>2.2999999999999998</v>
      </c>
      <c r="F2354">
        <f>VLOOKUP(B2354,'GDP growth'!$C$1:$BR$267,MATCH(Total!D2354,'GDP growth'!$D$1:$BR$1,0),FALSE)</f>
        <v>-4.4828523797907422</v>
      </c>
      <c r="G2354">
        <f t="shared" si="77"/>
        <v>0.97860924192026699</v>
      </c>
    </row>
    <row r="2355" spans="1:7" x14ac:dyDescent="0.45">
      <c r="A2355" t="s">
        <v>102</v>
      </c>
      <c r="B2355" t="str">
        <f>VLOOKUP(A2355,Setup!$C$3:$D$46,2,FALSE)</f>
        <v>XM</v>
      </c>
      <c r="C2355" t="s">
        <v>563</v>
      </c>
      <c r="D2355">
        <f t="shared" si="76"/>
        <v>2010</v>
      </c>
      <c r="E2355">
        <v>1.5</v>
      </c>
      <c r="F2355">
        <f>VLOOKUP(B2355,'GDP growth'!$C$1:$BR$267,MATCH(Total!D2355,'GDP growth'!$D$1:$BR$1,0),FALSE)</f>
        <v>-4.4828523797907422</v>
      </c>
      <c r="G2355">
        <f t="shared" si="77"/>
        <v>0.97860924192026699</v>
      </c>
    </row>
    <row r="2356" spans="1:7" x14ac:dyDescent="0.45">
      <c r="A2356" t="s">
        <v>102</v>
      </c>
      <c r="B2356" t="str">
        <f>VLOOKUP(A2356,Setup!$C$3:$D$46,2,FALSE)</f>
        <v>XM</v>
      </c>
      <c r="C2356" t="s">
        <v>564</v>
      </c>
      <c r="D2356">
        <f t="shared" si="76"/>
        <v>2010</v>
      </c>
      <c r="E2356">
        <v>-0.6</v>
      </c>
      <c r="F2356">
        <f>VLOOKUP(B2356,'GDP growth'!$C$1:$BR$267,MATCH(Total!D2356,'GDP growth'!$D$1:$BR$1,0),FALSE)</f>
        <v>-4.4828523797907422</v>
      </c>
      <c r="G2356">
        <f t="shared" si="77"/>
        <v>0.97860924192026699</v>
      </c>
    </row>
    <row r="2357" spans="1:7" x14ac:dyDescent="0.45">
      <c r="A2357" t="s">
        <v>102</v>
      </c>
      <c r="B2357" t="str">
        <f>VLOOKUP(A2357,Setup!$C$3:$D$46,2,FALSE)</f>
        <v>XM</v>
      </c>
      <c r="C2357" t="s">
        <v>565</v>
      </c>
      <c r="D2357">
        <f t="shared" si="76"/>
        <v>2010</v>
      </c>
      <c r="E2357">
        <v>-0.8</v>
      </c>
      <c r="F2357">
        <f>VLOOKUP(B2357,'GDP growth'!$C$1:$BR$267,MATCH(Total!D2357,'GDP growth'!$D$1:$BR$1,0),FALSE)</f>
        <v>-4.4828523797907422</v>
      </c>
      <c r="G2357">
        <f t="shared" si="77"/>
        <v>0.97860924192026699</v>
      </c>
    </row>
    <row r="2358" spans="1:7" x14ac:dyDescent="0.45">
      <c r="A2358" t="s">
        <v>102</v>
      </c>
      <c r="B2358" t="str">
        <f>VLOOKUP(A2358,Setup!$C$3:$D$46,2,FALSE)</f>
        <v>XM</v>
      </c>
      <c r="C2358" t="s">
        <v>566</v>
      </c>
      <c r="D2358">
        <f t="shared" si="76"/>
        <v>2011</v>
      </c>
      <c r="E2358">
        <v>-3.2</v>
      </c>
      <c r="F2358">
        <f>VLOOKUP(B2358,'GDP growth'!$C$1:$BR$267,MATCH(Total!D2358,'GDP growth'!$D$1:$BR$1,0),FALSE)</f>
        <v>2.1213407779350462</v>
      </c>
      <c r="G2358">
        <f t="shared" si="77"/>
        <v>1.6530733921335701</v>
      </c>
    </row>
    <row r="2359" spans="1:7" x14ac:dyDescent="0.45">
      <c r="A2359" t="s">
        <v>102</v>
      </c>
      <c r="B2359" t="str">
        <f>VLOOKUP(A2359,Setup!$C$3:$D$46,2,FALSE)</f>
        <v>XM</v>
      </c>
      <c r="C2359" t="s">
        <v>567</v>
      </c>
      <c r="D2359">
        <f t="shared" si="76"/>
        <v>2011</v>
      </c>
      <c r="E2359">
        <v>-3.6</v>
      </c>
      <c r="F2359">
        <f>VLOOKUP(B2359,'GDP growth'!$C$1:$BR$267,MATCH(Total!D2359,'GDP growth'!$D$1:$BR$1,0),FALSE)</f>
        <v>2.1213407779350462</v>
      </c>
      <c r="G2359">
        <f t="shared" si="77"/>
        <v>1.6530733921335701</v>
      </c>
    </row>
    <row r="2360" spans="1:7" x14ac:dyDescent="0.45">
      <c r="A2360" t="s">
        <v>102</v>
      </c>
      <c r="B2360" t="str">
        <f>VLOOKUP(A2360,Setup!$C$3:$D$46,2,FALSE)</f>
        <v>XM</v>
      </c>
      <c r="C2360" t="s">
        <v>568</v>
      </c>
      <c r="D2360">
        <f t="shared" si="76"/>
        <v>2011</v>
      </c>
      <c r="E2360">
        <v>-4.7</v>
      </c>
      <c r="F2360">
        <f>VLOOKUP(B2360,'GDP growth'!$C$1:$BR$267,MATCH(Total!D2360,'GDP growth'!$D$1:$BR$1,0),FALSE)</f>
        <v>2.1213407779350462</v>
      </c>
      <c r="G2360">
        <f t="shared" si="77"/>
        <v>1.6530733921335701</v>
      </c>
    </row>
    <row r="2361" spans="1:7" x14ac:dyDescent="0.45">
      <c r="A2361" t="s">
        <v>102</v>
      </c>
      <c r="B2361" t="str">
        <f>VLOOKUP(A2361,Setup!$C$3:$D$46,2,FALSE)</f>
        <v>XM</v>
      </c>
      <c r="C2361" t="s">
        <v>569</v>
      </c>
      <c r="D2361">
        <f t="shared" si="76"/>
        <v>2011</v>
      </c>
      <c r="E2361">
        <v>-2.9</v>
      </c>
      <c r="F2361">
        <f>VLOOKUP(B2361,'GDP growth'!$C$1:$BR$267,MATCH(Total!D2361,'GDP growth'!$D$1:$BR$1,0),FALSE)</f>
        <v>2.1213407779350462</v>
      </c>
      <c r="G2361">
        <f t="shared" si="77"/>
        <v>1.6530733921335701</v>
      </c>
    </row>
    <row r="2362" spans="1:7" x14ac:dyDescent="0.45">
      <c r="A2362" t="s">
        <v>102</v>
      </c>
      <c r="B2362" t="str">
        <f>VLOOKUP(A2362,Setup!$C$3:$D$46,2,FALSE)</f>
        <v>XM</v>
      </c>
      <c r="C2362" t="s">
        <v>570</v>
      </c>
      <c r="D2362">
        <f t="shared" si="76"/>
        <v>2012</v>
      </c>
      <c r="E2362">
        <v>-2.9</v>
      </c>
      <c r="F2362">
        <f>VLOOKUP(B2362,'GDP growth'!$C$1:$BR$267,MATCH(Total!D2362,'GDP growth'!$D$1:$BR$1,0),FALSE)</f>
        <v>1.7782227443599226</v>
      </c>
      <c r="G2362">
        <f t="shared" si="77"/>
        <v>-0.45217457219062801</v>
      </c>
    </row>
    <row r="2363" spans="1:7" x14ac:dyDescent="0.45">
      <c r="A2363" t="s">
        <v>102</v>
      </c>
      <c r="B2363" t="str">
        <f>VLOOKUP(A2363,Setup!$C$3:$D$46,2,FALSE)</f>
        <v>XM</v>
      </c>
      <c r="C2363" t="s">
        <v>571</v>
      </c>
      <c r="D2363">
        <f t="shared" si="76"/>
        <v>2012</v>
      </c>
      <c r="E2363">
        <v>-2.4</v>
      </c>
      <c r="F2363">
        <f>VLOOKUP(B2363,'GDP growth'!$C$1:$BR$267,MATCH(Total!D2363,'GDP growth'!$D$1:$BR$1,0),FALSE)</f>
        <v>1.7782227443599226</v>
      </c>
      <c r="G2363">
        <f t="shared" si="77"/>
        <v>-0.45217457219062801</v>
      </c>
    </row>
    <row r="2364" spans="1:7" x14ac:dyDescent="0.45">
      <c r="A2364" t="s">
        <v>102</v>
      </c>
      <c r="B2364" t="str">
        <f>VLOOKUP(A2364,Setup!$C$3:$D$46,2,FALSE)</f>
        <v>XM</v>
      </c>
      <c r="C2364" t="s">
        <v>572</v>
      </c>
      <c r="D2364">
        <f t="shared" si="76"/>
        <v>2012</v>
      </c>
      <c r="E2364">
        <v>-3.1</v>
      </c>
      <c r="F2364">
        <f>VLOOKUP(B2364,'GDP growth'!$C$1:$BR$267,MATCH(Total!D2364,'GDP growth'!$D$1:$BR$1,0),FALSE)</f>
        <v>1.7782227443599226</v>
      </c>
      <c r="G2364">
        <f t="shared" si="77"/>
        <v>-0.45217457219062801</v>
      </c>
    </row>
    <row r="2365" spans="1:7" x14ac:dyDescent="0.45">
      <c r="A2365" t="s">
        <v>102</v>
      </c>
      <c r="B2365" t="str">
        <f>VLOOKUP(A2365,Setup!$C$3:$D$46,2,FALSE)</f>
        <v>XM</v>
      </c>
      <c r="C2365" t="s">
        <v>573</v>
      </c>
      <c r="D2365">
        <f t="shared" si="76"/>
        <v>2012</v>
      </c>
      <c r="E2365">
        <v>-5.2</v>
      </c>
      <c r="F2365">
        <f>VLOOKUP(B2365,'GDP growth'!$C$1:$BR$267,MATCH(Total!D2365,'GDP growth'!$D$1:$BR$1,0),FALSE)</f>
        <v>1.7782227443599226</v>
      </c>
      <c r="G2365">
        <f t="shared" si="77"/>
        <v>-0.45217457219062801</v>
      </c>
    </row>
    <row r="2366" spans="1:7" x14ac:dyDescent="0.45">
      <c r="A2366" t="s">
        <v>102</v>
      </c>
      <c r="B2366" t="str">
        <f>VLOOKUP(A2366,Setup!$C$3:$D$46,2,FALSE)</f>
        <v>XM</v>
      </c>
      <c r="C2366" t="s">
        <v>574</v>
      </c>
      <c r="D2366">
        <f t="shared" si="76"/>
        <v>2013</v>
      </c>
      <c r="E2366">
        <v>-5.7</v>
      </c>
      <c r="F2366">
        <f>VLOOKUP(B2366,'GDP growth'!$C$1:$BR$267,MATCH(Total!D2366,'GDP growth'!$D$1:$BR$1,0),FALSE)</f>
        <v>-0.91784301202292795</v>
      </c>
      <c r="G2366">
        <f t="shared" si="77"/>
        <v>-1.8143605938623999</v>
      </c>
    </row>
    <row r="2367" spans="1:7" x14ac:dyDescent="0.45">
      <c r="A2367" t="s">
        <v>102</v>
      </c>
      <c r="B2367" t="str">
        <f>VLOOKUP(A2367,Setup!$C$3:$D$46,2,FALSE)</f>
        <v>XM</v>
      </c>
      <c r="C2367" t="s">
        <v>575</v>
      </c>
      <c r="D2367">
        <f t="shared" si="76"/>
        <v>2013</v>
      </c>
      <c r="E2367">
        <v>-6.5</v>
      </c>
      <c r="F2367">
        <f>VLOOKUP(B2367,'GDP growth'!$C$1:$BR$267,MATCH(Total!D2367,'GDP growth'!$D$1:$BR$1,0),FALSE)</f>
        <v>-0.91784301202292795</v>
      </c>
      <c r="G2367">
        <f t="shared" si="77"/>
        <v>-1.8143605938623999</v>
      </c>
    </row>
    <row r="2368" spans="1:7" x14ac:dyDescent="0.45">
      <c r="A2368" t="s">
        <v>102</v>
      </c>
      <c r="B2368" t="str">
        <f>VLOOKUP(A2368,Setup!$C$3:$D$46,2,FALSE)</f>
        <v>XM</v>
      </c>
      <c r="C2368" t="s">
        <v>576</v>
      </c>
      <c r="D2368">
        <f t="shared" si="76"/>
        <v>2013</v>
      </c>
      <c r="E2368">
        <v>-7.3</v>
      </c>
      <c r="F2368">
        <f>VLOOKUP(B2368,'GDP growth'!$C$1:$BR$267,MATCH(Total!D2368,'GDP growth'!$D$1:$BR$1,0),FALSE)</f>
        <v>-0.91784301202292795</v>
      </c>
      <c r="G2368">
        <f t="shared" si="77"/>
        <v>-1.8143605938623999</v>
      </c>
    </row>
    <row r="2369" spans="1:7" x14ac:dyDescent="0.45">
      <c r="A2369" t="s">
        <v>102</v>
      </c>
      <c r="B2369" t="str">
        <f>VLOOKUP(A2369,Setup!$C$3:$D$46,2,FALSE)</f>
        <v>XM</v>
      </c>
      <c r="C2369" t="s">
        <v>577</v>
      </c>
      <c r="D2369">
        <f t="shared" si="76"/>
        <v>2013</v>
      </c>
      <c r="E2369">
        <v>-9</v>
      </c>
      <c r="F2369">
        <f>VLOOKUP(B2369,'GDP growth'!$C$1:$BR$267,MATCH(Total!D2369,'GDP growth'!$D$1:$BR$1,0),FALSE)</f>
        <v>-0.91784301202292795</v>
      </c>
      <c r="G2369">
        <f t="shared" si="77"/>
        <v>-1.8143605938623999</v>
      </c>
    </row>
    <row r="2370" spans="1:7" x14ac:dyDescent="0.45">
      <c r="A2370" t="s">
        <v>102</v>
      </c>
      <c r="B2370" t="str">
        <f>VLOOKUP(A2370,Setup!$C$3:$D$46,2,FALSE)</f>
        <v>XM</v>
      </c>
      <c r="C2370" t="s">
        <v>578</v>
      </c>
      <c r="D2370">
        <f t="shared" si="76"/>
        <v>2014</v>
      </c>
      <c r="E2370">
        <v>-9.4</v>
      </c>
      <c r="F2370">
        <f>VLOOKUP(B2370,'GDP growth'!$C$1:$BR$267,MATCH(Total!D2370,'GDP growth'!$D$1:$BR$1,0),FALSE)</f>
        <v>-0.16975203201387501</v>
      </c>
      <c r="G2370">
        <f t="shared" si="77"/>
        <v>-1.56684806422279</v>
      </c>
    </row>
    <row r="2371" spans="1:7" x14ac:dyDescent="0.45">
      <c r="A2371" t="s">
        <v>102</v>
      </c>
      <c r="B2371" t="str">
        <f>VLOOKUP(A2371,Setup!$C$3:$D$46,2,FALSE)</f>
        <v>XM</v>
      </c>
      <c r="C2371" t="s">
        <v>579</v>
      </c>
      <c r="D2371">
        <f t="shared" si="76"/>
        <v>2014</v>
      </c>
      <c r="E2371">
        <v>-9.4</v>
      </c>
      <c r="F2371">
        <f>VLOOKUP(B2371,'GDP growth'!$C$1:$BR$267,MATCH(Total!D2371,'GDP growth'!$D$1:$BR$1,0),FALSE)</f>
        <v>-0.16975203201387501</v>
      </c>
      <c r="G2371">
        <f t="shared" si="77"/>
        <v>-1.56684806422279</v>
      </c>
    </row>
    <row r="2372" spans="1:7" x14ac:dyDescent="0.45">
      <c r="A2372" t="s">
        <v>102</v>
      </c>
      <c r="B2372" t="str">
        <f>VLOOKUP(A2372,Setup!$C$3:$D$46,2,FALSE)</f>
        <v>XM</v>
      </c>
      <c r="C2372" t="s">
        <v>580</v>
      </c>
      <c r="D2372">
        <f t="shared" si="76"/>
        <v>2014</v>
      </c>
      <c r="E2372">
        <v>-9.6999999999999993</v>
      </c>
      <c r="F2372">
        <f>VLOOKUP(B2372,'GDP growth'!$C$1:$BR$267,MATCH(Total!D2372,'GDP growth'!$D$1:$BR$1,0),FALSE)</f>
        <v>-0.16975203201387501</v>
      </c>
      <c r="G2372">
        <f t="shared" si="77"/>
        <v>-1.56684806422279</v>
      </c>
    </row>
    <row r="2373" spans="1:7" x14ac:dyDescent="0.45">
      <c r="A2373" t="s">
        <v>102</v>
      </c>
      <c r="B2373" t="str">
        <f>VLOOKUP(A2373,Setup!$C$3:$D$46,2,FALSE)</f>
        <v>XM</v>
      </c>
      <c r="C2373" t="s">
        <v>581</v>
      </c>
      <c r="D2373">
        <f t="shared" si="76"/>
        <v>2014</v>
      </c>
      <c r="E2373">
        <v>-8.6999999999999993</v>
      </c>
      <c r="F2373">
        <f>VLOOKUP(B2373,'GDP growth'!$C$1:$BR$267,MATCH(Total!D2373,'GDP growth'!$D$1:$BR$1,0),FALSE)</f>
        <v>-0.16975203201387501</v>
      </c>
      <c r="G2373">
        <f t="shared" si="77"/>
        <v>-1.56684806422279</v>
      </c>
    </row>
    <row r="2374" spans="1:7" x14ac:dyDescent="0.45">
      <c r="A2374" t="s">
        <v>102</v>
      </c>
      <c r="B2374" t="str">
        <f>VLOOKUP(A2374,Setup!$C$3:$D$46,2,FALSE)</f>
        <v>XM</v>
      </c>
      <c r="C2374" t="s">
        <v>582</v>
      </c>
      <c r="D2374">
        <f t="shared" si="76"/>
        <v>2015</v>
      </c>
      <c r="E2374">
        <v>-5</v>
      </c>
      <c r="F2374">
        <f>VLOOKUP(B2374,'GDP growth'!$C$1:$BR$267,MATCH(Total!D2374,'GDP growth'!$D$1:$BR$1,0),FALSE)</f>
        <v>1.4520010194920303</v>
      </c>
      <c r="G2374">
        <f t="shared" si="77"/>
        <v>-0.64054181178929004</v>
      </c>
    </row>
    <row r="2375" spans="1:7" x14ac:dyDescent="0.45">
      <c r="A2375" t="s">
        <v>102</v>
      </c>
      <c r="B2375" t="str">
        <f>VLOOKUP(A2375,Setup!$C$3:$D$46,2,FALSE)</f>
        <v>XM</v>
      </c>
      <c r="C2375" t="s">
        <v>583</v>
      </c>
      <c r="D2375">
        <f t="shared" si="76"/>
        <v>2015</v>
      </c>
      <c r="E2375">
        <v>-6.4</v>
      </c>
      <c r="F2375">
        <f>VLOOKUP(B2375,'GDP growth'!$C$1:$BR$267,MATCH(Total!D2375,'GDP growth'!$D$1:$BR$1,0),FALSE)</f>
        <v>1.4520010194920303</v>
      </c>
      <c r="G2375">
        <f t="shared" si="77"/>
        <v>-0.64054181178929004</v>
      </c>
    </row>
    <row r="2376" spans="1:7" x14ac:dyDescent="0.45">
      <c r="A2376" t="s">
        <v>102</v>
      </c>
      <c r="B2376" t="str">
        <f>VLOOKUP(A2376,Setup!$C$3:$D$46,2,FALSE)</f>
        <v>XM</v>
      </c>
      <c r="C2376" t="s">
        <v>584</v>
      </c>
      <c r="D2376">
        <f t="shared" si="76"/>
        <v>2015</v>
      </c>
      <c r="E2376">
        <v>-7.5</v>
      </c>
      <c r="F2376">
        <f>VLOOKUP(B2376,'GDP growth'!$C$1:$BR$267,MATCH(Total!D2376,'GDP growth'!$D$1:$BR$1,0),FALSE)</f>
        <v>1.4520010194920303</v>
      </c>
      <c r="G2376">
        <f t="shared" si="77"/>
        <v>-0.64054181178929004</v>
      </c>
    </row>
    <row r="2377" spans="1:7" x14ac:dyDescent="0.45">
      <c r="A2377" t="s">
        <v>102</v>
      </c>
      <c r="B2377" t="str">
        <f>VLOOKUP(A2377,Setup!$C$3:$D$46,2,FALSE)</f>
        <v>XM</v>
      </c>
      <c r="C2377" t="s">
        <v>585</v>
      </c>
      <c r="D2377">
        <f t="shared" si="76"/>
        <v>2015</v>
      </c>
      <c r="E2377">
        <v>-8.8000000000000007</v>
      </c>
      <c r="F2377">
        <f>VLOOKUP(B2377,'GDP growth'!$C$1:$BR$267,MATCH(Total!D2377,'GDP growth'!$D$1:$BR$1,0),FALSE)</f>
        <v>1.4520010194920303</v>
      </c>
      <c r="G2377">
        <f t="shared" si="77"/>
        <v>-0.64054181178929004</v>
      </c>
    </row>
    <row r="2378" spans="1:7" x14ac:dyDescent="0.45">
      <c r="A2378" t="s">
        <v>102</v>
      </c>
      <c r="B2378" t="str">
        <f>VLOOKUP(A2378,Setup!$C$3:$D$46,2,FALSE)</f>
        <v>XM</v>
      </c>
      <c r="C2378" t="s">
        <v>586</v>
      </c>
      <c r="D2378">
        <f t="shared" si="76"/>
        <v>2016</v>
      </c>
      <c r="E2378">
        <v>-8.8000000000000007</v>
      </c>
      <c r="F2378">
        <f>VLOOKUP(B2378,'GDP growth'!$C$1:$BR$267,MATCH(Total!D2378,'GDP growth'!$D$1:$BR$1,0),FALSE)</f>
        <v>2.1410319595869538</v>
      </c>
      <c r="G2378">
        <f t="shared" si="77"/>
        <v>-5.5335722106775599E-2</v>
      </c>
    </row>
    <row r="2379" spans="1:7" x14ac:dyDescent="0.45">
      <c r="A2379" t="s">
        <v>102</v>
      </c>
      <c r="B2379" t="str">
        <f>VLOOKUP(A2379,Setup!$C$3:$D$46,2,FALSE)</f>
        <v>XM</v>
      </c>
      <c r="C2379" t="s">
        <v>587</v>
      </c>
      <c r="D2379">
        <f t="shared" si="76"/>
        <v>2016</v>
      </c>
      <c r="E2379">
        <v>-8.1</v>
      </c>
      <c r="F2379">
        <f>VLOOKUP(B2379,'GDP growth'!$C$1:$BR$267,MATCH(Total!D2379,'GDP growth'!$D$1:$BR$1,0),FALSE)</f>
        <v>2.1410319595869538</v>
      </c>
      <c r="G2379">
        <f t="shared" si="77"/>
        <v>-5.5335722106775599E-2</v>
      </c>
    </row>
    <row r="2380" spans="1:7" x14ac:dyDescent="0.45">
      <c r="A2380" t="s">
        <v>102</v>
      </c>
      <c r="B2380" t="str">
        <f>VLOOKUP(A2380,Setup!$C$3:$D$46,2,FALSE)</f>
        <v>XM</v>
      </c>
      <c r="C2380" t="s">
        <v>588</v>
      </c>
      <c r="D2380">
        <f t="shared" si="76"/>
        <v>2016</v>
      </c>
      <c r="E2380">
        <v>-8.4</v>
      </c>
      <c r="F2380">
        <f>VLOOKUP(B2380,'GDP growth'!$C$1:$BR$267,MATCH(Total!D2380,'GDP growth'!$D$1:$BR$1,0),FALSE)</f>
        <v>2.1410319595869538</v>
      </c>
      <c r="G2380">
        <f t="shared" si="77"/>
        <v>-5.5335722106775599E-2</v>
      </c>
    </row>
    <row r="2381" spans="1:7" x14ac:dyDescent="0.45">
      <c r="A2381" t="s">
        <v>102</v>
      </c>
      <c r="B2381" t="str">
        <f>VLOOKUP(A2381,Setup!$C$3:$D$46,2,FALSE)</f>
        <v>XM</v>
      </c>
      <c r="C2381" t="s">
        <v>589</v>
      </c>
      <c r="D2381">
        <f t="shared" si="76"/>
        <v>2016</v>
      </c>
      <c r="E2381">
        <v>-9</v>
      </c>
      <c r="F2381">
        <f>VLOOKUP(B2381,'GDP growth'!$C$1:$BR$267,MATCH(Total!D2381,'GDP growth'!$D$1:$BR$1,0),FALSE)</f>
        <v>2.1410319595869538</v>
      </c>
      <c r="G2381">
        <f t="shared" si="77"/>
        <v>-5.5335722106775599E-2</v>
      </c>
    </row>
    <row r="2382" spans="1:7" x14ac:dyDescent="0.45">
      <c r="A2382" t="s">
        <v>102</v>
      </c>
      <c r="B2382" t="str">
        <f>VLOOKUP(A2382,Setup!$C$3:$D$46,2,FALSE)</f>
        <v>XM</v>
      </c>
      <c r="C2382" t="s">
        <v>590</v>
      </c>
      <c r="D2382">
        <f t="shared" si="76"/>
        <v>2017</v>
      </c>
      <c r="E2382">
        <v>-8.1</v>
      </c>
      <c r="F2382">
        <f>VLOOKUP(B2382,'GDP growth'!$C$1:$BR$267,MATCH(Total!D2382,'GDP growth'!$D$1:$BR$1,0),FALSE)</f>
        <v>1.8224685589315328</v>
      </c>
      <c r="G2382">
        <f t="shared" si="77"/>
        <v>1.3748617892161199</v>
      </c>
    </row>
    <row r="2383" spans="1:7" x14ac:dyDescent="0.45">
      <c r="A2383" t="s">
        <v>102</v>
      </c>
      <c r="B2383" t="str">
        <f>VLOOKUP(A2383,Setup!$C$3:$D$46,2,FALSE)</f>
        <v>XM</v>
      </c>
      <c r="C2383" t="s">
        <v>591</v>
      </c>
      <c r="D2383">
        <f t="shared" si="76"/>
        <v>2017</v>
      </c>
      <c r="E2383">
        <v>-9.4</v>
      </c>
      <c r="F2383">
        <f>VLOOKUP(B2383,'GDP growth'!$C$1:$BR$267,MATCH(Total!D2383,'GDP growth'!$D$1:$BR$1,0),FALSE)</f>
        <v>1.8224685589315328</v>
      </c>
      <c r="G2383">
        <f t="shared" si="77"/>
        <v>1.3748617892161199</v>
      </c>
    </row>
    <row r="2384" spans="1:7" x14ac:dyDescent="0.45">
      <c r="A2384" t="s">
        <v>102</v>
      </c>
      <c r="B2384" t="str">
        <f>VLOOKUP(A2384,Setup!$C$3:$D$46,2,FALSE)</f>
        <v>XM</v>
      </c>
      <c r="C2384" t="s">
        <v>592</v>
      </c>
      <c r="D2384">
        <f t="shared" si="76"/>
        <v>2017</v>
      </c>
      <c r="E2384">
        <v>-10.199999999999999</v>
      </c>
      <c r="F2384">
        <f>VLOOKUP(B2384,'GDP growth'!$C$1:$BR$267,MATCH(Total!D2384,'GDP growth'!$D$1:$BR$1,0),FALSE)</f>
        <v>1.8224685589315328</v>
      </c>
      <c r="G2384">
        <f t="shared" si="77"/>
        <v>1.3748617892161199</v>
      </c>
    </row>
    <row r="2385" spans="1:7" x14ac:dyDescent="0.45">
      <c r="A2385" t="s">
        <v>102</v>
      </c>
      <c r="B2385" t="str">
        <f>VLOOKUP(A2385,Setup!$C$3:$D$46,2,FALSE)</f>
        <v>XM</v>
      </c>
      <c r="C2385" t="s">
        <v>593</v>
      </c>
      <c r="D2385">
        <f t="shared" si="76"/>
        <v>2017</v>
      </c>
      <c r="E2385">
        <v>-10.6</v>
      </c>
      <c r="F2385">
        <f>VLOOKUP(B2385,'GDP growth'!$C$1:$BR$267,MATCH(Total!D2385,'GDP growth'!$D$1:$BR$1,0),FALSE)</f>
        <v>1.8224685589315328</v>
      </c>
      <c r="G2385">
        <f t="shared" si="77"/>
        <v>1.3748617892161199</v>
      </c>
    </row>
    <row r="2386" spans="1:7" x14ac:dyDescent="0.45">
      <c r="A2386" t="s">
        <v>102</v>
      </c>
      <c r="B2386" t="str">
        <f>VLOOKUP(A2386,Setup!$C$3:$D$46,2,FALSE)</f>
        <v>XM</v>
      </c>
      <c r="C2386" t="s">
        <v>594</v>
      </c>
      <c r="D2386">
        <f t="shared" si="76"/>
        <v>2018</v>
      </c>
      <c r="E2386">
        <v>-11</v>
      </c>
      <c r="F2386">
        <f>VLOOKUP(B2386,'GDP growth'!$C$1:$BR$267,MATCH(Total!D2386,'GDP growth'!$D$1:$BR$1,0),FALSE)</f>
        <v>2.5974949475362337</v>
      </c>
      <c r="G2386">
        <f t="shared" si="77"/>
        <v>1.9434794235223001</v>
      </c>
    </row>
    <row r="2387" spans="1:7" x14ac:dyDescent="0.45">
      <c r="A2387" t="s">
        <v>102</v>
      </c>
      <c r="B2387" t="str">
        <f>VLOOKUP(A2387,Setup!$C$3:$D$46,2,FALSE)</f>
        <v>XM</v>
      </c>
      <c r="C2387" t="s">
        <v>595</v>
      </c>
      <c r="D2387">
        <f t="shared" si="76"/>
        <v>2018</v>
      </c>
      <c r="E2387">
        <v>-10.3</v>
      </c>
      <c r="F2387">
        <f>VLOOKUP(B2387,'GDP growth'!$C$1:$BR$267,MATCH(Total!D2387,'GDP growth'!$D$1:$BR$1,0),FALSE)</f>
        <v>2.5974949475362337</v>
      </c>
      <c r="G2387">
        <f t="shared" si="77"/>
        <v>1.9434794235223001</v>
      </c>
    </row>
    <row r="2388" spans="1:7" x14ac:dyDescent="0.45">
      <c r="A2388" t="s">
        <v>102</v>
      </c>
      <c r="B2388" t="str">
        <f>VLOOKUP(A2388,Setup!$C$3:$D$46,2,FALSE)</f>
        <v>XM</v>
      </c>
      <c r="C2388" t="s">
        <v>596</v>
      </c>
      <c r="D2388">
        <f t="shared" si="76"/>
        <v>2018</v>
      </c>
      <c r="E2388">
        <v>-10.4</v>
      </c>
      <c r="F2388">
        <f>VLOOKUP(B2388,'GDP growth'!$C$1:$BR$267,MATCH(Total!D2388,'GDP growth'!$D$1:$BR$1,0),FALSE)</f>
        <v>2.5974949475362337</v>
      </c>
      <c r="G2388">
        <f t="shared" si="77"/>
        <v>1.9434794235223001</v>
      </c>
    </row>
    <row r="2389" spans="1:7" x14ac:dyDescent="0.45">
      <c r="A2389" t="s">
        <v>102</v>
      </c>
      <c r="B2389" t="str">
        <f>VLOOKUP(A2389,Setup!$C$3:$D$46,2,FALSE)</f>
        <v>XM</v>
      </c>
      <c r="C2389" t="s">
        <v>597</v>
      </c>
      <c r="D2389">
        <f t="shared" si="76"/>
        <v>2018</v>
      </c>
      <c r="E2389">
        <v>-11.1</v>
      </c>
      <c r="F2389">
        <f>VLOOKUP(B2389,'GDP growth'!$C$1:$BR$267,MATCH(Total!D2389,'GDP growth'!$D$1:$BR$1,0),FALSE)</f>
        <v>2.5974949475362337</v>
      </c>
      <c r="G2389">
        <f t="shared" si="77"/>
        <v>1.9434794235223001</v>
      </c>
    </row>
    <row r="2390" spans="1:7" x14ac:dyDescent="0.45">
      <c r="A2390" t="s">
        <v>102</v>
      </c>
      <c r="B2390" t="str">
        <f>VLOOKUP(A2390,Setup!$C$3:$D$46,2,FALSE)</f>
        <v>XM</v>
      </c>
      <c r="C2390" t="s">
        <v>598</v>
      </c>
      <c r="D2390">
        <f t="shared" si="76"/>
        <v>2019</v>
      </c>
      <c r="E2390">
        <v>-10.6</v>
      </c>
      <c r="F2390">
        <f>VLOOKUP(B2390,'GDP growth'!$C$1:$BR$267,MATCH(Total!D2390,'GDP growth'!$D$1:$BR$1,0),FALSE)</f>
        <v>1.7684858432596968</v>
      </c>
      <c r="G2390">
        <f t="shared" si="77"/>
        <v>2.381327675034</v>
      </c>
    </row>
    <row r="2391" spans="1:7" x14ac:dyDescent="0.45">
      <c r="A2391" t="s">
        <v>102</v>
      </c>
      <c r="B2391" t="str">
        <f>VLOOKUP(A2391,Setup!$C$3:$D$46,2,FALSE)</f>
        <v>XM</v>
      </c>
      <c r="C2391" t="s">
        <v>599</v>
      </c>
      <c r="D2391">
        <f t="shared" si="76"/>
        <v>2019</v>
      </c>
      <c r="E2391">
        <v>-10.1</v>
      </c>
      <c r="F2391">
        <f>VLOOKUP(B2391,'GDP growth'!$C$1:$BR$267,MATCH(Total!D2391,'GDP growth'!$D$1:$BR$1,0),FALSE)</f>
        <v>1.7684858432596968</v>
      </c>
      <c r="G2391">
        <f t="shared" si="77"/>
        <v>2.381327675034</v>
      </c>
    </row>
    <row r="2392" spans="1:7" x14ac:dyDescent="0.45">
      <c r="A2392" t="s">
        <v>102</v>
      </c>
      <c r="B2392" t="str">
        <f>VLOOKUP(A2392,Setup!$C$3:$D$46,2,FALSE)</f>
        <v>XM</v>
      </c>
      <c r="C2392" t="s">
        <v>600</v>
      </c>
      <c r="D2392">
        <f t="shared" si="76"/>
        <v>2019</v>
      </c>
      <c r="E2392">
        <v>-9.9</v>
      </c>
      <c r="F2392">
        <f>VLOOKUP(B2392,'GDP growth'!$C$1:$BR$267,MATCH(Total!D2392,'GDP growth'!$D$1:$BR$1,0),FALSE)</f>
        <v>1.7684858432596968</v>
      </c>
      <c r="G2392">
        <f t="shared" si="77"/>
        <v>2.381327675034</v>
      </c>
    </row>
    <row r="2393" spans="1:7" x14ac:dyDescent="0.45">
      <c r="A2393" t="s">
        <v>102</v>
      </c>
      <c r="B2393" t="str">
        <f>VLOOKUP(A2393,Setup!$C$3:$D$46,2,FALSE)</f>
        <v>XM</v>
      </c>
      <c r="C2393" t="s">
        <v>601</v>
      </c>
      <c r="D2393">
        <f t="shared" si="76"/>
        <v>2019</v>
      </c>
      <c r="E2393">
        <v>-10.6</v>
      </c>
      <c r="F2393">
        <f>VLOOKUP(B2393,'GDP growth'!$C$1:$BR$267,MATCH(Total!D2393,'GDP growth'!$D$1:$BR$1,0),FALSE)</f>
        <v>1.7684858432596968</v>
      </c>
      <c r="G2393">
        <f t="shared" si="77"/>
        <v>2.381327675034</v>
      </c>
    </row>
    <row r="2394" spans="1:7" x14ac:dyDescent="0.45">
      <c r="A2394" t="s">
        <v>102</v>
      </c>
      <c r="B2394" t="str">
        <f>VLOOKUP(A2394,Setup!$C$3:$D$46,2,FALSE)</f>
        <v>XM</v>
      </c>
      <c r="C2394" t="s">
        <v>602</v>
      </c>
      <c r="D2394">
        <f t="shared" si="76"/>
        <v>2020</v>
      </c>
      <c r="E2394">
        <v>-8</v>
      </c>
      <c r="F2394">
        <f>VLOOKUP(B2394,'GDP growth'!$C$1:$BR$267,MATCH(Total!D2394,'GDP growth'!$D$1:$BR$1,0),FALSE)</f>
        <v>1.6283946524626742</v>
      </c>
      <c r="G2394">
        <f t="shared" si="77"/>
        <v>-6.0086841764670096</v>
      </c>
    </row>
    <row r="2395" spans="1:7" x14ac:dyDescent="0.45">
      <c r="A2395" t="s">
        <v>102</v>
      </c>
      <c r="B2395" t="str">
        <f>VLOOKUP(A2395,Setup!$C$3:$D$46,2,FALSE)</f>
        <v>XM</v>
      </c>
      <c r="C2395" t="s">
        <v>603</v>
      </c>
      <c r="D2395">
        <f t="shared" si="76"/>
        <v>2020</v>
      </c>
      <c r="E2395">
        <v>0.1</v>
      </c>
      <c r="F2395">
        <f>VLOOKUP(B2395,'GDP growth'!$C$1:$BR$267,MATCH(Total!D2395,'GDP growth'!$D$1:$BR$1,0),FALSE)</f>
        <v>1.6283946524626742</v>
      </c>
      <c r="G2395">
        <f t="shared" si="77"/>
        <v>-6.0086841764670096</v>
      </c>
    </row>
    <row r="2396" spans="1:7" x14ac:dyDescent="0.45">
      <c r="A2396" t="s">
        <v>102</v>
      </c>
      <c r="B2396" t="str">
        <f>VLOOKUP(A2396,Setup!$C$3:$D$46,2,FALSE)</f>
        <v>XM</v>
      </c>
      <c r="C2396" t="s">
        <v>604</v>
      </c>
      <c r="D2396">
        <f t="shared" si="76"/>
        <v>2020</v>
      </c>
      <c r="E2396">
        <v>2.1</v>
      </c>
      <c r="F2396">
        <f>VLOOKUP(B2396,'GDP growth'!$C$1:$BR$267,MATCH(Total!D2396,'GDP growth'!$D$1:$BR$1,0),FALSE)</f>
        <v>1.6283946524626742</v>
      </c>
      <c r="G2396">
        <f t="shared" si="77"/>
        <v>-6.0086841764670096</v>
      </c>
    </row>
    <row r="2397" spans="1:7" x14ac:dyDescent="0.45">
      <c r="A2397" t="s">
        <v>102</v>
      </c>
      <c r="B2397" t="str">
        <f>VLOOKUP(A2397,Setup!$C$3:$D$46,2,FALSE)</f>
        <v>XM</v>
      </c>
      <c r="C2397" t="s">
        <v>605</v>
      </c>
      <c r="D2397">
        <f t="shared" si="76"/>
        <v>2020</v>
      </c>
      <c r="E2397">
        <v>4.2</v>
      </c>
      <c r="F2397">
        <f>VLOOKUP(B2397,'GDP growth'!$C$1:$BR$267,MATCH(Total!D2397,'GDP growth'!$D$1:$BR$1,0),FALSE)</f>
        <v>1.6283946524626742</v>
      </c>
      <c r="G2397">
        <f t="shared" si="77"/>
        <v>-6.0086841764670096</v>
      </c>
    </row>
    <row r="2398" spans="1:7" x14ac:dyDescent="0.45">
      <c r="A2398" t="s">
        <v>102</v>
      </c>
      <c r="B2398" t="str">
        <f>VLOOKUP(A2398,Setup!$C$3:$D$46,2,FALSE)</f>
        <v>XM</v>
      </c>
      <c r="C2398" t="s">
        <v>606</v>
      </c>
      <c r="D2398">
        <f t="shared" si="76"/>
        <v>2021</v>
      </c>
      <c r="E2398">
        <v>4.8</v>
      </c>
      <c r="F2398">
        <f>VLOOKUP(B2398,'GDP growth'!$C$1:$BR$267,MATCH(Total!D2398,'GDP growth'!$D$1:$BR$1,0),FALSE)</f>
        <v>-6.0486733543205702</v>
      </c>
      <c r="G2398">
        <f t="shared" si="77"/>
        <v>-0.61624220554000397</v>
      </c>
    </row>
    <row r="2399" spans="1:7" x14ac:dyDescent="0.45">
      <c r="A2399" t="s">
        <v>102</v>
      </c>
      <c r="B2399" t="str">
        <f>VLOOKUP(A2399,Setup!$C$3:$D$46,2,FALSE)</f>
        <v>XM</v>
      </c>
      <c r="C2399" t="s">
        <v>607</v>
      </c>
      <c r="D2399">
        <f t="shared" si="76"/>
        <v>2021</v>
      </c>
      <c r="E2399">
        <v>-0.5</v>
      </c>
      <c r="F2399">
        <f>VLOOKUP(B2399,'GDP growth'!$C$1:$BR$267,MATCH(Total!D2399,'GDP growth'!$D$1:$BR$1,0),FALSE)</f>
        <v>-6.0486733543205702</v>
      </c>
      <c r="G2399">
        <f t="shared" si="77"/>
        <v>-0.61624220554000397</v>
      </c>
    </row>
    <row r="2400" spans="1:7" x14ac:dyDescent="0.45">
      <c r="A2400" t="s">
        <v>102</v>
      </c>
      <c r="B2400" t="str">
        <f>VLOOKUP(A2400,Setup!$C$3:$D$46,2,FALSE)</f>
        <v>XM</v>
      </c>
      <c r="C2400" t="s">
        <v>608</v>
      </c>
      <c r="D2400">
        <f t="shared" si="76"/>
        <v>2021</v>
      </c>
      <c r="E2400">
        <v>-2.8</v>
      </c>
      <c r="F2400">
        <f>VLOOKUP(B2400,'GDP growth'!$C$1:$BR$267,MATCH(Total!D2400,'GDP growth'!$D$1:$BR$1,0),FALSE)</f>
        <v>-6.0486733543205702</v>
      </c>
      <c r="G2400">
        <f t="shared" si="77"/>
        <v>-0.61624220554000397</v>
      </c>
    </row>
    <row r="2401" spans="1:7" x14ac:dyDescent="0.45">
      <c r="A2401" t="s">
        <v>102</v>
      </c>
      <c r="B2401" t="str">
        <f>VLOOKUP(A2401,Setup!$C$3:$D$46,2,FALSE)</f>
        <v>XM</v>
      </c>
      <c r="C2401" t="s">
        <v>609</v>
      </c>
      <c r="D2401">
        <f t="shared" si="76"/>
        <v>2021</v>
      </c>
      <c r="E2401">
        <v>-4.9000000000000004</v>
      </c>
      <c r="F2401">
        <f>VLOOKUP(B2401,'GDP growth'!$C$1:$BR$267,MATCH(Total!D2401,'GDP growth'!$D$1:$BR$1,0),FALSE)</f>
        <v>-6.0486733543205702</v>
      </c>
      <c r="G2401">
        <f t="shared" si="77"/>
        <v>-0.61624220554000397</v>
      </c>
    </row>
    <row r="2402" spans="1:7" x14ac:dyDescent="0.45">
      <c r="A2402" t="s">
        <v>102</v>
      </c>
      <c r="B2402" t="str">
        <f>VLOOKUP(A2402,Setup!$C$3:$D$46,2,FALSE)</f>
        <v>XM</v>
      </c>
      <c r="C2402" t="s">
        <v>610</v>
      </c>
      <c r="D2402">
        <f t="shared" si="76"/>
        <v>2022</v>
      </c>
      <c r="E2402">
        <v>-6.8</v>
      </c>
      <c r="F2402">
        <f>VLOOKUP(B2402,'GDP growth'!$C$1:$BR$267,MATCH(Total!D2402,'GDP growth'!$D$1:$BR$1,0),FALSE)</f>
        <v>6.3611555647170093</v>
      </c>
      <c r="G2402">
        <f t="shared" si="77"/>
        <v>1.9387008965794399</v>
      </c>
    </row>
    <row r="2403" spans="1:7" x14ac:dyDescent="0.45">
      <c r="A2403" t="s">
        <v>102</v>
      </c>
      <c r="B2403" t="str">
        <f>VLOOKUP(A2403,Setup!$C$3:$D$46,2,FALSE)</f>
        <v>XM</v>
      </c>
      <c r="C2403" t="s">
        <v>611</v>
      </c>
      <c r="D2403">
        <f t="shared" si="76"/>
        <v>2022</v>
      </c>
      <c r="E2403">
        <v>-8.3000000000000007</v>
      </c>
      <c r="F2403">
        <f>VLOOKUP(B2403,'GDP growth'!$C$1:$BR$267,MATCH(Total!D2403,'GDP growth'!$D$1:$BR$1,0),FALSE)</f>
        <v>6.3611555647170093</v>
      </c>
      <c r="G2403">
        <f t="shared" si="77"/>
        <v>1.9387008965794399</v>
      </c>
    </row>
    <row r="2404" spans="1:7" x14ac:dyDescent="0.45">
      <c r="A2404" t="s">
        <v>102</v>
      </c>
      <c r="B2404" t="str">
        <f>VLOOKUP(A2404,Setup!$C$3:$D$46,2,FALSE)</f>
        <v>XM</v>
      </c>
      <c r="C2404" t="s">
        <v>612</v>
      </c>
      <c r="D2404">
        <f t="shared" si="76"/>
        <v>2022</v>
      </c>
      <c r="E2404">
        <v>-8.6999999999999993</v>
      </c>
      <c r="F2404">
        <f>VLOOKUP(B2404,'GDP growth'!$C$1:$BR$267,MATCH(Total!D2404,'GDP growth'!$D$1:$BR$1,0),FALSE)</f>
        <v>6.3611555647170093</v>
      </c>
      <c r="G2404">
        <f t="shared" si="77"/>
        <v>1.9387008965794399</v>
      </c>
    </row>
    <row r="2405" spans="1:7" x14ac:dyDescent="0.45">
      <c r="A2405" t="s">
        <v>102</v>
      </c>
      <c r="B2405" t="str">
        <f>VLOOKUP(A2405,Setup!$C$3:$D$46,2,FALSE)</f>
        <v>XM</v>
      </c>
      <c r="C2405" t="s">
        <v>613</v>
      </c>
      <c r="D2405">
        <f t="shared" si="76"/>
        <v>2022</v>
      </c>
      <c r="E2405">
        <v>-11.3</v>
      </c>
      <c r="F2405">
        <f>VLOOKUP(B2405,'GDP growth'!$C$1:$BR$267,MATCH(Total!D2405,'GDP growth'!$D$1:$BR$1,0),FALSE)</f>
        <v>6.3611555647170093</v>
      </c>
      <c r="G2405">
        <f t="shared" si="77"/>
        <v>1.9387008965794399</v>
      </c>
    </row>
    <row r="2406" spans="1:7" x14ac:dyDescent="0.45">
      <c r="A2406" t="s">
        <v>102</v>
      </c>
      <c r="B2406" t="str">
        <f>VLOOKUP(A2406,Setup!$C$3:$D$46,2,FALSE)</f>
        <v>XM</v>
      </c>
      <c r="C2406" t="s">
        <v>614</v>
      </c>
      <c r="D2406">
        <f t="shared" si="76"/>
        <v>2023</v>
      </c>
      <c r="E2406">
        <v>-13.8</v>
      </c>
      <c r="F2406">
        <f>VLOOKUP(B2406,'GDP growth'!$C$1:$BR$267,MATCH(Total!D2406,'GDP growth'!$D$1:$BR$1,0),FALSE)</f>
        <v>3.5460434690593985</v>
      </c>
      <c r="G2406">
        <f t="shared" si="77"/>
        <v>0.88413472776622304</v>
      </c>
    </row>
    <row r="2407" spans="1:7" x14ac:dyDescent="0.45">
      <c r="A2407" t="s">
        <v>102</v>
      </c>
      <c r="B2407" t="str">
        <f>VLOOKUP(A2407,Setup!$C$3:$D$46,2,FALSE)</f>
        <v>XM</v>
      </c>
      <c r="C2407" t="s">
        <v>615</v>
      </c>
      <c r="D2407">
        <f t="shared" si="76"/>
        <v>2023</v>
      </c>
      <c r="E2407">
        <v>-15.3</v>
      </c>
      <c r="F2407">
        <f>VLOOKUP(B2407,'GDP growth'!$C$1:$BR$267,MATCH(Total!D2407,'GDP growth'!$D$1:$BR$1,0),FALSE)</f>
        <v>3.5460434690593985</v>
      </c>
      <c r="G2407">
        <f t="shared" si="77"/>
        <v>0.88413472776622304</v>
      </c>
    </row>
    <row r="2408" spans="1:7" x14ac:dyDescent="0.45">
      <c r="A2408" t="s">
        <v>102</v>
      </c>
      <c r="B2408" t="str">
        <f>VLOOKUP(A2408,Setup!$C$3:$D$46,2,FALSE)</f>
        <v>XM</v>
      </c>
      <c r="C2408" t="s">
        <v>616</v>
      </c>
      <c r="D2408">
        <f t="shared" si="76"/>
        <v>2023</v>
      </c>
      <c r="E2408">
        <v>-16.5</v>
      </c>
      <c r="F2408">
        <f>VLOOKUP(B2408,'GDP growth'!$C$1:$BR$267,MATCH(Total!D2408,'GDP growth'!$D$1:$BR$1,0),FALSE)</f>
        <v>3.5460434690593985</v>
      </c>
      <c r="G2408">
        <f t="shared" si="77"/>
        <v>0.88413472776622304</v>
      </c>
    </row>
    <row r="2409" spans="1:7" x14ac:dyDescent="0.45">
      <c r="A2409" t="s">
        <v>102</v>
      </c>
      <c r="B2409" t="str">
        <f>VLOOKUP(A2409,Setup!$C$3:$D$46,2,FALSE)</f>
        <v>XM</v>
      </c>
      <c r="C2409" t="s">
        <v>617</v>
      </c>
      <c r="D2409">
        <f t="shared" si="76"/>
        <v>2023</v>
      </c>
      <c r="E2409">
        <v>-17.399999999999999</v>
      </c>
      <c r="F2409">
        <f>VLOOKUP(B2409,'GDP growth'!$C$1:$BR$267,MATCH(Total!D2409,'GDP growth'!$D$1:$BR$1,0),FALSE)</f>
        <v>3.5460434690593985</v>
      </c>
      <c r="G2409">
        <f t="shared" si="77"/>
        <v>0.88413472776622304</v>
      </c>
    </row>
    <row r="2410" spans="1:7" x14ac:dyDescent="0.45">
      <c r="A2410" t="s">
        <v>349</v>
      </c>
      <c r="B2410" t="str">
        <f>VLOOKUP(A2410,Setup!$C$3:$D$46,2,FALSE)</f>
        <v>ZA</v>
      </c>
      <c r="C2410" t="s">
        <v>560</v>
      </c>
      <c r="D2410">
        <f t="shared" si="76"/>
        <v>2010</v>
      </c>
      <c r="E2410">
        <v>2.2000000000000002</v>
      </c>
      <c r="F2410">
        <f>VLOOKUP(B2410,'GDP growth'!$C$1:$BR$267,MATCH(Total!D2410,'GDP growth'!$D$1:$BR$1,0),FALSE)</f>
        <v>-1.5380891352558308</v>
      </c>
      <c r="G2410">
        <f t="shared" si="77"/>
        <v>-2.6996780296525702</v>
      </c>
    </row>
    <row r="2411" spans="1:7" x14ac:dyDescent="0.45">
      <c r="A2411" t="s">
        <v>349</v>
      </c>
      <c r="B2411" t="str">
        <f>VLOOKUP(A2411,Setup!$C$3:$D$46,2,FALSE)</f>
        <v>ZA</v>
      </c>
      <c r="C2411" t="s">
        <v>563</v>
      </c>
      <c r="D2411">
        <f t="shared" si="76"/>
        <v>2010</v>
      </c>
      <c r="E2411">
        <v>1.1000000000000001</v>
      </c>
      <c r="F2411">
        <f>VLOOKUP(B2411,'GDP growth'!$C$1:$BR$267,MATCH(Total!D2411,'GDP growth'!$D$1:$BR$1,0),FALSE)</f>
        <v>-1.5380891352558308</v>
      </c>
      <c r="G2411">
        <f t="shared" si="77"/>
        <v>-2.6996780296525702</v>
      </c>
    </row>
    <row r="2412" spans="1:7" x14ac:dyDescent="0.45">
      <c r="A2412" t="s">
        <v>349</v>
      </c>
      <c r="B2412" t="str">
        <f>VLOOKUP(A2412,Setup!$C$3:$D$46,2,FALSE)</f>
        <v>ZA</v>
      </c>
      <c r="C2412" t="s">
        <v>564</v>
      </c>
      <c r="D2412">
        <f t="shared" si="76"/>
        <v>2010</v>
      </c>
      <c r="E2412">
        <v>0.8</v>
      </c>
      <c r="F2412">
        <f>VLOOKUP(B2412,'GDP growth'!$C$1:$BR$267,MATCH(Total!D2412,'GDP growth'!$D$1:$BR$1,0),FALSE)</f>
        <v>-1.5380891352558308</v>
      </c>
      <c r="G2412">
        <f t="shared" si="77"/>
        <v>-2.6996780296525702</v>
      </c>
    </row>
    <row r="2413" spans="1:7" x14ac:dyDescent="0.45">
      <c r="A2413" t="s">
        <v>349</v>
      </c>
      <c r="B2413" t="str">
        <f>VLOOKUP(A2413,Setup!$C$3:$D$46,2,FALSE)</f>
        <v>ZA</v>
      </c>
      <c r="C2413" t="s">
        <v>565</v>
      </c>
      <c r="D2413">
        <f t="shared" ref="D2413:D2465" si="78">VALUE(MID(C2413,1,4))</f>
        <v>2010</v>
      </c>
      <c r="E2413">
        <v>-1.2</v>
      </c>
      <c r="F2413">
        <f>VLOOKUP(B2413,'GDP growth'!$C$1:$BR$267,MATCH(Total!D2413,'GDP growth'!$D$1:$BR$1,0),FALSE)</f>
        <v>-1.5380891352558308</v>
      </c>
      <c r="G2413">
        <f t="shared" ref="G2413:G2465" si="79">VLOOKUP(D2413,$I$21:$BA$34,MATCH(B2413,$I$20:$BA$20,0),FALSE)</f>
        <v>-2.6996780296525702</v>
      </c>
    </row>
    <row r="2414" spans="1:7" x14ac:dyDescent="0.45">
      <c r="A2414" t="s">
        <v>349</v>
      </c>
      <c r="B2414" t="str">
        <f>VLOOKUP(A2414,Setup!$C$3:$D$46,2,FALSE)</f>
        <v>ZA</v>
      </c>
      <c r="C2414" t="s">
        <v>566</v>
      </c>
      <c r="D2414">
        <f t="shared" si="78"/>
        <v>2011</v>
      </c>
      <c r="E2414">
        <v>-2.2000000000000002</v>
      </c>
      <c r="F2414">
        <f>VLOOKUP(B2414,'GDP growth'!$C$1:$BR$267,MATCH(Total!D2414,'GDP growth'!$D$1:$BR$1,0),FALSE)</f>
        <v>3.0397328812795621</v>
      </c>
      <c r="G2414">
        <f t="shared" si="79"/>
        <v>-1.04945657459407</v>
      </c>
    </row>
    <row r="2415" spans="1:7" x14ac:dyDescent="0.45">
      <c r="A2415" t="s">
        <v>349</v>
      </c>
      <c r="B2415" t="str">
        <f>VLOOKUP(A2415,Setup!$C$3:$D$46,2,FALSE)</f>
        <v>ZA</v>
      </c>
      <c r="C2415" t="s">
        <v>567</v>
      </c>
      <c r="D2415">
        <f t="shared" si="78"/>
        <v>2011</v>
      </c>
      <c r="E2415">
        <v>-3.1</v>
      </c>
      <c r="F2415">
        <f>VLOOKUP(B2415,'GDP growth'!$C$1:$BR$267,MATCH(Total!D2415,'GDP growth'!$D$1:$BR$1,0),FALSE)</f>
        <v>3.0397328812795621</v>
      </c>
      <c r="G2415">
        <f t="shared" si="79"/>
        <v>-1.04945657459407</v>
      </c>
    </row>
    <row r="2416" spans="1:7" x14ac:dyDescent="0.45">
      <c r="A2416" t="s">
        <v>349</v>
      </c>
      <c r="B2416" t="str">
        <f>VLOOKUP(A2416,Setup!$C$3:$D$46,2,FALSE)</f>
        <v>ZA</v>
      </c>
      <c r="C2416" t="s">
        <v>568</v>
      </c>
      <c r="D2416">
        <f t="shared" si="78"/>
        <v>2011</v>
      </c>
      <c r="E2416">
        <v>-4.2</v>
      </c>
      <c r="F2416">
        <f>VLOOKUP(B2416,'GDP growth'!$C$1:$BR$267,MATCH(Total!D2416,'GDP growth'!$D$1:$BR$1,0),FALSE)</f>
        <v>3.0397328812795621</v>
      </c>
      <c r="G2416">
        <f t="shared" si="79"/>
        <v>-1.04945657459407</v>
      </c>
    </row>
    <row r="2417" spans="1:7" x14ac:dyDescent="0.45">
      <c r="A2417" t="s">
        <v>349</v>
      </c>
      <c r="B2417" t="str">
        <f>VLOOKUP(A2417,Setup!$C$3:$D$46,2,FALSE)</f>
        <v>ZA</v>
      </c>
      <c r="C2417" t="s">
        <v>569</v>
      </c>
      <c r="D2417">
        <f t="shared" si="78"/>
        <v>2011</v>
      </c>
      <c r="E2417">
        <v>-4.4000000000000004</v>
      </c>
      <c r="F2417">
        <f>VLOOKUP(B2417,'GDP growth'!$C$1:$BR$267,MATCH(Total!D2417,'GDP growth'!$D$1:$BR$1,0),FALSE)</f>
        <v>3.0397328812795621</v>
      </c>
      <c r="G2417">
        <f t="shared" si="79"/>
        <v>-1.04945657459407</v>
      </c>
    </row>
    <row r="2418" spans="1:7" x14ac:dyDescent="0.45">
      <c r="A2418" t="s">
        <v>349</v>
      </c>
      <c r="B2418" t="str">
        <f>VLOOKUP(A2418,Setup!$C$3:$D$46,2,FALSE)</f>
        <v>ZA</v>
      </c>
      <c r="C2418" t="s">
        <v>570</v>
      </c>
      <c r="D2418">
        <f t="shared" si="78"/>
        <v>2012</v>
      </c>
      <c r="E2418">
        <v>-3.5</v>
      </c>
      <c r="F2418">
        <f>VLOOKUP(B2418,'GDP growth'!$C$1:$BR$267,MATCH(Total!D2418,'GDP growth'!$D$1:$BR$1,0),FALSE)</f>
        <v>3.1685562785881842</v>
      </c>
      <c r="G2418">
        <f t="shared" si="79"/>
        <v>-8.9804898123574603E-2</v>
      </c>
    </row>
    <row r="2419" spans="1:7" x14ac:dyDescent="0.45">
      <c r="A2419" t="s">
        <v>349</v>
      </c>
      <c r="B2419" t="str">
        <f>VLOOKUP(A2419,Setup!$C$3:$D$46,2,FALSE)</f>
        <v>ZA</v>
      </c>
      <c r="C2419" t="s">
        <v>571</v>
      </c>
      <c r="D2419">
        <f t="shared" si="78"/>
        <v>2012</v>
      </c>
      <c r="E2419">
        <v>-3.9</v>
      </c>
      <c r="F2419">
        <f>VLOOKUP(B2419,'GDP growth'!$C$1:$BR$267,MATCH(Total!D2419,'GDP growth'!$D$1:$BR$1,0),FALSE)</f>
        <v>3.1685562785881842</v>
      </c>
      <c r="G2419">
        <f t="shared" si="79"/>
        <v>-8.9804898123574603E-2</v>
      </c>
    </row>
    <row r="2420" spans="1:7" x14ac:dyDescent="0.45">
      <c r="A2420" t="s">
        <v>349</v>
      </c>
      <c r="B2420" t="str">
        <f>VLOOKUP(A2420,Setup!$C$3:$D$46,2,FALSE)</f>
        <v>ZA</v>
      </c>
      <c r="C2420" t="s">
        <v>572</v>
      </c>
      <c r="D2420">
        <f t="shared" si="78"/>
        <v>2012</v>
      </c>
      <c r="E2420">
        <v>-3</v>
      </c>
      <c r="F2420">
        <f>VLOOKUP(B2420,'GDP growth'!$C$1:$BR$267,MATCH(Total!D2420,'GDP growth'!$D$1:$BR$1,0),FALSE)</f>
        <v>3.1685562785881842</v>
      </c>
      <c r="G2420">
        <f t="shared" si="79"/>
        <v>-8.9804898123574603E-2</v>
      </c>
    </row>
    <row r="2421" spans="1:7" x14ac:dyDescent="0.45">
      <c r="A2421" t="s">
        <v>349</v>
      </c>
      <c r="B2421" t="str">
        <f>VLOOKUP(A2421,Setup!$C$3:$D$46,2,FALSE)</f>
        <v>ZA</v>
      </c>
      <c r="C2421" t="s">
        <v>573</v>
      </c>
      <c r="D2421">
        <f t="shared" si="78"/>
        <v>2012</v>
      </c>
      <c r="E2421">
        <v>-2.5</v>
      </c>
      <c r="F2421">
        <f>VLOOKUP(B2421,'GDP growth'!$C$1:$BR$267,MATCH(Total!D2421,'GDP growth'!$D$1:$BR$1,0),FALSE)</f>
        <v>3.1685562785881842</v>
      </c>
      <c r="G2421">
        <f t="shared" si="79"/>
        <v>-8.9804898123574603E-2</v>
      </c>
    </row>
    <row r="2422" spans="1:7" x14ac:dyDescent="0.45">
      <c r="A2422" t="s">
        <v>349</v>
      </c>
      <c r="B2422" t="str">
        <f>VLOOKUP(A2422,Setup!$C$3:$D$46,2,FALSE)</f>
        <v>ZA</v>
      </c>
      <c r="C2422" t="s">
        <v>574</v>
      </c>
      <c r="D2422">
        <f t="shared" si="78"/>
        <v>2013</v>
      </c>
      <c r="E2422">
        <v>-2.1</v>
      </c>
      <c r="F2422">
        <f>VLOOKUP(B2422,'GDP growth'!$C$1:$BR$267,MATCH(Total!D2422,'GDP growth'!$D$1:$BR$1,0),FALSE)</f>
        <v>2.396232384657452</v>
      </c>
      <c r="G2422">
        <f t="shared" si="79"/>
        <v>1.0925089416736899</v>
      </c>
    </row>
    <row r="2423" spans="1:7" x14ac:dyDescent="0.45">
      <c r="A2423" t="s">
        <v>349</v>
      </c>
      <c r="B2423" t="str">
        <f>VLOOKUP(A2423,Setup!$C$3:$D$46,2,FALSE)</f>
        <v>ZA</v>
      </c>
      <c r="C2423" t="s">
        <v>575</v>
      </c>
      <c r="D2423">
        <f t="shared" si="78"/>
        <v>2013</v>
      </c>
      <c r="E2423">
        <v>-2</v>
      </c>
      <c r="F2423">
        <f>VLOOKUP(B2423,'GDP growth'!$C$1:$BR$267,MATCH(Total!D2423,'GDP growth'!$D$1:$BR$1,0),FALSE)</f>
        <v>2.396232384657452</v>
      </c>
      <c r="G2423">
        <f t="shared" si="79"/>
        <v>1.0925089416736899</v>
      </c>
    </row>
    <row r="2424" spans="1:7" x14ac:dyDescent="0.45">
      <c r="A2424" t="s">
        <v>349</v>
      </c>
      <c r="B2424" t="str">
        <f>VLOOKUP(A2424,Setup!$C$3:$D$46,2,FALSE)</f>
        <v>ZA</v>
      </c>
      <c r="C2424" t="s">
        <v>576</v>
      </c>
      <c r="D2424">
        <f t="shared" si="78"/>
        <v>2013</v>
      </c>
      <c r="E2424">
        <v>-2.2999999999999998</v>
      </c>
      <c r="F2424">
        <f>VLOOKUP(B2424,'GDP growth'!$C$1:$BR$267,MATCH(Total!D2424,'GDP growth'!$D$1:$BR$1,0),FALSE)</f>
        <v>2.396232384657452</v>
      </c>
      <c r="G2424">
        <f t="shared" si="79"/>
        <v>1.0925089416736899</v>
      </c>
    </row>
    <row r="2425" spans="1:7" x14ac:dyDescent="0.45">
      <c r="A2425" t="s">
        <v>349</v>
      </c>
      <c r="B2425" t="str">
        <f>VLOOKUP(A2425,Setup!$C$3:$D$46,2,FALSE)</f>
        <v>ZA</v>
      </c>
      <c r="C2425" t="s">
        <v>577</v>
      </c>
      <c r="D2425">
        <f t="shared" si="78"/>
        <v>2013</v>
      </c>
      <c r="E2425">
        <v>-2.5</v>
      </c>
      <c r="F2425">
        <f>VLOOKUP(B2425,'GDP growth'!$C$1:$BR$267,MATCH(Total!D2425,'GDP growth'!$D$1:$BR$1,0),FALSE)</f>
        <v>2.396232384657452</v>
      </c>
      <c r="G2425">
        <f t="shared" si="79"/>
        <v>1.0925089416736899</v>
      </c>
    </row>
    <row r="2426" spans="1:7" x14ac:dyDescent="0.45">
      <c r="A2426" t="s">
        <v>349</v>
      </c>
      <c r="B2426" t="str">
        <f>VLOOKUP(A2426,Setup!$C$3:$D$46,2,FALSE)</f>
        <v>ZA</v>
      </c>
      <c r="C2426" t="s">
        <v>578</v>
      </c>
      <c r="D2426">
        <f t="shared" si="78"/>
        <v>2014</v>
      </c>
      <c r="E2426">
        <v>-1.9</v>
      </c>
      <c r="F2426">
        <f>VLOOKUP(B2426,'GDP growth'!$C$1:$BR$267,MATCH(Total!D2426,'GDP growth'!$D$1:$BR$1,0),FALSE)</f>
        <v>2.4854680082658831</v>
      </c>
      <c r="G2426">
        <f t="shared" si="79"/>
        <v>1.24944878235221</v>
      </c>
    </row>
    <row r="2427" spans="1:7" x14ac:dyDescent="0.45">
      <c r="A2427" t="s">
        <v>349</v>
      </c>
      <c r="B2427" t="str">
        <f>VLOOKUP(A2427,Setup!$C$3:$D$46,2,FALSE)</f>
        <v>ZA</v>
      </c>
      <c r="C2427" t="s">
        <v>579</v>
      </c>
      <c r="D2427">
        <f t="shared" si="78"/>
        <v>2014</v>
      </c>
      <c r="E2427">
        <v>-2.2999999999999998</v>
      </c>
      <c r="F2427">
        <f>VLOOKUP(B2427,'GDP growth'!$C$1:$BR$267,MATCH(Total!D2427,'GDP growth'!$D$1:$BR$1,0),FALSE)</f>
        <v>2.4854680082658831</v>
      </c>
      <c r="G2427">
        <f t="shared" si="79"/>
        <v>1.24944878235221</v>
      </c>
    </row>
    <row r="2428" spans="1:7" x14ac:dyDescent="0.45">
      <c r="A2428" t="s">
        <v>349</v>
      </c>
      <c r="B2428" t="str">
        <f>VLOOKUP(A2428,Setup!$C$3:$D$46,2,FALSE)</f>
        <v>ZA</v>
      </c>
      <c r="C2428" t="s">
        <v>580</v>
      </c>
      <c r="D2428">
        <f t="shared" si="78"/>
        <v>2014</v>
      </c>
      <c r="E2428">
        <v>-2.2000000000000002</v>
      </c>
      <c r="F2428">
        <f>VLOOKUP(B2428,'GDP growth'!$C$1:$BR$267,MATCH(Total!D2428,'GDP growth'!$D$1:$BR$1,0),FALSE)</f>
        <v>2.4854680082658831</v>
      </c>
      <c r="G2428">
        <f t="shared" si="79"/>
        <v>1.24944878235221</v>
      </c>
    </row>
    <row r="2429" spans="1:7" x14ac:dyDescent="0.45">
      <c r="A2429" t="s">
        <v>349</v>
      </c>
      <c r="B2429" t="str">
        <f>VLOOKUP(A2429,Setup!$C$3:$D$46,2,FALSE)</f>
        <v>ZA</v>
      </c>
      <c r="C2429" t="s">
        <v>581</v>
      </c>
      <c r="D2429">
        <f t="shared" si="78"/>
        <v>2014</v>
      </c>
      <c r="E2429">
        <v>-3.3</v>
      </c>
      <c r="F2429">
        <f>VLOOKUP(B2429,'GDP growth'!$C$1:$BR$267,MATCH(Total!D2429,'GDP growth'!$D$1:$BR$1,0),FALSE)</f>
        <v>2.4854680082658831</v>
      </c>
      <c r="G2429">
        <f t="shared" si="79"/>
        <v>1.24944878235221</v>
      </c>
    </row>
    <row r="2430" spans="1:7" x14ac:dyDescent="0.45">
      <c r="A2430" t="s">
        <v>349</v>
      </c>
      <c r="B2430" t="str">
        <f>VLOOKUP(A2430,Setup!$C$3:$D$46,2,FALSE)</f>
        <v>ZA</v>
      </c>
      <c r="C2430" t="s">
        <v>582</v>
      </c>
      <c r="D2430">
        <f t="shared" si="78"/>
        <v>2015</v>
      </c>
      <c r="E2430">
        <v>-2.5</v>
      </c>
      <c r="F2430">
        <f>VLOOKUP(B2430,'GDP growth'!$C$1:$BR$267,MATCH(Total!D2430,'GDP growth'!$D$1:$BR$1,0),FALSE)</f>
        <v>1.4138264522379274</v>
      </c>
      <c r="G2430">
        <f t="shared" si="79"/>
        <v>1.4549863516696599</v>
      </c>
    </row>
    <row r="2431" spans="1:7" x14ac:dyDescent="0.45">
      <c r="A2431" t="s">
        <v>349</v>
      </c>
      <c r="B2431" t="str">
        <f>VLOOKUP(A2431,Setup!$C$3:$D$46,2,FALSE)</f>
        <v>ZA</v>
      </c>
      <c r="C2431" t="s">
        <v>583</v>
      </c>
      <c r="D2431">
        <f t="shared" si="78"/>
        <v>2015</v>
      </c>
      <c r="E2431">
        <v>-2.9</v>
      </c>
      <c r="F2431">
        <f>VLOOKUP(B2431,'GDP growth'!$C$1:$BR$267,MATCH(Total!D2431,'GDP growth'!$D$1:$BR$1,0),FALSE)</f>
        <v>1.4138264522379274</v>
      </c>
      <c r="G2431">
        <f t="shared" si="79"/>
        <v>1.4549863516696599</v>
      </c>
    </row>
    <row r="2432" spans="1:7" x14ac:dyDescent="0.45">
      <c r="A2432" t="s">
        <v>349</v>
      </c>
      <c r="B2432" t="str">
        <f>VLOOKUP(A2432,Setup!$C$3:$D$46,2,FALSE)</f>
        <v>ZA</v>
      </c>
      <c r="C2432" t="s">
        <v>584</v>
      </c>
      <c r="D2432">
        <f t="shared" si="78"/>
        <v>2015</v>
      </c>
      <c r="E2432">
        <v>-2.8</v>
      </c>
      <c r="F2432">
        <f>VLOOKUP(B2432,'GDP growth'!$C$1:$BR$267,MATCH(Total!D2432,'GDP growth'!$D$1:$BR$1,0),FALSE)</f>
        <v>1.4138264522379274</v>
      </c>
      <c r="G2432">
        <f t="shared" si="79"/>
        <v>1.4549863516696599</v>
      </c>
    </row>
    <row r="2433" spans="1:7" x14ac:dyDescent="0.45">
      <c r="A2433" t="s">
        <v>349</v>
      </c>
      <c r="B2433" t="str">
        <f>VLOOKUP(A2433,Setup!$C$3:$D$46,2,FALSE)</f>
        <v>ZA</v>
      </c>
      <c r="C2433" t="s">
        <v>585</v>
      </c>
      <c r="D2433">
        <f t="shared" si="78"/>
        <v>2015</v>
      </c>
      <c r="E2433">
        <v>-1.3</v>
      </c>
      <c r="F2433">
        <f>VLOOKUP(B2433,'GDP growth'!$C$1:$BR$267,MATCH(Total!D2433,'GDP growth'!$D$1:$BR$1,0),FALSE)</f>
        <v>1.4138264522379274</v>
      </c>
      <c r="G2433">
        <f t="shared" si="79"/>
        <v>1.4549863516696599</v>
      </c>
    </row>
    <row r="2434" spans="1:7" x14ac:dyDescent="0.45">
      <c r="A2434" t="s">
        <v>349</v>
      </c>
      <c r="B2434" t="str">
        <f>VLOOKUP(A2434,Setup!$C$3:$D$46,2,FALSE)</f>
        <v>ZA</v>
      </c>
      <c r="C2434" t="s">
        <v>586</v>
      </c>
      <c r="D2434">
        <f t="shared" si="78"/>
        <v>2016</v>
      </c>
      <c r="E2434">
        <v>-0.8</v>
      </c>
      <c r="F2434">
        <f>VLOOKUP(B2434,'GDP growth'!$C$1:$BR$267,MATCH(Total!D2434,'GDP growth'!$D$1:$BR$1,0),FALSE)</f>
        <v>1.3218622367822945</v>
      </c>
      <c r="G2434">
        <f t="shared" si="79"/>
        <v>1.0721287641269099</v>
      </c>
    </row>
    <row r="2435" spans="1:7" x14ac:dyDescent="0.45">
      <c r="A2435" t="s">
        <v>349</v>
      </c>
      <c r="B2435" t="str">
        <f>VLOOKUP(A2435,Setup!$C$3:$D$46,2,FALSE)</f>
        <v>ZA</v>
      </c>
      <c r="C2435" t="s">
        <v>587</v>
      </c>
      <c r="D2435">
        <f t="shared" si="78"/>
        <v>2016</v>
      </c>
      <c r="E2435">
        <v>-2.8</v>
      </c>
      <c r="F2435">
        <f>VLOOKUP(B2435,'GDP growth'!$C$1:$BR$267,MATCH(Total!D2435,'GDP growth'!$D$1:$BR$1,0),FALSE)</f>
        <v>1.3218622367822945</v>
      </c>
      <c r="G2435">
        <f t="shared" si="79"/>
        <v>1.0721287641269099</v>
      </c>
    </row>
    <row r="2436" spans="1:7" x14ac:dyDescent="0.45">
      <c r="A2436" t="s">
        <v>349</v>
      </c>
      <c r="B2436" t="str">
        <f>VLOOKUP(A2436,Setup!$C$3:$D$46,2,FALSE)</f>
        <v>ZA</v>
      </c>
      <c r="C2436" t="s">
        <v>588</v>
      </c>
      <c r="D2436">
        <f t="shared" si="78"/>
        <v>2016</v>
      </c>
      <c r="E2436">
        <v>-3.1</v>
      </c>
      <c r="F2436">
        <f>VLOOKUP(B2436,'GDP growth'!$C$1:$BR$267,MATCH(Total!D2436,'GDP growth'!$D$1:$BR$1,0),FALSE)</f>
        <v>1.3218622367822945</v>
      </c>
      <c r="G2436">
        <f t="shared" si="79"/>
        <v>1.0721287641269099</v>
      </c>
    </row>
    <row r="2437" spans="1:7" x14ac:dyDescent="0.45">
      <c r="A2437" t="s">
        <v>349</v>
      </c>
      <c r="B2437" t="str">
        <f>VLOOKUP(A2437,Setup!$C$3:$D$46,2,FALSE)</f>
        <v>ZA</v>
      </c>
      <c r="C2437" t="s">
        <v>589</v>
      </c>
      <c r="D2437">
        <f t="shared" si="78"/>
        <v>2016</v>
      </c>
      <c r="E2437">
        <v>-3.6</v>
      </c>
      <c r="F2437">
        <f>VLOOKUP(B2437,'GDP growth'!$C$1:$BR$267,MATCH(Total!D2437,'GDP growth'!$D$1:$BR$1,0),FALSE)</f>
        <v>1.3218622367822945</v>
      </c>
      <c r="G2437">
        <f t="shared" si="79"/>
        <v>1.0721287641269099</v>
      </c>
    </row>
    <row r="2438" spans="1:7" x14ac:dyDescent="0.45">
      <c r="A2438" t="s">
        <v>349</v>
      </c>
      <c r="B2438" t="str">
        <f>VLOOKUP(A2438,Setup!$C$3:$D$46,2,FALSE)</f>
        <v>ZA</v>
      </c>
      <c r="C2438" t="s">
        <v>590</v>
      </c>
      <c r="D2438">
        <f t="shared" si="78"/>
        <v>2017</v>
      </c>
      <c r="E2438">
        <v>-3.2</v>
      </c>
      <c r="F2438">
        <f>VLOOKUP(B2438,'GDP growth'!$C$1:$BR$267,MATCH(Total!D2438,'GDP growth'!$D$1:$BR$1,0),FALSE)</f>
        <v>0.66455230785811636</v>
      </c>
      <c r="G2438">
        <f t="shared" si="79"/>
        <v>1.4094025288732099</v>
      </c>
    </row>
    <row r="2439" spans="1:7" x14ac:dyDescent="0.45">
      <c r="A2439" t="s">
        <v>349</v>
      </c>
      <c r="B2439" t="str">
        <f>VLOOKUP(A2439,Setup!$C$3:$D$46,2,FALSE)</f>
        <v>ZA</v>
      </c>
      <c r="C2439" t="s">
        <v>591</v>
      </c>
      <c r="D2439">
        <f t="shared" si="78"/>
        <v>2017</v>
      </c>
      <c r="E2439">
        <v>-4.5</v>
      </c>
      <c r="F2439">
        <f>VLOOKUP(B2439,'GDP growth'!$C$1:$BR$267,MATCH(Total!D2439,'GDP growth'!$D$1:$BR$1,0),FALSE)</f>
        <v>0.66455230785811636</v>
      </c>
      <c r="G2439">
        <f t="shared" si="79"/>
        <v>1.4094025288732099</v>
      </c>
    </row>
    <row r="2440" spans="1:7" x14ac:dyDescent="0.45">
      <c r="A2440" t="s">
        <v>349</v>
      </c>
      <c r="B2440" t="str">
        <f>VLOOKUP(A2440,Setup!$C$3:$D$46,2,FALSE)</f>
        <v>ZA</v>
      </c>
      <c r="C2440" t="s">
        <v>592</v>
      </c>
      <c r="D2440">
        <f t="shared" si="78"/>
        <v>2017</v>
      </c>
      <c r="E2440">
        <v>-4.0999999999999996</v>
      </c>
      <c r="F2440">
        <f>VLOOKUP(B2440,'GDP growth'!$C$1:$BR$267,MATCH(Total!D2440,'GDP growth'!$D$1:$BR$1,0),FALSE)</f>
        <v>0.66455230785811636</v>
      </c>
      <c r="G2440">
        <f t="shared" si="79"/>
        <v>1.4094025288732099</v>
      </c>
    </row>
    <row r="2441" spans="1:7" x14ac:dyDescent="0.45">
      <c r="A2441" t="s">
        <v>349</v>
      </c>
      <c r="B2441" t="str">
        <f>VLOOKUP(A2441,Setup!$C$3:$D$46,2,FALSE)</f>
        <v>ZA</v>
      </c>
      <c r="C2441" t="s">
        <v>593</v>
      </c>
      <c r="D2441">
        <f t="shared" si="78"/>
        <v>2017</v>
      </c>
      <c r="E2441">
        <v>-4.8</v>
      </c>
      <c r="F2441">
        <f>VLOOKUP(B2441,'GDP growth'!$C$1:$BR$267,MATCH(Total!D2441,'GDP growth'!$D$1:$BR$1,0),FALSE)</f>
        <v>0.66455230785811636</v>
      </c>
      <c r="G2441">
        <f t="shared" si="79"/>
        <v>1.4094025288732099</v>
      </c>
    </row>
    <row r="2442" spans="1:7" x14ac:dyDescent="0.45">
      <c r="A2442" t="s">
        <v>349</v>
      </c>
      <c r="B2442" t="str">
        <f>VLOOKUP(A2442,Setup!$C$3:$D$46,2,FALSE)</f>
        <v>ZA</v>
      </c>
      <c r="C2442" t="s">
        <v>594</v>
      </c>
      <c r="D2442">
        <f t="shared" si="78"/>
        <v>2018</v>
      </c>
      <c r="E2442">
        <v>-4.4000000000000004</v>
      </c>
      <c r="F2442">
        <f>VLOOKUP(B2442,'GDP growth'!$C$1:$BR$267,MATCH(Total!D2442,'GDP growth'!$D$1:$BR$1,0),FALSE)</f>
        <v>1.1579469518173511</v>
      </c>
      <c r="G2442">
        <f t="shared" si="79"/>
        <v>2.36313332754187</v>
      </c>
    </row>
    <row r="2443" spans="1:7" x14ac:dyDescent="0.45">
      <c r="A2443" t="s">
        <v>349</v>
      </c>
      <c r="B2443" t="str">
        <f>VLOOKUP(A2443,Setup!$C$3:$D$46,2,FALSE)</f>
        <v>ZA</v>
      </c>
      <c r="C2443" t="s">
        <v>595</v>
      </c>
      <c r="D2443">
        <f t="shared" si="78"/>
        <v>2018</v>
      </c>
      <c r="E2443">
        <v>-4.9000000000000004</v>
      </c>
      <c r="F2443">
        <f>VLOOKUP(B2443,'GDP growth'!$C$1:$BR$267,MATCH(Total!D2443,'GDP growth'!$D$1:$BR$1,0),FALSE)</f>
        <v>1.1579469518173511</v>
      </c>
      <c r="G2443">
        <f t="shared" si="79"/>
        <v>2.36313332754187</v>
      </c>
    </row>
    <row r="2444" spans="1:7" x14ac:dyDescent="0.45">
      <c r="A2444" t="s">
        <v>349</v>
      </c>
      <c r="B2444" t="str">
        <f>VLOOKUP(A2444,Setup!$C$3:$D$46,2,FALSE)</f>
        <v>ZA</v>
      </c>
      <c r="C2444" t="s">
        <v>596</v>
      </c>
      <c r="D2444">
        <f t="shared" si="78"/>
        <v>2018</v>
      </c>
      <c r="E2444">
        <v>-4.7</v>
      </c>
      <c r="F2444">
        <f>VLOOKUP(B2444,'GDP growth'!$C$1:$BR$267,MATCH(Total!D2444,'GDP growth'!$D$1:$BR$1,0),FALSE)</f>
        <v>1.1579469518173511</v>
      </c>
      <c r="G2444">
        <f t="shared" si="79"/>
        <v>2.36313332754187</v>
      </c>
    </row>
    <row r="2445" spans="1:7" x14ac:dyDescent="0.45">
      <c r="A2445" t="s">
        <v>349</v>
      </c>
      <c r="B2445" t="str">
        <f>VLOOKUP(A2445,Setup!$C$3:$D$46,2,FALSE)</f>
        <v>ZA</v>
      </c>
      <c r="C2445" t="s">
        <v>597</v>
      </c>
      <c r="D2445">
        <f t="shared" si="78"/>
        <v>2018</v>
      </c>
      <c r="E2445">
        <v>-5.4</v>
      </c>
      <c r="F2445">
        <f>VLOOKUP(B2445,'GDP growth'!$C$1:$BR$267,MATCH(Total!D2445,'GDP growth'!$D$1:$BR$1,0),FALSE)</f>
        <v>1.1579469518173511</v>
      </c>
      <c r="G2445">
        <f t="shared" si="79"/>
        <v>2.36313332754187</v>
      </c>
    </row>
    <row r="2446" spans="1:7" x14ac:dyDescent="0.45">
      <c r="A2446" t="s">
        <v>349</v>
      </c>
      <c r="B2446" t="str">
        <f>VLOOKUP(A2446,Setup!$C$3:$D$46,2,FALSE)</f>
        <v>ZA</v>
      </c>
      <c r="C2446" t="s">
        <v>598</v>
      </c>
      <c r="D2446">
        <f t="shared" si="78"/>
        <v>2019</v>
      </c>
      <c r="E2446">
        <v>-3.4</v>
      </c>
      <c r="F2446">
        <f>VLOOKUP(B2446,'GDP growth'!$C$1:$BR$267,MATCH(Total!D2446,'GDP growth'!$D$1:$BR$1,0),FALSE)</f>
        <v>1.5567838472167637</v>
      </c>
      <c r="G2446">
        <f t="shared" si="79"/>
        <v>1.91883682978257</v>
      </c>
    </row>
    <row r="2447" spans="1:7" x14ac:dyDescent="0.45">
      <c r="A2447" t="s">
        <v>349</v>
      </c>
      <c r="B2447" t="str">
        <f>VLOOKUP(A2447,Setup!$C$3:$D$46,2,FALSE)</f>
        <v>ZA</v>
      </c>
      <c r="C2447" t="s">
        <v>599</v>
      </c>
      <c r="D2447">
        <f t="shared" si="78"/>
        <v>2019</v>
      </c>
      <c r="E2447">
        <v>-4.5</v>
      </c>
      <c r="F2447">
        <f>VLOOKUP(B2447,'GDP growth'!$C$1:$BR$267,MATCH(Total!D2447,'GDP growth'!$D$1:$BR$1,0),FALSE)</f>
        <v>1.5567838472167637</v>
      </c>
      <c r="G2447">
        <f t="shared" si="79"/>
        <v>1.91883682978257</v>
      </c>
    </row>
    <row r="2448" spans="1:7" x14ac:dyDescent="0.45">
      <c r="A2448" t="s">
        <v>349</v>
      </c>
      <c r="B2448" t="str">
        <f>VLOOKUP(A2448,Setup!$C$3:$D$46,2,FALSE)</f>
        <v>ZA</v>
      </c>
      <c r="C2448" t="s">
        <v>600</v>
      </c>
      <c r="D2448">
        <f t="shared" si="78"/>
        <v>2019</v>
      </c>
      <c r="E2448">
        <v>-3.6</v>
      </c>
      <c r="F2448">
        <f>VLOOKUP(B2448,'GDP growth'!$C$1:$BR$267,MATCH(Total!D2448,'GDP growth'!$D$1:$BR$1,0),FALSE)</f>
        <v>1.5567838472167637</v>
      </c>
      <c r="G2448">
        <f t="shared" si="79"/>
        <v>1.91883682978257</v>
      </c>
    </row>
    <row r="2449" spans="1:7" x14ac:dyDescent="0.45">
      <c r="A2449" t="s">
        <v>349</v>
      </c>
      <c r="B2449" t="str">
        <f>VLOOKUP(A2449,Setup!$C$3:$D$46,2,FALSE)</f>
        <v>ZA</v>
      </c>
      <c r="C2449" t="s">
        <v>601</v>
      </c>
      <c r="D2449">
        <f t="shared" si="78"/>
        <v>2019</v>
      </c>
      <c r="E2449">
        <v>-4.8</v>
      </c>
      <c r="F2449">
        <f>VLOOKUP(B2449,'GDP growth'!$C$1:$BR$267,MATCH(Total!D2449,'GDP growth'!$D$1:$BR$1,0),FALSE)</f>
        <v>1.5567838472167637</v>
      </c>
      <c r="G2449">
        <f t="shared" si="79"/>
        <v>1.91883682978257</v>
      </c>
    </row>
    <row r="2450" spans="1:7" x14ac:dyDescent="0.45">
      <c r="A2450" t="s">
        <v>349</v>
      </c>
      <c r="B2450" t="str">
        <f>VLOOKUP(A2450,Setup!$C$3:$D$46,2,FALSE)</f>
        <v>ZA</v>
      </c>
      <c r="C2450" t="s">
        <v>602</v>
      </c>
      <c r="D2450">
        <f t="shared" si="78"/>
        <v>2020</v>
      </c>
      <c r="E2450">
        <v>-2.7</v>
      </c>
      <c r="F2450">
        <f>VLOOKUP(B2450,'GDP growth'!$C$1:$BR$267,MATCH(Total!D2450,'GDP growth'!$D$1:$BR$1,0),FALSE)</f>
        <v>0.25993557687633029</v>
      </c>
      <c r="G2450">
        <f t="shared" si="79"/>
        <v>-6.10256118742317</v>
      </c>
    </row>
    <row r="2451" spans="1:7" x14ac:dyDescent="0.45">
      <c r="A2451" t="s">
        <v>349</v>
      </c>
      <c r="B2451" t="str">
        <f>VLOOKUP(A2451,Setup!$C$3:$D$46,2,FALSE)</f>
        <v>ZA</v>
      </c>
      <c r="C2451" t="s">
        <v>603</v>
      </c>
      <c r="D2451">
        <f t="shared" si="78"/>
        <v>2020</v>
      </c>
      <c r="E2451">
        <v>-2</v>
      </c>
      <c r="F2451">
        <f>VLOOKUP(B2451,'GDP growth'!$C$1:$BR$267,MATCH(Total!D2451,'GDP growth'!$D$1:$BR$1,0),FALSE)</f>
        <v>0.25993557687633029</v>
      </c>
      <c r="G2451">
        <f t="shared" si="79"/>
        <v>-6.10256118742317</v>
      </c>
    </row>
    <row r="2452" spans="1:7" x14ac:dyDescent="0.45">
      <c r="A2452" t="s">
        <v>349</v>
      </c>
      <c r="B2452" t="str">
        <f>VLOOKUP(A2452,Setup!$C$3:$D$46,2,FALSE)</f>
        <v>ZA</v>
      </c>
      <c r="C2452" t="s">
        <v>604</v>
      </c>
      <c r="D2452">
        <f t="shared" si="78"/>
        <v>2020</v>
      </c>
      <c r="E2452">
        <v>-3.4</v>
      </c>
      <c r="F2452">
        <f>VLOOKUP(B2452,'GDP growth'!$C$1:$BR$267,MATCH(Total!D2452,'GDP growth'!$D$1:$BR$1,0),FALSE)</f>
        <v>0.25993557687633029</v>
      </c>
      <c r="G2452">
        <f t="shared" si="79"/>
        <v>-6.10256118742317</v>
      </c>
    </row>
    <row r="2453" spans="1:7" x14ac:dyDescent="0.45">
      <c r="A2453" t="s">
        <v>349</v>
      </c>
      <c r="B2453" t="str">
        <f>VLOOKUP(A2453,Setup!$C$3:$D$46,2,FALSE)</f>
        <v>ZA</v>
      </c>
      <c r="C2453" t="s">
        <v>605</v>
      </c>
      <c r="D2453">
        <f t="shared" si="78"/>
        <v>2020</v>
      </c>
      <c r="E2453">
        <v>-4</v>
      </c>
      <c r="F2453">
        <f>VLOOKUP(B2453,'GDP growth'!$C$1:$BR$267,MATCH(Total!D2453,'GDP growth'!$D$1:$BR$1,0),FALSE)</f>
        <v>0.25993557687633029</v>
      </c>
      <c r="G2453">
        <f t="shared" si="79"/>
        <v>-6.10256118742317</v>
      </c>
    </row>
    <row r="2454" spans="1:7" x14ac:dyDescent="0.45">
      <c r="A2454" t="s">
        <v>349</v>
      </c>
      <c r="B2454" t="str">
        <f>VLOOKUP(A2454,Setup!$C$3:$D$46,2,FALSE)</f>
        <v>ZA</v>
      </c>
      <c r="C2454" t="s">
        <v>606</v>
      </c>
      <c r="D2454">
        <f t="shared" si="78"/>
        <v>2021</v>
      </c>
      <c r="E2454">
        <v>-4</v>
      </c>
      <c r="F2454">
        <f>VLOOKUP(B2454,'GDP growth'!$C$1:$BR$267,MATCH(Total!D2454,'GDP growth'!$D$1:$BR$1,0),FALSE)</f>
        <v>-6.1689177146757004</v>
      </c>
      <c r="G2454">
        <f t="shared" si="79"/>
        <v>-1.27027434420519</v>
      </c>
    </row>
    <row r="2455" spans="1:7" x14ac:dyDescent="0.45">
      <c r="A2455" t="s">
        <v>349</v>
      </c>
      <c r="B2455" t="str">
        <f>VLOOKUP(A2455,Setup!$C$3:$D$46,2,FALSE)</f>
        <v>ZA</v>
      </c>
      <c r="C2455" t="s">
        <v>607</v>
      </c>
      <c r="D2455">
        <f t="shared" si="78"/>
        <v>2021</v>
      </c>
      <c r="E2455">
        <v>-8.6</v>
      </c>
      <c r="F2455">
        <f>VLOOKUP(B2455,'GDP growth'!$C$1:$BR$267,MATCH(Total!D2455,'GDP growth'!$D$1:$BR$1,0),FALSE)</f>
        <v>-6.1689177146757004</v>
      </c>
      <c r="G2455">
        <f t="shared" si="79"/>
        <v>-1.27027434420519</v>
      </c>
    </row>
    <row r="2456" spans="1:7" x14ac:dyDescent="0.45">
      <c r="A2456" t="s">
        <v>349</v>
      </c>
      <c r="B2456" t="str">
        <f>VLOOKUP(A2456,Setup!$C$3:$D$46,2,FALSE)</f>
        <v>ZA</v>
      </c>
      <c r="C2456" t="s">
        <v>608</v>
      </c>
      <c r="D2456">
        <f t="shared" si="78"/>
        <v>2021</v>
      </c>
      <c r="E2456">
        <v>-8.6999999999999993</v>
      </c>
      <c r="F2456">
        <f>VLOOKUP(B2456,'GDP growth'!$C$1:$BR$267,MATCH(Total!D2456,'GDP growth'!$D$1:$BR$1,0),FALSE)</f>
        <v>-6.1689177146757004</v>
      </c>
      <c r="G2456">
        <f t="shared" si="79"/>
        <v>-1.27027434420519</v>
      </c>
    </row>
    <row r="2457" spans="1:7" x14ac:dyDescent="0.45">
      <c r="A2457" t="s">
        <v>349</v>
      </c>
      <c r="B2457" t="str">
        <f>VLOOKUP(A2457,Setup!$C$3:$D$46,2,FALSE)</f>
        <v>ZA</v>
      </c>
      <c r="C2457" t="s">
        <v>609</v>
      </c>
      <c r="D2457">
        <f t="shared" si="78"/>
        <v>2021</v>
      </c>
      <c r="E2457">
        <v>-10</v>
      </c>
      <c r="F2457">
        <f>VLOOKUP(B2457,'GDP growth'!$C$1:$BR$267,MATCH(Total!D2457,'GDP growth'!$D$1:$BR$1,0),FALSE)</f>
        <v>-6.1689177146757004</v>
      </c>
      <c r="G2457">
        <f t="shared" si="79"/>
        <v>-1.27027434420519</v>
      </c>
    </row>
    <row r="2458" spans="1:7" x14ac:dyDescent="0.45">
      <c r="A2458" t="s">
        <v>349</v>
      </c>
      <c r="B2458" t="str">
        <f>VLOOKUP(A2458,Setup!$C$3:$D$46,2,FALSE)</f>
        <v>ZA</v>
      </c>
      <c r="C2458" t="s">
        <v>610</v>
      </c>
      <c r="D2458">
        <f t="shared" si="78"/>
        <v>2022</v>
      </c>
      <c r="E2458">
        <v>-9.4</v>
      </c>
      <c r="F2458">
        <f>VLOOKUP(B2458,'GDP growth'!$C$1:$BR$267,MATCH(Total!D2458,'GDP growth'!$D$1:$BR$1,0),FALSE)</f>
        <v>4.9550325944075553</v>
      </c>
      <c r="G2458">
        <f t="shared" si="79"/>
        <v>0.26302966036556003</v>
      </c>
    </row>
    <row r="2459" spans="1:7" x14ac:dyDescent="0.45">
      <c r="A2459" t="s">
        <v>349</v>
      </c>
      <c r="B2459" t="str">
        <f>VLOOKUP(A2459,Setup!$C$3:$D$46,2,FALSE)</f>
        <v>ZA</v>
      </c>
      <c r="C2459" t="s">
        <v>611</v>
      </c>
      <c r="D2459">
        <f t="shared" si="78"/>
        <v>2022</v>
      </c>
      <c r="E2459">
        <v>-8.9</v>
      </c>
      <c r="F2459">
        <f>VLOOKUP(B2459,'GDP growth'!$C$1:$BR$267,MATCH(Total!D2459,'GDP growth'!$D$1:$BR$1,0),FALSE)</f>
        <v>4.9550325944075553</v>
      </c>
      <c r="G2459">
        <f t="shared" si="79"/>
        <v>0.26302966036556003</v>
      </c>
    </row>
    <row r="2460" spans="1:7" x14ac:dyDescent="0.45">
      <c r="A2460" t="s">
        <v>349</v>
      </c>
      <c r="B2460" t="str">
        <f>VLOOKUP(A2460,Setup!$C$3:$D$46,2,FALSE)</f>
        <v>ZA</v>
      </c>
      <c r="C2460" t="s">
        <v>612</v>
      </c>
      <c r="D2460">
        <f t="shared" si="78"/>
        <v>2022</v>
      </c>
      <c r="E2460">
        <v>-7.7</v>
      </c>
      <c r="F2460">
        <f>VLOOKUP(B2460,'GDP growth'!$C$1:$BR$267,MATCH(Total!D2460,'GDP growth'!$D$1:$BR$1,0),FALSE)</f>
        <v>4.9550325944075553</v>
      </c>
      <c r="G2460">
        <f t="shared" si="79"/>
        <v>0.26302966036556003</v>
      </c>
    </row>
    <row r="2461" spans="1:7" x14ac:dyDescent="0.45">
      <c r="A2461" t="s">
        <v>349</v>
      </c>
      <c r="B2461" t="str">
        <f>VLOOKUP(A2461,Setup!$C$3:$D$46,2,FALSE)</f>
        <v>ZA</v>
      </c>
      <c r="C2461" t="s">
        <v>613</v>
      </c>
      <c r="D2461">
        <f t="shared" si="78"/>
        <v>2022</v>
      </c>
      <c r="E2461">
        <v>-7</v>
      </c>
      <c r="F2461">
        <f>VLOOKUP(B2461,'GDP growth'!$C$1:$BR$267,MATCH(Total!D2461,'GDP growth'!$D$1:$BR$1,0),FALSE)</f>
        <v>4.9550325944075553</v>
      </c>
      <c r="G2461">
        <f t="shared" si="79"/>
        <v>0.26302966036556003</v>
      </c>
    </row>
    <row r="2462" spans="1:7" x14ac:dyDescent="0.45">
      <c r="A2462" t="s">
        <v>349</v>
      </c>
      <c r="B2462" t="str">
        <f>VLOOKUP(A2462,Setup!$C$3:$D$46,2,FALSE)</f>
        <v>ZA</v>
      </c>
      <c r="C2462" t="s">
        <v>614</v>
      </c>
      <c r="D2462">
        <f t="shared" si="78"/>
        <v>2023</v>
      </c>
      <c r="E2462">
        <v>-6.4</v>
      </c>
      <c r="F2462">
        <f>VLOOKUP(B2462,'GDP growth'!$C$1:$BR$267,MATCH(Total!D2462,'GDP growth'!$D$1:$BR$1,0),FALSE)</f>
        <v>1.9114799603350434</v>
      </c>
      <c r="G2462">
        <f t="shared" si="79"/>
        <v>0.38829984761063902</v>
      </c>
    </row>
    <row r="2463" spans="1:7" x14ac:dyDescent="0.45">
      <c r="A2463" t="s">
        <v>349</v>
      </c>
      <c r="B2463" t="str">
        <f>VLOOKUP(A2463,Setup!$C$3:$D$46,2,FALSE)</f>
        <v>ZA</v>
      </c>
      <c r="C2463" t="s">
        <v>615</v>
      </c>
      <c r="D2463">
        <f t="shared" si="78"/>
        <v>2023</v>
      </c>
      <c r="E2463">
        <v>-7.4</v>
      </c>
      <c r="F2463">
        <f>VLOOKUP(B2463,'GDP growth'!$C$1:$BR$267,MATCH(Total!D2463,'GDP growth'!$D$1:$BR$1,0),FALSE)</f>
        <v>1.9114799603350434</v>
      </c>
      <c r="G2463">
        <f t="shared" si="79"/>
        <v>0.38829984761063902</v>
      </c>
    </row>
    <row r="2464" spans="1:7" x14ac:dyDescent="0.45">
      <c r="A2464" t="s">
        <v>349</v>
      </c>
      <c r="B2464" t="str">
        <f>VLOOKUP(A2464,Setup!$C$3:$D$46,2,FALSE)</f>
        <v>ZA</v>
      </c>
      <c r="C2464" t="s">
        <v>616</v>
      </c>
      <c r="D2464">
        <f t="shared" si="78"/>
        <v>2023</v>
      </c>
      <c r="E2464">
        <v>-6.4</v>
      </c>
      <c r="F2464">
        <f>VLOOKUP(B2464,'GDP growth'!$C$1:$BR$267,MATCH(Total!D2464,'GDP growth'!$D$1:$BR$1,0),FALSE)</f>
        <v>1.9114799603350434</v>
      </c>
      <c r="G2464">
        <f t="shared" si="79"/>
        <v>0.38829984761063902</v>
      </c>
    </row>
    <row r="2465" spans="1:7" x14ac:dyDescent="0.45">
      <c r="A2465" t="s">
        <v>349</v>
      </c>
      <c r="B2465" t="str">
        <f>VLOOKUP(A2465,Setup!$C$3:$D$46,2,FALSE)</f>
        <v>ZA</v>
      </c>
      <c r="C2465" t="s">
        <v>617</v>
      </c>
      <c r="D2465">
        <f t="shared" si="78"/>
        <v>2023</v>
      </c>
      <c r="E2465">
        <v>-7.1</v>
      </c>
      <c r="F2465">
        <f>VLOOKUP(B2465,'GDP growth'!$C$1:$BR$267,MATCH(Total!D2465,'GDP growth'!$D$1:$BR$1,0),FALSE)</f>
        <v>1.9114799603350434</v>
      </c>
      <c r="G2465">
        <f t="shared" si="79"/>
        <v>0.38829984761063902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C028-1204-4F55-BFB2-5E9155EA1814}">
  <sheetPr filterMode="1"/>
  <dimension ref="A1:G2465"/>
  <sheetViews>
    <sheetView topLeftCell="A2373" workbookViewId="0">
      <selection activeCell="B1" sqref="B1:G2465"/>
    </sheetView>
  </sheetViews>
  <sheetFormatPr defaultRowHeight="14.25" x14ac:dyDescent="0.45"/>
  <sheetData>
    <row r="1" spans="1:7" x14ac:dyDescent="0.45">
      <c r="A1" t="s">
        <v>717</v>
      </c>
      <c r="B1" t="s">
        <v>712</v>
      </c>
      <c r="C1" t="s">
        <v>710</v>
      </c>
      <c r="D1" t="s">
        <v>713</v>
      </c>
      <c r="E1" t="s">
        <v>709</v>
      </c>
      <c r="F1" t="s">
        <v>714</v>
      </c>
      <c r="G1" t="s">
        <v>716</v>
      </c>
    </row>
    <row r="2" spans="1:7" hidden="1" x14ac:dyDescent="0.45">
      <c r="A2">
        <f>VALUE(MID(C2,6,2))</f>
        <v>3</v>
      </c>
      <c r="B2" t="s">
        <v>554</v>
      </c>
      <c r="C2" t="s">
        <v>560</v>
      </c>
      <c r="D2">
        <v>2010</v>
      </c>
      <c r="E2">
        <v>-9.5</v>
      </c>
      <c r="F2">
        <v>-5.9185250763494679</v>
      </c>
      <c r="G2">
        <v>-4.6354975678714201</v>
      </c>
    </row>
    <row r="3" spans="1:7" hidden="1" x14ac:dyDescent="0.45">
      <c r="A3">
        <f t="shared" ref="A3:A66" si="0">VALUE(MID(C3,6,2))</f>
        <v>6</v>
      </c>
      <c r="B3" t="s">
        <v>554</v>
      </c>
      <c r="C3" t="s">
        <v>563</v>
      </c>
      <c r="D3">
        <v>2010</v>
      </c>
      <c r="E3">
        <v>-9.3000000000000007</v>
      </c>
      <c r="F3">
        <v>-5.9185250763494679</v>
      </c>
      <c r="G3">
        <v>-4.6354975678714201</v>
      </c>
    </row>
    <row r="4" spans="1:7" hidden="1" x14ac:dyDescent="0.45">
      <c r="A4">
        <f t="shared" si="0"/>
        <v>9</v>
      </c>
      <c r="B4" t="s">
        <v>554</v>
      </c>
      <c r="C4" t="s">
        <v>564</v>
      </c>
      <c r="D4">
        <v>2010</v>
      </c>
      <c r="E4">
        <v>-9.1</v>
      </c>
      <c r="F4">
        <v>-5.9185250763494679</v>
      </c>
      <c r="G4">
        <v>-4.6354975678714201</v>
      </c>
    </row>
    <row r="5" spans="1:7" x14ac:dyDescent="0.45">
      <c r="A5">
        <f t="shared" si="0"/>
        <v>12</v>
      </c>
      <c r="B5" t="s">
        <v>554</v>
      </c>
      <c r="C5" t="s">
        <v>565</v>
      </c>
      <c r="D5">
        <v>2010</v>
      </c>
      <c r="E5">
        <v>-8.5</v>
      </c>
      <c r="F5">
        <v>-5.9185250763494679</v>
      </c>
      <c r="G5">
        <v>-4.6354975678714201</v>
      </c>
    </row>
    <row r="6" spans="1:7" hidden="1" x14ac:dyDescent="0.45">
      <c r="A6">
        <f t="shared" si="0"/>
        <v>3</v>
      </c>
      <c r="B6" t="s">
        <v>554</v>
      </c>
      <c r="C6" t="s">
        <v>566</v>
      </c>
      <c r="D6">
        <v>2011</v>
      </c>
      <c r="E6">
        <v>-8.3000000000000007</v>
      </c>
      <c r="F6">
        <v>10.125398156100232</v>
      </c>
      <c r="G6">
        <v>1.64111428426238</v>
      </c>
    </row>
    <row r="7" spans="1:7" hidden="1" x14ac:dyDescent="0.45">
      <c r="A7">
        <f t="shared" si="0"/>
        <v>6</v>
      </c>
      <c r="B7" t="s">
        <v>554</v>
      </c>
      <c r="C7" t="s">
        <v>567</v>
      </c>
      <c r="D7">
        <v>2011</v>
      </c>
      <c r="E7">
        <v>-7.7</v>
      </c>
      <c r="F7">
        <v>10.125398156100232</v>
      </c>
      <c r="G7">
        <v>1.64111428426238</v>
      </c>
    </row>
    <row r="8" spans="1:7" hidden="1" x14ac:dyDescent="0.45">
      <c r="A8">
        <f t="shared" si="0"/>
        <v>9</v>
      </c>
      <c r="B8" t="s">
        <v>554</v>
      </c>
      <c r="C8" t="s">
        <v>568</v>
      </c>
      <c r="D8">
        <v>2011</v>
      </c>
      <c r="E8">
        <v>-6.7</v>
      </c>
      <c r="F8">
        <v>10.125398156100232</v>
      </c>
      <c r="G8">
        <v>1.64111428426238</v>
      </c>
    </row>
    <row r="9" spans="1:7" x14ac:dyDescent="0.45">
      <c r="A9">
        <f t="shared" si="0"/>
        <v>12</v>
      </c>
      <c r="B9" t="s">
        <v>554</v>
      </c>
      <c r="C9" t="s">
        <v>569</v>
      </c>
      <c r="D9">
        <v>2011</v>
      </c>
      <c r="E9">
        <v>-6.4</v>
      </c>
      <c r="F9">
        <v>10.125398156100232</v>
      </c>
      <c r="G9">
        <v>1.64111428426238</v>
      </c>
    </row>
    <row r="10" spans="1:7" hidden="1" x14ac:dyDescent="0.45">
      <c r="A10">
        <f t="shared" si="0"/>
        <v>3</v>
      </c>
      <c r="B10" t="s">
        <v>554</v>
      </c>
      <c r="C10" t="s">
        <v>570</v>
      </c>
      <c r="D10">
        <v>2012</v>
      </c>
      <c r="E10">
        <v>-6.2</v>
      </c>
      <c r="F10">
        <v>6.003951692805785</v>
      </c>
      <c r="G10">
        <v>0.15399014839738301</v>
      </c>
    </row>
    <row r="11" spans="1:7" hidden="1" x14ac:dyDescent="0.45">
      <c r="A11">
        <f t="shared" si="0"/>
        <v>6</v>
      </c>
      <c r="B11" t="s">
        <v>554</v>
      </c>
      <c r="C11" t="s">
        <v>571</v>
      </c>
      <c r="D11">
        <v>2012</v>
      </c>
      <c r="E11">
        <v>-5.5</v>
      </c>
      <c r="F11">
        <v>6.003951692805785</v>
      </c>
      <c r="G11">
        <v>0.15399014839738301</v>
      </c>
    </row>
    <row r="12" spans="1:7" hidden="1" x14ac:dyDescent="0.45">
      <c r="A12">
        <f t="shared" si="0"/>
        <v>9</v>
      </c>
      <c r="B12" t="s">
        <v>554</v>
      </c>
      <c r="C12" t="s">
        <v>572</v>
      </c>
      <c r="D12">
        <v>2012</v>
      </c>
      <c r="E12">
        <v>-4.8</v>
      </c>
      <c r="F12">
        <v>6.003951692805785</v>
      </c>
      <c r="G12">
        <v>0.15399014839738301</v>
      </c>
    </row>
    <row r="13" spans="1:7" x14ac:dyDescent="0.45">
      <c r="A13">
        <f t="shared" si="0"/>
        <v>12</v>
      </c>
      <c r="B13" t="s">
        <v>554</v>
      </c>
      <c r="C13" t="s">
        <v>573</v>
      </c>
      <c r="D13">
        <v>2012</v>
      </c>
      <c r="E13">
        <v>-3.6</v>
      </c>
      <c r="F13">
        <v>6.003951692805785</v>
      </c>
      <c r="G13">
        <v>0.15399014839738301</v>
      </c>
    </row>
    <row r="14" spans="1:7" hidden="1" x14ac:dyDescent="0.45">
      <c r="A14">
        <f t="shared" si="0"/>
        <v>3</v>
      </c>
      <c r="B14" t="s">
        <v>554</v>
      </c>
      <c r="C14" t="s">
        <v>574</v>
      </c>
      <c r="D14">
        <v>2013</v>
      </c>
      <c r="E14">
        <v>-3.6</v>
      </c>
      <c r="F14">
        <v>-1.0264204544320989</v>
      </c>
      <c r="G14">
        <v>2.7204685306791401</v>
      </c>
    </row>
    <row r="15" spans="1:7" hidden="1" x14ac:dyDescent="0.45">
      <c r="A15">
        <f t="shared" si="0"/>
        <v>6</v>
      </c>
      <c r="B15" t="s">
        <v>554</v>
      </c>
      <c r="C15" t="s">
        <v>575</v>
      </c>
      <c r="D15">
        <v>2013</v>
      </c>
      <c r="E15">
        <v>-3.1</v>
      </c>
      <c r="F15">
        <v>-1.0264204544320989</v>
      </c>
      <c r="G15">
        <v>2.7204685306791401</v>
      </c>
    </row>
    <row r="16" spans="1:7" hidden="1" x14ac:dyDescent="0.45">
      <c r="A16">
        <f t="shared" si="0"/>
        <v>9</v>
      </c>
      <c r="B16" t="s">
        <v>554</v>
      </c>
      <c r="C16" t="s">
        <v>576</v>
      </c>
      <c r="D16">
        <v>2013</v>
      </c>
      <c r="E16">
        <v>-2.5</v>
      </c>
      <c r="F16">
        <v>-1.0264204544320989</v>
      </c>
      <c r="G16">
        <v>2.7204685306791401</v>
      </c>
    </row>
    <row r="17" spans="1:7" x14ac:dyDescent="0.45">
      <c r="A17">
        <f t="shared" si="0"/>
        <v>12</v>
      </c>
      <c r="B17" t="s">
        <v>554</v>
      </c>
      <c r="C17" t="s">
        <v>577</v>
      </c>
      <c r="D17">
        <v>2013</v>
      </c>
      <c r="E17">
        <v>-1.5</v>
      </c>
      <c r="F17">
        <v>-1.0264204544320989</v>
      </c>
      <c r="G17">
        <v>2.7204685306791401</v>
      </c>
    </row>
    <row r="18" spans="1:7" hidden="1" x14ac:dyDescent="0.45">
      <c r="A18">
        <f t="shared" si="0"/>
        <v>3</v>
      </c>
      <c r="B18" t="s">
        <v>554</v>
      </c>
      <c r="C18" t="s">
        <v>578</v>
      </c>
      <c r="D18">
        <v>2014</v>
      </c>
      <c r="E18">
        <v>-1.6</v>
      </c>
      <c r="F18">
        <v>2.4053237807943617</v>
      </c>
      <c r="G18">
        <v>-0.36031869023105401</v>
      </c>
    </row>
    <row r="19" spans="1:7" hidden="1" x14ac:dyDescent="0.45">
      <c r="A19">
        <f t="shared" si="0"/>
        <v>6</v>
      </c>
      <c r="B19" t="s">
        <v>554</v>
      </c>
      <c r="C19" t="s">
        <v>579</v>
      </c>
      <c r="D19">
        <v>2014</v>
      </c>
      <c r="E19">
        <v>-2.8</v>
      </c>
      <c r="F19">
        <v>2.4053237807943617</v>
      </c>
      <c r="G19">
        <v>-0.36031869023105401</v>
      </c>
    </row>
    <row r="20" spans="1:7" hidden="1" x14ac:dyDescent="0.45">
      <c r="A20">
        <f t="shared" si="0"/>
        <v>9</v>
      </c>
      <c r="B20" t="s">
        <v>554</v>
      </c>
      <c r="C20" t="s">
        <v>580</v>
      </c>
      <c r="D20">
        <v>2014</v>
      </c>
      <c r="E20">
        <v>-3.1</v>
      </c>
      <c r="F20">
        <v>2.4053237807943617</v>
      </c>
      <c r="G20">
        <v>-0.36031869023105401</v>
      </c>
    </row>
    <row r="21" spans="1:7" x14ac:dyDescent="0.45">
      <c r="A21">
        <f t="shared" si="0"/>
        <v>12</v>
      </c>
      <c r="B21" t="s">
        <v>554</v>
      </c>
      <c r="C21" t="s">
        <v>581</v>
      </c>
      <c r="D21">
        <v>2014</v>
      </c>
      <c r="E21">
        <v>-3.2</v>
      </c>
      <c r="F21">
        <v>2.4053237807943617</v>
      </c>
      <c r="G21">
        <v>-0.36031869023105401</v>
      </c>
    </row>
    <row r="22" spans="1:7" hidden="1" x14ac:dyDescent="0.45">
      <c r="A22">
        <f t="shared" si="0"/>
        <v>3</v>
      </c>
      <c r="B22" t="s">
        <v>554</v>
      </c>
      <c r="C22" t="s">
        <v>582</v>
      </c>
      <c r="D22">
        <v>2015</v>
      </c>
      <c r="E22">
        <v>-3.1</v>
      </c>
      <c r="F22">
        <v>-2.5126153208139357</v>
      </c>
      <c r="G22">
        <v>2.7879395658118198</v>
      </c>
    </row>
    <row r="23" spans="1:7" hidden="1" x14ac:dyDescent="0.45">
      <c r="A23">
        <f t="shared" si="0"/>
        <v>6</v>
      </c>
      <c r="B23" t="s">
        <v>554</v>
      </c>
      <c r="C23" t="s">
        <v>583</v>
      </c>
      <c r="D23">
        <v>2015</v>
      </c>
      <c r="E23">
        <v>-2.4</v>
      </c>
      <c r="F23">
        <v>-2.5126153208139357</v>
      </c>
      <c r="G23">
        <v>2.7879395658118198</v>
      </c>
    </row>
    <row r="24" spans="1:7" hidden="1" x14ac:dyDescent="0.45">
      <c r="A24">
        <f t="shared" si="0"/>
        <v>9</v>
      </c>
      <c r="B24" t="s">
        <v>554</v>
      </c>
      <c r="C24" t="s">
        <v>584</v>
      </c>
      <c r="D24">
        <v>2015</v>
      </c>
      <c r="E24">
        <v>-2.1</v>
      </c>
      <c r="F24">
        <v>-2.5126153208139357</v>
      </c>
      <c r="G24">
        <v>2.7879395658118198</v>
      </c>
    </row>
    <row r="25" spans="1:7" x14ac:dyDescent="0.45">
      <c r="A25">
        <f t="shared" si="0"/>
        <v>12</v>
      </c>
      <c r="B25" t="s">
        <v>554</v>
      </c>
      <c r="C25" t="s">
        <v>585</v>
      </c>
      <c r="D25">
        <v>2015</v>
      </c>
      <c r="E25">
        <v>-0.1</v>
      </c>
      <c r="F25">
        <v>-2.5126153208139357</v>
      </c>
      <c r="G25">
        <v>2.7879395658118198</v>
      </c>
    </row>
    <row r="26" spans="1:7" hidden="1" x14ac:dyDescent="0.45">
      <c r="A26">
        <f t="shared" si="0"/>
        <v>3</v>
      </c>
      <c r="B26" t="s">
        <v>554</v>
      </c>
      <c r="C26" t="s">
        <v>586</v>
      </c>
      <c r="D26">
        <v>2016</v>
      </c>
      <c r="E26">
        <v>-0.2</v>
      </c>
      <c r="F26">
        <v>2.7311598282894352</v>
      </c>
      <c r="G26">
        <v>0.43154311975111098</v>
      </c>
    </row>
    <row r="27" spans="1:7" hidden="1" x14ac:dyDescent="0.45">
      <c r="A27">
        <f t="shared" si="0"/>
        <v>6</v>
      </c>
      <c r="B27" t="s">
        <v>554</v>
      </c>
      <c r="C27" t="s">
        <v>587</v>
      </c>
      <c r="D27">
        <v>2016</v>
      </c>
      <c r="E27">
        <v>-0.5</v>
      </c>
      <c r="F27">
        <v>2.7311598282894352</v>
      </c>
      <c r="G27">
        <v>0.43154311975111098</v>
      </c>
    </row>
    <row r="28" spans="1:7" hidden="1" x14ac:dyDescent="0.45">
      <c r="A28">
        <f t="shared" si="0"/>
        <v>9</v>
      </c>
      <c r="B28" t="s">
        <v>554</v>
      </c>
      <c r="C28" t="s">
        <v>588</v>
      </c>
      <c r="D28">
        <v>2016</v>
      </c>
      <c r="E28">
        <v>-0.2</v>
      </c>
      <c r="F28">
        <v>2.7311598282894352</v>
      </c>
      <c r="G28">
        <v>0.43154311975111098</v>
      </c>
    </row>
    <row r="29" spans="1:7" x14ac:dyDescent="0.45">
      <c r="A29">
        <f t="shared" si="0"/>
        <v>12</v>
      </c>
      <c r="B29" t="s">
        <v>554</v>
      </c>
      <c r="C29" t="s">
        <v>589</v>
      </c>
      <c r="D29">
        <v>2016</v>
      </c>
      <c r="E29">
        <v>0.2</v>
      </c>
      <c r="F29">
        <v>2.7311598282894352</v>
      </c>
      <c r="G29">
        <v>0.43154311975111098</v>
      </c>
    </row>
    <row r="30" spans="1:7" hidden="1" x14ac:dyDescent="0.45">
      <c r="A30">
        <f t="shared" si="0"/>
        <v>3</v>
      </c>
      <c r="B30" t="s">
        <v>554</v>
      </c>
      <c r="C30" t="s">
        <v>590</v>
      </c>
      <c r="D30">
        <v>2017</v>
      </c>
      <c r="E30">
        <v>0</v>
      </c>
      <c r="F30">
        <v>-2.0803278437781074</v>
      </c>
      <c r="G30">
        <v>3.8981909226643401</v>
      </c>
    </row>
    <row r="31" spans="1:7" hidden="1" x14ac:dyDescent="0.45">
      <c r="A31">
        <f t="shared" si="0"/>
        <v>6</v>
      </c>
      <c r="B31" t="s">
        <v>554</v>
      </c>
      <c r="C31" t="s">
        <v>591</v>
      </c>
      <c r="D31">
        <v>2017</v>
      </c>
      <c r="E31">
        <v>1.1000000000000001</v>
      </c>
      <c r="F31">
        <v>-2.0803278437781074</v>
      </c>
      <c r="G31">
        <v>3.8981909226643401</v>
      </c>
    </row>
    <row r="32" spans="1:7" hidden="1" x14ac:dyDescent="0.45">
      <c r="A32">
        <f t="shared" si="0"/>
        <v>9</v>
      </c>
      <c r="B32" t="s">
        <v>554</v>
      </c>
      <c r="C32" t="s">
        <v>592</v>
      </c>
      <c r="D32">
        <v>2017</v>
      </c>
      <c r="E32">
        <v>2.4</v>
      </c>
      <c r="F32">
        <v>-2.0803278437781074</v>
      </c>
      <c r="G32">
        <v>3.8981909226643401</v>
      </c>
    </row>
    <row r="33" spans="1:7" x14ac:dyDescent="0.45">
      <c r="A33">
        <f t="shared" si="0"/>
        <v>12</v>
      </c>
      <c r="B33" t="s">
        <v>554</v>
      </c>
      <c r="C33" t="s">
        <v>593</v>
      </c>
      <c r="D33">
        <v>2017</v>
      </c>
      <c r="E33">
        <v>4.7</v>
      </c>
      <c r="F33">
        <v>-2.0803278437781074</v>
      </c>
      <c r="G33">
        <v>3.8981909226643401</v>
      </c>
    </row>
    <row r="34" spans="1:7" hidden="1" x14ac:dyDescent="0.45">
      <c r="A34">
        <f t="shared" si="0"/>
        <v>3</v>
      </c>
      <c r="B34" t="s">
        <v>554</v>
      </c>
      <c r="C34" t="s">
        <v>594</v>
      </c>
      <c r="D34">
        <v>2018</v>
      </c>
      <c r="E34">
        <v>5.0999999999999996</v>
      </c>
      <c r="F34">
        <v>2.8185029777591808</v>
      </c>
      <c r="G34">
        <v>1.0321787339046999</v>
      </c>
    </row>
    <row r="35" spans="1:7" hidden="1" x14ac:dyDescent="0.45">
      <c r="A35">
        <f t="shared" si="0"/>
        <v>6</v>
      </c>
      <c r="B35" t="s">
        <v>554</v>
      </c>
      <c r="C35" t="s">
        <v>595</v>
      </c>
      <c r="D35">
        <v>2018</v>
      </c>
      <c r="E35">
        <v>8.1999999999999993</v>
      </c>
      <c r="F35">
        <v>2.8185029777591808</v>
      </c>
      <c r="G35">
        <v>1.0321787339046999</v>
      </c>
    </row>
    <row r="36" spans="1:7" hidden="1" x14ac:dyDescent="0.45">
      <c r="A36">
        <f t="shared" si="0"/>
        <v>9</v>
      </c>
      <c r="B36" t="s">
        <v>554</v>
      </c>
      <c r="C36" t="s">
        <v>596</v>
      </c>
      <c r="D36">
        <v>2018</v>
      </c>
      <c r="E36">
        <v>12.2</v>
      </c>
      <c r="F36">
        <v>2.8185029777591808</v>
      </c>
      <c r="G36">
        <v>1.0321787339046999</v>
      </c>
    </row>
    <row r="37" spans="1:7" x14ac:dyDescent="0.45">
      <c r="A37">
        <f t="shared" si="0"/>
        <v>12</v>
      </c>
      <c r="B37" t="s">
        <v>554</v>
      </c>
      <c r="C37" t="s">
        <v>597</v>
      </c>
      <c r="D37">
        <v>2018</v>
      </c>
      <c r="E37">
        <v>7.7</v>
      </c>
      <c r="F37">
        <v>2.8185029777591808</v>
      </c>
      <c r="G37">
        <v>1.0321787339046999</v>
      </c>
    </row>
    <row r="38" spans="1:7" hidden="1" x14ac:dyDescent="0.45">
      <c r="A38">
        <f t="shared" si="0"/>
        <v>3</v>
      </c>
      <c r="B38" t="s">
        <v>554</v>
      </c>
      <c r="C38" t="s">
        <v>598</v>
      </c>
      <c r="D38">
        <v>2019</v>
      </c>
      <c r="E38">
        <v>7.6</v>
      </c>
      <c r="F38">
        <v>-2.6173964628203805</v>
      </c>
      <c r="G38">
        <v>-1.0419628667135099</v>
      </c>
    </row>
    <row r="39" spans="1:7" hidden="1" x14ac:dyDescent="0.45">
      <c r="A39">
        <f t="shared" si="0"/>
        <v>6</v>
      </c>
      <c r="B39" t="s">
        <v>554</v>
      </c>
      <c r="C39" t="s">
        <v>599</v>
      </c>
      <c r="D39">
        <v>2019</v>
      </c>
      <c r="E39">
        <v>5</v>
      </c>
      <c r="F39">
        <v>-2.6173964628203805</v>
      </c>
      <c r="G39">
        <v>-1.0419628667135099</v>
      </c>
    </row>
    <row r="40" spans="1:7" hidden="1" x14ac:dyDescent="0.45">
      <c r="A40">
        <f t="shared" si="0"/>
        <v>9</v>
      </c>
      <c r="B40" t="s">
        <v>554</v>
      </c>
      <c r="C40" t="s">
        <v>600</v>
      </c>
      <c r="D40">
        <v>2019</v>
      </c>
      <c r="E40">
        <v>8.3000000000000007</v>
      </c>
      <c r="F40">
        <v>-2.6173964628203805</v>
      </c>
      <c r="G40">
        <v>-1.0419628667135099</v>
      </c>
    </row>
    <row r="41" spans="1:7" x14ac:dyDescent="0.45">
      <c r="A41">
        <f t="shared" si="0"/>
        <v>12</v>
      </c>
      <c r="B41" t="s">
        <v>554</v>
      </c>
      <c r="C41" t="s">
        <v>601</v>
      </c>
      <c r="D41">
        <v>2019</v>
      </c>
      <c r="E41">
        <v>6</v>
      </c>
      <c r="F41">
        <v>-2.6173964628203805</v>
      </c>
      <c r="G41">
        <v>-1.0419628667135099</v>
      </c>
    </row>
    <row r="42" spans="1:7" hidden="1" x14ac:dyDescent="0.45">
      <c r="A42">
        <f t="shared" si="0"/>
        <v>3</v>
      </c>
      <c r="B42" t="s">
        <v>554</v>
      </c>
      <c r="C42" t="s">
        <v>602</v>
      </c>
      <c r="D42">
        <v>2020</v>
      </c>
      <c r="E42">
        <v>4.7</v>
      </c>
      <c r="F42">
        <v>-2.000861002857846</v>
      </c>
      <c r="G42">
        <v>-12.1464360843128</v>
      </c>
    </row>
    <row r="43" spans="1:7" hidden="1" x14ac:dyDescent="0.45">
      <c r="A43">
        <f t="shared" si="0"/>
        <v>6</v>
      </c>
      <c r="B43" t="s">
        <v>554</v>
      </c>
      <c r="C43" t="s">
        <v>603</v>
      </c>
      <c r="D43">
        <v>2020</v>
      </c>
      <c r="E43">
        <v>6.1</v>
      </c>
      <c r="F43">
        <v>-2.000861002857846</v>
      </c>
      <c r="G43">
        <v>-12.1464360843128</v>
      </c>
    </row>
    <row r="44" spans="1:7" hidden="1" x14ac:dyDescent="0.45">
      <c r="A44">
        <f t="shared" si="0"/>
        <v>9</v>
      </c>
      <c r="B44" t="s">
        <v>554</v>
      </c>
      <c r="C44" t="s">
        <v>604</v>
      </c>
      <c r="D44">
        <v>2020</v>
      </c>
      <c r="E44">
        <v>6</v>
      </c>
      <c r="F44">
        <v>-2.000861002857846</v>
      </c>
      <c r="G44">
        <v>-12.1464360843128</v>
      </c>
    </row>
    <row r="45" spans="1:7" x14ac:dyDescent="0.45">
      <c r="A45">
        <f t="shared" si="0"/>
        <v>12</v>
      </c>
      <c r="B45" t="s">
        <v>554</v>
      </c>
      <c r="C45" t="s">
        <v>605</v>
      </c>
      <c r="D45">
        <v>2020</v>
      </c>
      <c r="E45">
        <v>6.6</v>
      </c>
      <c r="F45">
        <v>-2.000861002857846</v>
      </c>
      <c r="G45">
        <v>-12.1464360843128</v>
      </c>
    </row>
    <row r="46" spans="1:7" hidden="1" x14ac:dyDescent="0.45">
      <c r="A46">
        <f t="shared" si="0"/>
        <v>3</v>
      </c>
      <c r="B46" t="s">
        <v>554</v>
      </c>
      <c r="C46" t="s">
        <v>606</v>
      </c>
      <c r="D46">
        <v>2021</v>
      </c>
      <c r="E46">
        <v>5.0999999999999996</v>
      </c>
      <c r="F46">
        <v>-9.9004848136464005</v>
      </c>
      <c r="G46">
        <v>-1.41658737877369</v>
      </c>
    </row>
    <row r="47" spans="1:7" hidden="1" x14ac:dyDescent="0.45">
      <c r="A47">
        <f t="shared" si="0"/>
        <v>6</v>
      </c>
      <c r="B47" t="s">
        <v>554</v>
      </c>
      <c r="C47" t="s">
        <v>607</v>
      </c>
      <c r="D47">
        <v>2021</v>
      </c>
      <c r="E47">
        <v>2.2999999999999998</v>
      </c>
      <c r="F47">
        <v>-9.9004848136464005</v>
      </c>
      <c r="G47">
        <v>-1.41658737877369</v>
      </c>
    </row>
    <row r="48" spans="1:7" hidden="1" x14ac:dyDescent="0.45">
      <c r="A48">
        <f t="shared" si="0"/>
        <v>9</v>
      </c>
      <c r="B48" t="s">
        <v>554</v>
      </c>
      <c r="C48" t="s">
        <v>608</v>
      </c>
      <c r="D48">
        <v>2021</v>
      </c>
      <c r="E48">
        <v>0.5</v>
      </c>
      <c r="F48">
        <v>-9.9004848136464005</v>
      </c>
      <c r="G48">
        <v>-1.41658737877369</v>
      </c>
    </row>
    <row r="49" spans="1:7" x14ac:dyDescent="0.45">
      <c r="A49">
        <f t="shared" si="0"/>
        <v>12</v>
      </c>
      <c r="B49" t="s">
        <v>554</v>
      </c>
      <c r="C49" t="s">
        <v>609</v>
      </c>
      <c r="D49">
        <v>2021</v>
      </c>
      <c r="E49">
        <v>-0.5</v>
      </c>
      <c r="F49">
        <v>-9.9004848136464005</v>
      </c>
      <c r="G49">
        <v>-1.41658737877369</v>
      </c>
    </row>
    <row r="50" spans="1:7" hidden="1" x14ac:dyDescent="0.45">
      <c r="A50">
        <f t="shared" si="0"/>
        <v>3</v>
      </c>
      <c r="B50" t="s">
        <v>554</v>
      </c>
      <c r="C50" t="s">
        <v>610</v>
      </c>
      <c r="D50">
        <v>2022</v>
      </c>
      <c r="E50">
        <v>-2</v>
      </c>
      <c r="F50">
        <v>10.441811988250564</v>
      </c>
      <c r="G50">
        <v>4.4783651510778997</v>
      </c>
    </row>
    <row r="51" spans="1:7" hidden="1" x14ac:dyDescent="0.45">
      <c r="A51">
        <f t="shared" si="0"/>
        <v>6</v>
      </c>
      <c r="B51" t="s">
        <v>554</v>
      </c>
      <c r="C51" t="s">
        <v>611</v>
      </c>
      <c r="D51">
        <v>2022</v>
      </c>
      <c r="E51">
        <v>-0.7</v>
      </c>
      <c r="F51">
        <v>10.441811988250564</v>
      </c>
      <c r="G51">
        <v>4.4783651510778997</v>
      </c>
    </row>
    <row r="52" spans="1:7" hidden="1" x14ac:dyDescent="0.45">
      <c r="A52">
        <f t="shared" si="0"/>
        <v>9</v>
      </c>
      <c r="B52" t="s">
        <v>554</v>
      </c>
      <c r="C52" t="s">
        <v>612</v>
      </c>
      <c r="D52">
        <v>2022</v>
      </c>
      <c r="E52">
        <v>-1.1000000000000001</v>
      </c>
      <c r="F52">
        <v>10.441811988250564</v>
      </c>
      <c r="G52">
        <v>4.4783651510778997</v>
      </c>
    </row>
    <row r="53" spans="1:7" x14ac:dyDescent="0.45">
      <c r="A53">
        <f t="shared" si="0"/>
        <v>12</v>
      </c>
      <c r="B53" t="s">
        <v>554</v>
      </c>
      <c r="C53" t="s">
        <v>613</v>
      </c>
      <c r="D53">
        <v>2022</v>
      </c>
      <c r="E53">
        <v>-0.8</v>
      </c>
      <c r="F53">
        <v>10.441811988250564</v>
      </c>
      <c r="G53">
        <v>4.4783651510778997</v>
      </c>
    </row>
    <row r="54" spans="1:7" hidden="1" x14ac:dyDescent="0.45">
      <c r="A54">
        <f t="shared" si="0"/>
        <v>3</v>
      </c>
      <c r="B54" t="s">
        <v>554</v>
      </c>
      <c r="C54" t="s">
        <v>614</v>
      </c>
      <c r="D54">
        <v>2023</v>
      </c>
      <c r="E54">
        <v>-0.8</v>
      </c>
      <c r="F54">
        <v>5.2698796738407196</v>
      </c>
      <c r="G54">
        <v>2.4570121313436801</v>
      </c>
    </row>
    <row r="55" spans="1:7" hidden="1" x14ac:dyDescent="0.45">
      <c r="A55">
        <f t="shared" si="0"/>
        <v>6</v>
      </c>
      <c r="B55" t="s">
        <v>554</v>
      </c>
      <c r="C55" t="s">
        <v>615</v>
      </c>
      <c r="D55">
        <v>2023</v>
      </c>
      <c r="E55">
        <v>0.2</v>
      </c>
      <c r="F55">
        <v>5.2698796738407196</v>
      </c>
      <c r="G55">
        <v>2.4570121313436801</v>
      </c>
    </row>
    <row r="56" spans="1:7" hidden="1" x14ac:dyDescent="0.45">
      <c r="A56">
        <f t="shared" si="0"/>
        <v>9</v>
      </c>
      <c r="B56" t="s">
        <v>554</v>
      </c>
      <c r="C56" t="s">
        <v>616</v>
      </c>
      <c r="D56">
        <v>2023</v>
      </c>
      <c r="E56">
        <v>1.3</v>
      </c>
      <c r="F56">
        <v>5.2698796738407196</v>
      </c>
      <c r="G56">
        <v>2.4570121313436801</v>
      </c>
    </row>
    <row r="57" spans="1:7" x14ac:dyDescent="0.45">
      <c r="A57">
        <f t="shared" si="0"/>
        <v>12</v>
      </c>
      <c r="B57" t="s">
        <v>554</v>
      </c>
      <c r="C57" t="s">
        <v>617</v>
      </c>
      <c r="D57">
        <v>2023</v>
      </c>
      <c r="E57">
        <v>11.7</v>
      </c>
      <c r="F57">
        <v>5.2698796738407196</v>
      </c>
      <c r="G57">
        <v>2.4570121313436801</v>
      </c>
    </row>
    <row r="58" spans="1:7" hidden="1" x14ac:dyDescent="0.45">
      <c r="A58">
        <f t="shared" si="0"/>
        <v>3</v>
      </c>
      <c r="B58" t="s">
        <v>621</v>
      </c>
      <c r="C58" t="s">
        <v>560</v>
      </c>
      <c r="D58">
        <v>2010</v>
      </c>
      <c r="E58">
        <v>-0.2</v>
      </c>
      <c r="F58">
        <v>-3.5862647793131259</v>
      </c>
      <c r="G58">
        <v>-0.39075772097521599</v>
      </c>
    </row>
    <row r="59" spans="1:7" hidden="1" x14ac:dyDescent="0.45">
      <c r="A59">
        <f t="shared" si="0"/>
        <v>6</v>
      </c>
      <c r="B59" t="s">
        <v>621</v>
      </c>
      <c r="C59" t="s">
        <v>563</v>
      </c>
      <c r="D59">
        <v>2010</v>
      </c>
      <c r="E59">
        <v>0.6</v>
      </c>
      <c r="F59">
        <v>-3.5862647793131259</v>
      </c>
      <c r="G59">
        <v>-0.39075772097521599</v>
      </c>
    </row>
    <row r="60" spans="1:7" hidden="1" x14ac:dyDescent="0.45">
      <c r="A60">
        <f t="shared" si="0"/>
        <v>9</v>
      </c>
      <c r="B60" t="s">
        <v>621</v>
      </c>
      <c r="C60" t="s">
        <v>564</v>
      </c>
      <c r="D60">
        <v>2010</v>
      </c>
      <c r="E60">
        <v>-0.2</v>
      </c>
      <c r="F60">
        <v>-3.5862647793131259</v>
      </c>
      <c r="G60">
        <v>-0.39075772097521599</v>
      </c>
    </row>
    <row r="61" spans="1:7" x14ac:dyDescent="0.45">
      <c r="A61">
        <f t="shared" si="0"/>
        <v>12</v>
      </c>
      <c r="B61" t="s">
        <v>621</v>
      </c>
      <c r="C61" t="s">
        <v>565</v>
      </c>
      <c r="D61">
        <v>2010</v>
      </c>
      <c r="E61">
        <v>-0.5</v>
      </c>
      <c r="F61">
        <v>-3.5862647793131259</v>
      </c>
      <c r="G61">
        <v>-0.39075772097521599</v>
      </c>
    </row>
    <row r="62" spans="1:7" hidden="1" x14ac:dyDescent="0.45">
      <c r="A62">
        <f t="shared" si="0"/>
        <v>3</v>
      </c>
      <c r="B62" t="s">
        <v>621</v>
      </c>
      <c r="C62" t="s">
        <v>566</v>
      </c>
      <c r="D62">
        <v>2011</v>
      </c>
      <c r="E62">
        <v>-3.5</v>
      </c>
      <c r="F62">
        <v>1.808982669608497</v>
      </c>
      <c r="G62">
        <v>1.3362446827808201</v>
      </c>
    </row>
    <row r="63" spans="1:7" hidden="1" x14ac:dyDescent="0.45">
      <c r="A63">
        <f t="shared" si="0"/>
        <v>6</v>
      </c>
      <c r="B63" t="s">
        <v>621</v>
      </c>
      <c r="C63" t="s">
        <v>567</v>
      </c>
      <c r="D63">
        <v>2011</v>
      </c>
      <c r="E63">
        <v>-3.7</v>
      </c>
      <c r="F63">
        <v>1.808982669608497</v>
      </c>
      <c r="G63">
        <v>1.3362446827808201</v>
      </c>
    </row>
    <row r="64" spans="1:7" hidden="1" x14ac:dyDescent="0.45">
      <c r="A64">
        <f t="shared" si="0"/>
        <v>9</v>
      </c>
      <c r="B64" t="s">
        <v>621</v>
      </c>
      <c r="C64" t="s">
        <v>568</v>
      </c>
      <c r="D64">
        <v>2011</v>
      </c>
      <c r="E64">
        <v>-4.5999999999999996</v>
      </c>
      <c r="F64">
        <v>1.808982669608497</v>
      </c>
      <c r="G64">
        <v>1.3362446827808201</v>
      </c>
    </row>
    <row r="65" spans="1:7" x14ac:dyDescent="0.45">
      <c r="A65">
        <f t="shared" si="0"/>
        <v>12</v>
      </c>
      <c r="B65" t="s">
        <v>621</v>
      </c>
      <c r="C65" t="s">
        <v>569</v>
      </c>
      <c r="D65">
        <v>2011</v>
      </c>
      <c r="E65">
        <v>-4.5999999999999996</v>
      </c>
      <c r="F65">
        <v>1.808982669608497</v>
      </c>
      <c r="G65">
        <v>1.3362446827808201</v>
      </c>
    </row>
    <row r="66" spans="1:7" hidden="1" x14ac:dyDescent="0.45">
      <c r="A66">
        <f t="shared" si="0"/>
        <v>3</v>
      </c>
      <c r="B66" t="s">
        <v>621</v>
      </c>
      <c r="C66" t="s">
        <v>570</v>
      </c>
      <c r="D66">
        <v>2012</v>
      </c>
      <c r="E66">
        <v>-5.2</v>
      </c>
      <c r="F66">
        <v>2.9274679078969257</v>
      </c>
      <c r="G66">
        <v>0.74506482070569202</v>
      </c>
    </row>
    <row r="67" spans="1:7" hidden="1" x14ac:dyDescent="0.45">
      <c r="A67">
        <f t="shared" ref="A67:A130" si="1">VALUE(MID(C67,6,2))</f>
        <v>6</v>
      </c>
      <c r="B67" t="s">
        <v>621</v>
      </c>
      <c r="C67" t="s">
        <v>571</v>
      </c>
      <c r="D67">
        <v>2012</v>
      </c>
      <c r="E67">
        <v>-4.7</v>
      </c>
      <c r="F67">
        <v>2.9274679078969257</v>
      </c>
      <c r="G67">
        <v>0.74506482070569202</v>
      </c>
    </row>
    <row r="68" spans="1:7" hidden="1" x14ac:dyDescent="0.45">
      <c r="A68">
        <f t="shared" si="1"/>
        <v>9</v>
      </c>
      <c r="B68" t="s">
        <v>621</v>
      </c>
      <c r="C68" t="s">
        <v>572</v>
      </c>
      <c r="D68">
        <v>2012</v>
      </c>
      <c r="E68">
        <v>-5.4</v>
      </c>
      <c r="F68">
        <v>2.9274679078969257</v>
      </c>
      <c r="G68">
        <v>0.74506482070569202</v>
      </c>
    </row>
    <row r="69" spans="1:7" x14ac:dyDescent="0.45">
      <c r="A69">
        <f t="shared" si="1"/>
        <v>12</v>
      </c>
      <c r="B69" t="s">
        <v>621</v>
      </c>
      <c r="C69" t="s">
        <v>573</v>
      </c>
      <c r="D69">
        <v>2012</v>
      </c>
      <c r="E69">
        <v>-7.5</v>
      </c>
      <c r="F69">
        <v>2.9274679078969257</v>
      </c>
      <c r="G69">
        <v>0.74506482070569202</v>
      </c>
    </row>
    <row r="70" spans="1:7" hidden="1" x14ac:dyDescent="0.45">
      <c r="A70">
        <f t="shared" si="1"/>
        <v>3</v>
      </c>
      <c r="B70" t="s">
        <v>621</v>
      </c>
      <c r="C70" t="s">
        <v>574</v>
      </c>
      <c r="D70">
        <v>2013</v>
      </c>
      <c r="E70">
        <v>-7.1</v>
      </c>
      <c r="F70">
        <v>0.62824617941394933</v>
      </c>
      <c r="G70">
        <v>-0.77438327057204503</v>
      </c>
    </row>
    <row r="71" spans="1:7" hidden="1" x14ac:dyDescent="0.45">
      <c r="A71">
        <f t="shared" si="1"/>
        <v>6</v>
      </c>
      <c r="B71" t="s">
        <v>621</v>
      </c>
      <c r="C71" t="s">
        <v>575</v>
      </c>
      <c r="D71">
        <v>2013</v>
      </c>
      <c r="E71">
        <v>-7.7</v>
      </c>
      <c r="F71">
        <v>0.62824617941394933</v>
      </c>
      <c r="G71">
        <v>-0.77438327057204503</v>
      </c>
    </row>
    <row r="72" spans="1:7" hidden="1" x14ac:dyDescent="0.45">
      <c r="A72">
        <f t="shared" si="1"/>
        <v>9</v>
      </c>
      <c r="B72" t="s">
        <v>621</v>
      </c>
      <c r="C72" t="s">
        <v>576</v>
      </c>
      <c r="D72">
        <v>2013</v>
      </c>
      <c r="E72">
        <v>-8.1</v>
      </c>
      <c r="F72">
        <v>0.62824617941394933</v>
      </c>
      <c r="G72">
        <v>-0.77438327057204503</v>
      </c>
    </row>
    <row r="73" spans="1:7" x14ac:dyDescent="0.45">
      <c r="A73">
        <f t="shared" si="1"/>
        <v>12</v>
      </c>
      <c r="B73" t="s">
        <v>621</v>
      </c>
      <c r="C73" t="s">
        <v>577</v>
      </c>
      <c r="D73">
        <v>2013</v>
      </c>
      <c r="E73">
        <v>-3.9</v>
      </c>
      <c r="F73">
        <v>0.62824617941394933</v>
      </c>
      <c r="G73">
        <v>-0.77438327057204503</v>
      </c>
    </row>
    <row r="74" spans="1:7" hidden="1" x14ac:dyDescent="0.45">
      <c r="A74">
        <f t="shared" si="1"/>
        <v>3</v>
      </c>
      <c r="B74" t="s">
        <v>621</v>
      </c>
      <c r="C74" t="s">
        <v>578</v>
      </c>
      <c r="D74">
        <v>2014</v>
      </c>
      <c r="E74">
        <v>-5.5</v>
      </c>
      <c r="F74">
        <v>-0.25072654592673871</v>
      </c>
      <c r="G74">
        <v>-1.2569238389639901</v>
      </c>
    </row>
    <row r="75" spans="1:7" hidden="1" x14ac:dyDescent="0.45">
      <c r="A75">
        <f t="shared" si="1"/>
        <v>6</v>
      </c>
      <c r="B75" t="s">
        <v>621</v>
      </c>
      <c r="C75" t="s">
        <v>579</v>
      </c>
      <c r="D75">
        <v>2014</v>
      </c>
      <c r="E75">
        <v>-5.4</v>
      </c>
      <c r="F75">
        <v>-0.25072654592673871</v>
      </c>
      <c r="G75">
        <v>-1.2569238389639901</v>
      </c>
    </row>
    <row r="76" spans="1:7" hidden="1" x14ac:dyDescent="0.45">
      <c r="A76">
        <f t="shared" si="1"/>
        <v>9</v>
      </c>
      <c r="B76" t="s">
        <v>621</v>
      </c>
      <c r="C76" t="s">
        <v>580</v>
      </c>
      <c r="D76">
        <v>2014</v>
      </c>
      <c r="E76">
        <v>-5.6</v>
      </c>
      <c r="F76">
        <v>-0.25072654592673871</v>
      </c>
      <c r="G76">
        <v>-1.2569238389639901</v>
      </c>
    </row>
    <row r="77" spans="1:7" x14ac:dyDescent="0.45">
      <c r="A77">
        <f t="shared" si="1"/>
        <v>12</v>
      </c>
      <c r="B77" t="s">
        <v>621</v>
      </c>
      <c r="C77" t="s">
        <v>581</v>
      </c>
      <c r="D77">
        <v>2014</v>
      </c>
      <c r="E77">
        <v>-9.1</v>
      </c>
      <c r="F77">
        <v>-0.25072654592673871</v>
      </c>
      <c r="G77">
        <v>-1.2569238389639901</v>
      </c>
    </row>
    <row r="78" spans="1:7" hidden="1" x14ac:dyDescent="0.45">
      <c r="A78">
        <f t="shared" si="1"/>
        <v>3</v>
      </c>
      <c r="B78" t="s">
        <v>621</v>
      </c>
      <c r="C78" t="s">
        <v>582</v>
      </c>
      <c r="D78">
        <v>2015</v>
      </c>
      <c r="E78">
        <v>-7.4</v>
      </c>
      <c r="F78">
        <v>0.75579907689279935</v>
      </c>
      <c r="G78">
        <v>-1.18460170435039</v>
      </c>
    </row>
    <row r="79" spans="1:7" hidden="1" x14ac:dyDescent="0.45">
      <c r="A79">
        <f t="shared" si="1"/>
        <v>6</v>
      </c>
      <c r="B79" t="s">
        <v>621</v>
      </c>
      <c r="C79" t="s">
        <v>583</v>
      </c>
      <c r="D79">
        <v>2015</v>
      </c>
      <c r="E79">
        <v>-9.3000000000000007</v>
      </c>
      <c r="F79">
        <v>0.75579907689279935</v>
      </c>
      <c r="G79">
        <v>-1.18460170435039</v>
      </c>
    </row>
    <row r="80" spans="1:7" hidden="1" x14ac:dyDescent="0.45">
      <c r="A80">
        <f t="shared" si="1"/>
        <v>9</v>
      </c>
      <c r="B80" t="s">
        <v>621</v>
      </c>
      <c r="C80" t="s">
        <v>584</v>
      </c>
      <c r="D80">
        <v>2015</v>
      </c>
      <c r="E80">
        <v>-9.3000000000000007</v>
      </c>
      <c r="F80">
        <v>0.75579907689279935</v>
      </c>
      <c r="G80">
        <v>-1.18460170435039</v>
      </c>
    </row>
    <row r="81" spans="1:7" x14ac:dyDescent="0.45">
      <c r="A81">
        <f t="shared" si="1"/>
        <v>12</v>
      </c>
      <c r="B81" t="s">
        <v>621</v>
      </c>
      <c r="C81" t="s">
        <v>585</v>
      </c>
      <c r="D81">
        <v>2015</v>
      </c>
      <c r="E81">
        <v>-9.6</v>
      </c>
      <c r="F81">
        <v>0.75579907689279935</v>
      </c>
      <c r="G81">
        <v>-1.18460170435039</v>
      </c>
    </row>
    <row r="82" spans="1:7" hidden="1" x14ac:dyDescent="0.45">
      <c r="A82">
        <f t="shared" si="1"/>
        <v>3</v>
      </c>
      <c r="B82" t="s">
        <v>621</v>
      </c>
      <c r="C82" t="s">
        <v>586</v>
      </c>
      <c r="D82">
        <v>2016</v>
      </c>
      <c r="E82">
        <v>-10.6</v>
      </c>
      <c r="F82">
        <v>1.3035230979888865</v>
      </c>
      <c r="G82">
        <v>-0.248896075418443</v>
      </c>
    </row>
    <row r="83" spans="1:7" hidden="1" x14ac:dyDescent="0.45">
      <c r="A83">
        <f t="shared" si="1"/>
        <v>6</v>
      </c>
      <c r="B83" t="s">
        <v>621</v>
      </c>
      <c r="C83" t="s">
        <v>587</v>
      </c>
      <c r="D83">
        <v>2016</v>
      </c>
      <c r="E83">
        <v>-10.9</v>
      </c>
      <c r="F83">
        <v>1.3035230979888865</v>
      </c>
      <c r="G83">
        <v>-0.248896075418443</v>
      </c>
    </row>
    <row r="84" spans="1:7" hidden="1" x14ac:dyDescent="0.45">
      <c r="A84">
        <f t="shared" si="1"/>
        <v>9</v>
      </c>
      <c r="B84" t="s">
        <v>621</v>
      </c>
      <c r="C84" t="s">
        <v>588</v>
      </c>
      <c r="D84">
        <v>2016</v>
      </c>
      <c r="E84">
        <v>-9.8000000000000007</v>
      </c>
      <c r="F84">
        <v>1.3035230979888865</v>
      </c>
      <c r="G84">
        <v>-0.248896075418443</v>
      </c>
    </row>
    <row r="85" spans="1:7" x14ac:dyDescent="0.45">
      <c r="A85">
        <f t="shared" si="1"/>
        <v>12</v>
      </c>
      <c r="B85" t="s">
        <v>621</v>
      </c>
      <c r="C85" t="s">
        <v>589</v>
      </c>
      <c r="D85">
        <v>2016</v>
      </c>
      <c r="E85">
        <v>-9.5</v>
      </c>
      <c r="F85">
        <v>1.3035230979888865</v>
      </c>
      <c r="G85">
        <v>-0.248896075418443</v>
      </c>
    </row>
    <row r="86" spans="1:7" hidden="1" x14ac:dyDescent="0.45">
      <c r="A86">
        <f t="shared" si="1"/>
        <v>3</v>
      </c>
      <c r="B86" t="s">
        <v>621</v>
      </c>
      <c r="C86" t="s">
        <v>590</v>
      </c>
      <c r="D86">
        <v>2017</v>
      </c>
      <c r="E86">
        <v>-8.9</v>
      </c>
      <c r="F86">
        <v>2.1172196709610773</v>
      </c>
      <c r="G86">
        <v>0.89194574920821801</v>
      </c>
    </row>
    <row r="87" spans="1:7" hidden="1" x14ac:dyDescent="0.45">
      <c r="A87">
        <f t="shared" si="1"/>
        <v>6</v>
      </c>
      <c r="B87" t="s">
        <v>621</v>
      </c>
      <c r="C87" t="s">
        <v>591</v>
      </c>
      <c r="D87">
        <v>2017</v>
      </c>
      <c r="E87">
        <v>-9.9</v>
      </c>
      <c r="F87">
        <v>2.1172196709610773</v>
      </c>
      <c r="G87">
        <v>0.89194574920821801</v>
      </c>
    </row>
    <row r="88" spans="1:7" hidden="1" x14ac:dyDescent="0.45">
      <c r="A88">
        <f t="shared" si="1"/>
        <v>9</v>
      </c>
      <c r="B88" t="s">
        <v>621</v>
      </c>
      <c r="C88" t="s">
        <v>592</v>
      </c>
      <c r="D88">
        <v>2017</v>
      </c>
      <c r="E88">
        <v>-9.9</v>
      </c>
      <c r="F88">
        <v>2.1172196709610773</v>
      </c>
      <c r="G88">
        <v>0.89194574920821801</v>
      </c>
    </row>
    <row r="89" spans="1:7" x14ac:dyDescent="0.45">
      <c r="A89">
        <f t="shared" si="1"/>
        <v>12</v>
      </c>
      <c r="B89" t="s">
        <v>621</v>
      </c>
      <c r="C89" t="s">
        <v>593</v>
      </c>
      <c r="D89">
        <v>2017</v>
      </c>
      <c r="E89">
        <v>-9.9</v>
      </c>
      <c r="F89">
        <v>2.1172196709610773</v>
      </c>
      <c r="G89">
        <v>0.89194574920821801</v>
      </c>
    </row>
    <row r="90" spans="1:7" hidden="1" x14ac:dyDescent="0.45">
      <c r="A90">
        <f t="shared" si="1"/>
        <v>3</v>
      </c>
      <c r="B90" t="s">
        <v>621</v>
      </c>
      <c r="C90" t="s">
        <v>594</v>
      </c>
      <c r="D90">
        <v>2018</v>
      </c>
      <c r="E90">
        <v>-9</v>
      </c>
      <c r="F90">
        <v>2.2722501203745935</v>
      </c>
      <c r="G90">
        <v>2.3318514778393902</v>
      </c>
    </row>
    <row r="91" spans="1:7" hidden="1" x14ac:dyDescent="0.45">
      <c r="A91">
        <f t="shared" si="1"/>
        <v>6</v>
      </c>
      <c r="B91" t="s">
        <v>621</v>
      </c>
      <c r="C91" t="s">
        <v>595</v>
      </c>
      <c r="D91">
        <v>2018</v>
      </c>
      <c r="E91">
        <v>-9.4</v>
      </c>
      <c r="F91">
        <v>2.2722501203745935</v>
      </c>
      <c r="G91">
        <v>2.3318514778393902</v>
      </c>
    </row>
    <row r="92" spans="1:7" hidden="1" x14ac:dyDescent="0.45">
      <c r="A92">
        <f t="shared" si="1"/>
        <v>9</v>
      </c>
      <c r="B92" t="s">
        <v>621</v>
      </c>
      <c r="C92" t="s">
        <v>596</v>
      </c>
      <c r="D92">
        <v>2018</v>
      </c>
      <c r="E92">
        <v>-9</v>
      </c>
      <c r="F92">
        <v>2.2722501203745935</v>
      </c>
      <c r="G92">
        <v>2.3318514778393902</v>
      </c>
    </row>
    <row r="93" spans="1:7" x14ac:dyDescent="0.45">
      <c r="A93">
        <f t="shared" si="1"/>
        <v>12</v>
      </c>
      <c r="B93" t="s">
        <v>621</v>
      </c>
      <c r="C93" t="s">
        <v>597</v>
      </c>
      <c r="D93">
        <v>2018</v>
      </c>
      <c r="E93">
        <v>-8.8000000000000007</v>
      </c>
      <c r="F93">
        <v>2.2722501203745935</v>
      </c>
      <c r="G93">
        <v>2.3318514778393902</v>
      </c>
    </row>
    <row r="94" spans="1:7" hidden="1" x14ac:dyDescent="0.45">
      <c r="A94">
        <f t="shared" si="1"/>
        <v>3</v>
      </c>
      <c r="B94" t="s">
        <v>621</v>
      </c>
      <c r="C94" t="s">
        <v>598</v>
      </c>
      <c r="D94">
        <v>2019</v>
      </c>
      <c r="E94">
        <v>-7.9</v>
      </c>
      <c r="F94">
        <v>2.4842208668992782</v>
      </c>
      <c r="G94">
        <v>3.0165949657229101</v>
      </c>
    </row>
    <row r="95" spans="1:7" hidden="1" x14ac:dyDescent="0.45">
      <c r="A95">
        <f t="shared" si="1"/>
        <v>6</v>
      </c>
      <c r="B95" t="s">
        <v>621</v>
      </c>
      <c r="C95" t="s">
        <v>599</v>
      </c>
      <c r="D95">
        <v>2019</v>
      </c>
      <c r="E95">
        <v>-6.8</v>
      </c>
      <c r="F95">
        <v>2.4842208668992782</v>
      </c>
      <c r="G95">
        <v>3.0165949657229101</v>
      </c>
    </row>
    <row r="96" spans="1:7" hidden="1" x14ac:dyDescent="0.45">
      <c r="A96">
        <f t="shared" si="1"/>
        <v>9</v>
      </c>
      <c r="B96" t="s">
        <v>621</v>
      </c>
      <c r="C96" t="s">
        <v>600</v>
      </c>
      <c r="D96">
        <v>2019</v>
      </c>
      <c r="E96">
        <v>-8.5</v>
      </c>
      <c r="F96">
        <v>2.4842208668992782</v>
      </c>
      <c r="G96">
        <v>3.0165949657229101</v>
      </c>
    </row>
    <row r="97" spans="1:7" x14ac:dyDescent="0.45">
      <c r="A97">
        <f t="shared" si="1"/>
        <v>12</v>
      </c>
      <c r="B97" t="s">
        <v>621</v>
      </c>
      <c r="C97" t="s">
        <v>601</v>
      </c>
      <c r="D97">
        <v>2019</v>
      </c>
      <c r="E97">
        <v>-8.4</v>
      </c>
      <c r="F97">
        <v>2.4842208668992782</v>
      </c>
      <c r="G97">
        <v>3.0165949657229101</v>
      </c>
    </row>
    <row r="98" spans="1:7" hidden="1" x14ac:dyDescent="0.45">
      <c r="A98">
        <f t="shared" si="1"/>
        <v>3</v>
      </c>
      <c r="B98" t="s">
        <v>621</v>
      </c>
      <c r="C98" t="s">
        <v>602</v>
      </c>
      <c r="D98">
        <v>2020</v>
      </c>
      <c r="E98">
        <v>-6.5</v>
      </c>
      <c r="F98">
        <v>1.7549764558532956</v>
      </c>
      <c r="G98">
        <v>-5.7038601566288598</v>
      </c>
    </row>
    <row r="99" spans="1:7" hidden="1" x14ac:dyDescent="0.45">
      <c r="A99">
        <f t="shared" si="1"/>
        <v>6</v>
      </c>
      <c r="B99" t="s">
        <v>621</v>
      </c>
      <c r="C99" t="s">
        <v>603</v>
      </c>
      <c r="D99">
        <v>2020</v>
      </c>
      <c r="E99">
        <v>-0.8</v>
      </c>
      <c r="F99">
        <v>1.7549764558532956</v>
      </c>
      <c r="G99">
        <v>-5.7038601566288598</v>
      </c>
    </row>
    <row r="100" spans="1:7" hidden="1" x14ac:dyDescent="0.45">
      <c r="A100">
        <f t="shared" si="1"/>
        <v>9</v>
      </c>
      <c r="B100" t="s">
        <v>621</v>
      </c>
      <c r="C100" t="s">
        <v>604</v>
      </c>
      <c r="D100">
        <v>2020</v>
      </c>
      <c r="E100">
        <v>0.9</v>
      </c>
      <c r="F100">
        <v>1.7549764558532956</v>
      </c>
      <c r="G100">
        <v>-5.7038601566288598</v>
      </c>
    </row>
    <row r="101" spans="1:7" x14ac:dyDescent="0.45">
      <c r="A101">
        <f t="shared" si="1"/>
        <v>12</v>
      </c>
      <c r="B101" t="s">
        <v>621</v>
      </c>
      <c r="C101" t="s">
        <v>605</v>
      </c>
      <c r="D101">
        <v>2020</v>
      </c>
      <c r="E101">
        <v>1.7</v>
      </c>
      <c r="F101">
        <v>1.7549764558532956</v>
      </c>
      <c r="G101">
        <v>-5.7038601566288598</v>
      </c>
    </row>
    <row r="102" spans="1:7" hidden="1" x14ac:dyDescent="0.45">
      <c r="A102">
        <f t="shared" si="1"/>
        <v>3</v>
      </c>
      <c r="B102" t="s">
        <v>621</v>
      </c>
      <c r="C102" t="s">
        <v>606</v>
      </c>
      <c r="D102">
        <v>2021</v>
      </c>
      <c r="E102">
        <v>5.7</v>
      </c>
      <c r="F102">
        <v>-6.3182552867020831</v>
      </c>
      <c r="G102">
        <v>-1.82945407794792</v>
      </c>
    </row>
    <row r="103" spans="1:7" hidden="1" x14ac:dyDescent="0.45">
      <c r="A103">
        <f t="shared" si="1"/>
        <v>6</v>
      </c>
      <c r="B103" t="s">
        <v>621</v>
      </c>
      <c r="C103" t="s">
        <v>607</v>
      </c>
      <c r="D103">
        <v>2021</v>
      </c>
      <c r="E103">
        <v>1.3</v>
      </c>
      <c r="F103">
        <v>-6.3182552867020831</v>
      </c>
      <c r="G103">
        <v>-1.82945407794792</v>
      </c>
    </row>
    <row r="104" spans="1:7" hidden="1" x14ac:dyDescent="0.45">
      <c r="A104">
        <f t="shared" si="1"/>
        <v>9</v>
      </c>
      <c r="B104" t="s">
        <v>621</v>
      </c>
      <c r="C104" t="s">
        <v>608</v>
      </c>
      <c r="D104">
        <v>2021</v>
      </c>
      <c r="E104">
        <v>0.8</v>
      </c>
      <c r="F104">
        <v>-6.3182552867020831</v>
      </c>
      <c r="G104">
        <v>-1.82945407794792</v>
      </c>
    </row>
    <row r="105" spans="1:7" x14ac:dyDescent="0.45">
      <c r="A105">
        <f t="shared" si="1"/>
        <v>12</v>
      </c>
      <c r="B105" t="s">
        <v>621</v>
      </c>
      <c r="C105" t="s">
        <v>609</v>
      </c>
      <c r="D105">
        <v>2021</v>
      </c>
      <c r="E105">
        <v>0.2</v>
      </c>
      <c r="F105">
        <v>-6.3182552867020831</v>
      </c>
      <c r="G105">
        <v>-1.82945407794792</v>
      </c>
    </row>
    <row r="106" spans="1:7" hidden="1" x14ac:dyDescent="0.45">
      <c r="A106">
        <f t="shared" si="1"/>
        <v>3</v>
      </c>
      <c r="B106" t="s">
        <v>621</v>
      </c>
      <c r="C106" t="s">
        <v>610</v>
      </c>
      <c r="D106">
        <v>2022</v>
      </c>
      <c r="E106">
        <v>-3.3</v>
      </c>
      <c r="F106">
        <v>4.7953291055145826</v>
      </c>
      <c r="G106">
        <v>2.81761144903765</v>
      </c>
    </row>
    <row r="107" spans="1:7" hidden="1" x14ac:dyDescent="0.45">
      <c r="A107">
        <f t="shared" si="1"/>
        <v>6</v>
      </c>
      <c r="B107" t="s">
        <v>621</v>
      </c>
      <c r="C107" t="s">
        <v>611</v>
      </c>
      <c r="D107">
        <v>2022</v>
      </c>
      <c r="E107">
        <v>-5.9</v>
      </c>
      <c r="F107">
        <v>4.7953291055145826</v>
      </c>
      <c r="G107">
        <v>2.81761144903765</v>
      </c>
    </row>
    <row r="108" spans="1:7" hidden="1" x14ac:dyDescent="0.45">
      <c r="A108">
        <f t="shared" si="1"/>
        <v>9</v>
      </c>
      <c r="B108" t="s">
        <v>621</v>
      </c>
      <c r="C108" t="s">
        <v>612</v>
      </c>
      <c r="D108">
        <v>2022</v>
      </c>
      <c r="E108">
        <v>-8.1</v>
      </c>
      <c r="F108">
        <v>4.7953291055145826</v>
      </c>
      <c r="G108">
        <v>2.81761144903765</v>
      </c>
    </row>
    <row r="109" spans="1:7" x14ac:dyDescent="0.45">
      <c r="A109">
        <f t="shared" si="1"/>
        <v>12</v>
      </c>
      <c r="B109" t="s">
        <v>621</v>
      </c>
      <c r="C109" t="s">
        <v>613</v>
      </c>
      <c r="D109">
        <v>2022</v>
      </c>
      <c r="E109">
        <v>-10.7</v>
      </c>
      <c r="F109">
        <v>4.7953291055145826</v>
      </c>
      <c r="G109">
        <v>2.81761144903765</v>
      </c>
    </row>
    <row r="110" spans="1:7" hidden="1" x14ac:dyDescent="0.45">
      <c r="A110">
        <f t="shared" si="1"/>
        <v>3</v>
      </c>
      <c r="B110" t="s">
        <v>621</v>
      </c>
      <c r="C110" t="s">
        <v>614</v>
      </c>
      <c r="D110">
        <v>2023</v>
      </c>
      <c r="E110">
        <v>-13.7</v>
      </c>
      <c r="F110">
        <v>5.2778942120371539</v>
      </c>
      <c r="G110">
        <v>0.24956369955573601</v>
      </c>
    </row>
    <row r="111" spans="1:7" hidden="1" x14ac:dyDescent="0.45">
      <c r="A111">
        <f t="shared" si="1"/>
        <v>6</v>
      </c>
      <c r="B111" t="s">
        <v>621</v>
      </c>
      <c r="C111" t="s">
        <v>615</v>
      </c>
      <c r="D111">
        <v>2023</v>
      </c>
      <c r="E111">
        <v>-15</v>
      </c>
      <c r="F111">
        <v>5.2778942120371539</v>
      </c>
      <c r="G111">
        <v>0.24956369955573601</v>
      </c>
    </row>
    <row r="112" spans="1:7" hidden="1" x14ac:dyDescent="0.45">
      <c r="A112">
        <f t="shared" si="1"/>
        <v>9</v>
      </c>
      <c r="B112" t="s">
        <v>621</v>
      </c>
      <c r="C112" t="s">
        <v>616</v>
      </c>
      <c r="D112">
        <v>2023</v>
      </c>
      <c r="E112">
        <v>-14.6</v>
      </c>
      <c r="F112">
        <v>5.2778942120371539</v>
      </c>
      <c r="G112">
        <v>0.24956369955573601</v>
      </c>
    </row>
    <row r="113" spans="1:7" x14ac:dyDescent="0.45">
      <c r="A113">
        <f t="shared" si="1"/>
        <v>12</v>
      </c>
      <c r="B113" t="s">
        <v>621</v>
      </c>
      <c r="C113" t="s">
        <v>617</v>
      </c>
      <c r="D113">
        <v>2023</v>
      </c>
      <c r="E113">
        <v>-15.4</v>
      </c>
      <c r="F113">
        <v>5.2778942120371539</v>
      </c>
      <c r="G113">
        <v>0.24956369955573601</v>
      </c>
    </row>
    <row r="114" spans="1:7" hidden="1" x14ac:dyDescent="0.45">
      <c r="A114">
        <f t="shared" si="1"/>
        <v>3</v>
      </c>
      <c r="B114" t="s">
        <v>623</v>
      </c>
      <c r="C114" t="s">
        <v>560</v>
      </c>
      <c r="D114">
        <v>2010</v>
      </c>
      <c r="E114">
        <v>2</v>
      </c>
      <c r="F114">
        <v>1.8925558192254925</v>
      </c>
      <c r="G114">
        <v>-0.231093049806048</v>
      </c>
    </row>
    <row r="115" spans="1:7" hidden="1" x14ac:dyDescent="0.45">
      <c r="A115">
        <f t="shared" si="1"/>
        <v>6</v>
      </c>
      <c r="B115" t="s">
        <v>623</v>
      </c>
      <c r="C115" t="s">
        <v>563</v>
      </c>
      <c r="D115">
        <v>2010</v>
      </c>
      <c r="E115">
        <v>-0.7</v>
      </c>
      <c r="F115">
        <v>1.8925558192254925</v>
      </c>
      <c r="G115">
        <v>-0.231093049806048</v>
      </c>
    </row>
    <row r="116" spans="1:7" hidden="1" x14ac:dyDescent="0.45">
      <c r="A116">
        <f t="shared" si="1"/>
        <v>9</v>
      </c>
      <c r="B116" t="s">
        <v>623</v>
      </c>
      <c r="C116" t="s">
        <v>564</v>
      </c>
      <c r="D116">
        <v>2010</v>
      </c>
      <c r="E116">
        <v>-4.4000000000000004</v>
      </c>
      <c r="F116">
        <v>1.8925558192254925</v>
      </c>
      <c r="G116">
        <v>-0.231093049806048</v>
      </c>
    </row>
    <row r="117" spans="1:7" x14ac:dyDescent="0.45">
      <c r="A117">
        <f t="shared" si="1"/>
        <v>12</v>
      </c>
      <c r="B117" t="s">
        <v>623</v>
      </c>
      <c r="C117" t="s">
        <v>565</v>
      </c>
      <c r="D117">
        <v>2010</v>
      </c>
      <c r="E117">
        <v>-8.6999999999999993</v>
      </c>
      <c r="F117">
        <v>1.8925558192254925</v>
      </c>
      <c r="G117">
        <v>-0.231093049806048</v>
      </c>
    </row>
    <row r="118" spans="1:7" hidden="1" x14ac:dyDescent="0.45">
      <c r="A118">
        <f t="shared" si="1"/>
        <v>3</v>
      </c>
      <c r="B118" t="s">
        <v>623</v>
      </c>
      <c r="C118" t="s">
        <v>566</v>
      </c>
      <c r="D118">
        <v>2011</v>
      </c>
      <c r="E118">
        <v>-10.6</v>
      </c>
      <c r="F118">
        <v>2.2199802653654928</v>
      </c>
      <c r="G118">
        <v>-0.70809673595029199</v>
      </c>
    </row>
    <row r="119" spans="1:7" hidden="1" x14ac:dyDescent="0.45">
      <c r="A119">
        <f t="shared" si="1"/>
        <v>6</v>
      </c>
      <c r="B119" t="s">
        <v>623</v>
      </c>
      <c r="C119" t="s">
        <v>567</v>
      </c>
      <c r="D119">
        <v>2011</v>
      </c>
      <c r="E119">
        <v>-12.9</v>
      </c>
      <c r="F119">
        <v>2.2199802653654928</v>
      </c>
      <c r="G119">
        <v>-0.70809673595029199</v>
      </c>
    </row>
    <row r="120" spans="1:7" hidden="1" x14ac:dyDescent="0.45">
      <c r="A120">
        <f t="shared" si="1"/>
        <v>9</v>
      </c>
      <c r="B120" t="s">
        <v>623</v>
      </c>
      <c r="C120" t="s">
        <v>568</v>
      </c>
      <c r="D120">
        <v>2011</v>
      </c>
      <c r="E120">
        <v>-13.2</v>
      </c>
      <c r="F120">
        <v>2.2199802653654928</v>
      </c>
      <c r="G120">
        <v>-0.70809673595029199</v>
      </c>
    </row>
    <row r="121" spans="1:7" x14ac:dyDescent="0.45">
      <c r="A121">
        <f t="shared" si="1"/>
        <v>12</v>
      </c>
      <c r="B121" t="s">
        <v>623</v>
      </c>
      <c r="C121" t="s">
        <v>569</v>
      </c>
      <c r="D121">
        <v>2011</v>
      </c>
      <c r="E121">
        <v>-14.7</v>
      </c>
      <c r="F121">
        <v>2.2199802653654928</v>
      </c>
      <c r="G121">
        <v>-0.70809673595029199</v>
      </c>
    </row>
    <row r="122" spans="1:7" hidden="1" x14ac:dyDescent="0.45">
      <c r="A122">
        <f t="shared" si="1"/>
        <v>3</v>
      </c>
      <c r="B122" t="s">
        <v>623</v>
      </c>
      <c r="C122" t="s">
        <v>570</v>
      </c>
      <c r="D122">
        <v>2012</v>
      </c>
      <c r="E122">
        <v>-14.9</v>
      </c>
      <c r="F122">
        <v>2.4070801829198842</v>
      </c>
      <c r="G122">
        <v>0.456724518111357</v>
      </c>
    </row>
    <row r="123" spans="1:7" hidden="1" x14ac:dyDescent="0.45">
      <c r="A123">
        <f t="shared" si="1"/>
        <v>6</v>
      </c>
      <c r="B123" t="s">
        <v>623</v>
      </c>
      <c r="C123" t="s">
        <v>571</v>
      </c>
      <c r="D123">
        <v>2012</v>
      </c>
      <c r="E123">
        <v>-14.1</v>
      </c>
      <c r="F123">
        <v>2.4070801829198842</v>
      </c>
      <c r="G123">
        <v>0.456724518111357</v>
      </c>
    </row>
    <row r="124" spans="1:7" hidden="1" x14ac:dyDescent="0.45">
      <c r="A124">
        <f t="shared" si="1"/>
        <v>9</v>
      </c>
      <c r="B124" t="s">
        <v>623</v>
      </c>
      <c r="C124" t="s">
        <v>572</v>
      </c>
      <c r="D124">
        <v>2012</v>
      </c>
      <c r="E124">
        <v>-13.9</v>
      </c>
      <c r="F124">
        <v>2.4070801829198842</v>
      </c>
      <c r="G124">
        <v>0.456724518111357</v>
      </c>
    </row>
    <row r="125" spans="1:7" x14ac:dyDescent="0.45">
      <c r="A125">
        <f t="shared" si="1"/>
        <v>12</v>
      </c>
      <c r="B125" t="s">
        <v>623</v>
      </c>
      <c r="C125" t="s">
        <v>573</v>
      </c>
      <c r="D125">
        <v>2012</v>
      </c>
      <c r="E125">
        <v>-13.4</v>
      </c>
      <c r="F125">
        <v>2.4070801829198842</v>
      </c>
      <c r="G125">
        <v>0.456724518111357</v>
      </c>
    </row>
    <row r="126" spans="1:7" hidden="1" x14ac:dyDescent="0.45">
      <c r="A126">
        <f t="shared" si="1"/>
        <v>3</v>
      </c>
      <c r="B126" t="s">
        <v>623</v>
      </c>
      <c r="C126" t="s">
        <v>574</v>
      </c>
      <c r="D126">
        <v>2013</v>
      </c>
      <c r="E126">
        <v>-13.3</v>
      </c>
      <c r="F126">
        <v>3.916709424540727</v>
      </c>
      <c r="G126">
        <v>0.36389741816711302</v>
      </c>
    </row>
    <row r="127" spans="1:7" hidden="1" x14ac:dyDescent="0.45">
      <c r="A127">
        <f t="shared" si="1"/>
        <v>6</v>
      </c>
      <c r="B127" t="s">
        <v>623</v>
      </c>
      <c r="C127" t="s">
        <v>575</v>
      </c>
      <c r="D127">
        <v>2013</v>
      </c>
      <c r="E127">
        <v>-10.199999999999999</v>
      </c>
      <c r="F127">
        <v>3.916709424540727</v>
      </c>
      <c r="G127">
        <v>0.36389741816711302</v>
      </c>
    </row>
    <row r="128" spans="1:7" hidden="1" x14ac:dyDescent="0.45">
      <c r="A128">
        <f t="shared" si="1"/>
        <v>9</v>
      </c>
      <c r="B128" t="s">
        <v>623</v>
      </c>
      <c r="C128" t="s">
        <v>576</v>
      </c>
      <c r="D128">
        <v>2013</v>
      </c>
      <c r="E128">
        <v>-10.7</v>
      </c>
      <c r="F128">
        <v>3.916709424540727</v>
      </c>
      <c r="G128">
        <v>0.36389741816711302</v>
      </c>
    </row>
    <row r="129" spans="1:7" x14ac:dyDescent="0.45">
      <c r="A129">
        <f t="shared" si="1"/>
        <v>12</v>
      </c>
      <c r="B129" t="s">
        <v>623</v>
      </c>
      <c r="C129" t="s">
        <v>577</v>
      </c>
      <c r="D129">
        <v>2013</v>
      </c>
      <c r="E129">
        <v>-8.6999999999999993</v>
      </c>
      <c r="F129">
        <v>3.916709424540727</v>
      </c>
      <c r="G129">
        <v>0.36389741816711302</v>
      </c>
    </row>
    <row r="130" spans="1:7" hidden="1" x14ac:dyDescent="0.45">
      <c r="A130">
        <f t="shared" si="1"/>
        <v>3</v>
      </c>
      <c r="B130" t="s">
        <v>623</v>
      </c>
      <c r="C130" t="s">
        <v>578</v>
      </c>
      <c r="D130">
        <v>2014</v>
      </c>
      <c r="E130">
        <v>-10.1</v>
      </c>
      <c r="F130">
        <v>2.6021933943655853</v>
      </c>
      <c r="G130">
        <v>0.35354603072380503</v>
      </c>
    </row>
    <row r="131" spans="1:7" hidden="1" x14ac:dyDescent="0.45">
      <c r="A131">
        <f t="shared" ref="A131:A194" si="2">VALUE(MID(C131,6,2))</f>
        <v>6</v>
      </c>
      <c r="B131" t="s">
        <v>623</v>
      </c>
      <c r="C131" t="s">
        <v>579</v>
      </c>
      <c r="D131">
        <v>2014</v>
      </c>
      <c r="E131">
        <v>-8.5</v>
      </c>
      <c r="F131">
        <v>2.6021933943655853</v>
      </c>
      <c r="G131">
        <v>0.35354603072380503</v>
      </c>
    </row>
    <row r="132" spans="1:7" hidden="1" x14ac:dyDescent="0.45">
      <c r="A132">
        <f t="shared" si="2"/>
        <v>9</v>
      </c>
      <c r="B132" t="s">
        <v>623</v>
      </c>
      <c r="C132" t="s">
        <v>580</v>
      </c>
      <c r="D132">
        <v>2014</v>
      </c>
      <c r="E132">
        <v>-7</v>
      </c>
      <c r="F132">
        <v>2.6021933943655853</v>
      </c>
      <c r="G132">
        <v>0.35354603072380503</v>
      </c>
    </row>
    <row r="133" spans="1:7" x14ac:dyDescent="0.45">
      <c r="A133">
        <f t="shared" si="2"/>
        <v>12</v>
      </c>
      <c r="B133" t="s">
        <v>623</v>
      </c>
      <c r="C133" t="s">
        <v>581</v>
      </c>
      <c r="D133">
        <v>2014</v>
      </c>
      <c r="E133">
        <v>-5</v>
      </c>
      <c r="F133">
        <v>2.6021933943655853</v>
      </c>
      <c r="G133">
        <v>0.35354603072380503</v>
      </c>
    </row>
    <row r="134" spans="1:7" hidden="1" x14ac:dyDescent="0.45">
      <c r="A134">
        <f t="shared" si="2"/>
        <v>3</v>
      </c>
      <c r="B134" t="s">
        <v>623</v>
      </c>
      <c r="C134" t="s">
        <v>582</v>
      </c>
      <c r="D134">
        <v>2015</v>
      </c>
      <c r="E134">
        <v>-1.6</v>
      </c>
      <c r="F134">
        <v>2.5952841159404159</v>
      </c>
      <c r="G134">
        <v>-2.7804695019312899E-2</v>
      </c>
    </row>
    <row r="135" spans="1:7" hidden="1" x14ac:dyDescent="0.45">
      <c r="A135">
        <f t="shared" si="2"/>
        <v>6</v>
      </c>
      <c r="B135" t="s">
        <v>623</v>
      </c>
      <c r="C135" t="s">
        <v>583</v>
      </c>
      <c r="D135">
        <v>2015</v>
      </c>
      <c r="E135">
        <v>0.2</v>
      </c>
      <c r="F135">
        <v>2.5952841159404159</v>
      </c>
      <c r="G135">
        <v>-2.7804695019312899E-2</v>
      </c>
    </row>
    <row r="136" spans="1:7" hidden="1" x14ac:dyDescent="0.45">
      <c r="A136">
        <f t="shared" si="2"/>
        <v>9</v>
      </c>
      <c r="B136" t="s">
        <v>623</v>
      </c>
      <c r="C136" t="s">
        <v>584</v>
      </c>
      <c r="D136">
        <v>2015</v>
      </c>
      <c r="E136">
        <v>1.7</v>
      </c>
      <c r="F136">
        <v>2.5952841159404159</v>
      </c>
      <c r="G136">
        <v>-2.7804695019312899E-2</v>
      </c>
    </row>
    <row r="137" spans="1:7" x14ac:dyDescent="0.45">
      <c r="A137">
        <f t="shared" si="2"/>
        <v>12</v>
      </c>
      <c r="B137" t="s">
        <v>623</v>
      </c>
      <c r="C137" t="s">
        <v>585</v>
      </c>
      <c r="D137">
        <v>2015</v>
      </c>
      <c r="E137">
        <v>1.8</v>
      </c>
      <c r="F137">
        <v>2.5952841159404159</v>
      </c>
      <c r="G137">
        <v>-2.7804695019312899E-2</v>
      </c>
    </row>
    <row r="138" spans="1:7" hidden="1" x14ac:dyDescent="0.45">
      <c r="A138">
        <f t="shared" si="2"/>
        <v>3</v>
      </c>
      <c r="B138" t="s">
        <v>623</v>
      </c>
      <c r="C138" t="s">
        <v>586</v>
      </c>
      <c r="D138">
        <v>2016</v>
      </c>
      <c r="E138">
        <v>2.4</v>
      </c>
      <c r="F138">
        <v>2.1901692869522122</v>
      </c>
      <c r="G138">
        <v>0.32720873105458198</v>
      </c>
    </row>
    <row r="139" spans="1:7" hidden="1" x14ac:dyDescent="0.45">
      <c r="A139">
        <f t="shared" si="2"/>
        <v>6</v>
      </c>
      <c r="B139" t="s">
        <v>623</v>
      </c>
      <c r="C139" t="s">
        <v>587</v>
      </c>
      <c r="D139">
        <v>2016</v>
      </c>
      <c r="E139">
        <v>2.7</v>
      </c>
      <c r="F139">
        <v>2.1901692869522122</v>
      </c>
      <c r="G139">
        <v>0.32720873105458198</v>
      </c>
    </row>
    <row r="140" spans="1:7" hidden="1" x14ac:dyDescent="0.45">
      <c r="A140">
        <f t="shared" si="2"/>
        <v>9</v>
      </c>
      <c r="B140" t="s">
        <v>623</v>
      </c>
      <c r="C140" t="s">
        <v>588</v>
      </c>
      <c r="D140">
        <v>2016</v>
      </c>
      <c r="E140">
        <v>1.8</v>
      </c>
      <c r="F140">
        <v>2.1901692869522122</v>
      </c>
      <c r="G140">
        <v>0.32720873105458198</v>
      </c>
    </row>
    <row r="141" spans="1:7" x14ac:dyDescent="0.45">
      <c r="A141">
        <f t="shared" si="2"/>
        <v>12</v>
      </c>
      <c r="B141" t="s">
        <v>623</v>
      </c>
      <c r="C141" t="s">
        <v>589</v>
      </c>
      <c r="D141">
        <v>2016</v>
      </c>
      <c r="E141">
        <v>-0.3</v>
      </c>
      <c r="F141">
        <v>2.1901692869522122</v>
      </c>
      <c r="G141">
        <v>0.32720873105458198</v>
      </c>
    </row>
    <row r="142" spans="1:7" hidden="1" x14ac:dyDescent="0.45">
      <c r="A142">
        <f t="shared" si="2"/>
        <v>3</v>
      </c>
      <c r="B142" t="s">
        <v>623</v>
      </c>
      <c r="C142" t="s">
        <v>590</v>
      </c>
      <c r="D142">
        <v>2017</v>
      </c>
      <c r="E142">
        <v>-4.3</v>
      </c>
      <c r="F142">
        <v>2.759385972383896</v>
      </c>
      <c r="G142">
        <v>0.20768515242320901</v>
      </c>
    </row>
    <row r="143" spans="1:7" hidden="1" x14ac:dyDescent="0.45">
      <c r="A143">
        <f t="shared" si="2"/>
        <v>6</v>
      </c>
      <c r="B143" t="s">
        <v>623</v>
      </c>
      <c r="C143" t="s">
        <v>591</v>
      </c>
      <c r="D143">
        <v>2017</v>
      </c>
      <c r="E143">
        <v>-5.0999999999999996</v>
      </c>
      <c r="F143">
        <v>2.759385972383896</v>
      </c>
      <c r="G143">
        <v>0.20768515242320901</v>
      </c>
    </row>
    <row r="144" spans="1:7" hidden="1" x14ac:dyDescent="0.45">
      <c r="A144">
        <f t="shared" si="2"/>
        <v>9</v>
      </c>
      <c r="B144" t="s">
        <v>623</v>
      </c>
      <c r="C144" t="s">
        <v>592</v>
      </c>
      <c r="D144">
        <v>2017</v>
      </c>
      <c r="E144">
        <v>-7.2</v>
      </c>
      <c r="F144">
        <v>2.759385972383896</v>
      </c>
      <c r="G144">
        <v>0.20768515242320901</v>
      </c>
    </row>
    <row r="145" spans="1:7" x14ac:dyDescent="0.45">
      <c r="A145">
        <f t="shared" si="2"/>
        <v>12</v>
      </c>
      <c r="B145" t="s">
        <v>623</v>
      </c>
      <c r="C145" t="s">
        <v>593</v>
      </c>
      <c r="D145">
        <v>2017</v>
      </c>
      <c r="E145">
        <v>-7.1</v>
      </c>
      <c r="F145">
        <v>2.759385972383896</v>
      </c>
      <c r="G145">
        <v>0.20768515242320901</v>
      </c>
    </row>
    <row r="146" spans="1:7" hidden="1" x14ac:dyDescent="0.45">
      <c r="A146">
        <f t="shared" si="2"/>
        <v>3</v>
      </c>
      <c r="B146" t="s">
        <v>623</v>
      </c>
      <c r="C146" t="s">
        <v>594</v>
      </c>
      <c r="D146">
        <v>2018</v>
      </c>
      <c r="E146">
        <v>-6.8</v>
      </c>
      <c r="F146">
        <v>2.2795917982034268</v>
      </c>
      <c r="G146">
        <v>0.89512952889236796</v>
      </c>
    </row>
    <row r="147" spans="1:7" hidden="1" x14ac:dyDescent="0.45">
      <c r="A147">
        <f t="shared" si="2"/>
        <v>6</v>
      </c>
      <c r="B147" t="s">
        <v>623</v>
      </c>
      <c r="C147" t="s">
        <v>595</v>
      </c>
      <c r="D147">
        <v>2018</v>
      </c>
      <c r="E147">
        <v>-7.9</v>
      </c>
      <c r="F147">
        <v>2.2795917982034268</v>
      </c>
      <c r="G147">
        <v>0.89512952889236796</v>
      </c>
    </row>
    <row r="148" spans="1:7" hidden="1" x14ac:dyDescent="0.45">
      <c r="A148">
        <f t="shared" si="2"/>
        <v>9</v>
      </c>
      <c r="B148" t="s">
        <v>623</v>
      </c>
      <c r="C148" t="s">
        <v>596</v>
      </c>
      <c r="D148">
        <v>2018</v>
      </c>
      <c r="E148">
        <v>-8.1</v>
      </c>
      <c r="F148">
        <v>2.2795917982034268</v>
      </c>
      <c r="G148">
        <v>0.89512952889236796</v>
      </c>
    </row>
    <row r="149" spans="1:7" x14ac:dyDescent="0.45">
      <c r="A149">
        <f t="shared" si="2"/>
        <v>12</v>
      </c>
      <c r="B149" t="s">
        <v>623</v>
      </c>
      <c r="C149" t="s">
        <v>597</v>
      </c>
      <c r="D149">
        <v>2018</v>
      </c>
      <c r="E149">
        <v>-8.9</v>
      </c>
      <c r="F149">
        <v>2.2795917982034268</v>
      </c>
      <c r="G149">
        <v>0.89512952889236796</v>
      </c>
    </row>
    <row r="150" spans="1:7" hidden="1" x14ac:dyDescent="0.45">
      <c r="A150">
        <f t="shared" si="2"/>
        <v>3</v>
      </c>
      <c r="B150" t="s">
        <v>623</v>
      </c>
      <c r="C150" t="s">
        <v>598</v>
      </c>
      <c r="D150">
        <v>2019</v>
      </c>
      <c r="E150">
        <v>-9.6999999999999993</v>
      </c>
      <c r="F150">
        <v>2.878469714678829</v>
      </c>
      <c r="G150">
        <v>0.790559459552582</v>
      </c>
    </row>
    <row r="151" spans="1:7" hidden="1" x14ac:dyDescent="0.45">
      <c r="A151">
        <f t="shared" si="2"/>
        <v>6</v>
      </c>
      <c r="B151" t="s">
        <v>623</v>
      </c>
      <c r="C151" t="s">
        <v>599</v>
      </c>
      <c r="D151">
        <v>2019</v>
      </c>
      <c r="E151">
        <v>-10.9</v>
      </c>
      <c r="F151">
        <v>2.878469714678829</v>
      </c>
      <c r="G151">
        <v>0.790559459552582</v>
      </c>
    </row>
    <row r="152" spans="1:7" hidden="1" x14ac:dyDescent="0.45">
      <c r="A152">
        <f t="shared" si="2"/>
        <v>9</v>
      </c>
      <c r="B152" t="s">
        <v>623</v>
      </c>
      <c r="C152" t="s">
        <v>600</v>
      </c>
      <c r="D152">
        <v>2019</v>
      </c>
      <c r="E152">
        <v>-12.2</v>
      </c>
      <c r="F152">
        <v>2.878469714678829</v>
      </c>
      <c r="G152">
        <v>0.790559459552582</v>
      </c>
    </row>
    <row r="153" spans="1:7" x14ac:dyDescent="0.45">
      <c r="A153">
        <f t="shared" si="2"/>
        <v>12</v>
      </c>
      <c r="B153" t="s">
        <v>623</v>
      </c>
      <c r="C153" t="s">
        <v>601</v>
      </c>
      <c r="D153">
        <v>2019</v>
      </c>
      <c r="E153">
        <v>-13.4</v>
      </c>
      <c r="F153">
        <v>2.878469714678829</v>
      </c>
      <c r="G153">
        <v>0.790559459552582</v>
      </c>
    </row>
    <row r="154" spans="1:7" hidden="1" x14ac:dyDescent="0.45">
      <c r="A154">
        <f t="shared" si="2"/>
        <v>3</v>
      </c>
      <c r="B154" t="s">
        <v>623</v>
      </c>
      <c r="C154" t="s">
        <v>602</v>
      </c>
      <c r="D154">
        <v>2020</v>
      </c>
      <c r="E154">
        <v>-10.4</v>
      </c>
      <c r="F154">
        <v>2.171545057371759</v>
      </c>
      <c r="G154">
        <v>-2.23202059362748</v>
      </c>
    </row>
    <row r="155" spans="1:7" hidden="1" x14ac:dyDescent="0.45">
      <c r="A155">
        <f t="shared" si="2"/>
        <v>6</v>
      </c>
      <c r="B155" t="s">
        <v>623</v>
      </c>
      <c r="C155" t="s">
        <v>603</v>
      </c>
      <c r="D155">
        <v>2020</v>
      </c>
      <c r="E155">
        <v>-10.199999999999999</v>
      </c>
      <c r="F155">
        <v>2.171545057371759</v>
      </c>
      <c r="G155">
        <v>-2.23202059362748</v>
      </c>
    </row>
    <row r="156" spans="1:7" hidden="1" x14ac:dyDescent="0.45">
      <c r="A156">
        <f t="shared" si="2"/>
        <v>9</v>
      </c>
      <c r="B156" t="s">
        <v>623</v>
      </c>
      <c r="C156" t="s">
        <v>604</v>
      </c>
      <c r="D156">
        <v>2020</v>
      </c>
      <c r="E156">
        <v>-9.9</v>
      </c>
      <c r="F156">
        <v>2.171545057371759</v>
      </c>
      <c r="G156">
        <v>-2.23202059362748</v>
      </c>
    </row>
    <row r="157" spans="1:7" x14ac:dyDescent="0.45">
      <c r="A157">
        <f t="shared" si="2"/>
        <v>12</v>
      </c>
      <c r="B157" t="s">
        <v>623</v>
      </c>
      <c r="C157" t="s">
        <v>605</v>
      </c>
      <c r="D157">
        <v>2020</v>
      </c>
      <c r="E157">
        <v>-11.5</v>
      </c>
      <c r="F157">
        <v>2.171545057371759</v>
      </c>
      <c r="G157">
        <v>-2.23202059362748</v>
      </c>
    </row>
    <row r="158" spans="1:7" hidden="1" x14ac:dyDescent="0.45">
      <c r="A158">
        <f t="shared" si="2"/>
        <v>3</v>
      </c>
      <c r="B158" t="s">
        <v>623</v>
      </c>
      <c r="C158" t="s">
        <v>606</v>
      </c>
      <c r="D158">
        <v>2021</v>
      </c>
      <c r="E158">
        <v>-12.2</v>
      </c>
      <c r="F158">
        <v>-0.11959073582997348</v>
      </c>
      <c r="G158">
        <v>-2.4142083814758402</v>
      </c>
    </row>
    <row r="159" spans="1:7" hidden="1" x14ac:dyDescent="0.45">
      <c r="A159">
        <f t="shared" si="2"/>
        <v>6</v>
      </c>
      <c r="B159" t="s">
        <v>623</v>
      </c>
      <c r="C159" t="s">
        <v>607</v>
      </c>
      <c r="D159">
        <v>2021</v>
      </c>
      <c r="E159">
        <v>-16.600000000000001</v>
      </c>
      <c r="F159">
        <v>-0.11959073582997348</v>
      </c>
      <c r="G159">
        <v>-2.4142083814758402</v>
      </c>
    </row>
    <row r="160" spans="1:7" hidden="1" x14ac:dyDescent="0.45">
      <c r="A160">
        <f t="shared" si="2"/>
        <v>9</v>
      </c>
      <c r="B160" t="s">
        <v>623</v>
      </c>
      <c r="C160" t="s">
        <v>608</v>
      </c>
      <c r="D160">
        <v>2021</v>
      </c>
      <c r="E160">
        <v>-18.5</v>
      </c>
      <c r="F160">
        <v>-0.11959073582997348</v>
      </c>
      <c r="G160">
        <v>-2.4142083814758402</v>
      </c>
    </row>
    <row r="161" spans="1:7" x14ac:dyDescent="0.45">
      <c r="A161">
        <f t="shared" si="2"/>
        <v>12</v>
      </c>
      <c r="B161" t="s">
        <v>623</v>
      </c>
      <c r="C161" t="s">
        <v>609</v>
      </c>
      <c r="D161">
        <v>2021</v>
      </c>
      <c r="E161">
        <v>-20.2</v>
      </c>
      <c r="F161">
        <v>-0.11959073582997348</v>
      </c>
      <c r="G161">
        <v>-2.4142083814758402</v>
      </c>
    </row>
    <row r="162" spans="1:7" hidden="1" x14ac:dyDescent="0.45">
      <c r="A162">
        <f t="shared" si="2"/>
        <v>3</v>
      </c>
      <c r="B162" t="s">
        <v>623</v>
      </c>
      <c r="C162" t="s">
        <v>610</v>
      </c>
      <c r="D162">
        <v>2022</v>
      </c>
      <c r="E162">
        <v>-22.3</v>
      </c>
      <c r="F162">
        <v>2.111168147687863</v>
      </c>
      <c r="G162">
        <v>0.22897091079983001</v>
      </c>
    </row>
    <row r="163" spans="1:7" hidden="1" x14ac:dyDescent="0.45">
      <c r="A163">
        <f t="shared" si="2"/>
        <v>6</v>
      </c>
      <c r="B163" t="s">
        <v>623</v>
      </c>
      <c r="C163" t="s">
        <v>611</v>
      </c>
      <c r="D163">
        <v>2022</v>
      </c>
      <c r="E163">
        <v>-22.6</v>
      </c>
      <c r="F163">
        <v>2.111168147687863</v>
      </c>
      <c r="G163">
        <v>0.22897091079983001</v>
      </c>
    </row>
    <row r="164" spans="1:7" hidden="1" x14ac:dyDescent="0.45">
      <c r="A164">
        <f t="shared" si="2"/>
        <v>9</v>
      </c>
      <c r="B164" t="s">
        <v>623</v>
      </c>
      <c r="C164" t="s">
        <v>612</v>
      </c>
      <c r="D164">
        <v>2022</v>
      </c>
      <c r="E164">
        <v>-24.2</v>
      </c>
      <c r="F164">
        <v>2.111168147687863</v>
      </c>
      <c r="G164">
        <v>0.22897091079983001</v>
      </c>
    </row>
    <row r="165" spans="1:7" x14ac:dyDescent="0.45">
      <c r="A165">
        <f t="shared" si="2"/>
        <v>12</v>
      </c>
      <c r="B165" t="s">
        <v>623</v>
      </c>
      <c r="C165" t="s">
        <v>613</v>
      </c>
      <c r="D165">
        <v>2022</v>
      </c>
      <c r="E165">
        <v>-26.7</v>
      </c>
      <c r="F165">
        <v>2.111168147687863</v>
      </c>
      <c r="G165">
        <v>0.22897091079983001</v>
      </c>
    </row>
    <row r="166" spans="1:7" hidden="1" x14ac:dyDescent="0.45">
      <c r="A166">
        <f t="shared" si="2"/>
        <v>3</v>
      </c>
      <c r="B166" t="s">
        <v>623</v>
      </c>
      <c r="C166" t="s">
        <v>614</v>
      </c>
      <c r="D166">
        <v>2023</v>
      </c>
      <c r="E166">
        <v>-27.1</v>
      </c>
      <c r="F166">
        <v>4.2423855533613875</v>
      </c>
      <c r="G166">
        <v>1.9895017061512299</v>
      </c>
    </row>
    <row r="167" spans="1:7" hidden="1" x14ac:dyDescent="0.45">
      <c r="A167">
        <f t="shared" si="2"/>
        <v>6</v>
      </c>
      <c r="B167" t="s">
        <v>623</v>
      </c>
      <c r="C167" t="s">
        <v>615</v>
      </c>
      <c r="D167">
        <v>2023</v>
      </c>
      <c r="E167">
        <v>-25.6</v>
      </c>
      <c r="F167">
        <v>4.2423855533613875</v>
      </c>
      <c r="G167">
        <v>1.9895017061512299</v>
      </c>
    </row>
    <row r="168" spans="1:7" hidden="1" x14ac:dyDescent="0.45">
      <c r="A168">
        <f t="shared" si="2"/>
        <v>9</v>
      </c>
      <c r="B168" t="s">
        <v>623</v>
      </c>
      <c r="C168" t="s">
        <v>616</v>
      </c>
      <c r="D168">
        <v>2023</v>
      </c>
      <c r="E168">
        <v>-24.6</v>
      </c>
      <c r="F168">
        <v>4.2423855533613875</v>
      </c>
      <c r="G168">
        <v>1.9895017061512299</v>
      </c>
    </row>
    <row r="169" spans="1:7" x14ac:dyDescent="0.45">
      <c r="A169">
        <f t="shared" si="2"/>
        <v>12</v>
      </c>
      <c r="B169" t="s">
        <v>623</v>
      </c>
      <c r="C169" t="s">
        <v>617</v>
      </c>
      <c r="D169">
        <v>2023</v>
      </c>
      <c r="E169">
        <v>-23.6</v>
      </c>
      <c r="F169">
        <v>4.2423855533613875</v>
      </c>
      <c r="G169">
        <v>1.9895017061512299</v>
      </c>
    </row>
    <row r="170" spans="1:7" hidden="1" x14ac:dyDescent="0.45">
      <c r="A170">
        <f t="shared" si="2"/>
        <v>3</v>
      </c>
      <c r="B170" t="s">
        <v>625</v>
      </c>
      <c r="C170" t="s">
        <v>560</v>
      </c>
      <c r="D170">
        <v>2010</v>
      </c>
      <c r="E170">
        <v>14.2</v>
      </c>
      <c r="F170">
        <v>-1.9064408937582584</v>
      </c>
      <c r="G170">
        <v>0.488320679975913</v>
      </c>
    </row>
    <row r="171" spans="1:7" hidden="1" x14ac:dyDescent="0.45">
      <c r="A171">
        <f t="shared" si="2"/>
        <v>6</v>
      </c>
      <c r="B171" t="s">
        <v>625</v>
      </c>
      <c r="C171" t="s">
        <v>563</v>
      </c>
      <c r="D171">
        <v>2010</v>
      </c>
      <c r="E171">
        <v>11.1</v>
      </c>
      <c r="F171">
        <v>-1.9064408937582584</v>
      </c>
      <c r="G171">
        <v>0.488320679975913</v>
      </c>
    </row>
    <row r="172" spans="1:7" hidden="1" x14ac:dyDescent="0.45">
      <c r="A172">
        <f t="shared" si="2"/>
        <v>9</v>
      </c>
      <c r="B172" t="s">
        <v>625</v>
      </c>
      <c r="C172" t="s">
        <v>564</v>
      </c>
      <c r="D172">
        <v>2010</v>
      </c>
      <c r="E172">
        <v>4.4000000000000004</v>
      </c>
      <c r="F172">
        <v>-1.9064408937582584</v>
      </c>
      <c r="G172">
        <v>0.488320679975913</v>
      </c>
    </row>
    <row r="173" spans="1:7" x14ac:dyDescent="0.45">
      <c r="A173">
        <f t="shared" si="2"/>
        <v>12</v>
      </c>
      <c r="B173" t="s">
        <v>625</v>
      </c>
      <c r="C173" t="s">
        <v>565</v>
      </c>
      <c r="D173">
        <v>2010</v>
      </c>
      <c r="E173">
        <v>0</v>
      </c>
      <c r="F173">
        <v>-1.9064408937582584</v>
      </c>
      <c r="G173">
        <v>0.488320679975913</v>
      </c>
    </row>
    <row r="174" spans="1:7" hidden="1" x14ac:dyDescent="0.45">
      <c r="A174">
        <f t="shared" si="2"/>
        <v>3</v>
      </c>
      <c r="B174" t="s">
        <v>625</v>
      </c>
      <c r="C174" t="s">
        <v>566</v>
      </c>
      <c r="D174">
        <v>2011</v>
      </c>
      <c r="E174">
        <v>0.2</v>
      </c>
      <c r="F174">
        <v>2.7103114134645807</v>
      </c>
      <c r="G174">
        <v>1.2043363018100299</v>
      </c>
    </row>
    <row r="175" spans="1:7" hidden="1" x14ac:dyDescent="0.45">
      <c r="A175">
        <f t="shared" si="2"/>
        <v>6</v>
      </c>
      <c r="B175" t="s">
        <v>625</v>
      </c>
      <c r="C175" t="s">
        <v>567</v>
      </c>
      <c r="D175">
        <v>2011</v>
      </c>
      <c r="E175">
        <v>2.4</v>
      </c>
      <c r="F175">
        <v>2.7103114134645807</v>
      </c>
      <c r="G175">
        <v>1.2043363018100299</v>
      </c>
    </row>
    <row r="176" spans="1:7" hidden="1" x14ac:dyDescent="0.45">
      <c r="A176">
        <f t="shared" si="2"/>
        <v>9</v>
      </c>
      <c r="B176" t="s">
        <v>625</v>
      </c>
      <c r="C176" t="s">
        <v>568</v>
      </c>
      <c r="D176">
        <v>2011</v>
      </c>
      <c r="E176">
        <v>2.6</v>
      </c>
      <c r="F176">
        <v>2.7103114134645807</v>
      </c>
      <c r="G176">
        <v>1.2043363018100299</v>
      </c>
    </row>
    <row r="177" spans="1:7" x14ac:dyDescent="0.45">
      <c r="A177">
        <f t="shared" si="2"/>
        <v>12</v>
      </c>
      <c r="B177" t="s">
        <v>625</v>
      </c>
      <c r="C177" t="s">
        <v>569</v>
      </c>
      <c r="D177">
        <v>2011</v>
      </c>
      <c r="E177">
        <v>4.3</v>
      </c>
      <c r="F177">
        <v>2.7103114134645807</v>
      </c>
      <c r="G177">
        <v>1.2043363018100299</v>
      </c>
    </row>
    <row r="178" spans="1:7" hidden="1" x14ac:dyDescent="0.45">
      <c r="A178">
        <f t="shared" si="2"/>
        <v>3</v>
      </c>
      <c r="B178" t="s">
        <v>625</v>
      </c>
      <c r="C178" t="s">
        <v>570</v>
      </c>
      <c r="D178">
        <v>2012</v>
      </c>
      <c r="E178">
        <v>6.4</v>
      </c>
      <c r="F178">
        <v>1.9311549785905129</v>
      </c>
      <c r="G178">
        <v>0.15790650496299399</v>
      </c>
    </row>
    <row r="179" spans="1:7" hidden="1" x14ac:dyDescent="0.45">
      <c r="A179">
        <f t="shared" si="2"/>
        <v>6</v>
      </c>
      <c r="B179" t="s">
        <v>625</v>
      </c>
      <c r="C179" t="s">
        <v>571</v>
      </c>
      <c r="D179">
        <v>2012</v>
      </c>
      <c r="E179">
        <v>8</v>
      </c>
      <c r="F179">
        <v>1.9311549785905129</v>
      </c>
      <c r="G179">
        <v>0.15790650496299399</v>
      </c>
    </row>
    <row r="180" spans="1:7" hidden="1" x14ac:dyDescent="0.45">
      <c r="A180">
        <f t="shared" si="2"/>
        <v>9</v>
      </c>
      <c r="B180" t="s">
        <v>625</v>
      </c>
      <c r="C180" t="s">
        <v>572</v>
      </c>
      <c r="D180">
        <v>2012</v>
      </c>
      <c r="E180">
        <v>5.8</v>
      </c>
      <c r="F180">
        <v>1.9311549785905129</v>
      </c>
      <c r="G180">
        <v>0.15790650496299399</v>
      </c>
    </row>
    <row r="181" spans="1:7" x14ac:dyDescent="0.45">
      <c r="A181">
        <f t="shared" si="2"/>
        <v>12</v>
      </c>
      <c r="B181" t="s">
        <v>625</v>
      </c>
      <c r="C181" t="s">
        <v>573</v>
      </c>
      <c r="D181">
        <v>2012</v>
      </c>
      <c r="E181">
        <v>2</v>
      </c>
      <c r="F181">
        <v>1.9311549785905129</v>
      </c>
      <c r="G181">
        <v>0.15790650496299399</v>
      </c>
    </row>
    <row r="182" spans="1:7" hidden="1" x14ac:dyDescent="0.45">
      <c r="A182">
        <f t="shared" si="2"/>
        <v>3</v>
      </c>
      <c r="B182" t="s">
        <v>625</v>
      </c>
      <c r="C182" t="s">
        <v>574</v>
      </c>
      <c r="D182">
        <v>2013</v>
      </c>
      <c r="E182">
        <v>3.6</v>
      </c>
      <c r="F182">
        <v>0.21580367322044935</v>
      </c>
      <c r="G182">
        <v>-0.81574213703785803</v>
      </c>
    </row>
    <row r="183" spans="1:7" hidden="1" x14ac:dyDescent="0.45">
      <c r="A183">
        <f t="shared" si="2"/>
        <v>6</v>
      </c>
      <c r="B183" t="s">
        <v>625</v>
      </c>
      <c r="C183" t="s">
        <v>575</v>
      </c>
      <c r="D183">
        <v>2013</v>
      </c>
      <c r="E183">
        <v>5.7</v>
      </c>
      <c r="F183">
        <v>0.21580367322044935</v>
      </c>
      <c r="G183">
        <v>-0.81574213703785803</v>
      </c>
    </row>
    <row r="184" spans="1:7" hidden="1" x14ac:dyDescent="0.45">
      <c r="A184">
        <f t="shared" si="2"/>
        <v>9</v>
      </c>
      <c r="B184" t="s">
        <v>625</v>
      </c>
      <c r="C184" t="s">
        <v>576</v>
      </c>
      <c r="D184">
        <v>2013</v>
      </c>
      <c r="E184">
        <v>-0.2</v>
      </c>
      <c r="F184">
        <v>0.21580367322044935</v>
      </c>
      <c r="G184">
        <v>-0.81574213703785803</v>
      </c>
    </row>
    <row r="185" spans="1:7" x14ac:dyDescent="0.45">
      <c r="A185">
        <f t="shared" si="2"/>
        <v>12</v>
      </c>
      <c r="B185" t="s">
        <v>625</v>
      </c>
      <c r="C185" t="s">
        <v>577</v>
      </c>
      <c r="D185">
        <v>2013</v>
      </c>
      <c r="E185">
        <v>-3.1</v>
      </c>
      <c r="F185">
        <v>0.21580367322044935</v>
      </c>
      <c r="G185">
        <v>-0.81574213703785803</v>
      </c>
    </row>
    <row r="186" spans="1:7" hidden="1" x14ac:dyDescent="0.45">
      <c r="A186">
        <f t="shared" si="2"/>
        <v>3</v>
      </c>
      <c r="B186" t="s">
        <v>625</v>
      </c>
      <c r="C186" t="s">
        <v>578</v>
      </c>
      <c r="D186">
        <v>2014</v>
      </c>
      <c r="E186">
        <v>-9.4</v>
      </c>
      <c r="F186">
        <v>0.30549447856238032</v>
      </c>
      <c r="G186">
        <v>-0.29217084697789603</v>
      </c>
    </row>
    <row r="187" spans="1:7" hidden="1" x14ac:dyDescent="0.45">
      <c r="A187">
        <f t="shared" si="2"/>
        <v>6</v>
      </c>
      <c r="B187" t="s">
        <v>625</v>
      </c>
      <c r="C187" t="s">
        <v>579</v>
      </c>
      <c r="D187">
        <v>2014</v>
      </c>
      <c r="E187">
        <v>-9.6999999999999993</v>
      </c>
      <c r="F187">
        <v>0.30549447856238032</v>
      </c>
      <c r="G187">
        <v>-0.29217084697789603</v>
      </c>
    </row>
    <row r="188" spans="1:7" hidden="1" x14ac:dyDescent="0.45">
      <c r="A188">
        <f t="shared" si="2"/>
        <v>9</v>
      </c>
      <c r="B188" t="s">
        <v>625</v>
      </c>
      <c r="C188" t="s">
        <v>580</v>
      </c>
      <c r="D188">
        <v>2014</v>
      </c>
      <c r="E188">
        <v>-9</v>
      </c>
      <c r="F188">
        <v>0.30549447856238032</v>
      </c>
      <c r="G188">
        <v>-0.29217084697789603</v>
      </c>
    </row>
    <row r="189" spans="1:7" x14ac:dyDescent="0.45">
      <c r="A189">
        <f t="shared" si="2"/>
        <v>12</v>
      </c>
      <c r="B189" t="s">
        <v>625</v>
      </c>
      <c r="C189" t="s">
        <v>581</v>
      </c>
      <c r="D189">
        <v>2014</v>
      </c>
      <c r="E189">
        <v>-6.2</v>
      </c>
      <c r="F189">
        <v>0.30549447856238032</v>
      </c>
      <c r="G189">
        <v>-0.29217084697789603</v>
      </c>
    </row>
    <row r="190" spans="1:7" hidden="1" x14ac:dyDescent="0.45">
      <c r="A190">
        <f t="shared" si="2"/>
        <v>3</v>
      </c>
      <c r="B190" t="s">
        <v>625</v>
      </c>
      <c r="C190" t="s">
        <v>582</v>
      </c>
      <c r="D190">
        <v>2015</v>
      </c>
      <c r="E190">
        <v>1.3</v>
      </c>
      <c r="F190">
        <v>1.7655403820308777</v>
      </c>
      <c r="G190">
        <v>-9.8517199606689504E-2</v>
      </c>
    </row>
    <row r="191" spans="1:7" hidden="1" x14ac:dyDescent="0.45">
      <c r="A191">
        <f t="shared" si="2"/>
        <v>6</v>
      </c>
      <c r="B191" t="s">
        <v>625</v>
      </c>
      <c r="C191" t="s">
        <v>583</v>
      </c>
      <c r="D191">
        <v>2015</v>
      </c>
      <c r="E191">
        <v>-8.6</v>
      </c>
      <c r="F191">
        <v>1.7655403820308777</v>
      </c>
      <c r="G191">
        <v>-9.8517199606689504E-2</v>
      </c>
    </row>
    <row r="192" spans="1:7" hidden="1" x14ac:dyDescent="0.45">
      <c r="A192">
        <f t="shared" si="2"/>
        <v>9</v>
      </c>
      <c r="B192" t="s">
        <v>625</v>
      </c>
      <c r="C192" t="s">
        <v>584</v>
      </c>
      <c r="D192">
        <v>2015</v>
      </c>
      <c r="E192">
        <v>-3.6</v>
      </c>
      <c r="F192">
        <v>1.7655403820308777</v>
      </c>
      <c r="G192">
        <v>-9.8517199606689504E-2</v>
      </c>
    </row>
    <row r="193" spans="1:7" x14ac:dyDescent="0.45">
      <c r="A193">
        <f t="shared" si="2"/>
        <v>12</v>
      </c>
      <c r="B193" t="s">
        <v>625</v>
      </c>
      <c r="C193" t="s">
        <v>585</v>
      </c>
      <c r="D193">
        <v>2015</v>
      </c>
      <c r="E193">
        <v>-8.6999999999999993</v>
      </c>
      <c r="F193">
        <v>1.7655403820308777</v>
      </c>
      <c r="G193">
        <v>-9.8517199606689504E-2</v>
      </c>
    </row>
    <row r="194" spans="1:7" hidden="1" x14ac:dyDescent="0.45">
      <c r="A194">
        <f t="shared" si="2"/>
        <v>3</v>
      </c>
      <c r="B194" t="s">
        <v>625</v>
      </c>
      <c r="C194" t="s">
        <v>586</v>
      </c>
      <c r="D194">
        <v>2016</v>
      </c>
      <c r="E194">
        <v>6.4</v>
      </c>
      <c r="F194">
        <v>1.4741643858801297</v>
      </c>
      <c r="G194">
        <v>-0.244694622482896</v>
      </c>
    </row>
    <row r="195" spans="1:7" hidden="1" x14ac:dyDescent="0.45">
      <c r="A195">
        <f t="shared" ref="A195:A258" si="3">VALUE(MID(C195,6,2))</f>
        <v>6</v>
      </c>
      <c r="B195" t="s">
        <v>625</v>
      </c>
      <c r="C195" t="s">
        <v>587</v>
      </c>
      <c r="D195">
        <v>2016</v>
      </c>
      <c r="E195">
        <v>9.1999999999999993</v>
      </c>
      <c r="F195">
        <v>1.4741643858801297</v>
      </c>
      <c r="G195">
        <v>-0.244694622482896</v>
      </c>
    </row>
    <row r="196" spans="1:7" hidden="1" x14ac:dyDescent="0.45">
      <c r="A196">
        <f t="shared" si="3"/>
        <v>9</v>
      </c>
      <c r="B196" t="s">
        <v>625</v>
      </c>
      <c r="C196" t="s">
        <v>588</v>
      </c>
      <c r="D196">
        <v>2016</v>
      </c>
      <c r="E196">
        <v>6.4</v>
      </c>
      <c r="F196">
        <v>1.4741643858801297</v>
      </c>
      <c r="G196">
        <v>-0.244694622482896</v>
      </c>
    </row>
    <row r="197" spans="1:7" x14ac:dyDescent="0.45">
      <c r="A197">
        <f t="shared" si="3"/>
        <v>12</v>
      </c>
      <c r="B197" t="s">
        <v>625</v>
      </c>
      <c r="C197" t="s">
        <v>589</v>
      </c>
      <c r="D197">
        <v>2016</v>
      </c>
      <c r="E197">
        <v>5.0999999999999996</v>
      </c>
      <c r="F197">
        <v>1.4741643858801297</v>
      </c>
      <c r="G197">
        <v>-0.244694622482896</v>
      </c>
    </row>
    <row r="198" spans="1:7" hidden="1" x14ac:dyDescent="0.45">
      <c r="A198">
        <f t="shared" si="3"/>
        <v>3</v>
      </c>
      <c r="B198" t="s">
        <v>625</v>
      </c>
      <c r="C198" t="s">
        <v>590</v>
      </c>
      <c r="D198">
        <v>2017</v>
      </c>
      <c r="E198">
        <v>-1.5</v>
      </c>
      <c r="F198">
        <v>1.1935026399511059</v>
      </c>
      <c r="G198">
        <v>-0.13093400128840901</v>
      </c>
    </row>
    <row r="199" spans="1:7" hidden="1" x14ac:dyDescent="0.45">
      <c r="A199">
        <f t="shared" si="3"/>
        <v>6</v>
      </c>
      <c r="B199" t="s">
        <v>625</v>
      </c>
      <c r="C199" t="s">
        <v>591</v>
      </c>
      <c r="D199">
        <v>2017</v>
      </c>
      <c r="E199">
        <v>-5.5</v>
      </c>
      <c r="F199">
        <v>1.1935026399511059</v>
      </c>
      <c r="G199">
        <v>-0.13093400128840901</v>
      </c>
    </row>
    <row r="200" spans="1:7" hidden="1" x14ac:dyDescent="0.45">
      <c r="A200">
        <f t="shared" si="3"/>
        <v>9</v>
      </c>
      <c r="B200" t="s">
        <v>625</v>
      </c>
      <c r="C200" t="s">
        <v>592</v>
      </c>
      <c r="D200">
        <v>2017</v>
      </c>
      <c r="E200">
        <v>-10.7</v>
      </c>
      <c r="F200">
        <v>1.1935026399511059</v>
      </c>
      <c r="G200">
        <v>-0.13093400128840901</v>
      </c>
    </row>
    <row r="201" spans="1:7" x14ac:dyDescent="0.45">
      <c r="A201">
        <f t="shared" si="3"/>
        <v>12</v>
      </c>
      <c r="B201" t="s">
        <v>625</v>
      </c>
      <c r="C201" t="s">
        <v>593</v>
      </c>
      <c r="D201">
        <v>2017</v>
      </c>
      <c r="E201">
        <v>-10.8</v>
      </c>
      <c r="F201">
        <v>1.1935026399511059</v>
      </c>
      <c r="G201">
        <v>-0.13093400128840901</v>
      </c>
    </row>
    <row r="202" spans="1:7" hidden="1" x14ac:dyDescent="0.45">
      <c r="A202">
        <f t="shared" si="3"/>
        <v>3</v>
      </c>
      <c r="B202" t="s">
        <v>625</v>
      </c>
      <c r="C202" t="s">
        <v>594</v>
      </c>
      <c r="D202">
        <v>2018</v>
      </c>
      <c r="E202">
        <v>-14.7</v>
      </c>
      <c r="F202">
        <v>1.4744676565309192</v>
      </c>
      <c r="G202">
        <v>0.38849954247714802</v>
      </c>
    </row>
    <row r="203" spans="1:7" hidden="1" x14ac:dyDescent="0.45">
      <c r="A203">
        <f t="shared" si="3"/>
        <v>6</v>
      </c>
      <c r="B203" t="s">
        <v>625</v>
      </c>
      <c r="C203" t="s">
        <v>595</v>
      </c>
      <c r="D203">
        <v>2018</v>
      </c>
      <c r="E203">
        <v>-14.5</v>
      </c>
      <c r="F203">
        <v>1.4744676565309192</v>
      </c>
      <c r="G203">
        <v>0.38849954247714802</v>
      </c>
    </row>
    <row r="204" spans="1:7" hidden="1" x14ac:dyDescent="0.45">
      <c r="A204">
        <f t="shared" si="3"/>
        <v>9</v>
      </c>
      <c r="B204" t="s">
        <v>625</v>
      </c>
      <c r="C204" t="s">
        <v>596</v>
      </c>
      <c r="D204">
        <v>2018</v>
      </c>
      <c r="E204">
        <v>-18.2</v>
      </c>
      <c r="F204">
        <v>1.4744676565309192</v>
      </c>
      <c r="G204">
        <v>0.38849954247714802</v>
      </c>
    </row>
    <row r="205" spans="1:7" x14ac:dyDescent="0.45">
      <c r="A205">
        <f t="shared" si="3"/>
        <v>12</v>
      </c>
      <c r="B205" t="s">
        <v>625</v>
      </c>
      <c r="C205" t="s">
        <v>597</v>
      </c>
      <c r="D205">
        <v>2018</v>
      </c>
      <c r="E205">
        <v>-17.100000000000001</v>
      </c>
      <c r="F205">
        <v>1.4744676565309192</v>
      </c>
      <c r="G205">
        <v>0.38849954247714802</v>
      </c>
    </row>
    <row r="206" spans="1:7" hidden="1" x14ac:dyDescent="0.45">
      <c r="A206">
        <f t="shared" si="3"/>
        <v>3</v>
      </c>
      <c r="B206" t="s">
        <v>625</v>
      </c>
      <c r="C206" t="s">
        <v>598</v>
      </c>
      <c r="D206">
        <v>2019</v>
      </c>
      <c r="E206">
        <v>-15.4</v>
      </c>
      <c r="F206">
        <v>1.8779685721940211</v>
      </c>
      <c r="G206">
        <v>1.5183468823608099</v>
      </c>
    </row>
    <row r="207" spans="1:7" hidden="1" x14ac:dyDescent="0.45">
      <c r="A207">
        <f t="shared" si="3"/>
        <v>6</v>
      </c>
      <c r="B207" t="s">
        <v>625</v>
      </c>
      <c r="C207" t="s">
        <v>599</v>
      </c>
      <c r="D207">
        <v>2019</v>
      </c>
      <c r="E207">
        <v>-17.2</v>
      </c>
      <c r="F207">
        <v>1.8779685721940211</v>
      </c>
      <c r="G207">
        <v>1.5183468823608099</v>
      </c>
    </row>
    <row r="208" spans="1:7" hidden="1" x14ac:dyDescent="0.45">
      <c r="A208">
        <f t="shared" si="3"/>
        <v>9</v>
      </c>
      <c r="B208" t="s">
        <v>625</v>
      </c>
      <c r="C208" t="s">
        <v>600</v>
      </c>
      <c r="D208">
        <v>2019</v>
      </c>
      <c r="E208">
        <v>-13.4</v>
      </c>
      <c r="F208">
        <v>1.8779685721940211</v>
      </c>
      <c r="G208">
        <v>1.5183468823608099</v>
      </c>
    </row>
    <row r="209" spans="1:7" x14ac:dyDescent="0.45">
      <c r="A209">
        <f t="shared" si="3"/>
        <v>12</v>
      </c>
      <c r="B209" t="s">
        <v>625</v>
      </c>
      <c r="C209" t="s">
        <v>601</v>
      </c>
      <c r="D209">
        <v>2019</v>
      </c>
      <c r="E209">
        <v>-17</v>
      </c>
      <c r="F209">
        <v>1.8779685721940211</v>
      </c>
      <c r="G209">
        <v>1.5183468823608099</v>
      </c>
    </row>
    <row r="210" spans="1:7" hidden="1" x14ac:dyDescent="0.45">
      <c r="A210">
        <f t="shared" si="3"/>
        <v>3</v>
      </c>
      <c r="B210" t="s">
        <v>625</v>
      </c>
      <c r="C210" t="s">
        <v>602</v>
      </c>
      <c r="D210">
        <v>2020</v>
      </c>
      <c r="E210">
        <v>-18.899999999999999</v>
      </c>
      <c r="F210">
        <v>2.4428900664860862</v>
      </c>
      <c r="G210">
        <v>-5.7892757229903502</v>
      </c>
    </row>
    <row r="211" spans="1:7" hidden="1" x14ac:dyDescent="0.45">
      <c r="A211">
        <f t="shared" si="3"/>
        <v>6</v>
      </c>
      <c r="B211" t="s">
        <v>625</v>
      </c>
      <c r="C211" t="s">
        <v>603</v>
      </c>
      <c r="D211">
        <v>2020</v>
      </c>
      <c r="E211">
        <v>-14.4</v>
      </c>
      <c r="F211">
        <v>2.4428900664860862</v>
      </c>
      <c r="G211">
        <v>-5.7892757229903502</v>
      </c>
    </row>
    <row r="212" spans="1:7" hidden="1" x14ac:dyDescent="0.45">
      <c r="A212">
        <f t="shared" si="3"/>
        <v>9</v>
      </c>
      <c r="B212" t="s">
        <v>625</v>
      </c>
      <c r="C212" t="s">
        <v>604</v>
      </c>
      <c r="D212">
        <v>2020</v>
      </c>
      <c r="E212">
        <v>-14.5</v>
      </c>
      <c r="F212">
        <v>2.4428900664860862</v>
      </c>
      <c r="G212">
        <v>-5.7892757229903502</v>
      </c>
    </row>
    <row r="213" spans="1:7" x14ac:dyDescent="0.45">
      <c r="A213">
        <f t="shared" si="3"/>
        <v>12</v>
      </c>
      <c r="B213" t="s">
        <v>625</v>
      </c>
      <c r="C213" t="s">
        <v>605</v>
      </c>
      <c r="D213">
        <v>2020</v>
      </c>
      <c r="E213">
        <v>-7.5</v>
      </c>
      <c r="F213">
        <v>2.4428900664860862</v>
      </c>
      <c r="G213">
        <v>-5.7892757229903502</v>
      </c>
    </row>
    <row r="214" spans="1:7" hidden="1" x14ac:dyDescent="0.45">
      <c r="A214">
        <f t="shared" si="3"/>
        <v>3</v>
      </c>
      <c r="B214" t="s">
        <v>625</v>
      </c>
      <c r="C214" t="s">
        <v>606</v>
      </c>
      <c r="D214">
        <v>2021</v>
      </c>
      <c r="E214">
        <v>-7.2</v>
      </c>
      <c r="F214">
        <v>-4.7929838972626442</v>
      </c>
      <c r="G214">
        <v>-0.73630700063897303</v>
      </c>
    </row>
    <row r="215" spans="1:7" hidden="1" x14ac:dyDescent="0.45">
      <c r="A215">
        <f t="shared" si="3"/>
        <v>6</v>
      </c>
      <c r="B215" t="s">
        <v>625</v>
      </c>
      <c r="C215" t="s">
        <v>607</v>
      </c>
      <c r="D215">
        <v>2021</v>
      </c>
      <c r="E215">
        <v>-17.899999999999999</v>
      </c>
      <c r="F215">
        <v>-4.7929838972626442</v>
      </c>
      <c r="G215">
        <v>-0.73630700063897303</v>
      </c>
    </row>
    <row r="216" spans="1:7" hidden="1" x14ac:dyDescent="0.45">
      <c r="A216">
        <f t="shared" si="3"/>
        <v>9</v>
      </c>
      <c r="B216" t="s">
        <v>625</v>
      </c>
      <c r="C216" t="s">
        <v>608</v>
      </c>
      <c r="D216">
        <v>2021</v>
      </c>
      <c r="E216">
        <v>-19.3</v>
      </c>
      <c r="F216">
        <v>-4.7929838972626442</v>
      </c>
      <c r="G216">
        <v>-0.73630700063897303</v>
      </c>
    </row>
    <row r="217" spans="1:7" x14ac:dyDescent="0.45">
      <c r="A217">
        <f t="shared" si="3"/>
        <v>12</v>
      </c>
      <c r="B217" t="s">
        <v>625</v>
      </c>
      <c r="C217" t="s">
        <v>609</v>
      </c>
      <c r="D217">
        <v>2021</v>
      </c>
      <c r="E217">
        <v>-23.8</v>
      </c>
      <c r="F217">
        <v>-4.7929838972626442</v>
      </c>
      <c r="G217">
        <v>-0.73630700063897303</v>
      </c>
    </row>
    <row r="218" spans="1:7" hidden="1" x14ac:dyDescent="0.45">
      <c r="A218">
        <f t="shared" si="3"/>
        <v>3</v>
      </c>
      <c r="B218" t="s">
        <v>625</v>
      </c>
      <c r="C218" t="s">
        <v>610</v>
      </c>
      <c r="D218">
        <v>2022</v>
      </c>
      <c r="E218">
        <v>-29</v>
      </c>
      <c r="F218">
        <v>6.2025540158608123</v>
      </c>
      <c r="G218">
        <v>2.3609428674364699</v>
      </c>
    </row>
    <row r="219" spans="1:7" hidden="1" x14ac:dyDescent="0.45">
      <c r="A219">
        <f t="shared" si="3"/>
        <v>6</v>
      </c>
      <c r="B219" t="s">
        <v>625</v>
      </c>
      <c r="C219" t="s">
        <v>611</v>
      </c>
      <c r="D219">
        <v>2022</v>
      </c>
      <c r="E219">
        <v>-30</v>
      </c>
      <c r="F219">
        <v>6.2025540158608123</v>
      </c>
      <c r="G219">
        <v>2.3609428674364699</v>
      </c>
    </row>
    <row r="220" spans="1:7" hidden="1" x14ac:dyDescent="0.45">
      <c r="A220">
        <f t="shared" si="3"/>
        <v>9</v>
      </c>
      <c r="B220" t="s">
        <v>625</v>
      </c>
      <c r="C220" t="s">
        <v>612</v>
      </c>
      <c r="D220">
        <v>2022</v>
      </c>
      <c r="E220">
        <v>-30.2</v>
      </c>
      <c r="F220">
        <v>6.2025540158608123</v>
      </c>
      <c r="G220">
        <v>2.3609428674364699</v>
      </c>
    </row>
    <row r="221" spans="1:7" x14ac:dyDescent="0.45">
      <c r="A221">
        <f t="shared" si="3"/>
        <v>12</v>
      </c>
      <c r="B221" t="s">
        <v>625</v>
      </c>
      <c r="C221" t="s">
        <v>613</v>
      </c>
      <c r="D221">
        <v>2022</v>
      </c>
      <c r="E221">
        <v>-32.1</v>
      </c>
      <c r="F221">
        <v>6.2025540158608123</v>
      </c>
      <c r="G221">
        <v>2.3609428674364699</v>
      </c>
    </row>
    <row r="222" spans="1:7" hidden="1" x14ac:dyDescent="0.45">
      <c r="A222">
        <f t="shared" si="3"/>
        <v>3</v>
      </c>
      <c r="B222" t="s">
        <v>625</v>
      </c>
      <c r="C222" t="s">
        <v>614</v>
      </c>
      <c r="D222">
        <v>2023</v>
      </c>
      <c r="E222">
        <v>-32.9</v>
      </c>
      <c r="F222">
        <v>4.2334318336916965</v>
      </c>
      <c r="G222">
        <v>1.9892887519839999</v>
      </c>
    </row>
    <row r="223" spans="1:7" hidden="1" x14ac:dyDescent="0.45">
      <c r="A223">
        <f t="shared" si="3"/>
        <v>6</v>
      </c>
      <c r="B223" t="s">
        <v>625</v>
      </c>
      <c r="C223" t="s">
        <v>615</v>
      </c>
      <c r="D223">
        <v>2023</v>
      </c>
      <c r="E223">
        <v>-33.700000000000003</v>
      </c>
      <c r="F223">
        <v>4.2334318336916965</v>
      </c>
      <c r="G223">
        <v>1.9892887519839999</v>
      </c>
    </row>
    <row r="224" spans="1:7" hidden="1" x14ac:dyDescent="0.45">
      <c r="A224">
        <f t="shared" si="3"/>
        <v>9</v>
      </c>
      <c r="B224" t="s">
        <v>625</v>
      </c>
      <c r="C224" t="s">
        <v>616</v>
      </c>
      <c r="D224">
        <v>2023</v>
      </c>
      <c r="E224">
        <v>-34.700000000000003</v>
      </c>
      <c r="F224">
        <v>4.2334318336916965</v>
      </c>
      <c r="G224">
        <v>1.9892887519839999</v>
      </c>
    </row>
    <row r="225" spans="1:7" x14ac:dyDescent="0.45">
      <c r="A225">
        <f t="shared" si="3"/>
        <v>12</v>
      </c>
      <c r="B225" t="s">
        <v>625</v>
      </c>
      <c r="C225" t="s">
        <v>617</v>
      </c>
      <c r="D225">
        <v>2023</v>
      </c>
      <c r="E225">
        <v>-34.200000000000003</v>
      </c>
      <c r="F225">
        <v>4.2334318336916965</v>
      </c>
      <c r="G225">
        <v>1.9892887519839999</v>
      </c>
    </row>
    <row r="226" spans="1:7" hidden="1" x14ac:dyDescent="0.45">
      <c r="A226">
        <f t="shared" si="3"/>
        <v>3</v>
      </c>
      <c r="B226" t="s">
        <v>627</v>
      </c>
      <c r="C226" t="s">
        <v>560</v>
      </c>
      <c r="D226">
        <v>2010</v>
      </c>
      <c r="E226">
        <v>4.5999999999999996</v>
      </c>
      <c r="F226">
        <v>-0.12581200216116883</v>
      </c>
      <c r="G226">
        <v>-3.6605410712265698</v>
      </c>
    </row>
    <row r="227" spans="1:7" hidden="1" x14ac:dyDescent="0.45">
      <c r="A227">
        <f t="shared" si="3"/>
        <v>6</v>
      </c>
      <c r="B227" t="s">
        <v>627</v>
      </c>
      <c r="C227" t="s">
        <v>563</v>
      </c>
      <c r="D227">
        <v>2010</v>
      </c>
      <c r="E227">
        <v>3.6</v>
      </c>
      <c r="F227">
        <v>-0.12581200216116883</v>
      </c>
      <c r="G227">
        <v>-3.6605410712265698</v>
      </c>
    </row>
    <row r="228" spans="1:7" hidden="1" x14ac:dyDescent="0.45">
      <c r="A228">
        <f t="shared" si="3"/>
        <v>9</v>
      </c>
      <c r="B228" t="s">
        <v>627</v>
      </c>
      <c r="C228" t="s">
        <v>564</v>
      </c>
      <c r="D228">
        <v>2010</v>
      </c>
      <c r="E228">
        <v>5.0999999999999996</v>
      </c>
      <c r="F228">
        <v>-0.12581200216116883</v>
      </c>
      <c r="G228">
        <v>-3.6605410712265698</v>
      </c>
    </row>
    <row r="229" spans="1:7" x14ac:dyDescent="0.45">
      <c r="A229">
        <f t="shared" si="3"/>
        <v>12</v>
      </c>
      <c r="B229" t="s">
        <v>627</v>
      </c>
      <c r="C229" t="s">
        <v>565</v>
      </c>
      <c r="D229">
        <v>2010</v>
      </c>
      <c r="E229">
        <v>6</v>
      </c>
      <c r="F229">
        <v>-0.12581200216116883</v>
      </c>
      <c r="G229">
        <v>-3.6605410712265698</v>
      </c>
    </row>
    <row r="230" spans="1:7" hidden="1" x14ac:dyDescent="0.45">
      <c r="A230">
        <f t="shared" si="3"/>
        <v>3</v>
      </c>
      <c r="B230" t="s">
        <v>627</v>
      </c>
      <c r="C230" t="s">
        <v>566</v>
      </c>
      <c r="D230">
        <v>2011</v>
      </c>
      <c r="E230">
        <v>5.4</v>
      </c>
      <c r="F230">
        <v>7.5282258181536434</v>
      </c>
      <c r="G230">
        <v>4.3691818902544803E-2</v>
      </c>
    </row>
    <row r="231" spans="1:7" hidden="1" x14ac:dyDescent="0.45">
      <c r="A231">
        <f t="shared" si="3"/>
        <v>6</v>
      </c>
      <c r="B231" t="s">
        <v>627</v>
      </c>
      <c r="C231" t="s">
        <v>567</v>
      </c>
      <c r="D231">
        <v>2011</v>
      </c>
      <c r="E231">
        <v>5.3</v>
      </c>
      <c r="F231">
        <v>7.5282258181536434</v>
      </c>
      <c r="G231">
        <v>4.3691818902544803E-2</v>
      </c>
    </row>
    <row r="232" spans="1:7" hidden="1" x14ac:dyDescent="0.45">
      <c r="A232">
        <f t="shared" si="3"/>
        <v>9</v>
      </c>
      <c r="B232" t="s">
        <v>627</v>
      </c>
      <c r="C232" t="s">
        <v>568</v>
      </c>
      <c r="D232">
        <v>2011</v>
      </c>
      <c r="E232">
        <v>5.4</v>
      </c>
      <c r="F232">
        <v>7.5282258181536434</v>
      </c>
      <c r="G232">
        <v>4.3691818902544803E-2</v>
      </c>
    </row>
    <row r="233" spans="1:7" x14ac:dyDescent="0.45">
      <c r="A233">
        <f t="shared" si="3"/>
        <v>12</v>
      </c>
      <c r="B233" t="s">
        <v>627</v>
      </c>
      <c r="C233" t="s">
        <v>569</v>
      </c>
      <c r="D233">
        <v>2011</v>
      </c>
      <c r="E233">
        <v>7</v>
      </c>
      <c r="F233">
        <v>7.5282258181536434</v>
      </c>
      <c r="G233">
        <v>4.3691818902544803E-2</v>
      </c>
    </row>
    <row r="234" spans="1:7" hidden="1" x14ac:dyDescent="0.45">
      <c r="A234">
        <f t="shared" si="3"/>
        <v>3</v>
      </c>
      <c r="B234" t="s">
        <v>627</v>
      </c>
      <c r="C234" t="s">
        <v>570</v>
      </c>
      <c r="D234">
        <v>2012</v>
      </c>
      <c r="E234">
        <v>6.6</v>
      </c>
      <c r="F234">
        <v>3.9744230794470212</v>
      </c>
      <c r="G234">
        <v>1.65881383666366</v>
      </c>
    </row>
    <row r="235" spans="1:7" hidden="1" x14ac:dyDescent="0.45">
      <c r="A235">
        <f t="shared" si="3"/>
        <v>6</v>
      </c>
      <c r="B235" t="s">
        <v>627</v>
      </c>
      <c r="C235" t="s">
        <v>571</v>
      </c>
      <c r="D235">
        <v>2012</v>
      </c>
      <c r="E235">
        <v>7.7</v>
      </c>
      <c r="F235">
        <v>3.9744230794470212</v>
      </c>
      <c r="G235">
        <v>1.65881383666366</v>
      </c>
    </row>
    <row r="236" spans="1:7" hidden="1" x14ac:dyDescent="0.45">
      <c r="A236">
        <f t="shared" si="3"/>
        <v>9</v>
      </c>
      <c r="B236" t="s">
        <v>627</v>
      </c>
      <c r="C236" t="s">
        <v>572</v>
      </c>
      <c r="D236">
        <v>2012</v>
      </c>
      <c r="E236">
        <v>7.4</v>
      </c>
      <c r="F236">
        <v>3.9744230794470212</v>
      </c>
      <c r="G236">
        <v>1.65881383666366</v>
      </c>
    </row>
    <row r="237" spans="1:7" x14ac:dyDescent="0.45">
      <c r="A237">
        <f t="shared" si="3"/>
        <v>12</v>
      </c>
      <c r="B237" t="s">
        <v>627</v>
      </c>
      <c r="C237" t="s">
        <v>573</v>
      </c>
      <c r="D237">
        <v>2012</v>
      </c>
      <c r="E237">
        <v>8.5</v>
      </c>
      <c r="F237">
        <v>3.9744230794470212</v>
      </c>
      <c r="G237">
        <v>1.65881383666366</v>
      </c>
    </row>
    <row r="238" spans="1:7" hidden="1" x14ac:dyDescent="0.45">
      <c r="A238">
        <f t="shared" si="3"/>
        <v>3</v>
      </c>
      <c r="B238" t="s">
        <v>627</v>
      </c>
      <c r="C238" t="s">
        <v>574</v>
      </c>
      <c r="D238">
        <v>2013</v>
      </c>
      <c r="E238">
        <v>7.7</v>
      </c>
      <c r="F238">
        <v>1.9211759857653732</v>
      </c>
      <c r="G238">
        <v>4.6227877207779304</v>
      </c>
    </row>
    <row r="239" spans="1:7" hidden="1" x14ac:dyDescent="0.45">
      <c r="A239">
        <f t="shared" si="3"/>
        <v>6</v>
      </c>
      <c r="B239" t="s">
        <v>627</v>
      </c>
      <c r="C239" t="s">
        <v>575</v>
      </c>
      <c r="D239">
        <v>2013</v>
      </c>
      <c r="E239">
        <v>9.4</v>
      </c>
      <c r="F239">
        <v>1.9211759857653732</v>
      </c>
      <c r="G239">
        <v>4.6227877207779304</v>
      </c>
    </row>
    <row r="240" spans="1:7" hidden="1" x14ac:dyDescent="0.45">
      <c r="A240">
        <f t="shared" si="3"/>
        <v>9</v>
      </c>
      <c r="B240" t="s">
        <v>627</v>
      </c>
      <c r="C240" t="s">
        <v>576</v>
      </c>
      <c r="D240">
        <v>2013</v>
      </c>
      <c r="E240">
        <v>8.4</v>
      </c>
      <c r="F240">
        <v>1.9211759857653732</v>
      </c>
      <c r="G240">
        <v>4.6227877207779304</v>
      </c>
    </row>
    <row r="241" spans="1:7" x14ac:dyDescent="0.45">
      <c r="A241">
        <f t="shared" si="3"/>
        <v>12</v>
      </c>
      <c r="B241" t="s">
        <v>627</v>
      </c>
      <c r="C241" t="s">
        <v>577</v>
      </c>
      <c r="D241">
        <v>2013</v>
      </c>
      <c r="E241">
        <v>9.1999999999999993</v>
      </c>
      <c r="F241">
        <v>1.9211759857653732</v>
      </c>
      <c r="G241">
        <v>4.6227877207779304</v>
      </c>
    </row>
    <row r="242" spans="1:7" hidden="1" x14ac:dyDescent="0.45">
      <c r="A242">
        <f t="shared" si="3"/>
        <v>3</v>
      </c>
      <c r="B242" t="s">
        <v>627</v>
      </c>
      <c r="C242" t="s">
        <v>578</v>
      </c>
      <c r="D242">
        <v>2014</v>
      </c>
      <c r="E242">
        <v>7.5</v>
      </c>
      <c r="F242">
        <v>3.004822669444323</v>
      </c>
      <c r="G242">
        <v>4.8466393145489803</v>
      </c>
    </row>
    <row r="243" spans="1:7" hidden="1" x14ac:dyDescent="0.45">
      <c r="A243">
        <f t="shared" si="3"/>
        <v>6</v>
      </c>
      <c r="B243" t="s">
        <v>627</v>
      </c>
      <c r="C243" t="s">
        <v>579</v>
      </c>
      <c r="D243">
        <v>2014</v>
      </c>
      <c r="E243">
        <v>7</v>
      </c>
      <c r="F243">
        <v>3.004822669444323</v>
      </c>
      <c r="G243">
        <v>4.8466393145489803</v>
      </c>
    </row>
    <row r="244" spans="1:7" hidden="1" x14ac:dyDescent="0.45">
      <c r="A244">
        <f t="shared" si="3"/>
        <v>9</v>
      </c>
      <c r="B244" t="s">
        <v>627</v>
      </c>
      <c r="C244" t="s">
        <v>580</v>
      </c>
      <c r="D244">
        <v>2014</v>
      </c>
      <c r="E244">
        <v>7.8</v>
      </c>
      <c r="F244">
        <v>3.004822669444323</v>
      </c>
      <c r="G244">
        <v>4.8466393145489803</v>
      </c>
    </row>
    <row r="245" spans="1:7" x14ac:dyDescent="0.45">
      <c r="A245">
        <f t="shared" si="3"/>
        <v>12</v>
      </c>
      <c r="B245" t="s">
        <v>627</v>
      </c>
      <c r="C245" t="s">
        <v>581</v>
      </c>
      <c r="D245">
        <v>2014</v>
      </c>
      <c r="E245">
        <v>9.5</v>
      </c>
      <c r="F245">
        <v>3.004822669444323</v>
      </c>
      <c r="G245">
        <v>4.8466393145489803</v>
      </c>
    </row>
    <row r="246" spans="1:7" hidden="1" x14ac:dyDescent="0.45">
      <c r="A246">
        <f t="shared" si="3"/>
        <v>3</v>
      </c>
      <c r="B246" t="s">
        <v>627</v>
      </c>
      <c r="C246" t="s">
        <v>582</v>
      </c>
      <c r="D246">
        <v>2015</v>
      </c>
      <c r="E246">
        <v>11.4</v>
      </c>
      <c r="F246">
        <v>0.50395574024224743</v>
      </c>
      <c r="G246">
        <v>0.36191678054811399</v>
      </c>
    </row>
    <row r="247" spans="1:7" hidden="1" x14ac:dyDescent="0.45">
      <c r="A247">
        <f t="shared" si="3"/>
        <v>6</v>
      </c>
      <c r="B247" t="s">
        <v>627</v>
      </c>
      <c r="C247" t="s">
        <v>583</v>
      </c>
      <c r="D247">
        <v>2015</v>
      </c>
      <c r="E247">
        <v>9.9</v>
      </c>
      <c r="F247">
        <v>0.50395574024224743</v>
      </c>
      <c r="G247">
        <v>0.36191678054811399</v>
      </c>
    </row>
    <row r="248" spans="1:7" hidden="1" x14ac:dyDescent="0.45">
      <c r="A248">
        <f t="shared" si="3"/>
        <v>9</v>
      </c>
      <c r="B248" t="s">
        <v>627</v>
      </c>
      <c r="C248" t="s">
        <v>584</v>
      </c>
      <c r="D248">
        <v>2015</v>
      </c>
      <c r="E248">
        <v>13.4</v>
      </c>
      <c r="F248">
        <v>0.50395574024224743</v>
      </c>
      <c r="G248">
        <v>0.36191678054811399</v>
      </c>
    </row>
    <row r="249" spans="1:7" x14ac:dyDescent="0.45">
      <c r="A249">
        <f t="shared" si="3"/>
        <v>12</v>
      </c>
      <c r="B249" t="s">
        <v>627</v>
      </c>
      <c r="C249" t="s">
        <v>585</v>
      </c>
      <c r="D249">
        <v>2015</v>
      </c>
      <c r="E249">
        <v>12.4</v>
      </c>
      <c r="F249">
        <v>0.50395574024224743</v>
      </c>
      <c r="G249">
        <v>0.36191678054811399</v>
      </c>
    </row>
    <row r="250" spans="1:7" hidden="1" x14ac:dyDescent="0.45">
      <c r="A250">
        <f t="shared" si="3"/>
        <v>3</v>
      </c>
      <c r="B250" t="s">
        <v>627</v>
      </c>
      <c r="C250" t="s">
        <v>586</v>
      </c>
      <c r="D250">
        <v>2016</v>
      </c>
      <c r="E250">
        <v>8.4</v>
      </c>
      <c r="F250">
        <v>-3.5457633926942549</v>
      </c>
      <c r="G250">
        <v>-3.6768637797991399</v>
      </c>
    </row>
    <row r="251" spans="1:7" hidden="1" x14ac:dyDescent="0.45">
      <c r="A251">
        <f t="shared" si="3"/>
        <v>6</v>
      </c>
      <c r="B251" t="s">
        <v>627</v>
      </c>
      <c r="C251" t="s">
        <v>587</v>
      </c>
      <c r="D251">
        <v>2016</v>
      </c>
      <c r="E251">
        <v>4.5</v>
      </c>
      <c r="F251">
        <v>-3.5457633926942549</v>
      </c>
      <c r="G251">
        <v>-3.6768637797991399</v>
      </c>
    </row>
    <row r="252" spans="1:7" hidden="1" x14ac:dyDescent="0.45">
      <c r="A252">
        <f t="shared" si="3"/>
        <v>9</v>
      </c>
      <c r="B252" t="s">
        <v>627</v>
      </c>
      <c r="C252" t="s">
        <v>588</v>
      </c>
      <c r="D252">
        <v>2016</v>
      </c>
      <c r="E252">
        <v>3</v>
      </c>
      <c r="F252">
        <v>-3.5457633926942549</v>
      </c>
      <c r="G252">
        <v>-3.6768637797991399</v>
      </c>
    </row>
    <row r="253" spans="1:7" x14ac:dyDescent="0.45">
      <c r="A253">
        <f t="shared" si="3"/>
        <v>12</v>
      </c>
      <c r="B253" t="s">
        <v>627</v>
      </c>
      <c r="C253" t="s">
        <v>589</v>
      </c>
      <c r="D253">
        <v>2016</v>
      </c>
      <c r="E253">
        <v>2</v>
      </c>
      <c r="F253">
        <v>-3.5457633926942549</v>
      </c>
      <c r="G253">
        <v>-3.6768637797991399</v>
      </c>
    </row>
    <row r="254" spans="1:7" hidden="1" x14ac:dyDescent="0.45">
      <c r="A254">
        <f t="shared" si="3"/>
        <v>3</v>
      </c>
      <c r="B254" t="s">
        <v>627</v>
      </c>
      <c r="C254" t="s">
        <v>590</v>
      </c>
      <c r="D254">
        <v>2017</v>
      </c>
      <c r="E254">
        <v>-0.1</v>
      </c>
      <c r="F254">
        <v>-3.275916907821923</v>
      </c>
      <c r="G254">
        <v>-2.6204801420150901</v>
      </c>
    </row>
    <row r="255" spans="1:7" hidden="1" x14ac:dyDescent="0.45">
      <c r="A255">
        <f t="shared" si="3"/>
        <v>6</v>
      </c>
      <c r="B255" t="s">
        <v>627</v>
      </c>
      <c r="C255" t="s">
        <v>591</v>
      </c>
      <c r="D255">
        <v>2017</v>
      </c>
      <c r="E255">
        <v>-0.6</v>
      </c>
      <c r="F255">
        <v>-3.275916907821923</v>
      </c>
      <c r="G255">
        <v>-2.6204801420150901</v>
      </c>
    </row>
    <row r="256" spans="1:7" hidden="1" x14ac:dyDescent="0.45">
      <c r="A256">
        <f t="shared" si="3"/>
        <v>9</v>
      </c>
      <c r="B256" t="s">
        <v>627</v>
      </c>
      <c r="C256" t="s">
        <v>592</v>
      </c>
      <c r="D256">
        <v>2017</v>
      </c>
      <c r="E256">
        <v>-2.2999999999999998</v>
      </c>
      <c r="F256">
        <v>-3.275916907821923</v>
      </c>
      <c r="G256">
        <v>-2.6204801420150901</v>
      </c>
    </row>
    <row r="257" spans="1:7" x14ac:dyDescent="0.45">
      <c r="A257">
        <f t="shared" si="3"/>
        <v>12</v>
      </c>
      <c r="B257" t="s">
        <v>627</v>
      </c>
      <c r="C257" t="s">
        <v>593</v>
      </c>
      <c r="D257">
        <v>2017</v>
      </c>
      <c r="E257">
        <v>-1.5</v>
      </c>
      <c r="F257">
        <v>-3.275916907821923</v>
      </c>
      <c r="G257">
        <v>-2.6204801420150901</v>
      </c>
    </row>
    <row r="258" spans="1:7" hidden="1" x14ac:dyDescent="0.45">
      <c r="A258">
        <f t="shared" si="3"/>
        <v>3</v>
      </c>
      <c r="B258" t="s">
        <v>627</v>
      </c>
      <c r="C258" t="s">
        <v>594</v>
      </c>
      <c r="D258">
        <v>2018</v>
      </c>
      <c r="E258">
        <v>-3.6</v>
      </c>
      <c r="F258">
        <v>1.3228690540439914</v>
      </c>
      <c r="G258">
        <v>-1.1611018310438601</v>
      </c>
    </row>
    <row r="259" spans="1:7" hidden="1" x14ac:dyDescent="0.45">
      <c r="A259">
        <f t="shared" ref="A259:A322" si="4">VALUE(MID(C259,6,2))</f>
        <v>6</v>
      </c>
      <c r="B259" t="s">
        <v>627</v>
      </c>
      <c r="C259" t="s">
        <v>595</v>
      </c>
      <c r="D259">
        <v>2018</v>
      </c>
      <c r="E259">
        <v>-1.9</v>
      </c>
      <c r="F259">
        <v>1.3228690540439914</v>
      </c>
      <c r="G259">
        <v>-1.1611018310438601</v>
      </c>
    </row>
    <row r="260" spans="1:7" hidden="1" x14ac:dyDescent="0.45">
      <c r="A260">
        <f t="shared" si="4"/>
        <v>9</v>
      </c>
      <c r="B260" t="s">
        <v>627</v>
      </c>
      <c r="C260" t="s">
        <v>596</v>
      </c>
      <c r="D260">
        <v>2018</v>
      </c>
      <c r="E260">
        <v>-1.7</v>
      </c>
      <c r="F260">
        <v>1.3228690540439914</v>
      </c>
      <c r="G260">
        <v>-1.1611018310438601</v>
      </c>
    </row>
    <row r="261" spans="1:7" x14ac:dyDescent="0.45">
      <c r="A261">
        <f t="shared" si="4"/>
        <v>12</v>
      </c>
      <c r="B261" t="s">
        <v>627</v>
      </c>
      <c r="C261" t="s">
        <v>597</v>
      </c>
      <c r="D261">
        <v>2018</v>
      </c>
      <c r="E261">
        <v>-0.9</v>
      </c>
      <c r="F261">
        <v>1.3228690540439914</v>
      </c>
      <c r="G261">
        <v>-1.1611018310438601</v>
      </c>
    </row>
    <row r="262" spans="1:7" hidden="1" x14ac:dyDescent="0.45">
      <c r="A262">
        <f t="shared" si="4"/>
        <v>3</v>
      </c>
      <c r="B262" t="s">
        <v>627</v>
      </c>
      <c r="C262" t="s">
        <v>598</v>
      </c>
      <c r="D262">
        <v>2019</v>
      </c>
      <c r="E262">
        <v>-1.2</v>
      </c>
      <c r="F262">
        <v>1.7836667616339952</v>
      </c>
      <c r="G262">
        <v>-0.45098965152364201</v>
      </c>
    </row>
    <row r="263" spans="1:7" hidden="1" x14ac:dyDescent="0.45">
      <c r="A263">
        <f t="shared" si="4"/>
        <v>6</v>
      </c>
      <c r="B263" t="s">
        <v>627</v>
      </c>
      <c r="C263" t="s">
        <v>599</v>
      </c>
      <c r="D263">
        <v>2019</v>
      </c>
      <c r="E263">
        <v>-1.1000000000000001</v>
      </c>
      <c r="F263">
        <v>1.7836667616339952</v>
      </c>
      <c r="G263">
        <v>-0.45098965152364201</v>
      </c>
    </row>
    <row r="264" spans="1:7" hidden="1" x14ac:dyDescent="0.45">
      <c r="A264">
        <f t="shared" si="4"/>
        <v>9</v>
      </c>
      <c r="B264" t="s">
        <v>627</v>
      </c>
      <c r="C264" t="s">
        <v>600</v>
      </c>
      <c r="D264">
        <v>2019</v>
      </c>
      <c r="E264">
        <v>-0.2</v>
      </c>
      <c r="F264">
        <v>1.7836667616339952</v>
      </c>
      <c r="G264">
        <v>-0.45098965152364201</v>
      </c>
    </row>
    <row r="265" spans="1:7" x14ac:dyDescent="0.45">
      <c r="A265">
        <f t="shared" si="4"/>
        <v>12</v>
      </c>
      <c r="B265" t="s">
        <v>627</v>
      </c>
      <c r="C265" t="s">
        <v>601</v>
      </c>
      <c r="D265">
        <v>2019</v>
      </c>
      <c r="E265">
        <v>0</v>
      </c>
      <c r="F265">
        <v>1.7836667616339952</v>
      </c>
      <c r="G265">
        <v>-0.45098965152364201</v>
      </c>
    </row>
    <row r="266" spans="1:7" hidden="1" x14ac:dyDescent="0.45">
      <c r="A266">
        <f t="shared" si="4"/>
        <v>3</v>
      </c>
      <c r="B266" t="s">
        <v>627</v>
      </c>
      <c r="C266" t="s">
        <v>602</v>
      </c>
      <c r="D266">
        <v>2020</v>
      </c>
      <c r="E266">
        <v>4</v>
      </c>
      <c r="F266">
        <v>1.2207778236084152</v>
      </c>
      <c r="G266">
        <v>-5.0409941036142598</v>
      </c>
    </row>
    <row r="267" spans="1:7" hidden="1" x14ac:dyDescent="0.45">
      <c r="A267">
        <f t="shared" si="4"/>
        <v>6</v>
      </c>
      <c r="B267" t="s">
        <v>627</v>
      </c>
      <c r="C267" t="s">
        <v>603</v>
      </c>
      <c r="D267">
        <v>2020</v>
      </c>
      <c r="E267">
        <v>6.1</v>
      </c>
      <c r="F267">
        <v>1.2207778236084152</v>
      </c>
      <c r="G267">
        <v>-5.0409941036142598</v>
      </c>
    </row>
    <row r="268" spans="1:7" hidden="1" x14ac:dyDescent="0.45">
      <c r="A268">
        <f t="shared" si="4"/>
        <v>9</v>
      </c>
      <c r="B268" t="s">
        <v>627</v>
      </c>
      <c r="C268" t="s">
        <v>604</v>
      </c>
      <c r="D268">
        <v>2020</v>
      </c>
      <c r="E268">
        <v>7.7</v>
      </c>
      <c r="F268">
        <v>1.2207778236084152</v>
      </c>
      <c r="G268">
        <v>-5.0409941036142598</v>
      </c>
    </row>
    <row r="269" spans="1:7" x14ac:dyDescent="0.45">
      <c r="A269">
        <f t="shared" si="4"/>
        <v>12</v>
      </c>
      <c r="B269" t="s">
        <v>627</v>
      </c>
      <c r="C269" t="s">
        <v>605</v>
      </c>
      <c r="D269">
        <v>2020</v>
      </c>
      <c r="E269">
        <v>6.2</v>
      </c>
      <c r="F269">
        <v>1.2207778236084152</v>
      </c>
      <c r="G269">
        <v>-5.0409941036142598</v>
      </c>
    </row>
    <row r="270" spans="1:7" hidden="1" x14ac:dyDescent="0.45">
      <c r="A270">
        <f t="shared" si="4"/>
        <v>3</v>
      </c>
      <c r="B270" t="s">
        <v>627</v>
      </c>
      <c r="C270" t="s">
        <v>606</v>
      </c>
      <c r="D270">
        <v>2021</v>
      </c>
      <c r="E270">
        <v>5.9</v>
      </c>
      <c r="F270">
        <v>-3.2767587964736009</v>
      </c>
      <c r="G270">
        <v>-0.72387499948787504</v>
      </c>
    </row>
    <row r="271" spans="1:7" hidden="1" x14ac:dyDescent="0.45">
      <c r="A271">
        <f t="shared" si="4"/>
        <v>6</v>
      </c>
      <c r="B271" t="s">
        <v>627</v>
      </c>
      <c r="C271" t="s">
        <v>607</v>
      </c>
      <c r="D271">
        <v>2021</v>
      </c>
      <c r="E271">
        <v>0.7</v>
      </c>
      <c r="F271">
        <v>-3.2767587964736009</v>
      </c>
      <c r="G271">
        <v>-0.72387499948787504</v>
      </c>
    </row>
    <row r="272" spans="1:7" hidden="1" x14ac:dyDescent="0.45">
      <c r="A272">
        <f t="shared" si="4"/>
        <v>9</v>
      </c>
      <c r="B272" t="s">
        <v>627</v>
      </c>
      <c r="C272" t="s">
        <v>608</v>
      </c>
      <c r="D272">
        <v>2021</v>
      </c>
      <c r="E272">
        <v>1.4</v>
      </c>
      <c r="F272">
        <v>-3.2767587964736009</v>
      </c>
      <c r="G272">
        <v>-0.72387499948787504</v>
      </c>
    </row>
    <row r="273" spans="1:7" x14ac:dyDescent="0.45">
      <c r="A273">
        <f t="shared" si="4"/>
        <v>12</v>
      </c>
      <c r="B273" t="s">
        <v>627</v>
      </c>
      <c r="C273" t="s">
        <v>609</v>
      </c>
      <c r="D273">
        <v>2021</v>
      </c>
      <c r="E273">
        <v>2.1</v>
      </c>
      <c r="F273">
        <v>-3.2767587964736009</v>
      </c>
      <c r="G273">
        <v>-0.72387499948787504</v>
      </c>
    </row>
    <row r="274" spans="1:7" hidden="1" x14ac:dyDescent="0.45">
      <c r="A274">
        <f t="shared" si="4"/>
        <v>3</v>
      </c>
      <c r="B274" t="s">
        <v>627</v>
      </c>
      <c r="C274" t="s">
        <v>610</v>
      </c>
      <c r="D274">
        <v>2022</v>
      </c>
      <c r="E274">
        <v>-1</v>
      </c>
      <c r="F274">
        <v>4.7626043790860848</v>
      </c>
      <c r="G274">
        <v>1.7139419944544501</v>
      </c>
    </row>
    <row r="275" spans="1:7" hidden="1" x14ac:dyDescent="0.45">
      <c r="A275">
        <f t="shared" si="4"/>
        <v>6</v>
      </c>
      <c r="B275" t="s">
        <v>627</v>
      </c>
      <c r="C275" t="s">
        <v>611</v>
      </c>
      <c r="D275">
        <v>2022</v>
      </c>
      <c r="E275">
        <v>0.5</v>
      </c>
      <c r="F275">
        <v>4.7626043790860848</v>
      </c>
      <c r="G275">
        <v>1.7139419944544501</v>
      </c>
    </row>
    <row r="276" spans="1:7" hidden="1" x14ac:dyDescent="0.45">
      <c r="A276">
        <f t="shared" si="4"/>
        <v>9</v>
      </c>
      <c r="B276" t="s">
        <v>627</v>
      </c>
      <c r="C276" t="s">
        <v>612</v>
      </c>
      <c r="D276">
        <v>2022</v>
      </c>
      <c r="E276">
        <v>1.3</v>
      </c>
      <c r="F276">
        <v>4.7626043790860848</v>
      </c>
      <c r="G276">
        <v>1.7139419944544501</v>
      </c>
    </row>
    <row r="277" spans="1:7" x14ac:dyDescent="0.45">
      <c r="A277">
        <f t="shared" si="4"/>
        <v>12</v>
      </c>
      <c r="B277" t="s">
        <v>627</v>
      </c>
      <c r="C277" t="s">
        <v>613</v>
      </c>
      <c r="D277">
        <v>2022</v>
      </c>
      <c r="E277">
        <v>1.2</v>
      </c>
      <c r="F277">
        <v>4.7626043790860848</v>
      </c>
      <c r="G277">
        <v>1.7139419944544501</v>
      </c>
    </row>
    <row r="278" spans="1:7" hidden="1" x14ac:dyDescent="0.45">
      <c r="A278">
        <f t="shared" si="4"/>
        <v>3</v>
      </c>
      <c r="B278" t="s">
        <v>627</v>
      </c>
      <c r="C278" t="s">
        <v>614</v>
      </c>
      <c r="D278">
        <v>2023</v>
      </c>
      <c r="E278">
        <v>-0.6</v>
      </c>
      <c r="F278">
        <v>3.0166943539301485</v>
      </c>
      <c r="G278">
        <v>4.0870541128088398</v>
      </c>
    </row>
    <row r="279" spans="1:7" hidden="1" x14ac:dyDescent="0.45">
      <c r="A279">
        <f t="shared" si="4"/>
        <v>6</v>
      </c>
      <c r="B279" t="s">
        <v>627</v>
      </c>
      <c r="C279" t="s">
        <v>615</v>
      </c>
      <c r="D279">
        <v>2023</v>
      </c>
      <c r="E279">
        <v>-2.2000000000000002</v>
      </c>
      <c r="F279">
        <v>3.0166943539301485</v>
      </c>
      <c r="G279">
        <v>4.0870541128088398</v>
      </c>
    </row>
    <row r="280" spans="1:7" hidden="1" x14ac:dyDescent="0.45">
      <c r="A280">
        <f t="shared" si="4"/>
        <v>9</v>
      </c>
      <c r="B280" t="s">
        <v>627</v>
      </c>
      <c r="C280" t="s">
        <v>616</v>
      </c>
      <c r="D280">
        <v>2023</v>
      </c>
      <c r="E280">
        <v>-0.6</v>
      </c>
      <c r="F280">
        <v>3.0166943539301485</v>
      </c>
      <c r="G280">
        <v>4.0870541128088398</v>
      </c>
    </row>
    <row r="281" spans="1:7" x14ac:dyDescent="0.45">
      <c r="A281">
        <f t="shared" si="4"/>
        <v>12</v>
      </c>
      <c r="B281" t="s">
        <v>627</v>
      </c>
      <c r="C281" t="s">
        <v>617</v>
      </c>
      <c r="D281">
        <v>2023</v>
      </c>
      <c r="E281">
        <v>-0.6</v>
      </c>
      <c r="F281">
        <v>3.0166943539301485</v>
      </c>
      <c r="G281">
        <v>4.0870541128088398</v>
      </c>
    </row>
    <row r="282" spans="1:7" hidden="1" x14ac:dyDescent="0.45">
      <c r="A282">
        <f t="shared" si="4"/>
        <v>3</v>
      </c>
      <c r="B282" t="s">
        <v>629</v>
      </c>
      <c r="C282" t="s">
        <v>560</v>
      </c>
      <c r="D282">
        <v>2010</v>
      </c>
      <c r="E282">
        <v>13.6</v>
      </c>
      <c r="F282">
        <v>-2.9150862394973274</v>
      </c>
      <c r="G282">
        <v>-1.0009354785618201</v>
      </c>
    </row>
    <row r="283" spans="1:7" hidden="1" x14ac:dyDescent="0.45">
      <c r="A283">
        <f t="shared" si="4"/>
        <v>6</v>
      </c>
      <c r="B283" t="s">
        <v>629</v>
      </c>
      <c r="C283" t="s">
        <v>563</v>
      </c>
      <c r="D283">
        <v>2010</v>
      </c>
      <c r="E283">
        <v>12.6</v>
      </c>
      <c r="F283">
        <v>-2.9150862394973274</v>
      </c>
      <c r="G283">
        <v>-1.0009354785618201</v>
      </c>
    </row>
    <row r="284" spans="1:7" hidden="1" x14ac:dyDescent="0.45">
      <c r="A284">
        <f t="shared" si="4"/>
        <v>9</v>
      </c>
      <c r="B284" t="s">
        <v>629</v>
      </c>
      <c r="C284" t="s">
        <v>564</v>
      </c>
      <c r="D284">
        <v>2010</v>
      </c>
      <c r="E284">
        <v>10.199999999999999</v>
      </c>
      <c r="F284">
        <v>-2.9150862394973274</v>
      </c>
      <c r="G284">
        <v>-1.0009354785618201</v>
      </c>
    </row>
    <row r="285" spans="1:7" x14ac:dyDescent="0.45">
      <c r="A285">
        <f t="shared" si="4"/>
        <v>12</v>
      </c>
      <c r="B285" t="s">
        <v>629</v>
      </c>
      <c r="C285" t="s">
        <v>565</v>
      </c>
      <c r="D285">
        <v>2010</v>
      </c>
      <c r="E285">
        <v>8.1999999999999993</v>
      </c>
      <c r="F285">
        <v>-2.9150862394973274</v>
      </c>
      <c r="G285">
        <v>-1.0009354785618201</v>
      </c>
    </row>
    <row r="286" spans="1:7" hidden="1" x14ac:dyDescent="0.45">
      <c r="A286">
        <f t="shared" si="4"/>
        <v>3</v>
      </c>
      <c r="B286" t="s">
        <v>629</v>
      </c>
      <c r="C286" t="s">
        <v>566</v>
      </c>
      <c r="D286">
        <v>2011</v>
      </c>
      <c r="E286">
        <v>7.6</v>
      </c>
      <c r="F286">
        <v>3.0908063740360205</v>
      </c>
      <c r="G286">
        <v>8.7795753712498398E-2</v>
      </c>
    </row>
    <row r="287" spans="1:7" hidden="1" x14ac:dyDescent="0.45">
      <c r="A287">
        <f t="shared" si="4"/>
        <v>6</v>
      </c>
      <c r="B287" t="s">
        <v>629</v>
      </c>
      <c r="C287" t="s">
        <v>567</v>
      </c>
      <c r="D287">
        <v>2011</v>
      </c>
      <c r="E287">
        <v>6.6</v>
      </c>
      <c r="F287">
        <v>3.0908063740360205</v>
      </c>
      <c r="G287">
        <v>8.7795753712498398E-2</v>
      </c>
    </row>
    <row r="288" spans="1:7" hidden="1" x14ac:dyDescent="0.45">
      <c r="A288">
        <f t="shared" si="4"/>
        <v>9</v>
      </c>
      <c r="B288" t="s">
        <v>629</v>
      </c>
      <c r="C288" t="s">
        <v>568</v>
      </c>
      <c r="D288">
        <v>2011</v>
      </c>
      <c r="E288">
        <v>6.9</v>
      </c>
      <c r="F288">
        <v>3.0908063740360205</v>
      </c>
      <c r="G288">
        <v>8.7795753712498398E-2</v>
      </c>
    </row>
    <row r="289" spans="1:7" x14ac:dyDescent="0.45">
      <c r="A289">
        <f t="shared" si="4"/>
        <v>12</v>
      </c>
      <c r="B289" t="s">
        <v>629</v>
      </c>
      <c r="C289" t="s">
        <v>569</v>
      </c>
      <c r="D289">
        <v>2011</v>
      </c>
      <c r="E289">
        <v>3.9</v>
      </c>
      <c r="F289">
        <v>3.0908063740360205</v>
      </c>
      <c r="G289">
        <v>8.7795753712498398E-2</v>
      </c>
    </row>
    <row r="290" spans="1:7" hidden="1" x14ac:dyDescent="0.45">
      <c r="A290">
        <f t="shared" si="4"/>
        <v>3</v>
      </c>
      <c r="B290" t="s">
        <v>629</v>
      </c>
      <c r="C290" t="s">
        <v>570</v>
      </c>
      <c r="D290">
        <v>2012</v>
      </c>
      <c r="E290">
        <v>3.6</v>
      </c>
      <c r="F290">
        <v>3.1371943897366066</v>
      </c>
      <c r="G290">
        <v>-0.18091635691185101</v>
      </c>
    </row>
    <row r="291" spans="1:7" hidden="1" x14ac:dyDescent="0.45">
      <c r="A291">
        <f t="shared" si="4"/>
        <v>6</v>
      </c>
      <c r="B291" t="s">
        <v>629</v>
      </c>
      <c r="C291" t="s">
        <v>571</v>
      </c>
      <c r="D291">
        <v>2012</v>
      </c>
      <c r="E291">
        <v>4.5</v>
      </c>
      <c r="F291">
        <v>3.1371943897366066</v>
      </c>
      <c r="G291">
        <v>-0.18091635691185101</v>
      </c>
    </row>
    <row r="292" spans="1:7" hidden="1" x14ac:dyDescent="0.45">
      <c r="A292">
        <f t="shared" si="4"/>
        <v>9</v>
      </c>
      <c r="B292" t="s">
        <v>629</v>
      </c>
      <c r="C292" t="s">
        <v>572</v>
      </c>
      <c r="D292">
        <v>2012</v>
      </c>
      <c r="E292">
        <v>5.5</v>
      </c>
      <c r="F292">
        <v>3.1371943897366066</v>
      </c>
      <c r="G292">
        <v>-0.18091635691185101</v>
      </c>
    </row>
    <row r="293" spans="1:7" x14ac:dyDescent="0.45">
      <c r="A293">
        <f t="shared" si="4"/>
        <v>12</v>
      </c>
      <c r="B293" t="s">
        <v>629</v>
      </c>
      <c r="C293" t="s">
        <v>573</v>
      </c>
      <c r="D293">
        <v>2012</v>
      </c>
      <c r="E293">
        <v>5.7</v>
      </c>
      <c r="F293">
        <v>3.1371943897366066</v>
      </c>
      <c r="G293">
        <v>-0.18091635691185101</v>
      </c>
    </row>
    <row r="294" spans="1:7" hidden="1" x14ac:dyDescent="0.45">
      <c r="A294">
        <f t="shared" si="4"/>
        <v>3</v>
      </c>
      <c r="B294" t="s">
        <v>629</v>
      </c>
      <c r="C294" t="s">
        <v>574</v>
      </c>
      <c r="D294">
        <v>2013</v>
      </c>
      <c r="E294">
        <v>6.9</v>
      </c>
      <c r="F294">
        <v>1.7556613254060096</v>
      </c>
      <c r="G294">
        <v>0.21914257371351101</v>
      </c>
    </row>
    <row r="295" spans="1:7" hidden="1" x14ac:dyDescent="0.45">
      <c r="A295">
        <f t="shared" si="4"/>
        <v>6</v>
      </c>
      <c r="B295" t="s">
        <v>629</v>
      </c>
      <c r="C295" t="s">
        <v>575</v>
      </c>
      <c r="D295">
        <v>2013</v>
      </c>
      <c r="E295">
        <v>8</v>
      </c>
      <c r="F295">
        <v>1.7556613254060096</v>
      </c>
      <c r="G295">
        <v>0.21914257371351101</v>
      </c>
    </row>
    <row r="296" spans="1:7" hidden="1" x14ac:dyDescent="0.45">
      <c r="A296">
        <f t="shared" si="4"/>
        <v>9</v>
      </c>
      <c r="B296" t="s">
        <v>629</v>
      </c>
      <c r="C296" t="s">
        <v>576</v>
      </c>
      <c r="D296">
        <v>2013</v>
      </c>
      <c r="E296">
        <v>7.7</v>
      </c>
      <c r="F296">
        <v>1.7556613254060096</v>
      </c>
      <c r="G296">
        <v>0.21914257371351101</v>
      </c>
    </row>
    <row r="297" spans="1:7" x14ac:dyDescent="0.45">
      <c r="A297">
        <f t="shared" si="4"/>
        <v>12</v>
      </c>
      <c r="B297" t="s">
        <v>629</v>
      </c>
      <c r="C297" t="s">
        <v>577</v>
      </c>
      <c r="D297">
        <v>2013</v>
      </c>
      <c r="E297">
        <v>6.9</v>
      </c>
      <c r="F297">
        <v>1.7556613254060096</v>
      </c>
      <c r="G297">
        <v>0.21914257371351101</v>
      </c>
    </row>
    <row r="298" spans="1:7" hidden="1" x14ac:dyDescent="0.45">
      <c r="A298">
        <f t="shared" si="4"/>
        <v>3</v>
      </c>
      <c r="B298" t="s">
        <v>629</v>
      </c>
      <c r="C298" t="s">
        <v>578</v>
      </c>
      <c r="D298">
        <v>2014</v>
      </c>
      <c r="E298">
        <v>7.4</v>
      </c>
      <c r="F298">
        <v>2.3258135739347807</v>
      </c>
      <c r="G298">
        <v>1.31410406258748</v>
      </c>
    </row>
    <row r="299" spans="1:7" hidden="1" x14ac:dyDescent="0.45">
      <c r="A299">
        <f t="shared" si="4"/>
        <v>6</v>
      </c>
      <c r="B299" t="s">
        <v>629</v>
      </c>
      <c r="C299" t="s">
        <v>579</v>
      </c>
      <c r="D299">
        <v>2014</v>
      </c>
      <c r="E299">
        <v>6.7</v>
      </c>
      <c r="F299">
        <v>2.3258135739347807</v>
      </c>
      <c r="G299">
        <v>1.31410406258748</v>
      </c>
    </row>
    <row r="300" spans="1:7" hidden="1" x14ac:dyDescent="0.45">
      <c r="A300">
        <f t="shared" si="4"/>
        <v>9</v>
      </c>
      <c r="B300" t="s">
        <v>629</v>
      </c>
      <c r="C300" t="s">
        <v>580</v>
      </c>
      <c r="D300">
        <v>2014</v>
      </c>
      <c r="E300">
        <v>7.3</v>
      </c>
      <c r="F300">
        <v>2.3258135739347807</v>
      </c>
      <c r="G300">
        <v>1.31410406258748</v>
      </c>
    </row>
    <row r="301" spans="1:7" x14ac:dyDescent="0.45">
      <c r="A301">
        <f t="shared" si="4"/>
        <v>12</v>
      </c>
      <c r="B301" t="s">
        <v>629</v>
      </c>
      <c r="C301" t="s">
        <v>581</v>
      </c>
      <c r="D301">
        <v>2014</v>
      </c>
      <c r="E301">
        <v>6.3</v>
      </c>
      <c r="F301">
        <v>2.3258135739347807</v>
      </c>
      <c r="G301">
        <v>1.31410406258748</v>
      </c>
    </row>
    <row r="302" spans="1:7" hidden="1" x14ac:dyDescent="0.45">
      <c r="A302">
        <f t="shared" si="4"/>
        <v>3</v>
      </c>
      <c r="B302" t="s">
        <v>629</v>
      </c>
      <c r="C302" t="s">
        <v>582</v>
      </c>
      <c r="D302">
        <v>2015</v>
      </c>
      <c r="E302">
        <v>11.1</v>
      </c>
      <c r="F302">
        <v>2.873466771849948</v>
      </c>
      <c r="G302">
        <v>6.9847130648383804E-3</v>
      </c>
    </row>
    <row r="303" spans="1:7" hidden="1" x14ac:dyDescent="0.45">
      <c r="A303">
        <f t="shared" si="4"/>
        <v>6</v>
      </c>
      <c r="B303" t="s">
        <v>629</v>
      </c>
      <c r="C303" t="s">
        <v>583</v>
      </c>
      <c r="D303">
        <v>2015</v>
      </c>
      <c r="E303">
        <v>12</v>
      </c>
      <c r="F303">
        <v>2.873466771849948</v>
      </c>
      <c r="G303">
        <v>6.9847130648383804E-3</v>
      </c>
    </row>
    <row r="304" spans="1:7" hidden="1" x14ac:dyDescent="0.45">
      <c r="A304">
        <f t="shared" si="4"/>
        <v>9</v>
      </c>
      <c r="B304" t="s">
        <v>629</v>
      </c>
      <c r="C304" t="s">
        <v>584</v>
      </c>
      <c r="D304">
        <v>2015</v>
      </c>
      <c r="E304">
        <v>14.2</v>
      </c>
      <c r="F304">
        <v>2.873466771849948</v>
      </c>
      <c r="G304">
        <v>6.9847130648383804E-3</v>
      </c>
    </row>
    <row r="305" spans="1:7" x14ac:dyDescent="0.45">
      <c r="A305">
        <f t="shared" si="4"/>
        <v>12</v>
      </c>
      <c r="B305" t="s">
        <v>629</v>
      </c>
      <c r="C305" t="s">
        <v>585</v>
      </c>
      <c r="D305">
        <v>2015</v>
      </c>
      <c r="E305">
        <v>15.3</v>
      </c>
      <c r="F305">
        <v>2.873466771849948</v>
      </c>
      <c r="G305">
        <v>6.9847130648383804E-3</v>
      </c>
    </row>
    <row r="306" spans="1:7" hidden="1" x14ac:dyDescent="0.45">
      <c r="A306">
        <f t="shared" si="4"/>
        <v>3</v>
      </c>
      <c r="B306" t="s">
        <v>629</v>
      </c>
      <c r="C306" t="s">
        <v>586</v>
      </c>
      <c r="D306">
        <v>2016</v>
      </c>
      <c r="E306">
        <v>13</v>
      </c>
      <c r="F306">
        <v>0.64997099370913247</v>
      </c>
      <c r="G306">
        <v>-0.81545780206388896</v>
      </c>
    </row>
    <row r="307" spans="1:7" hidden="1" x14ac:dyDescent="0.45">
      <c r="A307">
        <f t="shared" si="4"/>
        <v>6</v>
      </c>
      <c r="B307" t="s">
        <v>629</v>
      </c>
      <c r="C307" t="s">
        <v>587</v>
      </c>
      <c r="D307">
        <v>2016</v>
      </c>
      <c r="E307">
        <v>14.9</v>
      </c>
      <c r="F307">
        <v>0.64997099370913247</v>
      </c>
      <c r="G307">
        <v>-0.81545780206388896</v>
      </c>
    </row>
    <row r="308" spans="1:7" hidden="1" x14ac:dyDescent="0.45">
      <c r="A308">
        <f t="shared" si="4"/>
        <v>9</v>
      </c>
      <c r="B308" t="s">
        <v>629</v>
      </c>
      <c r="C308" t="s">
        <v>588</v>
      </c>
      <c r="D308">
        <v>2016</v>
      </c>
      <c r="E308">
        <v>15.4</v>
      </c>
      <c r="F308">
        <v>0.64997099370913247</v>
      </c>
      <c r="G308">
        <v>-0.81545780206388896</v>
      </c>
    </row>
    <row r="309" spans="1:7" x14ac:dyDescent="0.45">
      <c r="A309">
        <f t="shared" si="4"/>
        <v>12</v>
      </c>
      <c r="B309" t="s">
        <v>629</v>
      </c>
      <c r="C309" t="s">
        <v>589</v>
      </c>
      <c r="D309">
        <v>2016</v>
      </c>
      <c r="E309">
        <v>13.1</v>
      </c>
      <c r="F309">
        <v>0.64997099370913247</v>
      </c>
      <c r="G309">
        <v>-0.81545780206388896</v>
      </c>
    </row>
    <row r="310" spans="1:7" hidden="1" x14ac:dyDescent="0.45">
      <c r="A310">
        <f t="shared" si="4"/>
        <v>3</v>
      </c>
      <c r="B310" t="s">
        <v>629</v>
      </c>
      <c r="C310" t="s">
        <v>590</v>
      </c>
      <c r="D310">
        <v>2017</v>
      </c>
      <c r="E310">
        <v>12.3</v>
      </c>
      <c r="F310">
        <v>1.0385509349179785</v>
      </c>
      <c r="G310">
        <v>0.71537610936024898</v>
      </c>
    </row>
    <row r="311" spans="1:7" hidden="1" x14ac:dyDescent="0.45">
      <c r="A311">
        <f t="shared" si="4"/>
        <v>6</v>
      </c>
      <c r="B311" t="s">
        <v>629</v>
      </c>
      <c r="C311" t="s">
        <v>591</v>
      </c>
      <c r="D311">
        <v>2017</v>
      </c>
      <c r="E311">
        <v>10.5</v>
      </c>
      <c r="F311">
        <v>1.0385509349179785</v>
      </c>
      <c r="G311">
        <v>0.71537610936024898</v>
      </c>
    </row>
    <row r="312" spans="1:7" hidden="1" x14ac:dyDescent="0.45">
      <c r="A312">
        <f t="shared" si="4"/>
        <v>9</v>
      </c>
      <c r="B312" t="s">
        <v>629</v>
      </c>
      <c r="C312" t="s">
        <v>592</v>
      </c>
      <c r="D312">
        <v>2017</v>
      </c>
      <c r="E312">
        <v>8.5</v>
      </c>
      <c r="F312">
        <v>1.0385509349179785</v>
      </c>
      <c r="G312">
        <v>0.71537610936024898</v>
      </c>
    </row>
    <row r="313" spans="1:7" x14ac:dyDescent="0.45">
      <c r="A313">
        <f t="shared" si="4"/>
        <v>12</v>
      </c>
      <c r="B313" t="s">
        <v>629</v>
      </c>
      <c r="C313" t="s">
        <v>593</v>
      </c>
      <c r="D313">
        <v>2017</v>
      </c>
      <c r="E313">
        <v>7</v>
      </c>
      <c r="F313">
        <v>1.0385509349179785</v>
      </c>
      <c r="G313">
        <v>0.71537610936024898</v>
      </c>
    </row>
    <row r="314" spans="1:7" hidden="1" x14ac:dyDescent="0.45">
      <c r="A314">
        <f t="shared" si="4"/>
        <v>3</v>
      </c>
      <c r="B314" t="s">
        <v>629</v>
      </c>
      <c r="C314" t="s">
        <v>594</v>
      </c>
      <c r="D314">
        <v>2018</v>
      </c>
      <c r="E314">
        <v>5.9</v>
      </c>
      <c r="F314">
        <v>3.033834902607893</v>
      </c>
      <c r="G314">
        <v>2.03937441897672</v>
      </c>
    </row>
    <row r="315" spans="1:7" hidden="1" x14ac:dyDescent="0.45">
      <c r="A315">
        <f t="shared" si="4"/>
        <v>6</v>
      </c>
      <c r="B315" t="s">
        <v>629</v>
      </c>
      <c r="C315" t="s">
        <v>595</v>
      </c>
      <c r="D315">
        <v>2018</v>
      </c>
      <c r="E315">
        <v>6.6</v>
      </c>
      <c r="F315">
        <v>3.033834902607893</v>
      </c>
      <c r="G315">
        <v>2.03937441897672</v>
      </c>
    </row>
    <row r="316" spans="1:7" hidden="1" x14ac:dyDescent="0.45">
      <c r="A316">
        <f t="shared" si="4"/>
        <v>9</v>
      </c>
      <c r="B316" t="s">
        <v>629</v>
      </c>
      <c r="C316" t="s">
        <v>596</v>
      </c>
      <c r="D316">
        <v>2018</v>
      </c>
      <c r="E316">
        <v>4.5</v>
      </c>
      <c r="F316">
        <v>3.033834902607893</v>
      </c>
      <c r="G316">
        <v>2.03937441897672</v>
      </c>
    </row>
    <row r="317" spans="1:7" x14ac:dyDescent="0.45">
      <c r="A317">
        <f t="shared" si="4"/>
        <v>12</v>
      </c>
      <c r="B317" t="s">
        <v>629</v>
      </c>
      <c r="C317" t="s">
        <v>597</v>
      </c>
      <c r="D317">
        <v>2018</v>
      </c>
      <c r="E317">
        <v>4.3</v>
      </c>
      <c r="F317">
        <v>3.033834902607893</v>
      </c>
      <c r="G317">
        <v>2.03937441897672</v>
      </c>
    </row>
    <row r="318" spans="1:7" hidden="1" x14ac:dyDescent="0.45">
      <c r="A318">
        <f t="shared" si="4"/>
        <v>3</v>
      </c>
      <c r="B318" t="s">
        <v>629</v>
      </c>
      <c r="C318" t="s">
        <v>598</v>
      </c>
      <c r="D318">
        <v>2019</v>
      </c>
      <c r="E318">
        <v>3.9</v>
      </c>
      <c r="F318">
        <v>2.7429634311255455</v>
      </c>
      <c r="G318">
        <v>2.46017254153521</v>
      </c>
    </row>
    <row r="319" spans="1:7" hidden="1" x14ac:dyDescent="0.45">
      <c r="A319">
        <f t="shared" si="4"/>
        <v>6</v>
      </c>
      <c r="B319" t="s">
        <v>629</v>
      </c>
      <c r="C319" t="s">
        <v>599</v>
      </c>
      <c r="D319">
        <v>2019</v>
      </c>
      <c r="E319">
        <v>5.2</v>
      </c>
      <c r="F319">
        <v>2.7429634311255455</v>
      </c>
      <c r="G319">
        <v>2.46017254153521</v>
      </c>
    </row>
    <row r="320" spans="1:7" hidden="1" x14ac:dyDescent="0.45">
      <c r="A320">
        <f t="shared" si="4"/>
        <v>9</v>
      </c>
      <c r="B320" t="s">
        <v>629</v>
      </c>
      <c r="C320" t="s">
        <v>600</v>
      </c>
      <c r="D320">
        <v>2019</v>
      </c>
      <c r="E320">
        <v>5.5</v>
      </c>
      <c r="F320">
        <v>2.7429634311255455</v>
      </c>
      <c r="G320">
        <v>2.46017254153521</v>
      </c>
    </row>
    <row r="321" spans="1:7" x14ac:dyDescent="0.45">
      <c r="A321">
        <f t="shared" si="4"/>
        <v>12</v>
      </c>
      <c r="B321" t="s">
        <v>629</v>
      </c>
      <c r="C321" t="s">
        <v>601</v>
      </c>
      <c r="D321">
        <v>2019</v>
      </c>
      <c r="E321">
        <v>4.2</v>
      </c>
      <c r="F321">
        <v>2.7429634311255455</v>
      </c>
      <c r="G321">
        <v>2.46017254153521</v>
      </c>
    </row>
    <row r="322" spans="1:7" hidden="1" x14ac:dyDescent="0.45">
      <c r="A322">
        <f t="shared" si="4"/>
        <v>3</v>
      </c>
      <c r="B322" t="s">
        <v>629</v>
      </c>
      <c r="C322" t="s">
        <v>602</v>
      </c>
      <c r="D322">
        <v>2020</v>
      </c>
      <c r="E322">
        <v>7.4</v>
      </c>
      <c r="F322">
        <v>1.9084319253882995</v>
      </c>
      <c r="G322">
        <v>-5.74765877921869</v>
      </c>
    </row>
    <row r="323" spans="1:7" hidden="1" x14ac:dyDescent="0.45">
      <c r="A323">
        <f t="shared" ref="A323:A386" si="5">VALUE(MID(C323,6,2))</f>
        <v>6</v>
      </c>
      <c r="B323" t="s">
        <v>629</v>
      </c>
      <c r="C323" t="s">
        <v>603</v>
      </c>
      <c r="D323">
        <v>2020</v>
      </c>
      <c r="E323">
        <v>17.2</v>
      </c>
      <c r="F323">
        <v>1.9084319253882995</v>
      </c>
      <c r="G323">
        <v>-5.74765877921869</v>
      </c>
    </row>
    <row r="324" spans="1:7" hidden="1" x14ac:dyDescent="0.45">
      <c r="A324">
        <f t="shared" si="5"/>
        <v>9</v>
      </c>
      <c r="B324" t="s">
        <v>629</v>
      </c>
      <c r="C324" t="s">
        <v>604</v>
      </c>
      <c r="D324">
        <v>2020</v>
      </c>
      <c r="E324">
        <v>19.399999999999999</v>
      </c>
      <c r="F324">
        <v>1.9084319253882995</v>
      </c>
      <c r="G324">
        <v>-5.74765877921869</v>
      </c>
    </row>
    <row r="325" spans="1:7" x14ac:dyDescent="0.45">
      <c r="A325">
        <f t="shared" si="5"/>
        <v>12</v>
      </c>
      <c r="B325" t="s">
        <v>629</v>
      </c>
      <c r="C325" t="s">
        <v>605</v>
      </c>
      <c r="D325">
        <v>2020</v>
      </c>
      <c r="E325">
        <v>20.100000000000001</v>
      </c>
      <c r="F325">
        <v>1.9084319253882995</v>
      </c>
      <c r="G325">
        <v>-5.74765877921869</v>
      </c>
    </row>
    <row r="326" spans="1:7" hidden="1" x14ac:dyDescent="0.45">
      <c r="A326">
        <f t="shared" si="5"/>
        <v>3</v>
      </c>
      <c r="B326" t="s">
        <v>629</v>
      </c>
      <c r="C326" t="s">
        <v>606</v>
      </c>
      <c r="D326">
        <v>2021</v>
      </c>
      <c r="E326">
        <v>16.8</v>
      </c>
      <c r="F326">
        <v>-5.0382334412835093</v>
      </c>
      <c r="G326">
        <v>-1.42941424428327</v>
      </c>
    </row>
    <row r="327" spans="1:7" hidden="1" x14ac:dyDescent="0.45">
      <c r="A327">
        <f t="shared" si="5"/>
        <v>6</v>
      </c>
      <c r="B327" t="s">
        <v>629</v>
      </c>
      <c r="C327" t="s">
        <v>607</v>
      </c>
      <c r="D327">
        <v>2021</v>
      </c>
      <c r="E327">
        <v>9.6</v>
      </c>
      <c r="F327">
        <v>-5.0382334412835093</v>
      </c>
      <c r="G327">
        <v>-1.42941424428327</v>
      </c>
    </row>
    <row r="328" spans="1:7" hidden="1" x14ac:dyDescent="0.45">
      <c r="A328">
        <f t="shared" si="5"/>
        <v>9</v>
      </c>
      <c r="B328" t="s">
        <v>629</v>
      </c>
      <c r="C328" t="s">
        <v>608</v>
      </c>
      <c r="D328">
        <v>2021</v>
      </c>
      <c r="E328">
        <v>5.5</v>
      </c>
      <c r="F328">
        <v>-5.0382334412835093</v>
      </c>
      <c r="G328">
        <v>-1.42941424428327</v>
      </c>
    </row>
    <row r="329" spans="1:7" x14ac:dyDescent="0.45">
      <c r="A329">
        <f t="shared" si="5"/>
        <v>12</v>
      </c>
      <c r="B329" t="s">
        <v>629</v>
      </c>
      <c r="C329" t="s">
        <v>609</v>
      </c>
      <c r="D329">
        <v>2021</v>
      </c>
      <c r="E329">
        <v>1.3</v>
      </c>
      <c r="F329">
        <v>-5.0382334412835093</v>
      </c>
      <c r="G329">
        <v>-1.42941424428327</v>
      </c>
    </row>
    <row r="330" spans="1:7" hidden="1" x14ac:dyDescent="0.45">
      <c r="A330">
        <f t="shared" si="5"/>
        <v>3</v>
      </c>
      <c r="B330" t="s">
        <v>629</v>
      </c>
      <c r="C330" t="s">
        <v>610</v>
      </c>
      <c r="D330">
        <v>2022</v>
      </c>
      <c r="E330">
        <v>-5.6</v>
      </c>
      <c r="F330">
        <v>5.2869568910588924</v>
      </c>
      <c r="G330">
        <v>1.3546426212250799</v>
      </c>
    </row>
    <row r="331" spans="1:7" hidden="1" x14ac:dyDescent="0.45">
      <c r="A331">
        <f t="shared" si="5"/>
        <v>6</v>
      </c>
      <c r="B331" t="s">
        <v>629</v>
      </c>
      <c r="C331" t="s">
        <v>611</v>
      </c>
      <c r="D331">
        <v>2022</v>
      </c>
      <c r="E331">
        <v>-11.7</v>
      </c>
      <c r="F331">
        <v>5.2869568910588924</v>
      </c>
      <c r="G331">
        <v>1.3546426212250799</v>
      </c>
    </row>
    <row r="332" spans="1:7" hidden="1" x14ac:dyDescent="0.45">
      <c r="A332">
        <f t="shared" si="5"/>
        <v>9</v>
      </c>
      <c r="B332" t="s">
        <v>629</v>
      </c>
      <c r="C332" t="s">
        <v>612</v>
      </c>
      <c r="D332">
        <v>2022</v>
      </c>
      <c r="E332">
        <v>-14.6</v>
      </c>
      <c r="F332">
        <v>5.2869568910588924</v>
      </c>
      <c r="G332">
        <v>1.3546426212250799</v>
      </c>
    </row>
    <row r="333" spans="1:7" x14ac:dyDescent="0.45">
      <c r="A333">
        <f t="shared" si="5"/>
        <v>12</v>
      </c>
      <c r="B333" t="s">
        <v>629</v>
      </c>
      <c r="C333" t="s">
        <v>613</v>
      </c>
      <c r="D333">
        <v>2022</v>
      </c>
      <c r="E333">
        <v>-16.2</v>
      </c>
      <c r="F333">
        <v>5.2869568910588924</v>
      </c>
      <c r="G333">
        <v>1.3546426212250799</v>
      </c>
    </row>
    <row r="334" spans="1:7" hidden="1" x14ac:dyDescent="0.45">
      <c r="A334">
        <f t="shared" si="5"/>
        <v>3</v>
      </c>
      <c r="B334" t="s">
        <v>629</v>
      </c>
      <c r="C334" t="s">
        <v>614</v>
      </c>
      <c r="D334">
        <v>2023</v>
      </c>
      <c r="E334">
        <v>-15.8</v>
      </c>
      <c r="F334">
        <v>3.8198663391339664</v>
      </c>
      <c r="G334">
        <v>0.976789866852527</v>
      </c>
    </row>
    <row r="335" spans="1:7" hidden="1" x14ac:dyDescent="0.45">
      <c r="A335">
        <f t="shared" si="5"/>
        <v>6</v>
      </c>
      <c r="B335" t="s">
        <v>629</v>
      </c>
      <c r="C335" t="s">
        <v>615</v>
      </c>
      <c r="D335">
        <v>2023</v>
      </c>
      <c r="E335">
        <v>-14.7</v>
      </c>
      <c r="F335">
        <v>3.8198663391339664</v>
      </c>
      <c r="G335">
        <v>0.976789866852527</v>
      </c>
    </row>
    <row r="336" spans="1:7" hidden="1" x14ac:dyDescent="0.45">
      <c r="A336">
        <f t="shared" si="5"/>
        <v>9</v>
      </c>
      <c r="B336" t="s">
        <v>629</v>
      </c>
      <c r="C336" t="s">
        <v>616</v>
      </c>
      <c r="D336">
        <v>2023</v>
      </c>
      <c r="E336">
        <v>-14.3</v>
      </c>
      <c r="F336">
        <v>3.8198663391339664</v>
      </c>
      <c r="G336">
        <v>0.976789866852527</v>
      </c>
    </row>
    <row r="337" spans="1:7" x14ac:dyDescent="0.45">
      <c r="A337">
        <f t="shared" si="5"/>
        <v>12</v>
      </c>
      <c r="B337" t="s">
        <v>629</v>
      </c>
      <c r="C337" t="s">
        <v>617</v>
      </c>
      <c r="D337">
        <v>2023</v>
      </c>
      <c r="E337">
        <v>-14</v>
      </c>
      <c r="F337">
        <v>3.8198663391339664</v>
      </c>
      <c r="G337">
        <v>0.976789866852527</v>
      </c>
    </row>
    <row r="338" spans="1:7" hidden="1" x14ac:dyDescent="0.45">
      <c r="A338">
        <f t="shared" si="5"/>
        <v>3</v>
      </c>
      <c r="B338" t="s">
        <v>631</v>
      </c>
      <c r="C338" t="s">
        <v>560</v>
      </c>
      <c r="D338">
        <v>2010</v>
      </c>
      <c r="E338">
        <v>10.6</v>
      </c>
      <c r="F338">
        <v>-2.2973746307154528</v>
      </c>
      <c r="G338">
        <v>0.345127941142649</v>
      </c>
    </row>
    <row r="339" spans="1:7" hidden="1" x14ac:dyDescent="0.45">
      <c r="A339">
        <f t="shared" si="5"/>
        <v>6</v>
      </c>
      <c r="B339" t="s">
        <v>631</v>
      </c>
      <c r="C339" t="s">
        <v>563</v>
      </c>
      <c r="D339">
        <v>2010</v>
      </c>
      <c r="E339">
        <v>12.8</v>
      </c>
      <c r="F339">
        <v>-2.2973746307154528</v>
      </c>
      <c r="G339">
        <v>0.345127941142649</v>
      </c>
    </row>
    <row r="340" spans="1:7" hidden="1" x14ac:dyDescent="0.45">
      <c r="A340">
        <f t="shared" si="5"/>
        <v>9</v>
      </c>
      <c r="B340" t="s">
        <v>631</v>
      </c>
      <c r="C340" t="s">
        <v>564</v>
      </c>
      <c r="D340">
        <v>2010</v>
      </c>
      <c r="E340">
        <v>12</v>
      </c>
      <c r="F340">
        <v>-2.2973746307154528</v>
      </c>
      <c r="G340">
        <v>0.345127941142649</v>
      </c>
    </row>
    <row r="341" spans="1:7" x14ac:dyDescent="0.45">
      <c r="A341">
        <f t="shared" si="5"/>
        <v>12</v>
      </c>
      <c r="B341" t="s">
        <v>631</v>
      </c>
      <c r="C341" t="s">
        <v>565</v>
      </c>
      <c r="D341">
        <v>2010</v>
      </c>
      <c r="E341">
        <v>7.8</v>
      </c>
      <c r="F341">
        <v>-2.2973746307154528</v>
      </c>
      <c r="G341">
        <v>0.345127941142649</v>
      </c>
    </row>
    <row r="342" spans="1:7" hidden="1" x14ac:dyDescent="0.45">
      <c r="A342">
        <f t="shared" si="5"/>
        <v>3</v>
      </c>
      <c r="B342" t="s">
        <v>631</v>
      </c>
      <c r="C342" t="s">
        <v>566</v>
      </c>
      <c r="D342">
        <v>2011</v>
      </c>
      <c r="E342">
        <v>13.1</v>
      </c>
      <c r="F342">
        <v>3.2433973355017258</v>
      </c>
      <c r="G342">
        <v>0.28091372140031001</v>
      </c>
    </row>
    <row r="343" spans="1:7" hidden="1" x14ac:dyDescent="0.45">
      <c r="A343">
        <f t="shared" si="5"/>
        <v>6</v>
      </c>
      <c r="B343" t="s">
        <v>631</v>
      </c>
      <c r="C343" t="s">
        <v>567</v>
      </c>
      <c r="D343">
        <v>2011</v>
      </c>
      <c r="E343">
        <v>10.5</v>
      </c>
      <c r="F343">
        <v>3.2433973355017258</v>
      </c>
      <c r="G343">
        <v>0.28091372140031001</v>
      </c>
    </row>
    <row r="344" spans="1:7" hidden="1" x14ac:dyDescent="0.45">
      <c r="A344">
        <f t="shared" si="5"/>
        <v>9</v>
      </c>
      <c r="B344" t="s">
        <v>631</v>
      </c>
      <c r="C344" t="s">
        <v>568</v>
      </c>
      <c r="D344">
        <v>2011</v>
      </c>
      <c r="E344">
        <v>11.6</v>
      </c>
      <c r="F344">
        <v>3.2433973355017258</v>
      </c>
      <c r="G344">
        <v>0.28091372140031001</v>
      </c>
    </row>
    <row r="345" spans="1:7" x14ac:dyDescent="0.45">
      <c r="A345">
        <f t="shared" si="5"/>
        <v>12</v>
      </c>
      <c r="B345" t="s">
        <v>631</v>
      </c>
      <c r="C345" t="s">
        <v>569</v>
      </c>
      <c r="D345">
        <v>2011</v>
      </c>
      <c r="E345">
        <v>10.8</v>
      </c>
      <c r="F345">
        <v>3.2433973355017258</v>
      </c>
      <c r="G345">
        <v>0.28091372140031001</v>
      </c>
    </row>
    <row r="346" spans="1:7" hidden="1" x14ac:dyDescent="0.45">
      <c r="A346">
        <f t="shared" si="5"/>
        <v>3</v>
      </c>
      <c r="B346" t="s">
        <v>631</v>
      </c>
      <c r="C346" t="s">
        <v>570</v>
      </c>
      <c r="D346">
        <v>2012</v>
      </c>
      <c r="E346">
        <v>10.4</v>
      </c>
      <c r="F346">
        <v>1.8131081920369496</v>
      </c>
      <c r="G346">
        <v>-0.41908992848772098</v>
      </c>
    </row>
    <row r="347" spans="1:7" hidden="1" x14ac:dyDescent="0.45">
      <c r="A347">
        <f t="shared" si="5"/>
        <v>6</v>
      </c>
      <c r="B347" t="s">
        <v>631</v>
      </c>
      <c r="C347" t="s">
        <v>571</v>
      </c>
      <c r="D347">
        <v>2012</v>
      </c>
      <c r="E347">
        <v>11.3</v>
      </c>
      <c r="F347">
        <v>1.8131081920369496</v>
      </c>
      <c r="G347">
        <v>-0.41908992848772098</v>
      </c>
    </row>
    <row r="348" spans="1:7" hidden="1" x14ac:dyDescent="0.45">
      <c r="A348">
        <f t="shared" si="5"/>
        <v>9</v>
      </c>
      <c r="B348" t="s">
        <v>631</v>
      </c>
      <c r="C348" t="s">
        <v>572</v>
      </c>
      <c r="D348">
        <v>2012</v>
      </c>
      <c r="E348">
        <v>14.4</v>
      </c>
      <c r="F348">
        <v>1.8131081920369496</v>
      </c>
      <c r="G348">
        <v>-0.41908992848772098</v>
      </c>
    </row>
    <row r="349" spans="1:7" x14ac:dyDescent="0.45">
      <c r="A349">
        <f t="shared" si="5"/>
        <v>12</v>
      </c>
      <c r="B349" t="s">
        <v>631</v>
      </c>
      <c r="C349" t="s">
        <v>573</v>
      </c>
      <c r="D349">
        <v>2012</v>
      </c>
      <c r="E349">
        <v>14</v>
      </c>
      <c r="F349">
        <v>1.8131081920369496</v>
      </c>
      <c r="G349">
        <v>-0.41908992848772098</v>
      </c>
    </row>
    <row r="350" spans="1:7" hidden="1" x14ac:dyDescent="0.45">
      <c r="A350">
        <f t="shared" si="5"/>
        <v>3</v>
      </c>
      <c r="B350" t="s">
        <v>631</v>
      </c>
      <c r="C350" t="s">
        <v>574</v>
      </c>
      <c r="D350">
        <v>2013</v>
      </c>
      <c r="E350">
        <v>12.9</v>
      </c>
      <c r="F350">
        <v>1.1792538332510816</v>
      </c>
      <c r="G350">
        <v>-0.46234881067908801</v>
      </c>
    </row>
    <row r="351" spans="1:7" hidden="1" x14ac:dyDescent="0.45">
      <c r="A351">
        <f t="shared" si="5"/>
        <v>6</v>
      </c>
      <c r="B351" t="s">
        <v>631</v>
      </c>
      <c r="C351" t="s">
        <v>575</v>
      </c>
      <c r="D351">
        <v>2013</v>
      </c>
      <c r="E351">
        <v>11.4</v>
      </c>
      <c r="F351">
        <v>1.1792538332510816</v>
      </c>
      <c r="G351">
        <v>-0.46234881067908801</v>
      </c>
    </row>
    <row r="352" spans="1:7" hidden="1" x14ac:dyDescent="0.45">
      <c r="A352">
        <f t="shared" si="5"/>
        <v>9</v>
      </c>
      <c r="B352" t="s">
        <v>631</v>
      </c>
      <c r="C352" t="s">
        <v>576</v>
      </c>
      <c r="D352">
        <v>2013</v>
      </c>
      <c r="E352">
        <v>9.6</v>
      </c>
      <c r="F352">
        <v>1.1792538332510816</v>
      </c>
      <c r="G352">
        <v>-0.46234881067908801</v>
      </c>
    </row>
    <row r="353" spans="1:7" x14ac:dyDescent="0.45">
      <c r="A353">
        <f t="shared" si="5"/>
        <v>12</v>
      </c>
      <c r="B353" t="s">
        <v>631</v>
      </c>
      <c r="C353" t="s">
        <v>577</v>
      </c>
      <c r="D353">
        <v>2013</v>
      </c>
      <c r="E353">
        <v>10.4</v>
      </c>
      <c r="F353">
        <v>1.1792538332510816</v>
      </c>
      <c r="G353">
        <v>-0.46234881067908801</v>
      </c>
    </row>
    <row r="354" spans="1:7" hidden="1" x14ac:dyDescent="0.45">
      <c r="A354">
        <f t="shared" si="5"/>
        <v>3</v>
      </c>
      <c r="B354" t="s">
        <v>631</v>
      </c>
      <c r="C354" t="s">
        <v>578</v>
      </c>
      <c r="D354">
        <v>2014</v>
      </c>
      <c r="E354">
        <v>9.3000000000000007</v>
      </c>
      <c r="F354">
        <v>1.7921440570748359</v>
      </c>
      <c r="G354">
        <v>0.120581396323444</v>
      </c>
    </row>
    <row r="355" spans="1:7" hidden="1" x14ac:dyDescent="0.45">
      <c r="A355">
        <f t="shared" si="5"/>
        <v>6</v>
      </c>
      <c r="B355" t="s">
        <v>631</v>
      </c>
      <c r="C355" t="s">
        <v>579</v>
      </c>
      <c r="D355">
        <v>2014</v>
      </c>
      <c r="E355">
        <v>9.6</v>
      </c>
      <c r="F355">
        <v>1.7921440570748359</v>
      </c>
      <c r="G355">
        <v>0.120581396323444</v>
      </c>
    </row>
    <row r="356" spans="1:7" hidden="1" x14ac:dyDescent="0.45">
      <c r="A356">
        <f t="shared" si="5"/>
        <v>9</v>
      </c>
      <c r="B356" t="s">
        <v>631</v>
      </c>
      <c r="C356" t="s">
        <v>580</v>
      </c>
      <c r="D356">
        <v>2014</v>
      </c>
      <c r="E356">
        <v>7</v>
      </c>
      <c r="F356">
        <v>1.7921440570748359</v>
      </c>
      <c r="G356">
        <v>0.120581396323444</v>
      </c>
    </row>
    <row r="357" spans="1:7" x14ac:dyDescent="0.45">
      <c r="A357">
        <f t="shared" si="5"/>
        <v>12</v>
      </c>
      <c r="B357" t="s">
        <v>631</v>
      </c>
      <c r="C357" t="s">
        <v>581</v>
      </c>
      <c r="D357">
        <v>2014</v>
      </c>
      <c r="E357">
        <v>6.3</v>
      </c>
      <c r="F357">
        <v>1.7921440570748359</v>
      </c>
      <c r="G357">
        <v>0.120581396323444</v>
      </c>
    </row>
    <row r="358" spans="1:7" hidden="1" x14ac:dyDescent="0.45">
      <c r="A358">
        <f t="shared" si="5"/>
        <v>3</v>
      </c>
      <c r="B358" t="s">
        <v>631</v>
      </c>
      <c r="C358" t="s">
        <v>582</v>
      </c>
      <c r="D358">
        <v>2015</v>
      </c>
      <c r="E358">
        <v>5</v>
      </c>
      <c r="F358">
        <v>2.3498812750862612</v>
      </c>
      <c r="G358">
        <v>-2.7390289503955501E-2</v>
      </c>
    </row>
    <row r="359" spans="1:7" hidden="1" x14ac:dyDescent="0.45">
      <c r="A359">
        <f t="shared" si="5"/>
        <v>6</v>
      </c>
      <c r="B359" t="s">
        <v>631</v>
      </c>
      <c r="C359" t="s">
        <v>583</v>
      </c>
      <c r="D359">
        <v>2015</v>
      </c>
      <c r="E359">
        <v>3.3</v>
      </c>
      <c r="F359">
        <v>2.3498812750862612</v>
      </c>
      <c r="G359">
        <v>-2.7390289503955501E-2</v>
      </c>
    </row>
    <row r="360" spans="1:7" hidden="1" x14ac:dyDescent="0.45">
      <c r="A360">
        <f t="shared" si="5"/>
        <v>9</v>
      </c>
      <c r="B360" t="s">
        <v>631</v>
      </c>
      <c r="C360" t="s">
        <v>584</v>
      </c>
      <c r="D360">
        <v>2015</v>
      </c>
      <c r="E360">
        <v>3.9</v>
      </c>
      <c r="F360">
        <v>2.3498812750862612</v>
      </c>
      <c r="G360">
        <v>-2.7390289503955501E-2</v>
      </c>
    </row>
    <row r="361" spans="1:7" x14ac:dyDescent="0.45">
      <c r="A361">
        <f t="shared" si="5"/>
        <v>12</v>
      </c>
      <c r="B361" t="s">
        <v>631</v>
      </c>
      <c r="C361" t="s">
        <v>585</v>
      </c>
      <c r="D361">
        <v>2015</v>
      </c>
      <c r="E361">
        <v>7</v>
      </c>
      <c r="F361">
        <v>2.3498812750862612</v>
      </c>
      <c r="G361">
        <v>-2.7390289503955501E-2</v>
      </c>
    </row>
    <row r="362" spans="1:7" hidden="1" x14ac:dyDescent="0.45">
      <c r="A362">
        <f t="shared" si="5"/>
        <v>3</v>
      </c>
      <c r="B362" t="s">
        <v>631</v>
      </c>
      <c r="C362" t="s">
        <v>586</v>
      </c>
      <c r="D362">
        <v>2016</v>
      </c>
      <c r="E362">
        <v>11.5</v>
      </c>
      <c r="F362">
        <v>1.6446276869928482</v>
      </c>
      <c r="G362">
        <v>0.32433881457987401</v>
      </c>
    </row>
    <row r="363" spans="1:7" hidden="1" x14ac:dyDescent="0.45">
      <c r="A363">
        <f t="shared" si="5"/>
        <v>6</v>
      </c>
      <c r="B363" t="s">
        <v>631</v>
      </c>
      <c r="C363" t="s">
        <v>587</v>
      </c>
      <c r="D363">
        <v>2016</v>
      </c>
      <c r="E363">
        <v>9.8000000000000007</v>
      </c>
      <c r="F363">
        <v>1.6446276869928482</v>
      </c>
      <c r="G363">
        <v>0.32433881457987401</v>
      </c>
    </row>
    <row r="364" spans="1:7" hidden="1" x14ac:dyDescent="0.45">
      <c r="A364">
        <f t="shared" si="5"/>
        <v>9</v>
      </c>
      <c r="B364" t="s">
        <v>631</v>
      </c>
      <c r="C364" t="s">
        <v>588</v>
      </c>
      <c r="D364">
        <v>2016</v>
      </c>
      <c r="E364">
        <v>10.5</v>
      </c>
      <c r="F364">
        <v>1.6446276869928482</v>
      </c>
      <c r="G364">
        <v>0.32433881457987401</v>
      </c>
    </row>
    <row r="365" spans="1:7" x14ac:dyDescent="0.45">
      <c r="A365">
        <f t="shared" si="5"/>
        <v>12</v>
      </c>
      <c r="B365" t="s">
        <v>631</v>
      </c>
      <c r="C365" t="s">
        <v>589</v>
      </c>
      <c r="D365">
        <v>2016</v>
      </c>
      <c r="E365">
        <v>9.1999999999999993</v>
      </c>
      <c r="F365">
        <v>1.6446276869928482</v>
      </c>
      <c r="G365">
        <v>0.32433881457987401</v>
      </c>
    </row>
    <row r="366" spans="1:7" hidden="1" x14ac:dyDescent="0.45">
      <c r="A366">
        <f t="shared" si="5"/>
        <v>3</v>
      </c>
      <c r="B366" t="s">
        <v>631</v>
      </c>
      <c r="C366" t="s">
        <v>590</v>
      </c>
      <c r="D366">
        <v>2017</v>
      </c>
      <c r="E366">
        <v>10</v>
      </c>
      <c r="F366">
        <v>2.0686896670996049</v>
      </c>
      <c r="G366">
        <v>-9.3461763882430604E-2</v>
      </c>
    </row>
    <row r="367" spans="1:7" hidden="1" x14ac:dyDescent="0.45">
      <c r="A367">
        <f t="shared" si="5"/>
        <v>6</v>
      </c>
      <c r="B367" t="s">
        <v>631</v>
      </c>
      <c r="C367" t="s">
        <v>591</v>
      </c>
      <c r="D367">
        <v>2017</v>
      </c>
      <c r="E367">
        <v>13.1</v>
      </c>
      <c r="F367">
        <v>2.0686896670996049</v>
      </c>
      <c r="G367">
        <v>-9.3461763882430604E-2</v>
      </c>
    </row>
    <row r="368" spans="1:7" hidden="1" x14ac:dyDescent="0.45">
      <c r="A368">
        <f t="shared" si="5"/>
        <v>9</v>
      </c>
      <c r="B368" t="s">
        <v>631</v>
      </c>
      <c r="C368" t="s">
        <v>592</v>
      </c>
      <c r="D368">
        <v>2017</v>
      </c>
      <c r="E368">
        <v>13.1</v>
      </c>
      <c r="F368">
        <v>2.0686896670996049</v>
      </c>
      <c r="G368">
        <v>-9.3461763882430604E-2</v>
      </c>
    </row>
    <row r="369" spans="1:7" x14ac:dyDescent="0.45">
      <c r="A369">
        <f t="shared" si="5"/>
        <v>12</v>
      </c>
      <c r="B369" t="s">
        <v>631</v>
      </c>
      <c r="C369" t="s">
        <v>593</v>
      </c>
      <c r="D369">
        <v>2017</v>
      </c>
      <c r="E369">
        <v>13.6</v>
      </c>
      <c r="F369">
        <v>2.0686896670996049</v>
      </c>
      <c r="G369">
        <v>-9.3461763882430604E-2</v>
      </c>
    </row>
    <row r="370" spans="1:7" hidden="1" x14ac:dyDescent="0.45">
      <c r="A370">
        <f t="shared" si="5"/>
        <v>3</v>
      </c>
      <c r="B370" t="s">
        <v>631</v>
      </c>
      <c r="C370" t="s">
        <v>594</v>
      </c>
      <c r="D370">
        <v>2018</v>
      </c>
      <c r="E370">
        <v>18.100000000000001</v>
      </c>
      <c r="F370">
        <v>1.3627995571141582</v>
      </c>
      <c r="G370">
        <v>1.2473236622966599</v>
      </c>
    </row>
    <row r="371" spans="1:7" hidden="1" x14ac:dyDescent="0.45">
      <c r="A371">
        <f t="shared" si="5"/>
        <v>6</v>
      </c>
      <c r="B371" t="s">
        <v>631</v>
      </c>
      <c r="C371" t="s">
        <v>595</v>
      </c>
      <c r="D371">
        <v>2018</v>
      </c>
      <c r="E371">
        <v>10.4</v>
      </c>
      <c r="F371">
        <v>1.3627995571141582</v>
      </c>
      <c r="G371">
        <v>1.2473236622966599</v>
      </c>
    </row>
    <row r="372" spans="1:7" hidden="1" x14ac:dyDescent="0.45">
      <c r="A372">
        <f t="shared" si="5"/>
        <v>9</v>
      </c>
      <c r="B372" t="s">
        <v>631</v>
      </c>
      <c r="C372" t="s">
        <v>596</v>
      </c>
      <c r="D372">
        <v>2018</v>
      </c>
      <c r="E372">
        <v>7</v>
      </c>
      <c r="F372">
        <v>1.3627995571141582</v>
      </c>
      <c r="G372">
        <v>1.2473236622966599</v>
      </c>
    </row>
    <row r="373" spans="1:7" x14ac:dyDescent="0.45">
      <c r="A373">
        <f t="shared" si="5"/>
        <v>12</v>
      </c>
      <c r="B373" t="s">
        <v>631</v>
      </c>
      <c r="C373" t="s">
        <v>597</v>
      </c>
      <c r="D373">
        <v>2018</v>
      </c>
      <c r="E373">
        <v>1.6</v>
      </c>
      <c r="F373">
        <v>1.3627995571141582</v>
      </c>
      <c r="G373">
        <v>1.2473236622966599</v>
      </c>
    </row>
    <row r="374" spans="1:7" hidden="1" x14ac:dyDescent="0.45">
      <c r="A374">
        <f t="shared" si="5"/>
        <v>3</v>
      </c>
      <c r="B374" t="s">
        <v>631</v>
      </c>
      <c r="C374" t="s">
        <v>598</v>
      </c>
      <c r="D374">
        <v>2019</v>
      </c>
      <c r="E374">
        <v>4.5</v>
      </c>
      <c r="F374">
        <v>2.8604457946163251</v>
      </c>
      <c r="G374">
        <v>0.61518855905362102</v>
      </c>
    </row>
    <row r="375" spans="1:7" hidden="1" x14ac:dyDescent="0.45">
      <c r="A375">
        <f t="shared" si="5"/>
        <v>6</v>
      </c>
      <c r="B375" t="s">
        <v>631</v>
      </c>
      <c r="C375" t="s">
        <v>599</v>
      </c>
      <c r="D375">
        <v>2019</v>
      </c>
      <c r="E375">
        <v>7.7</v>
      </c>
      <c r="F375">
        <v>2.8604457946163251</v>
      </c>
      <c r="G375">
        <v>0.61518855905362102</v>
      </c>
    </row>
    <row r="376" spans="1:7" hidden="1" x14ac:dyDescent="0.45">
      <c r="A376">
        <f t="shared" si="5"/>
        <v>9</v>
      </c>
      <c r="B376" t="s">
        <v>631</v>
      </c>
      <c r="C376" t="s">
        <v>600</v>
      </c>
      <c r="D376">
        <v>2019</v>
      </c>
      <c r="E376">
        <v>12.8</v>
      </c>
      <c r="F376">
        <v>2.8604457946163251</v>
      </c>
      <c r="G376">
        <v>0.61518855905362102</v>
      </c>
    </row>
    <row r="377" spans="1:7" x14ac:dyDescent="0.45">
      <c r="A377">
        <f t="shared" si="5"/>
        <v>12</v>
      </c>
      <c r="B377" t="s">
        <v>631</v>
      </c>
      <c r="C377" t="s">
        <v>601</v>
      </c>
      <c r="D377">
        <v>2019</v>
      </c>
      <c r="E377">
        <v>17.399999999999999</v>
      </c>
      <c r="F377">
        <v>2.8604457946163251</v>
      </c>
      <c r="G377">
        <v>0.61518855905362102</v>
      </c>
    </row>
    <row r="378" spans="1:7" hidden="1" x14ac:dyDescent="0.45">
      <c r="A378">
        <f t="shared" si="5"/>
        <v>3</v>
      </c>
      <c r="B378" t="s">
        <v>631</v>
      </c>
      <c r="C378" t="s">
        <v>602</v>
      </c>
      <c r="D378">
        <v>2020</v>
      </c>
      <c r="E378">
        <v>15.6</v>
      </c>
      <c r="F378">
        <v>1.1419823250527656</v>
      </c>
      <c r="G378">
        <v>-4.0037507925976001</v>
      </c>
    </row>
    <row r="379" spans="1:7" hidden="1" x14ac:dyDescent="0.45">
      <c r="A379">
        <f t="shared" si="5"/>
        <v>6</v>
      </c>
      <c r="B379" t="s">
        <v>631</v>
      </c>
      <c r="C379" t="s">
        <v>603</v>
      </c>
      <c r="D379">
        <v>2020</v>
      </c>
      <c r="E379">
        <v>21</v>
      </c>
      <c r="F379">
        <v>1.1419823250527656</v>
      </c>
      <c r="G379">
        <v>-4.0037507925976001</v>
      </c>
    </row>
    <row r="380" spans="1:7" hidden="1" x14ac:dyDescent="0.45">
      <c r="A380">
        <f t="shared" si="5"/>
        <v>9</v>
      </c>
      <c r="B380" t="s">
        <v>631</v>
      </c>
      <c r="C380" t="s">
        <v>604</v>
      </c>
      <c r="D380">
        <v>2020</v>
      </c>
      <c r="E380">
        <v>24.1</v>
      </c>
      <c r="F380">
        <v>1.1419823250527656</v>
      </c>
      <c r="G380">
        <v>-4.0037507925976001</v>
      </c>
    </row>
    <row r="381" spans="1:7" x14ac:dyDescent="0.45">
      <c r="A381">
        <f t="shared" si="5"/>
        <v>12</v>
      </c>
      <c r="B381" t="s">
        <v>631</v>
      </c>
      <c r="C381" t="s">
        <v>605</v>
      </c>
      <c r="D381">
        <v>2020</v>
      </c>
      <c r="E381">
        <v>19.8</v>
      </c>
      <c r="F381">
        <v>1.1419823250527656</v>
      </c>
      <c r="G381">
        <v>-4.0037507925976001</v>
      </c>
    </row>
    <row r="382" spans="1:7" hidden="1" x14ac:dyDescent="0.45">
      <c r="A382">
        <f t="shared" si="5"/>
        <v>3</v>
      </c>
      <c r="B382" t="s">
        <v>631</v>
      </c>
      <c r="C382" t="s">
        <v>606</v>
      </c>
      <c r="D382">
        <v>2021</v>
      </c>
      <c r="E382">
        <v>28.9</v>
      </c>
      <c r="F382">
        <v>-2.1417372065005367</v>
      </c>
      <c r="G382">
        <v>0.32896706282106403</v>
      </c>
    </row>
    <row r="383" spans="1:7" hidden="1" x14ac:dyDescent="0.45">
      <c r="A383">
        <f t="shared" si="5"/>
        <v>6</v>
      </c>
      <c r="B383" t="s">
        <v>631</v>
      </c>
      <c r="C383" t="s">
        <v>607</v>
      </c>
      <c r="D383">
        <v>2021</v>
      </c>
      <c r="E383">
        <v>23.9</v>
      </c>
      <c r="F383">
        <v>-2.1417372065005367</v>
      </c>
      <c r="G383">
        <v>0.32896706282106403</v>
      </c>
    </row>
    <row r="384" spans="1:7" hidden="1" x14ac:dyDescent="0.45">
      <c r="A384">
        <f t="shared" si="5"/>
        <v>9</v>
      </c>
      <c r="B384" t="s">
        <v>631</v>
      </c>
      <c r="C384" t="s">
        <v>608</v>
      </c>
      <c r="D384">
        <v>2021</v>
      </c>
      <c r="E384">
        <v>20.399999999999999</v>
      </c>
      <c r="F384">
        <v>-2.1417372065005367</v>
      </c>
      <c r="G384">
        <v>0.32896706282106403</v>
      </c>
    </row>
    <row r="385" spans="1:7" x14ac:dyDescent="0.45">
      <c r="A385">
        <f t="shared" si="5"/>
        <v>12</v>
      </c>
      <c r="B385" t="s">
        <v>631</v>
      </c>
      <c r="C385" t="s">
        <v>609</v>
      </c>
      <c r="D385">
        <v>2021</v>
      </c>
      <c r="E385">
        <v>13.2</v>
      </c>
      <c r="F385">
        <v>-2.1417372065005367</v>
      </c>
      <c r="G385">
        <v>0.32896706282106403</v>
      </c>
    </row>
    <row r="386" spans="1:7" hidden="1" x14ac:dyDescent="0.45">
      <c r="A386">
        <f t="shared" si="5"/>
        <v>3</v>
      </c>
      <c r="B386" t="s">
        <v>631</v>
      </c>
      <c r="C386" t="s">
        <v>610</v>
      </c>
      <c r="D386">
        <v>2022</v>
      </c>
      <c r="E386">
        <v>13.9</v>
      </c>
      <c r="F386">
        <v>5.391888041414731</v>
      </c>
      <c r="G386">
        <v>1.4560837632166499</v>
      </c>
    </row>
    <row r="387" spans="1:7" hidden="1" x14ac:dyDescent="0.45">
      <c r="A387">
        <f t="shared" ref="A387:A450" si="6">VALUE(MID(C387,6,2))</f>
        <v>6</v>
      </c>
      <c r="B387" t="s">
        <v>631</v>
      </c>
      <c r="C387" t="s">
        <v>611</v>
      </c>
      <c r="D387">
        <v>2022</v>
      </c>
      <c r="E387">
        <v>10.8</v>
      </c>
      <c r="F387">
        <v>5.391888041414731</v>
      </c>
      <c r="G387">
        <v>1.4560837632166499</v>
      </c>
    </row>
    <row r="388" spans="1:7" hidden="1" x14ac:dyDescent="0.45">
      <c r="A388">
        <f t="shared" si="6"/>
        <v>9</v>
      </c>
      <c r="B388" t="s">
        <v>631</v>
      </c>
      <c r="C388" t="s">
        <v>612</v>
      </c>
      <c r="D388">
        <v>2022</v>
      </c>
      <c r="E388">
        <v>6.2</v>
      </c>
      <c r="F388">
        <v>5.391888041414731</v>
      </c>
      <c r="G388">
        <v>1.4560837632166499</v>
      </c>
    </row>
    <row r="389" spans="1:7" x14ac:dyDescent="0.45">
      <c r="A389">
        <f t="shared" si="6"/>
        <v>12</v>
      </c>
      <c r="B389" t="s">
        <v>631</v>
      </c>
      <c r="C389" t="s">
        <v>613</v>
      </c>
      <c r="D389">
        <v>2022</v>
      </c>
      <c r="E389">
        <v>-2.4</v>
      </c>
      <c r="F389">
        <v>5.391888041414731</v>
      </c>
      <c r="G389">
        <v>1.4560837632166499</v>
      </c>
    </row>
    <row r="390" spans="1:7" hidden="1" x14ac:dyDescent="0.45">
      <c r="A390">
        <f t="shared" si="6"/>
        <v>3</v>
      </c>
      <c r="B390" t="s">
        <v>631</v>
      </c>
      <c r="C390" t="s">
        <v>614</v>
      </c>
      <c r="D390">
        <v>2023</v>
      </c>
      <c r="E390">
        <v>-1.3</v>
      </c>
      <c r="F390">
        <v>2.5683281783406926</v>
      </c>
      <c r="G390">
        <v>0.28751666430900902</v>
      </c>
    </row>
    <row r="391" spans="1:7" hidden="1" x14ac:dyDescent="0.45">
      <c r="A391">
        <f t="shared" si="6"/>
        <v>6</v>
      </c>
      <c r="B391" t="s">
        <v>631</v>
      </c>
      <c r="C391" t="s">
        <v>615</v>
      </c>
      <c r="D391">
        <v>2023</v>
      </c>
      <c r="E391">
        <v>-4.4000000000000004</v>
      </c>
      <c r="F391">
        <v>2.5683281783406926</v>
      </c>
      <c r="G391">
        <v>0.28751666430900902</v>
      </c>
    </row>
    <row r="392" spans="1:7" hidden="1" x14ac:dyDescent="0.45">
      <c r="A392">
        <f t="shared" si="6"/>
        <v>9</v>
      </c>
      <c r="B392" t="s">
        <v>631</v>
      </c>
      <c r="C392" t="s">
        <v>616</v>
      </c>
      <c r="D392">
        <v>2023</v>
      </c>
      <c r="E392">
        <v>-6</v>
      </c>
      <c r="F392">
        <v>2.5683281783406926</v>
      </c>
      <c r="G392">
        <v>0.28751666430900902</v>
      </c>
    </row>
    <row r="393" spans="1:7" x14ac:dyDescent="0.45">
      <c r="A393">
        <f t="shared" si="6"/>
        <v>12</v>
      </c>
      <c r="B393" t="s">
        <v>631</v>
      </c>
      <c r="C393" t="s">
        <v>617</v>
      </c>
      <c r="D393">
        <v>2023</v>
      </c>
      <c r="E393">
        <v>-12.7</v>
      </c>
      <c r="F393">
        <v>2.5683281783406926</v>
      </c>
      <c r="G393">
        <v>0.28751666430900902</v>
      </c>
    </row>
    <row r="394" spans="1:7" hidden="1" x14ac:dyDescent="0.45">
      <c r="A394">
        <f t="shared" si="6"/>
        <v>3</v>
      </c>
      <c r="B394" t="s">
        <v>633</v>
      </c>
      <c r="C394" t="s">
        <v>560</v>
      </c>
      <c r="D394">
        <v>2010</v>
      </c>
      <c r="E394">
        <v>1.7</v>
      </c>
      <c r="F394">
        <v>-1.1180372326977022</v>
      </c>
      <c r="G394">
        <v>-4.5330215742967797</v>
      </c>
    </row>
    <row r="395" spans="1:7" hidden="1" x14ac:dyDescent="0.45">
      <c r="A395">
        <f t="shared" si="6"/>
        <v>6</v>
      </c>
      <c r="B395" t="s">
        <v>633</v>
      </c>
      <c r="C395" t="s">
        <v>563</v>
      </c>
      <c r="D395">
        <v>2010</v>
      </c>
      <c r="E395">
        <v>1.6</v>
      </c>
      <c r="F395">
        <v>-1.1180372326977022</v>
      </c>
      <c r="G395">
        <v>-4.5330215742967797</v>
      </c>
    </row>
    <row r="396" spans="1:7" hidden="1" x14ac:dyDescent="0.45">
      <c r="A396">
        <f t="shared" si="6"/>
        <v>9</v>
      </c>
      <c r="B396" t="s">
        <v>633</v>
      </c>
      <c r="C396" t="s">
        <v>564</v>
      </c>
      <c r="D396">
        <v>2010</v>
      </c>
      <c r="E396">
        <v>-4.0999999999999996</v>
      </c>
      <c r="F396">
        <v>-1.1180372326977022</v>
      </c>
      <c r="G396">
        <v>-4.5330215742967797</v>
      </c>
    </row>
    <row r="397" spans="1:7" x14ac:dyDescent="0.45">
      <c r="A397">
        <f t="shared" si="6"/>
        <v>12</v>
      </c>
      <c r="B397" t="s">
        <v>633</v>
      </c>
      <c r="C397" t="s">
        <v>565</v>
      </c>
      <c r="D397">
        <v>2010</v>
      </c>
      <c r="E397">
        <v>-6.4</v>
      </c>
      <c r="F397">
        <v>-1.1180372326977022</v>
      </c>
      <c r="G397">
        <v>-4.5330215742967797</v>
      </c>
    </row>
    <row r="398" spans="1:7" hidden="1" x14ac:dyDescent="0.45">
      <c r="A398">
        <f t="shared" si="6"/>
        <v>3</v>
      </c>
      <c r="B398" t="s">
        <v>633</v>
      </c>
      <c r="C398" t="s">
        <v>566</v>
      </c>
      <c r="D398">
        <v>2011</v>
      </c>
      <c r="E398">
        <v>-6.6</v>
      </c>
      <c r="F398">
        <v>5.8516510173094929</v>
      </c>
      <c r="G398">
        <v>-1.4002783337426701</v>
      </c>
    </row>
    <row r="399" spans="1:7" hidden="1" x14ac:dyDescent="0.45">
      <c r="A399">
        <f t="shared" si="6"/>
        <v>6</v>
      </c>
      <c r="B399" t="s">
        <v>633</v>
      </c>
      <c r="C399" t="s">
        <v>567</v>
      </c>
      <c r="D399">
        <v>2011</v>
      </c>
      <c r="E399">
        <v>-6.6</v>
      </c>
      <c r="F399">
        <v>5.8516510173094929</v>
      </c>
      <c r="G399">
        <v>-1.4002783337426701</v>
      </c>
    </row>
    <row r="400" spans="1:7" hidden="1" x14ac:dyDescent="0.45">
      <c r="A400">
        <f t="shared" si="6"/>
        <v>9</v>
      </c>
      <c r="B400" t="s">
        <v>633</v>
      </c>
      <c r="C400" t="s">
        <v>568</v>
      </c>
      <c r="D400">
        <v>2011</v>
      </c>
      <c r="E400">
        <v>-3</v>
      </c>
      <c r="F400">
        <v>5.8516510173094929</v>
      </c>
      <c r="G400">
        <v>-1.4002783337426701</v>
      </c>
    </row>
    <row r="401" spans="1:7" x14ac:dyDescent="0.45">
      <c r="A401">
        <f t="shared" si="6"/>
        <v>12</v>
      </c>
      <c r="B401" t="s">
        <v>633</v>
      </c>
      <c r="C401" t="s">
        <v>569</v>
      </c>
      <c r="D401">
        <v>2011</v>
      </c>
      <c r="E401">
        <v>-0.7</v>
      </c>
      <c r="F401">
        <v>5.8516510173094929</v>
      </c>
      <c r="G401">
        <v>-1.4002783337426701</v>
      </c>
    </row>
    <row r="402" spans="1:7" hidden="1" x14ac:dyDescent="0.45">
      <c r="A402">
        <f t="shared" si="6"/>
        <v>3</v>
      </c>
      <c r="B402" t="s">
        <v>633</v>
      </c>
      <c r="C402" t="s">
        <v>570</v>
      </c>
      <c r="D402">
        <v>2012</v>
      </c>
      <c r="E402">
        <v>-1.6</v>
      </c>
      <c r="F402">
        <v>6.2238967869385107</v>
      </c>
      <c r="G402">
        <v>2.1107464563300899</v>
      </c>
    </row>
    <row r="403" spans="1:7" hidden="1" x14ac:dyDescent="0.45">
      <c r="A403">
        <f t="shared" si="6"/>
        <v>6</v>
      </c>
      <c r="B403" t="s">
        <v>633</v>
      </c>
      <c r="C403" t="s">
        <v>571</v>
      </c>
      <c r="D403">
        <v>2012</v>
      </c>
      <c r="E403">
        <v>1.1000000000000001</v>
      </c>
      <c r="F403">
        <v>6.2238967869385107</v>
      </c>
      <c r="G403">
        <v>2.1107464563300899</v>
      </c>
    </row>
    <row r="404" spans="1:7" hidden="1" x14ac:dyDescent="0.45">
      <c r="A404">
        <f t="shared" si="6"/>
        <v>9</v>
      </c>
      <c r="B404" t="s">
        <v>633</v>
      </c>
      <c r="C404" t="s">
        <v>572</v>
      </c>
      <c r="D404">
        <v>2012</v>
      </c>
      <c r="E404">
        <v>0.5</v>
      </c>
      <c r="F404">
        <v>6.2238967869385107</v>
      </c>
      <c r="G404">
        <v>2.1107464563300899</v>
      </c>
    </row>
    <row r="405" spans="1:7" x14ac:dyDescent="0.45">
      <c r="A405">
        <f t="shared" si="6"/>
        <v>12</v>
      </c>
      <c r="B405" t="s">
        <v>633</v>
      </c>
      <c r="C405" t="s">
        <v>573</v>
      </c>
      <c r="D405">
        <v>2012</v>
      </c>
      <c r="E405">
        <v>4</v>
      </c>
      <c r="F405">
        <v>6.2238967869385107</v>
      </c>
      <c r="G405">
        <v>2.1107464563300899</v>
      </c>
    </row>
    <row r="406" spans="1:7" hidden="1" x14ac:dyDescent="0.45">
      <c r="A406">
        <f t="shared" si="6"/>
        <v>3</v>
      </c>
      <c r="B406" t="s">
        <v>633</v>
      </c>
      <c r="C406" t="s">
        <v>574</v>
      </c>
      <c r="D406">
        <v>2013</v>
      </c>
      <c r="E406">
        <v>3.2</v>
      </c>
      <c r="F406">
        <v>6.1553400209645872</v>
      </c>
      <c r="G406">
        <v>2.75444744258848</v>
      </c>
    </row>
    <row r="407" spans="1:7" hidden="1" x14ac:dyDescent="0.45">
      <c r="A407">
        <f t="shared" si="6"/>
        <v>6</v>
      </c>
      <c r="B407" t="s">
        <v>633</v>
      </c>
      <c r="C407" t="s">
        <v>575</v>
      </c>
      <c r="D407">
        <v>2013</v>
      </c>
      <c r="E407">
        <v>5.6</v>
      </c>
      <c r="F407">
        <v>6.1553400209645872</v>
      </c>
      <c r="G407">
        <v>2.75444744258848</v>
      </c>
    </row>
    <row r="408" spans="1:7" hidden="1" x14ac:dyDescent="0.45">
      <c r="A408">
        <f t="shared" si="6"/>
        <v>9</v>
      </c>
      <c r="B408" t="s">
        <v>633</v>
      </c>
      <c r="C408" t="s">
        <v>576</v>
      </c>
      <c r="D408">
        <v>2013</v>
      </c>
      <c r="E408">
        <v>6.5</v>
      </c>
      <c r="F408">
        <v>6.1553400209645872</v>
      </c>
      <c r="G408">
        <v>2.75444744258848</v>
      </c>
    </row>
    <row r="409" spans="1:7" x14ac:dyDescent="0.45">
      <c r="A409">
        <f t="shared" si="6"/>
        <v>12</v>
      </c>
      <c r="B409" t="s">
        <v>633</v>
      </c>
      <c r="C409" t="s">
        <v>577</v>
      </c>
      <c r="D409">
        <v>2013</v>
      </c>
      <c r="E409">
        <v>9.5</v>
      </c>
      <c r="F409">
        <v>6.1553400209645872</v>
      </c>
      <c r="G409">
        <v>2.75444744258848</v>
      </c>
    </row>
    <row r="410" spans="1:7" hidden="1" x14ac:dyDescent="0.45">
      <c r="A410">
        <f t="shared" si="6"/>
        <v>3</v>
      </c>
      <c r="B410" t="s">
        <v>633</v>
      </c>
      <c r="C410" t="s">
        <v>578</v>
      </c>
      <c r="D410">
        <v>2014</v>
      </c>
      <c r="E410">
        <v>11.2</v>
      </c>
      <c r="F410">
        <v>3.3085082446911258</v>
      </c>
      <c r="G410">
        <v>1.8024888980784199</v>
      </c>
    </row>
    <row r="411" spans="1:7" hidden="1" x14ac:dyDescent="0.45">
      <c r="A411">
        <f t="shared" si="6"/>
        <v>6</v>
      </c>
      <c r="B411" t="s">
        <v>633</v>
      </c>
      <c r="C411" t="s">
        <v>579</v>
      </c>
      <c r="D411">
        <v>2014</v>
      </c>
      <c r="E411">
        <v>11.1</v>
      </c>
      <c r="F411">
        <v>3.3085082446911258</v>
      </c>
      <c r="G411">
        <v>1.8024888980784199</v>
      </c>
    </row>
    <row r="412" spans="1:7" hidden="1" x14ac:dyDescent="0.45">
      <c r="A412">
        <f t="shared" si="6"/>
        <v>9</v>
      </c>
      <c r="B412" t="s">
        <v>633</v>
      </c>
      <c r="C412" t="s">
        <v>580</v>
      </c>
      <c r="D412">
        <v>2014</v>
      </c>
      <c r="E412">
        <v>14.5</v>
      </c>
      <c r="F412">
        <v>3.3085082446911258</v>
      </c>
      <c r="G412">
        <v>1.8024888980784199</v>
      </c>
    </row>
    <row r="413" spans="1:7" x14ac:dyDescent="0.45">
      <c r="A413">
        <f t="shared" si="6"/>
        <v>12</v>
      </c>
      <c r="B413" t="s">
        <v>633</v>
      </c>
      <c r="C413" t="s">
        <v>581</v>
      </c>
      <c r="D413">
        <v>2014</v>
      </c>
      <c r="E413">
        <v>16.3</v>
      </c>
      <c r="F413">
        <v>3.3085082446911258</v>
      </c>
      <c r="G413">
        <v>1.8024888980784199</v>
      </c>
    </row>
    <row r="414" spans="1:7" hidden="1" x14ac:dyDescent="0.45">
      <c r="A414">
        <f t="shared" si="6"/>
        <v>3</v>
      </c>
      <c r="B414" t="s">
        <v>633</v>
      </c>
      <c r="C414" t="s">
        <v>582</v>
      </c>
      <c r="D414">
        <v>2015</v>
      </c>
      <c r="E414">
        <v>15</v>
      </c>
      <c r="F414">
        <v>1.7926494736180558</v>
      </c>
      <c r="G414">
        <v>1.49471286642977</v>
      </c>
    </row>
    <row r="415" spans="1:7" hidden="1" x14ac:dyDescent="0.45">
      <c r="A415">
        <f t="shared" si="6"/>
        <v>6</v>
      </c>
      <c r="B415" t="s">
        <v>633</v>
      </c>
      <c r="C415" t="s">
        <v>583</v>
      </c>
      <c r="D415">
        <v>2015</v>
      </c>
      <c r="E415">
        <v>13.9</v>
      </c>
      <c r="F415">
        <v>1.7926494736180558</v>
      </c>
      <c r="G415">
        <v>1.49471286642977</v>
      </c>
    </row>
    <row r="416" spans="1:7" hidden="1" x14ac:dyDescent="0.45">
      <c r="A416">
        <f t="shared" si="6"/>
        <v>9</v>
      </c>
      <c r="B416" t="s">
        <v>633</v>
      </c>
      <c r="C416" t="s">
        <v>584</v>
      </c>
      <c r="D416">
        <v>2015</v>
      </c>
      <c r="E416">
        <v>21</v>
      </c>
      <c r="F416">
        <v>1.7926494736180558</v>
      </c>
      <c r="G416">
        <v>1.49471286642977</v>
      </c>
    </row>
    <row r="417" spans="1:7" x14ac:dyDescent="0.45">
      <c r="A417">
        <f t="shared" si="6"/>
        <v>12</v>
      </c>
      <c r="B417" t="s">
        <v>633</v>
      </c>
      <c r="C417" t="s">
        <v>585</v>
      </c>
      <c r="D417">
        <v>2015</v>
      </c>
      <c r="E417">
        <v>19.2</v>
      </c>
      <c r="F417">
        <v>1.7926494736180558</v>
      </c>
      <c r="G417">
        <v>1.49471286642977</v>
      </c>
    </row>
    <row r="418" spans="1:7" hidden="1" x14ac:dyDescent="0.45">
      <c r="A418">
        <f t="shared" si="6"/>
        <v>3</v>
      </c>
      <c r="B418" t="s">
        <v>633</v>
      </c>
      <c r="C418" t="s">
        <v>586</v>
      </c>
      <c r="D418">
        <v>2016</v>
      </c>
      <c r="E418">
        <v>15.7</v>
      </c>
      <c r="F418">
        <v>2.1519424985363429</v>
      </c>
      <c r="G418">
        <v>0.87980912737046402</v>
      </c>
    </row>
    <row r="419" spans="1:7" hidden="1" x14ac:dyDescent="0.45">
      <c r="A419">
        <f t="shared" si="6"/>
        <v>6</v>
      </c>
      <c r="B419" t="s">
        <v>633</v>
      </c>
      <c r="C419" t="s">
        <v>587</v>
      </c>
      <c r="D419">
        <v>2016</v>
      </c>
      <c r="E419">
        <v>13.3</v>
      </c>
      <c r="F419">
        <v>2.1519424985363429</v>
      </c>
      <c r="G419">
        <v>0.87980912737046402</v>
      </c>
    </row>
    <row r="420" spans="1:7" hidden="1" x14ac:dyDescent="0.45">
      <c r="A420">
        <f t="shared" si="6"/>
        <v>9</v>
      </c>
      <c r="B420" t="s">
        <v>633</v>
      </c>
      <c r="C420" t="s">
        <v>588</v>
      </c>
      <c r="D420">
        <v>2016</v>
      </c>
      <c r="E420">
        <v>11.8</v>
      </c>
      <c r="F420">
        <v>2.1519424985363429</v>
      </c>
      <c r="G420">
        <v>0.87980912737046402</v>
      </c>
    </row>
    <row r="421" spans="1:7" x14ac:dyDescent="0.45">
      <c r="A421">
        <f t="shared" si="6"/>
        <v>12</v>
      </c>
      <c r="B421" t="s">
        <v>633</v>
      </c>
      <c r="C421" t="s">
        <v>589</v>
      </c>
      <c r="D421">
        <v>2016</v>
      </c>
      <c r="E421">
        <v>10.8</v>
      </c>
      <c r="F421">
        <v>2.1519424985363429</v>
      </c>
      <c r="G421">
        <v>0.87980912737046402</v>
      </c>
    </row>
    <row r="422" spans="1:7" hidden="1" x14ac:dyDescent="0.45">
      <c r="A422">
        <f t="shared" si="6"/>
        <v>3</v>
      </c>
      <c r="B422" t="s">
        <v>633</v>
      </c>
      <c r="C422" t="s">
        <v>590</v>
      </c>
      <c r="D422">
        <v>2017</v>
      </c>
      <c r="E422">
        <v>9.3000000000000007</v>
      </c>
      <c r="F422">
        <v>1.7530387455330469</v>
      </c>
      <c r="G422">
        <v>-8.7556876561308103E-2</v>
      </c>
    </row>
    <row r="423" spans="1:7" hidden="1" x14ac:dyDescent="0.45">
      <c r="A423">
        <f t="shared" si="6"/>
        <v>6</v>
      </c>
      <c r="B423" t="s">
        <v>633</v>
      </c>
      <c r="C423" t="s">
        <v>591</v>
      </c>
      <c r="D423">
        <v>2017</v>
      </c>
      <c r="E423">
        <v>7.8</v>
      </c>
      <c r="F423">
        <v>1.7530387455330469</v>
      </c>
      <c r="G423">
        <v>-8.7556876561308103E-2</v>
      </c>
    </row>
    <row r="424" spans="1:7" hidden="1" x14ac:dyDescent="0.45">
      <c r="A424">
        <f t="shared" si="6"/>
        <v>9</v>
      </c>
      <c r="B424" t="s">
        <v>633</v>
      </c>
      <c r="C424" t="s">
        <v>592</v>
      </c>
      <c r="D424">
        <v>2017</v>
      </c>
      <c r="E424">
        <v>4.3</v>
      </c>
      <c r="F424">
        <v>1.7530387455330469</v>
      </c>
      <c r="G424">
        <v>-8.7556876561308103E-2</v>
      </c>
    </row>
    <row r="425" spans="1:7" x14ac:dyDescent="0.45">
      <c r="A425">
        <f t="shared" si="6"/>
        <v>12</v>
      </c>
      <c r="B425" t="s">
        <v>633</v>
      </c>
      <c r="C425" t="s">
        <v>593</v>
      </c>
      <c r="D425">
        <v>2017</v>
      </c>
      <c r="E425">
        <v>1.2</v>
      </c>
      <c r="F425">
        <v>1.7530387455330469</v>
      </c>
      <c r="G425">
        <v>-8.7556876561308103E-2</v>
      </c>
    </row>
    <row r="426" spans="1:7" hidden="1" x14ac:dyDescent="0.45">
      <c r="A426">
        <f t="shared" si="6"/>
        <v>3</v>
      </c>
      <c r="B426" t="s">
        <v>633</v>
      </c>
      <c r="C426" t="s">
        <v>594</v>
      </c>
      <c r="D426">
        <v>2018</v>
      </c>
      <c r="E426">
        <v>-0.5</v>
      </c>
      <c r="F426">
        <v>1.3576953779721066</v>
      </c>
      <c r="G426">
        <v>2.5429886099305699</v>
      </c>
    </row>
    <row r="427" spans="1:7" hidden="1" x14ac:dyDescent="0.45">
      <c r="A427">
        <f t="shared" si="6"/>
        <v>6</v>
      </c>
      <c r="B427" t="s">
        <v>633</v>
      </c>
      <c r="C427" t="s">
        <v>595</v>
      </c>
      <c r="D427">
        <v>2018</v>
      </c>
      <c r="E427">
        <v>-0.1</v>
      </c>
      <c r="F427">
        <v>1.3576953779721066</v>
      </c>
      <c r="G427">
        <v>2.5429886099305699</v>
      </c>
    </row>
    <row r="428" spans="1:7" hidden="1" x14ac:dyDescent="0.45">
      <c r="A428">
        <f t="shared" si="6"/>
        <v>9</v>
      </c>
      <c r="B428" t="s">
        <v>633</v>
      </c>
      <c r="C428" t="s">
        <v>596</v>
      </c>
      <c r="D428">
        <v>2018</v>
      </c>
      <c r="E428">
        <v>1.2</v>
      </c>
      <c r="F428">
        <v>1.3576953779721066</v>
      </c>
      <c r="G428">
        <v>2.5429886099305699</v>
      </c>
    </row>
    <row r="429" spans="1:7" x14ac:dyDescent="0.45">
      <c r="A429">
        <f t="shared" si="6"/>
        <v>12</v>
      </c>
      <c r="B429" t="s">
        <v>633</v>
      </c>
      <c r="C429" t="s">
        <v>597</v>
      </c>
      <c r="D429">
        <v>2018</v>
      </c>
      <c r="E429">
        <v>3.7</v>
      </c>
      <c r="F429">
        <v>1.3576953779721066</v>
      </c>
      <c r="G429">
        <v>2.5429886099305699</v>
      </c>
    </row>
    <row r="430" spans="1:7" hidden="1" x14ac:dyDescent="0.45">
      <c r="A430">
        <f t="shared" si="6"/>
        <v>3</v>
      </c>
      <c r="B430" t="s">
        <v>633</v>
      </c>
      <c r="C430" t="s">
        <v>598</v>
      </c>
      <c r="D430">
        <v>2019</v>
      </c>
      <c r="E430">
        <v>2.8</v>
      </c>
      <c r="F430">
        <v>3.9900294752167582</v>
      </c>
      <c r="G430">
        <v>0.83208956212678198</v>
      </c>
    </row>
    <row r="431" spans="1:7" hidden="1" x14ac:dyDescent="0.45">
      <c r="A431">
        <f t="shared" si="6"/>
        <v>6</v>
      </c>
      <c r="B431" t="s">
        <v>633</v>
      </c>
      <c r="C431" t="s">
        <v>599</v>
      </c>
      <c r="D431">
        <v>2019</v>
      </c>
      <c r="E431">
        <v>5.0999999999999996</v>
      </c>
      <c r="F431">
        <v>3.9900294752167582</v>
      </c>
      <c r="G431">
        <v>0.83208956212678198</v>
      </c>
    </row>
    <row r="432" spans="1:7" hidden="1" x14ac:dyDescent="0.45">
      <c r="A432">
        <f t="shared" si="6"/>
        <v>9</v>
      </c>
      <c r="B432" t="s">
        <v>633</v>
      </c>
      <c r="C432" t="s">
        <v>600</v>
      </c>
      <c r="D432">
        <v>2019</v>
      </c>
      <c r="E432">
        <v>8.9</v>
      </c>
      <c r="F432">
        <v>3.9900294752167582</v>
      </c>
      <c r="G432">
        <v>0.83208956212678198</v>
      </c>
    </row>
    <row r="433" spans="1:7" x14ac:dyDescent="0.45">
      <c r="A433">
        <f t="shared" si="6"/>
        <v>12</v>
      </c>
      <c r="B433" t="s">
        <v>633</v>
      </c>
      <c r="C433" t="s">
        <v>601</v>
      </c>
      <c r="D433">
        <v>2019</v>
      </c>
      <c r="E433">
        <v>9.8000000000000007</v>
      </c>
      <c r="F433">
        <v>3.9900294752167582</v>
      </c>
      <c r="G433">
        <v>0.83208956212678198</v>
      </c>
    </row>
    <row r="434" spans="1:7" hidden="1" x14ac:dyDescent="0.45">
      <c r="A434">
        <f t="shared" si="6"/>
        <v>3</v>
      </c>
      <c r="B434" t="s">
        <v>633</v>
      </c>
      <c r="C434" t="s">
        <v>602</v>
      </c>
      <c r="D434">
        <v>2020</v>
      </c>
      <c r="E434">
        <v>14.2</v>
      </c>
      <c r="F434">
        <v>0.63436753382843847</v>
      </c>
      <c r="G434">
        <v>-10.2461051731325</v>
      </c>
    </row>
    <row r="435" spans="1:7" hidden="1" x14ac:dyDescent="0.45">
      <c r="A435">
        <f t="shared" si="6"/>
        <v>6</v>
      </c>
      <c r="B435" t="s">
        <v>633</v>
      </c>
      <c r="C435" t="s">
        <v>603</v>
      </c>
      <c r="D435">
        <v>2020</v>
      </c>
      <c r="E435">
        <v>20.3</v>
      </c>
      <c r="F435">
        <v>0.63436753382843847</v>
      </c>
      <c r="G435">
        <v>-10.2461051731325</v>
      </c>
    </row>
    <row r="436" spans="1:7" hidden="1" x14ac:dyDescent="0.45">
      <c r="A436">
        <f t="shared" si="6"/>
        <v>9</v>
      </c>
      <c r="B436" t="s">
        <v>633</v>
      </c>
      <c r="C436" t="s">
        <v>604</v>
      </c>
      <c r="D436">
        <v>2020</v>
      </c>
      <c r="E436">
        <v>17.7</v>
      </c>
      <c r="F436">
        <v>0.63436753382843847</v>
      </c>
      <c r="G436">
        <v>-10.2461051731325</v>
      </c>
    </row>
    <row r="437" spans="1:7" x14ac:dyDescent="0.45">
      <c r="A437">
        <f t="shared" si="6"/>
        <v>12</v>
      </c>
      <c r="B437" t="s">
        <v>633</v>
      </c>
      <c r="C437" t="s">
        <v>605</v>
      </c>
      <c r="D437">
        <v>2020</v>
      </c>
      <c r="E437">
        <v>6.8</v>
      </c>
      <c r="F437">
        <v>0.63436753382843847</v>
      </c>
      <c r="G437">
        <v>-10.2461051731325</v>
      </c>
    </row>
    <row r="438" spans="1:7" hidden="1" x14ac:dyDescent="0.45">
      <c r="A438">
        <f t="shared" si="6"/>
        <v>3</v>
      </c>
      <c r="B438" t="s">
        <v>633</v>
      </c>
      <c r="C438" t="s">
        <v>606</v>
      </c>
      <c r="D438">
        <v>2021</v>
      </c>
      <c r="E438">
        <v>3.5</v>
      </c>
      <c r="F438">
        <v>-6.143474792240923</v>
      </c>
      <c r="G438">
        <v>1.8420429365928299</v>
      </c>
    </row>
    <row r="439" spans="1:7" hidden="1" x14ac:dyDescent="0.45">
      <c r="A439">
        <f t="shared" si="6"/>
        <v>6</v>
      </c>
      <c r="B439" t="s">
        <v>633</v>
      </c>
      <c r="C439" t="s">
        <v>607</v>
      </c>
      <c r="D439">
        <v>2021</v>
      </c>
      <c r="E439">
        <v>-4.8</v>
      </c>
      <c r="F439">
        <v>-6.143474792240923</v>
      </c>
      <c r="G439">
        <v>1.8420429365928299</v>
      </c>
    </row>
    <row r="440" spans="1:7" hidden="1" x14ac:dyDescent="0.45">
      <c r="A440">
        <f t="shared" si="6"/>
        <v>9</v>
      </c>
      <c r="B440" t="s">
        <v>633</v>
      </c>
      <c r="C440" t="s">
        <v>608</v>
      </c>
      <c r="D440">
        <v>2021</v>
      </c>
      <c r="E440">
        <v>-5.6</v>
      </c>
      <c r="F440">
        <v>-6.143474792240923</v>
      </c>
      <c r="G440">
        <v>1.8420429365928299</v>
      </c>
    </row>
    <row r="441" spans="1:7" x14ac:dyDescent="0.45">
      <c r="A441">
        <f t="shared" si="6"/>
        <v>12</v>
      </c>
      <c r="B441" t="s">
        <v>633</v>
      </c>
      <c r="C441" t="s">
        <v>609</v>
      </c>
      <c r="D441">
        <v>2021</v>
      </c>
      <c r="E441">
        <v>-7.4</v>
      </c>
      <c r="F441">
        <v>-6.143474792240923</v>
      </c>
      <c r="G441">
        <v>1.8420429365928299</v>
      </c>
    </row>
    <row r="442" spans="1:7" hidden="1" x14ac:dyDescent="0.45">
      <c r="A442">
        <f t="shared" si="6"/>
        <v>3</v>
      </c>
      <c r="B442" t="s">
        <v>633</v>
      </c>
      <c r="C442" t="s">
        <v>610</v>
      </c>
      <c r="D442">
        <v>2022</v>
      </c>
      <c r="E442">
        <v>-13.2</v>
      </c>
      <c r="F442">
        <v>11.333957069191115</v>
      </c>
      <c r="G442">
        <v>2.16743772686285</v>
      </c>
    </row>
    <row r="443" spans="1:7" hidden="1" x14ac:dyDescent="0.45">
      <c r="A443">
        <f t="shared" si="6"/>
        <v>6</v>
      </c>
      <c r="B443" t="s">
        <v>633</v>
      </c>
      <c r="C443" t="s">
        <v>611</v>
      </c>
      <c r="D443">
        <v>2022</v>
      </c>
      <c r="E443">
        <v>-6.5</v>
      </c>
      <c r="F443">
        <v>11.333957069191115</v>
      </c>
      <c r="G443">
        <v>2.16743772686285</v>
      </c>
    </row>
    <row r="444" spans="1:7" hidden="1" x14ac:dyDescent="0.45">
      <c r="A444">
        <f t="shared" si="6"/>
        <v>9</v>
      </c>
      <c r="B444" t="s">
        <v>633</v>
      </c>
      <c r="C444" t="s">
        <v>612</v>
      </c>
      <c r="D444">
        <v>2022</v>
      </c>
      <c r="E444">
        <v>-5.8</v>
      </c>
      <c r="F444">
        <v>11.333957069191115</v>
      </c>
      <c r="G444">
        <v>2.16743772686285</v>
      </c>
    </row>
    <row r="445" spans="1:7" x14ac:dyDescent="0.45">
      <c r="A445">
        <f t="shared" si="6"/>
        <v>12</v>
      </c>
      <c r="B445" t="s">
        <v>633</v>
      </c>
      <c r="C445" t="s">
        <v>613</v>
      </c>
      <c r="D445">
        <v>2022</v>
      </c>
      <c r="E445">
        <v>-12.1</v>
      </c>
      <c r="F445">
        <v>11.333957069191115</v>
      </c>
      <c r="G445">
        <v>2.16743772686285</v>
      </c>
    </row>
    <row r="446" spans="1:7" hidden="1" x14ac:dyDescent="0.45">
      <c r="A446">
        <f t="shared" si="6"/>
        <v>3</v>
      </c>
      <c r="B446" t="s">
        <v>633</v>
      </c>
      <c r="C446" t="s">
        <v>614</v>
      </c>
      <c r="D446">
        <v>2023</v>
      </c>
      <c r="E446">
        <v>-18.2</v>
      </c>
      <c r="F446">
        <v>2.0587400809533278</v>
      </c>
      <c r="G446">
        <v>-0.15980166858165001</v>
      </c>
    </row>
    <row r="447" spans="1:7" hidden="1" x14ac:dyDescent="0.45">
      <c r="A447">
        <f t="shared" si="6"/>
        <v>6</v>
      </c>
      <c r="B447" t="s">
        <v>633</v>
      </c>
      <c r="C447" t="s">
        <v>615</v>
      </c>
      <c r="D447">
        <v>2023</v>
      </c>
      <c r="E447">
        <v>-18.2</v>
      </c>
      <c r="F447">
        <v>2.0587400809533278</v>
      </c>
      <c r="G447">
        <v>-0.15980166858165001</v>
      </c>
    </row>
    <row r="448" spans="1:7" hidden="1" x14ac:dyDescent="0.45">
      <c r="A448">
        <f t="shared" si="6"/>
        <v>9</v>
      </c>
      <c r="B448" t="s">
        <v>633</v>
      </c>
      <c r="C448" t="s">
        <v>616</v>
      </c>
      <c r="D448">
        <v>2023</v>
      </c>
      <c r="E448">
        <v>-13.7</v>
      </c>
      <c r="F448">
        <v>2.0587400809533278</v>
      </c>
      <c r="G448">
        <v>-0.15980166858165001</v>
      </c>
    </row>
    <row r="449" spans="1:7" x14ac:dyDescent="0.45">
      <c r="A449">
        <f t="shared" si="6"/>
        <v>12</v>
      </c>
      <c r="B449" t="s">
        <v>633</v>
      </c>
      <c r="C449" t="s">
        <v>617</v>
      </c>
      <c r="D449">
        <v>2023</v>
      </c>
      <c r="E449">
        <v>-13.8</v>
      </c>
      <c r="F449">
        <v>2.0587400809533278</v>
      </c>
      <c r="G449">
        <v>-0.15980166858165001</v>
      </c>
    </row>
    <row r="450" spans="1:7" hidden="1" x14ac:dyDescent="0.45">
      <c r="A450">
        <f t="shared" si="6"/>
        <v>3</v>
      </c>
      <c r="B450" t="s">
        <v>635</v>
      </c>
      <c r="C450" t="s">
        <v>560</v>
      </c>
      <c r="D450">
        <v>2010</v>
      </c>
      <c r="E450">
        <v>13.8</v>
      </c>
      <c r="F450">
        <v>9.3987256325967365</v>
      </c>
      <c r="G450">
        <v>1.10352483472139</v>
      </c>
    </row>
    <row r="451" spans="1:7" hidden="1" x14ac:dyDescent="0.45">
      <c r="A451">
        <f t="shared" ref="A451:A514" si="7">VALUE(MID(C451,6,2))</f>
        <v>6</v>
      </c>
      <c r="B451" t="s">
        <v>635</v>
      </c>
      <c r="C451" t="s">
        <v>563</v>
      </c>
      <c r="D451">
        <v>2010</v>
      </c>
      <c r="E451">
        <v>14.3</v>
      </c>
      <c r="F451">
        <v>9.3987256325967365</v>
      </c>
      <c r="G451">
        <v>1.10352483472139</v>
      </c>
    </row>
    <row r="452" spans="1:7" hidden="1" x14ac:dyDescent="0.45">
      <c r="A452">
        <f t="shared" si="7"/>
        <v>9</v>
      </c>
      <c r="B452" t="s">
        <v>635</v>
      </c>
      <c r="C452" t="s">
        <v>564</v>
      </c>
      <c r="D452">
        <v>2010</v>
      </c>
      <c r="E452">
        <v>12.8</v>
      </c>
      <c r="F452">
        <v>9.3987256325967365</v>
      </c>
      <c r="G452">
        <v>1.10352483472139</v>
      </c>
    </row>
    <row r="453" spans="1:7" x14ac:dyDescent="0.45">
      <c r="A453">
        <f t="shared" si="7"/>
        <v>12</v>
      </c>
      <c r="B453" t="s">
        <v>635</v>
      </c>
      <c r="C453" t="s">
        <v>565</v>
      </c>
      <c r="D453">
        <v>2010</v>
      </c>
      <c r="E453">
        <v>10.9</v>
      </c>
      <c r="F453">
        <v>9.3987256325967365</v>
      </c>
      <c r="G453">
        <v>1.10352483472139</v>
      </c>
    </row>
    <row r="454" spans="1:7" hidden="1" x14ac:dyDescent="0.45">
      <c r="A454">
        <f t="shared" si="7"/>
        <v>3</v>
      </c>
      <c r="B454" t="s">
        <v>635</v>
      </c>
      <c r="C454" t="s">
        <v>566</v>
      </c>
      <c r="D454">
        <v>2011</v>
      </c>
      <c r="E454">
        <v>9.9</v>
      </c>
      <c r="F454">
        <v>10.635871064491312</v>
      </c>
      <c r="G454">
        <v>0.98864827579006898</v>
      </c>
    </row>
    <row r="455" spans="1:7" hidden="1" x14ac:dyDescent="0.45">
      <c r="A455">
        <f t="shared" si="7"/>
        <v>6</v>
      </c>
      <c r="B455" t="s">
        <v>635</v>
      </c>
      <c r="C455" t="s">
        <v>567</v>
      </c>
      <c r="D455">
        <v>2011</v>
      </c>
      <c r="E455">
        <v>8.4</v>
      </c>
      <c r="F455">
        <v>10.635871064491312</v>
      </c>
      <c r="G455">
        <v>0.98864827579006898</v>
      </c>
    </row>
    <row r="456" spans="1:7" hidden="1" x14ac:dyDescent="0.45">
      <c r="A456">
        <f t="shared" si="7"/>
        <v>9</v>
      </c>
      <c r="B456" t="s">
        <v>635</v>
      </c>
      <c r="C456" t="s">
        <v>568</v>
      </c>
      <c r="D456">
        <v>2011</v>
      </c>
      <c r="E456">
        <v>5.9</v>
      </c>
      <c r="F456">
        <v>10.635871064491312</v>
      </c>
      <c r="G456">
        <v>0.98864827579006898</v>
      </c>
    </row>
    <row r="457" spans="1:7" x14ac:dyDescent="0.45">
      <c r="A457">
        <f t="shared" si="7"/>
        <v>12</v>
      </c>
      <c r="B457" t="s">
        <v>635</v>
      </c>
      <c r="C457" t="s">
        <v>569</v>
      </c>
      <c r="D457">
        <v>2011</v>
      </c>
      <c r="E457">
        <v>5.8</v>
      </c>
      <c r="F457">
        <v>10.635871064491312</v>
      </c>
      <c r="G457">
        <v>0.98864827579006898</v>
      </c>
    </row>
    <row r="458" spans="1:7" hidden="1" x14ac:dyDescent="0.45">
      <c r="A458">
        <f t="shared" si="7"/>
        <v>3</v>
      </c>
      <c r="B458" t="s">
        <v>635</v>
      </c>
      <c r="C458" t="s">
        <v>570</v>
      </c>
      <c r="D458">
        <v>2012</v>
      </c>
      <c r="E458">
        <v>7.8</v>
      </c>
      <c r="F458">
        <v>9.5508321787756785</v>
      </c>
      <c r="G458">
        <v>-0.17286336585718201</v>
      </c>
    </row>
    <row r="459" spans="1:7" hidden="1" x14ac:dyDescent="0.45">
      <c r="A459">
        <f t="shared" si="7"/>
        <v>6</v>
      </c>
      <c r="B459" t="s">
        <v>635</v>
      </c>
      <c r="C459" t="s">
        <v>571</v>
      </c>
      <c r="D459">
        <v>2012</v>
      </c>
      <c r="E459">
        <v>9.1</v>
      </c>
      <c r="F459">
        <v>9.5508321787756785</v>
      </c>
      <c r="G459">
        <v>-0.17286336585718201</v>
      </c>
    </row>
    <row r="460" spans="1:7" hidden="1" x14ac:dyDescent="0.45">
      <c r="A460">
        <f t="shared" si="7"/>
        <v>9</v>
      </c>
      <c r="B460" t="s">
        <v>635</v>
      </c>
      <c r="C460" t="s">
        <v>572</v>
      </c>
      <c r="D460">
        <v>2012</v>
      </c>
      <c r="E460">
        <v>11</v>
      </c>
      <c r="F460">
        <v>9.5508321787756785</v>
      </c>
      <c r="G460">
        <v>-0.17286336585718201</v>
      </c>
    </row>
    <row r="461" spans="1:7" x14ac:dyDescent="0.45">
      <c r="A461">
        <f t="shared" si="7"/>
        <v>12</v>
      </c>
      <c r="B461" t="s">
        <v>635</v>
      </c>
      <c r="C461" t="s">
        <v>573</v>
      </c>
      <c r="D461">
        <v>2012</v>
      </c>
      <c r="E461">
        <v>12.3</v>
      </c>
      <c r="F461">
        <v>9.5508321787756785</v>
      </c>
      <c r="G461">
        <v>-0.17286336585718201</v>
      </c>
    </row>
    <row r="462" spans="1:7" hidden="1" x14ac:dyDescent="0.45">
      <c r="A462">
        <f t="shared" si="7"/>
        <v>3</v>
      </c>
      <c r="B462" t="s">
        <v>635</v>
      </c>
      <c r="C462" t="s">
        <v>574</v>
      </c>
      <c r="D462">
        <v>2013</v>
      </c>
      <c r="E462">
        <v>16.5</v>
      </c>
      <c r="F462">
        <v>7.8637364486211112</v>
      </c>
      <c r="G462">
        <v>-0.74441372069205103</v>
      </c>
    </row>
    <row r="463" spans="1:7" hidden="1" x14ac:dyDescent="0.45">
      <c r="A463">
        <f t="shared" si="7"/>
        <v>6</v>
      </c>
      <c r="B463" t="s">
        <v>635</v>
      </c>
      <c r="C463" t="s">
        <v>575</v>
      </c>
      <c r="D463">
        <v>2013</v>
      </c>
      <c r="E463">
        <v>17.600000000000001</v>
      </c>
      <c r="F463">
        <v>7.8637364486211112</v>
      </c>
      <c r="G463">
        <v>-0.74441372069205103</v>
      </c>
    </row>
    <row r="464" spans="1:7" hidden="1" x14ac:dyDescent="0.45">
      <c r="A464">
        <f t="shared" si="7"/>
        <v>9</v>
      </c>
      <c r="B464" t="s">
        <v>635</v>
      </c>
      <c r="C464" t="s">
        <v>576</v>
      </c>
      <c r="D464">
        <v>2013</v>
      </c>
      <c r="E464">
        <v>18.7</v>
      </c>
      <c r="F464">
        <v>7.8637364486211112</v>
      </c>
      <c r="G464">
        <v>-0.74441372069205103</v>
      </c>
    </row>
    <row r="465" spans="1:7" x14ac:dyDescent="0.45">
      <c r="A465">
        <f t="shared" si="7"/>
        <v>12</v>
      </c>
      <c r="B465" t="s">
        <v>635</v>
      </c>
      <c r="C465" t="s">
        <v>577</v>
      </c>
      <c r="D465">
        <v>2013</v>
      </c>
      <c r="E465">
        <v>17.5</v>
      </c>
      <c r="F465">
        <v>7.8637364486211112</v>
      </c>
      <c r="G465">
        <v>-0.74441372069205103</v>
      </c>
    </row>
    <row r="466" spans="1:7" hidden="1" x14ac:dyDescent="0.45">
      <c r="A466">
        <f t="shared" si="7"/>
        <v>3</v>
      </c>
      <c r="B466" t="s">
        <v>635</v>
      </c>
      <c r="C466" t="s">
        <v>578</v>
      </c>
      <c r="D466">
        <v>2014</v>
      </c>
      <c r="E466">
        <v>19.8</v>
      </c>
      <c r="F466">
        <v>7.7661500977300904</v>
      </c>
      <c r="G466">
        <v>-1.05817830791809</v>
      </c>
    </row>
    <row r="467" spans="1:7" hidden="1" x14ac:dyDescent="0.45">
      <c r="A467">
        <f t="shared" si="7"/>
        <v>6</v>
      </c>
      <c r="B467" t="s">
        <v>635</v>
      </c>
      <c r="C467" t="s">
        <v>579</v>
      </c>
      <c r="D467">
        <v>2014</v>
      </c>
      <c r="E467">
        <v>20.9</v>
      </c>
      <c r="F467">
        <v>7.7661500977300904</v>
      </c>
      <c r="G467">
        <v>-1.05817830791809</v>
      </c>
    </row>
    <row r="468" spans="1:7" hidden="1" x14ac:dyDescent="0.45">
      <c r="A468">
        <f t="shared" si="7"/>
        <v>9</v>
      </c>
      <c r="B468" t="s">
        <v>635</v>
      </c>
      <c r="C468" t="s">
        <v>580</v>
      </c>
      <c r="D468">
        <v>2014</v>
      </c>
      <c r="E468">
        <v>19.3</v>
      </c>
      <c r="F468">
        <v>7.7661500977300904</v>
      </c>
      <c r="G468">
        <v>-1.05817830791809</v>
      </c>
    </row>
    <row r="469" spans="1:7" x14ac:dyDescent="0.45">
      <c r="A469">
        <f t="shared" si="7"/>
        <v>12</v>
      </c>
      <c r="B469" t="s">
        <v>635</v>
      </c>
      <c r="C469" t="s">
        <v>581</v>
      </c>
      <c r="D469">
        <v>2014</v>
      </c>
      <c r="E469">
        <v>19.100000000000001</v>
      </c>
      <c r="F469">
        <v>7.7661500977300904</v>
      </c>
      <c r="G469">
        <v>-1.05817830791809</v>
      </c>
    </row>
    <row r="470" spans="1:7" hidden="1" x14ac:dyDescent="0.45">
      <c r="A470">
        <f t="shared" si="7"/>
        <v>3</v>
      </c>
      <c r="B470" t="s">
        <v>635</v>
      </c>
      <c r="C470" t="s">
        <v>582</v>
      </c>
      <c r="D470">
        <v>2015</v>
      </c>
      <c r="E470">
        <v>21</v>
      </c>
      <c r="F470">
        <v>7.4257636563241221</v>
      </c>
      <c r="G470">
        <v>-1.2398019140498999</v>
      </c>
    </row>
    <row r="471" spans="1:7" hidden="1" x14ac:dyDescent="0.45">
      <c r="A471">
        <f t="shared" si="7"/>
        <v>6</v>
      </c>
      <c r="B471" t="s">
        <v>635</v>
      </c>
      <c r="C471" t="s">
        <v>583</v>
      </c>
      <c r="D471">
        <v>2015</v>
      </c>
      <c r="E471">
        <v>21.5</v>
      </c>
      <c r="F471">
        <v>7.4257636563241221</v>
      </c>
      <c r="G471">
        <v>-1.2398019140498999</v>
      </c>
    </row>
    <row r="472" spans="1:7" hidden="1" x14ac:dyDescent="0.45">
      <c r="A472">
        <f t="shared" si="7"/>
        <v>9</v>
      </c>
      <c r="B472" t="s">
        <v>635</v>
      </c>
      <c r="C472" t="s">
        <v>584</v>
      </c>
      <c r="D472">
        <v>2015</v>
      </c>
      <c r="E472">
        <v>22.4</v>
      </c>
      <c r="F472">
        <v>7.4257636563241221</v>
      </c>
      <c r="G472">
        <v>-1.2398019140498999</v>
      </c>
    </row>
    <row r="473" spans="1:7" x14ac:dyDescent="0.45">
      <c r="A473">
        <f t="shared" si="7"/>
        <v>12</v>
      </c>
      <c r="B473" t="s">
        <v>635</v>
      </c>
      <c r="C473" t="s">
        <v>585</v>
      </c>
      <c r="D473">
        <v>2015</v>
      </c>
      <c r="E473">
        <v>24.6</v>
      </c>
      <c r="F473">
        <v>7.4257636563241221</v>
      </c>
      <c r="G473">
        <v>-1.2398019140498999</v>
      </c>
    </row>
    <row r="474" spans="1:7" hidden="1" x14ac:dyDescent="0.45">
      <c r="A474">
        <f t="shared" si="7"/>
        <v>3</v>
      </c>
      <c r="B474" t="s">
        <v>635</v>
      </c>
      <c r="C474" t="s">
        <v>586</v>
      </c>
      <c r="D474">
        <v>2016</v>
      </c>
      <c r="E474">
        <v>26.1</v>
      </c>
      <c r="F474">
        <v>7.0413288787365644</v>
      </c>
      <c r="G474">
        <v>-1.04706984608648</v>
      </c>
    </row>
    <row r="475" spans="1:7" hidden="1" x14ac:dyDescent="0.45">
      <c r="A475">
        <f t="shared" si="7"/>
        <v>6</v>
      </c>
      <c r="B475" t="s">
        <v>635</v>
      </c>
      <c r="C475" t="s">
        <v>587</v>
      </c>
      <c r="D475">
        <v>2016</v>
      </c>
      <c r="E475">
        <v>22.4</v>
      </c>
      <c r="F475">
        <v>7.0413288787365644</v>
      </c>
      <c r="G475">
        <v>-1.04706984608648</v>
      </c>
    </row>
    <row r="476" spans="1:7" hidden="1" x14ac:dyDescent="0.45">
      <c r="A476">
        <f t="shared" si="7"/>
        <v>9</v>
      </c>
      <c r="B476" t="s">
        <v>635</v>
      </c>
      <c r="C476" t="s">
        <v>588</v>
      </c>
      <c r="D476">
        <v>2016</v>
      </c>
      <c r="E476">
        <v>18.899999999999999</v>
      </c>
      <c r="F476">
        <v>7.0413288787365644</v>
      </c>
      <c r="G476">
        <v>-1.04706984608648</v>
      </c>
    </row>
    <row r="477" spans="1:7" x14ac:dyDescent="0.45">
      <c r="A477">
        <f t="shared" si="7"/>
        <v>12</v>
      </c>
      <c r="B477" t="s">
        <v>635</v>
      </c>
      <c r="C477" t="s">
        <v>589</v>
      </c>
      <c r="D477">
        <v>2016</v>
      </c>
      <c r="E477">
        <v>16.3</v>
      </c>
      <c r="F477">
        <v>7.0413288787365644</v>
      </c>
      <c r="G477">
        <v>-1.04706984608648</v>
      </c>
    </row>
    <row r="478" spans="1:7" hidden="1" x14ac:dyDescent="0.45">
      <c r="A478">
        <f t="shared" si="7"/>
        <v>3</v>
      </c>
      <c r="B478" t="s">
        <v>635</v>
      </c>
      <c r="C478" t="s">
        <v>590</v>
      </c>
      <c r="D478">
        <v>2017</v>
      </c>
      <c r="E478">
        <v>14.6</v>
      </c>
      <c r="F478">
        <v>6.8487622049576089</v>
      </c>
      <c r="G478">
        <v>2.3119764603705999E-2</v>
      </c>
    </row>
    <row r="479" spans="1:7" hidden="1" x14ac:dyDescent="0.45">
      <c r="A479">
        <f t="shared" si="7"/>
        <v>6</v>
      </c>
      <c r="B479" t="s">
        <v>635</v>
      </c>
      <c r="C479" t="s">
        <v>591</v>
      </c>
      <c r="D479">
        <v>2017</v>
      </c>
      <c r="E479">
        <v>10.1</v>
      </c>
      <c r="F479">
        <v>6.8487622049576089</v>
      </c>
      <c r="G479">
        <v>2.3119764603705999E-2</v>
      </c>
    </row>
    <row r="480" spans="1:7" hidden="1" x14ac:dyDescent="0.45">
      <c r="A480">
        <f t="shared" si="7"/>
        <v>9</v>
      </c>
      <c r="B480" t="s">
        <v>635</v>
      </c>
      <c r="C480" t="s">
        <v>592</v>
      </c>
      <c r="D480">
        <v>2017</v>
      </c>
      <c r="E480">
        <v>6.5</v>
      </c>
      <c r="F480">
        <v>6.8487622049576089</v>
      </c>
      <c r="G480">
        <v>2.3119764603705999E-2</v>
      </c>
    </row>
    <row r="481" spans="1:7" x14ac:dyDescent="0.45">
      <c r="A481">
        <f t="shared" si="7"/>
        <v>12</v>
      </c>
      <c r="B481" t="s">
        <v>635</v>
      </c>
      <c r="C481" t="s">
        <v>593</v>
      </c>
      <c r="D481">
        <v>2017</v>
      </c>
      <c r="E481">
        <v>2.2999999999999998</v>
      </c>
      <c r="F481">
        <v>6.8487622049576089</v>
      </c>
      <c r="G481">
        <v>2.3119764603705999E-2</v>
      </c>
    </row>
    <row r="482" spans="1:7" hidden="1" x14ac:dyDescent="0.45">
      <c r="A482">
        <f t="shared" si="7"/>
        <v>3</v>
      </c>
      <c r="B482" t="s">
        <v>635</v>
      </c>
      <c r="C482" t="s">
        <v>594</v>
      </c>
      <c r="D482">
        <v>2018</v>
      </c>
      <c r="E482">
        <v>0.9</v>
      </c>
      <c r="F482">
        <v>6.9472007933168527</v>
      </c>
      <c r="G482">
        <v>1.5321325740563001</v>
      </c>
    </row>
    <row r="483" spans="1:7" hidden="1" x14ac:dyDescent="0.45">
      <c r="A483">
        <f t="shared" si="7"/>
        <v>6</v>
      </c>
      <c r="B483" t="s">
        <v>635</v>
      </c>
      <c r="C483" t="s">
        <v>595</v>
      </c>
      <c r="D483">
        <v>2018</v>
      </c>
      <c r="E483">
        <v>-2.2000000000000002</v>
      </c>
      <c r="F483">
        <v>6.9472007933168527</v>
      </c>
      <c r="G483">
        <v>1.5321325740563001</v>
      </c>
    </row>
    <row r="484" spans="1:7" hidden="1" x14ac:dyDescent="0.45">
      <c r="A484">
        <f t="shared" si="7"/>
        <v>9</v>
      </c>
      <c r="B484" t="s">
        <v>635</v>
      </c>
      <c r="C484" t="s">
        <v>596</v>
      </c>
      <c r="D484">
        <v>2018</v>
      </c>
      <c r="E484">
        <v>-5.2</v>
      </c>
      <c r="F484">
        <v>6.9472007933168527</v>
      </c>
      <c r="G484">
        <v>1.5321325740563001</v>
      </c>
    </row>
    <row r="485" spans="1:7" x14ac:dyDescent="0.45">
      <c r="A485">
        <f t="shared" si="7"/>
        <v>12</v>
      </c>
      <c r="B485" t="s">
        <v>635</v>
      </c>
      <c r="C485" t="s">
        <v>597</v>
      </c>
      <c r="D485">
        <v>2018</v>
      </c>
      <c r="E485">
        <v>-8</v>
      </c>
      <c r="F485">
        <v>6.9472007933168527</v>
      </c>
      <c r="G485">
        <v>1.5321325740563001</v>
      </c>
    </row>
    <row r="486" spans="1:7" hidden="1" x14ac:dyDescent="0.45">
      <c r="A486">
        <f t="shared" si="7"/>
        <v>3</v>
      </c>
      <c r="B486" t="s">
        <v>635</v>
      </c>
      <c r="C486" t="s">
        <v>598</v>
      </c>
      <c r="D486">
        <v>2019</v>
      </c>
      <c r="E486">
        <v>-5.7</v>
      </c>
      <c r="F486">
        <v>6.7497738324959045</v>
      </c>
      <c r="G486">
        <v>2.2953680284434701</v>
      </c>
    </row>
    <row r="487" spans="1:7" hidden="1" x14ac:dyDescent="0.45">
      <c r="A487">
        <f t="shared" si="7"/>
        <v>6</v>
      </c>
      <c r="B487" t="s">
        <v>635</v>
      </c>
      <c r="C487" t="s">
        <v>599</v>
      </c>
      <c r="D487">
        <v>2019</v>
      </c>
      <c r="E487">
        <v>-7.1</v>
      </c>
      <c r="F487">
        <v>6.7497738324959045</v>
      </c>
      <c r="G487">
        <v>2.2953680284434701</v>
      </c>
    </row>
    <row r="488" spans="1:7" hidden="1" x14ac:dyDescent="0.45">
      <c r="A488">
        <f t="shared" si="7"/>
        <v>9</v>
      </c>
      <c r="B488" t="s">
        <v>635</v>
      </c>
      <c r="C488" t="s">
        <v>600</v>
      </c>
      <c r="D488">
        <v>2019</v>
      </c>
      <c r="E488">
        <v>-7.8</v>
      </c>
      <c r="F488">
        <v>6.7497738324959045</v>
      </c>
      <c r="G488">
        <v>2.2953680284434701</v>
      </c>
    </row>
    <row r="489" spans="1:7" x14ac:dyDescent="0.45">
      <c r="A489">
        <f t="shared" si="7"/>
        <v>12</v>
      </c>
      <c r="B489" t="s">
        <v>635</v>
      </c>
      <c r="C489" t="s">
        <v>601</v>
      </c>
      <c r="D489">
        <v>2019</v>
      </c>
      <c r="E489">
        <v>-8.9</v>
      </c>
      <c r="F489">
        <v>6.7497738324959045</v>
      </c>
      <c r="G489">
        <v>2.2953680284434701</v>
      </c>
    </row>
    <row r="490" spans="1:7" hidden="1" x14ac:dyDescent="0.45">
      <c r="A490">
        <f t="shared" si="7"/>
        <v>3</v>
      </c>
      <c r="B490" t="s">
        <v>635</v>
      </c>
      <c r="C490" t="s">
        <v>602</v>
      </c>
      <c r="D490">
        <v>2020</v>
      </c>
      <c r="E490">
        <v>-0.1</v>
      </c>
      <c r="F490">
        <v>5.9505007536741346</v>
      </c>
      <c r="G490">
        <v>-4.0171150728617704</v>
      </c>
    </row>
    <row r="491" spans="1:7" hidden="1" x14ac:dyDescent="0.45">
      <c r="A491">
        <f t="shared" si="7"/>
        <v>6</v>
      </c>
      <c r="B491" t="s">
        <v>635</v>
      </c>
      <c r="C491" t="s">
        <v>603</v>
      </c>
      <c r="D491">
        <v>2020</v>
      </c>
      <c r="E491">
        <v>3</v>
      </c>
      <c r="F491">
        <v>5.9505007536741346</v>
      </c>
      <c r="G491">
        <v>-4.0171150728617704</v>
      </c>
    </row>
    <row r="492" spans="1:7" hidden="1" x14ac:dyDescent="0.45">
      <c r="A492">
        <f t="shared" si="7"/>
        <v>9</v>
      </c>
      <c r="B492" t="s">
        <v>635</v>
      </c>
      <c r="C492" t="s">
        <v>604</v>
      </c>
      <c r="D492">
        <v>2020</v>
      </c>
      <c r="E492">
        <v>2.8</v>
      </c>
      <c r="F492">
        <v>5.9505007536741346</v>
      </c>
      <c r="G492">
        <v>-4.0171150728617704</v>
      </c>
    </row>
    <row r="493" spans="1:7" x14ac:dyDescent="0.45">
      <c r="A493">
        <f t="shared" si="7"/>
        <v>12</v>
      </c>
      <c r="B493" t="s">
        <v>635</v>
      </c>
      <c r="C493" t="s">
        <v>605</v>
      </c>
      <c r="D493">
        <v>2020</v>
      </c>
      <c r="E493">
        <v>-0.5</v>
      </c>
      <c r="F493">
        <v>5.9505007536741346</v>
      </c>
      <c r="G493">
        <v>-4.0171150728617704</v>
      </c>
    </row>
    <row r="494" spans="1:7" hidden="1" x14ac:dyDescent="0.45">
      <c r="A494">
        <f t="shared" si="7"/>
        <v>3</v>
      </c>
      <c r="B494" t="s">
        <v>635</v>
      </c>
      <c r="C494" t="s">
        <v>606</v>
      </c>
      <c r="D494">
        <v>2021</v>
      </c>
      <c r="E494">
        <v>-3.7</v>
      </c>
      <c r="F494">
        <v>2.2386383563463852</v>
      </c>
      <c r="G494">
        <v>3.0483247147096701</v>
      </c>
    </row>
    <row r="495" spans="1:7" hidden="1" x14ac:dyDescent="0.45">
      <c r="A495">
        <f t="shared" si="7"/>
        <v>6</v>
      </c>
      <c r="B495" t="s">
        <v>635</v>
      </c>
      <c r="C495" t="s">
        <v>607</v>
      </c>
      <c r="D495">
        <v>2021</v>
      </c>
      <c r="E495">
        <v>-7.4</v>
      </c>
      <c r="F495">
        <v>2.2386383563463852</v>
      </c>
      <c r="G495">
        <v>3.0483247147096701</v>
      </c>
    </row>
    <row r="496" spans="1:7" hidden="1" x14ac:dyDescent="0.45">
      <c r="A496">
        <f t="shared" si="7"/>
        <v>9</v>
      </c>
      <c r="B496" t="s">
        <v>635</v>
      </c>
      <c r="C496" t="s">
        <v>608</v>
      </c>
      <c r="D496">
        <v>2021</v>
      </c>
      <c r="E496">
        <v>-9.8000000000000007</v>
      </c>
      <c r="F496">
        <v>2.2386383563463852</v>
      </c>
      <c r="G496">
        <v>3.0483247147096701</v>
      </c>
    </row>
    <row r="497" spans="1:7" x14ac:dyDescent="0.45">
      <c r="A497">
        <f t="shared" si="7"/>
        <v>12</v>
      </c>
      <c r="B497" t="s">
        <v>635</v>
      </c>
      <c r="C497" t="s">
        <v>609</v>
      </c>
      <c r="D497">
        <v>2021</v>
      </c>
      <c r="E497">
        <v>-13.2</v>
      </c>
      <c r="F497">
        <v>2.2386383563463852</v>
      </c>
      <c r="G497">
        <v>3.0483247147096701</v>
      </c>
    </row>
    <row r="498" spans="1:7" hidden="1" x14ac:dyDescent="0.45">
      <c r="A498">
        <f t="shared" si="7"/>
        <v>3</v>
      </c>
      <c r="B498" t="s">
        <v>635</v>
      </c>
      <c r="C498" t="s">
        <v>610</v>
      </c>
      <c r="D498">
        <v>2022</v>
      </c>
      <c r="E498">
        <v>-10.8</v>
      </c>
      <c r="F498">
        <v>8.4484694168727685</v>
      </c>
      <c r="G498">
        <v>-1.1186167058776799</v>
      </c>
    </row>
    <row r="499" spans="1:7" hidden="1" x14ac:dyDescent="0.45">
      <c r="A499">
        <f t="shared" si="7"/>
        <v>6</v>
      </c>
      <c r="B499" t="s">
        <v>635</v>
      </c>
      <c r="C499" t="s">
        <v>611</v>
      </c>
      <c r="D499">
        <v>2022</v>
      </c>
      <c r="E499">
        <v>-9.4</v>
      </c>
      <c r="F499">
        <v>8.4484694168727685</v>
      </c>
      <c r="G499">
        <v>-1.1186167058776799</v>
      </c>
    </row>
    <row r="500" spans="1:7" hidden="1" x14ac:dyDescent="0.45">
      <c r="A500">
        <f t="shared" si="7"/>
        <v>9</v>
      </c>
      <c r="B500" t="s">
        <v>635</v>
      </c>
      <c r="C500" t="s">
        <v>612</v>
      </c>
      <c r="D500">
        <v>2022</v>
      </c>
      <c r="E500">
        <v>-9.6999999999999993</v>
      </c>
      <c r="F500">
        <v>8.4484694168727685</v>
      </c>
      <c r="G500">
        <v>-1.1186167058776799</v>
      </c>
    </row>
    <row r="501" spans="1:7" x14ac:dyDescent="0.45">
      <c r="A501">
        <f t="shared" si="7"/>
        <v>12</v>
      </c>
      <c r="B501" t="s">
        <v>635</v>
      </c>
      <c r="C501" t="s">
        <v>613</v>
      </c>
      <c r="D501">
        <v>2022</v>
      </c>
      <c r="E501">
        <v>-10.5</v>
      </c>
      <c r="F501">
        <v>8.4484694168727685</v>
      </c>
      <c r="G501">
        <v>-1.1186167058776799</v>
      </c>
    </row>
    <row r="502" spans="1:7" hidden="1" x14ac:dyDescent="0.45">
      <c r="A502">
        <f t="shared" si="7"/>
        <v>3</v>
      </c>
      <c r="B502" t="s">
        <v>635</v>
      </c>
      <c r="C502" t="s">
        <v>614</v>
      </c>
      <c r="D502">
        <v>2023</v>
      </c>
      <c r="E502">
        <v>-5.3</v>
      </c>
      <c r="F502">
        <v>2.9506699295926779</v>
      </c>
      <c r="G502">
        <v>0.40694074100903699</v>
      </c>
    </row>
    <row r="503" spans="1:7" hidden="1" x14ac:dyDescent="0.45">
      <c r="A503">
        <f t="shared" si="7"/>
        <v>6</v>
      </c>
      <c r="B503" t="s">
        <v>635</v>
      </c>
      <c r="C503" t="s">
        <v>615</v>
      </c>
      <c r="D503">
        <v>2023</v>
      </c>
      <c r="E503">
        <v>-5.7</v>
      </c>
      <c r="F503">
        <v>2.9506699295926779</v>
      </c>
      <c r="G503">
        <v>0.40694074100903699</v>
      </c>
    </row>
    <row r="504" spans="1:7" hidden="1" x14ac:dyDescent="0.45">
      <c r="A504">
        <f t="shared" si="7"/>
        <v>9</v>
      </c>
      <c r="B504" t="s">
        <v>635</v>
      </c>
      <c r="C504" t="s">
        <v>616</v>
      </c>
      <c r="D504">
        <v>2023</v>
      </c>
      <c r="E504">
        <v>-5.9</v>
      </c>
      <c r="F504">
        <v>2.9506699295926779</v>
      </c>
      <c r="G504">
        <v>0.40694074100903699</v>
      </c>
    </row>
    <row r="505" spans="1:7" x14ac:dyDescent="0.45">
      <c r="A505">
        <f t="shared" si="7"/>
        <v>12</v>
      </c>
      <c r="B505" t="s">
        <v>635</v>
      </c>
      <c r="C505" t="s">
        <v>617</v>
      </c>
      <c r="D505">
        <v>2023</v>
      </c>
      <c r="E505">
        <v>-7.6</v>
      </c>
      <c r="F505">
        <v>2.9506699295926779</v>
      </c>
      <c r="G505">
        <v>0.40694074100903699</v>
      </c>
    </row>
    <row r="506" spans="1:7" hidden="1" x14ac:dyDescent="0.45">
      <c r="A506">
        <f t="shared" si="7"/>
        <v>3</v>
      </c>
      <c r="B506" t="s">
        <v>637</v>
      </c>
      <c r="C506" t="s">
        <v>560</v>
      </c>
      <c r="D506">
        <v>2010</v>
      </c>
      <c r="E506">
        <v>4.8</v>
      </c>
      <c r="F506">
        <v>1.1396486454806194</v>
      </c>
      <c r="G506">
        <v>-3.5554179407989799</v>
      </c>
    </row>
    <row r="507" spans="1:7" hidden="1" x14ac:dyDescent="0.45">
      <c r="A507">
        <f t="shared" si="7"/>
        <v>6</v>
      </c>
      <c r="B507" t="s">
        <v>637</v>
      </c>
      <c r="C507" t="s">
        <v>563</v>
      </c>
      <c r="D507">
        <v>2010</v>
      </c>
      <c r="E507">
        <v>5.4</v>
      </c>
      <c r="F507">
        <v>1.1396486454806194</v>
      </c>
      <c r="G507">
        <v>-3.5554179407989799</v>
      </c>
    </row>
    <row r="508" spans="1:7" hidden="1" x14ac:dyDescent="0.45">
      <c r="A508">
        <f t="shared" si="7"/>
        <v>9</v>
      </c>
      <c r="B508" t="s">
        <v>637</v>
      </c>
      <c r="C508" t="s">
        <v>564</v>
      </c>
      <c r="D508">
        <v>2010</v>
      </c>
      <c r="E508">
        <v>6.5</v>
      </c>
      <c r="F508">
        <v>1.1396486454806194</v>
      </c>
      <c r="G508">
        <v>-3.5554179407989799</v>
      </c>
    </row>
    <row r="509" spans="1:7" x14ac:dyDescent="0.45">
      <c r="A509">
        <f t="shared" si="7"/>
        <v>12</v>
      </c>
      <c r="B509" t="s">
        <v>637</v>
      </c>
      <c r="C509" t="s">
        <v>565</v>
      </c>
      <c r="D509">
        <v>2010</v>
      </c>
      <c r="E509">
        <v>7.9</v>
      </c>
      <c r="F509">
        <v>1.1396486454806194</v>
      </c>
      <c r="G509">
        <v>-3.5554179407989799</v>
      </c>
    </row>
    <row r="510" spans="1:7" hidden="1" x14ac:dyDescent="0.45">
      <c r="A510">
        <f t="shared" si="7"/>
        <v>3</v>
      </c>
      <c r="B510" t="s">
        <v>637</v>
      </c>
      <c r="C510" t="s">
        <v>566</v>
      </c>
      <c r="D510">
        <v>2011</v>
      </c>
      <c r="E510">
        <v>7.5</v>
      </c>
      <c r="F510">
        <v>4.4946589707092244</v>
      </c>
      <c r="G510">
        <v>-0.49523659505075501</v>
      </c>
    </row>
    <row r="511" spans="1:7" hidden="1" x14ac:dyDescent="0.45">
      <c r="A511">
        <f t="shared" si="7"/>
        <v>6</v>
      </c>
      <c r="B511" t="s">
        <v>637</v>
      </c>
      <c r="C511" t="s">
        <v>567</v>
      </c>
      <c r="D511">
        <v>2011</v>
      </c>
      <c r="E511">
        <v>7.7</v>
      </c>
      <c r="F511">
        <v>4.4946589707092244</v>
      </c>
      <c r="G511">
        <v>-0.49523659505075501</v>
      </c>
    </row>
    <row r="512" spans="1:7" hidden="1" x14ac:dyDescent="0.45">
      <c r="A512">
        <f t="shared" si="7"/>
        <v>9</v>
      </c>
      <c r="B512" t="s">
        <v>637</v>
      </c>
      <c r="C512" t="s">
        <v>568</v>
      </c>
      <c r="D512">
        <v>2011</v>
      </c>
      <c r="E512">
        <v>7.7</v>
      </c>
      <c r="F512">
        <v>4.4946589707092244</v>
      </c>
      <c r="G512">
        <v>-0.49523659505075501</v>
      </c>
    </row>
    <row r="513" spans="1:7" x14ac:dyDescent="0.45">
      <c r="A513">
        <f t="shared" si="7"/>
        <v>12</v>
      </c>
      <c r="B513" t="s">
        <v>637</v>
      </c>
      <c r="C513" t="s">
        <v>569</v>
      </c>
      <c r="D513">
        <v>2011</v>
      </c>
      <c r="E513">
        <v>7.6</v>
      </c>
      <c r="F513">
        <v>4.4946589707092244</v>
      </c>
      <c r="G513">
        <v>-0.49523659505075501</v>
      </c>
    </row>
    <row r="514" spans="1:7" hidden="1" x14ac:dyDescent="0.45">
      <c r="A514">
        <f t="shared" si="7"/>
        <v>3</v>
      </c>
      <c r="B514" t="s">
        <v>637</v>
      </c>
      <c r="C514" t="s">
        <v>570</v>
      </c>
      <c r="D514">
        <v>2012</v>
      </c>
      <c r="E514">
        <v>6.3</v>
      </c>
      <c r="F514">
        <v>6.9478919817355518</v>
      </c>
      <c r="G514">
        <v>-0.28711745601567801</v>
      </c>
    </row>
    <row r="515" spans="1:7" hidden="1" x14ac:dyDescent="0.45">
      <c r="A515">
        <f t="shared" ref="A515:A578" si="8">VALUE(MID(C515,6,2))</f>
        <v>6</v>
      </c>
      <c r="B515" t="s">
        <v>637</v>
      </c>
      <c r="C515" t="s">
        <v>571</v>
      </c>
      <c r="D515">
        <v>2012</v>
      </c>
      <c r="E515">
        <v>6</v>
      </c>
      <c r="F515">
        <v>6.9478919817355518</v>
      </c>
      <c r="G515">
        <v>-0.28711745601567801</v>
      </c>
    </row>
    <row r="516" spans="1:7" hidden="1" x14ac:dyDescent="0.45">
      <c r="A516">
        <f t="shared" si="8"/>
        <v>9</v>
      </c>
      <c r="B516" t="s">
        <v>637</v>
      </c>
      <c r="C516" t="s">
        <v>572</v>
      </c>
      <c r="D516">
        <v>2012</v>
      </c>
      <c r="E516">
        <v>5.9</v>
      </c>
      <c r="F516">
        <v>6.9478919817355518</v>
      </c>
      <c r="G516">
        <v>-0.28711745601567801</v>
      </c>
    </row>
    <row r="517" spans="1:7" x14ac:dyDescent="0.45">
      <c r="A517">
        <f t="shared" si="8"/>
        <v>12</v>
      </c>
      <c r="B517" t="s">
        <v>637</v>
      </c>
      <c r="C517" t="s">
        <v>573</v>
      </c>
      <c r="D517">
        <v>2012</v>
      </c>
      <c r="E517">
        <v>6.5</v>
      </c>
      <c r="F517">
        <v>6.9478919817355518</v>
      </c>
      <c r="G517">
        <v>-0.28711745601567801</v>
      </c>
    </row>
    <row r="518" spans="1:7" hidden="1" x14ac:dyDescent="0.45">
      <c r="A518">
        <f t="shared" si="8"/>
        <v>3</v>
      </c>
      <c r="B518" t="s">
        <v>637</v>
      </c>
      <c r="C518" t="s">
        <v>574</v>
      </c>
      <c r="D518">
        <v>2013</v>
      </c>
      <c r="E518">
        <v>6.8</v>
      </c>
      <c r="F518">
        <v>3.9126357671611487</v>
      </c>
      <c r="G518">
        <v>1.5864756780889799</v>
      </c>
    </row>
    <row r="519" spans="1:7" hidden="1" x14ac:dyDescent="0.45">
      <c r="A519">
        <f t="shared" si="8"/>
        <v>6</v>
      </c>
      <c r="B519" t="s">
        <v>637</v>
      </c>
      <c r="C519" t="s">
        <v>575</v>
      </c>
      <c r="D519">
        <v>2013</v>
      </c>
      <c r="E519">
        <v>7.9</v>
      </c>
      <c r="F519">
        <v>3.9126357671611487</v>
      </c>
      <c r="G519">
        <v>1.5864756780889799</v>
      </c>
    </row>
    <row r="520" spans="1:7" hidden="1" x14ac:dyDescent="0.45">
      <c r="A520">
        <f t="shared" si="8"/>
        <v>9</v>
      </c>
      <c r="B520" t="s">
        <v>637</v>
      </c>
      <c r="C520" t="s">
        <v>576</v>
      </c>
      <c r="D520">
        <v>2013</v>
      </c>
      <c r="E520">
        <v>8.1999999999999993</v>
      </c>
      <c r="F520">
        <v>3.9126357671611487</v>
      </c>
      <c r="G520">
        <v>1.5864756780889799</v>
      </c>
    </row>
    <row r="521" spans="1:7" x14ac:dyDescent="0.45">
      <c r="A521">
        <f t="shared" si="8"/>
        <v>12</v>
      </c>
      <c r="B521" t="s">
        <v>637</v>
      </c>
      <c r="C521" t="s">
        <v>577</v>
      </c>
      <c r="D521">
        <v>2013</v>
      </c>
      <c r="E521">
        <v>8.5</v>
      </c>
      <c r="F521">
        <v>3.9126357671611487</v>
      </c>
      <c r="G521">
        <v>1.5864756780889799</v>
      </c>
    </row>
    <row r="522" spans="1:7" hidden="1" x14ac:dyDescent="0.45">
      <c r="A522">
        <f t="shared" si="8"/>
        <v>3</v>
      </c>
      <c r="B522" t="s">
        <v>637</v>
      </c>
      <c r="C522" t="s">
        <v>578</v>
      </c>
      <c r="D522">
        <v>2014</v>
      </c>
      <c r="E522">
        <v>8.6999999999999993</v>
      </c>
      <c r="F522">
        <v>5.1339935199567179</v>
      </c>
      <c r="G522">
        <v>3.1103716156288002</v>
      </c>
    </row>
    <row r="523" spans="1:7" hidden="1" x14ac:dyDescent="0.45">
      <c r="A523">
        <f t="shared" si="8"/>
        <v>6</v>
      </c>
      <c r="B523" t="s">
        <v>637</v>
      </c>
      <c r="C523" t="s">
        <v>579</v>
      </c>
      <c r="D523">
        <v>2014</v>
      </c>
      <c r="E523">
        <v>10.1</v>
      </c>
      <c r="F523">
        <v>5.1339935199567179</v>
      </c>
      <c r="G523">
        <v>3.1103716156288002</v>
      </c>
    </row>
    <row r="524" spans="1:7" hidden="1" x14ac:dyDescent="0.45">
      <c r="A524">
        <f t="shared" si="8"/>
        <v>9</v>
      </c>
      <c r="B524" t="s">
        <v>637</v>
      </c>
      <c r="C524" t="s">
        <v>580</v>
      </c>
      <c r="D524">
        <v>2014</v>
      </c>
      <c r="E524">
        <v>10.4</v>
      </c>
      <c r="F524">
        <v>5.1339935199567179</v>
      </c>
      <c r="G524">
        <v>3.1103716156288002</v>
      </c>
    </row>
    <row r="525" spans="1:7" x14ac:dyDescent="0.45">
      <c r="A525">
        <f t="shared" si="8"/>
        <v>12</v>
      </c>
      <c r="B525" t="s">
        <v>637</v>
      </c>
      <c r="C525" t="s">
        <v>581</v>
      </c>
      <c r="D525">
        <v>2014</v>
      </c>
      <c r="E525">
        <v>11.5</v>
      </c>
      <c r="F525">
        <v>5.1339935199567179</v>
      </c>
      <c r="G525">
        <v>3.1103716156288002</v>
      </c>
    </row>
    <row r="526" spans="1:7" hidden="1" x14ac:dyDescent="0.45">
      <c r="A526">
        <f t="shared" si="8"/>
        <v>3</v>
      </c>
      <c r="B526" t="s">
        <v>637</v>
      </c>
      <c r="C526" t="s">
        <v>582</v>
      </c>
      <c r="D526">
        <v>2015</v>
      </c>
      <c r="E526">
        <v>12.2</v>
      </c>
      <c r="F526">
        <v>4.4990300011097162</v>
      </c>
      <c r="G526">
        <v>3.0595858335511501</v>
      </c>
    </row>
    <row r="527" spans="1:7" hidden="1" x14ac:dyDescent="0.45">
      <c r="A527">
        <f t="shared" si="8"/>
        <v>6</v>
      </c>
      <c r="B527" t="s">
        <v>637</v>
      </c>
      <c r="C527" t="s">
        <v>583</v>
      </c>
      <c r="D527">
        <v>2015</v>
      </c>
      <c r="E527">
        <v>13.5</v>
      </c>
      <c r="F527">
        <v>4.4990300011097162</v>
      </c>
      <c r="G527">
        <v>3.0595858335511501</v>
      </c>
    </row>
    <row r="528" spans="1:7" hidden="1" x14ac:dyDescent="0.45">
      <c r="A528">
        <f t="shared" si="8"/>
        <v>9</v>
      </c>
      <c r="B528" t="s">
        <v>637</v>
      </c>
      <c r="C528" t="s">
        <v>584</v>
      </c>
      <c r="D528">
        <v>2015</v>
      </c>
      <c r="E528">
        <v>14.5</v>
      </c>
      <c r="F528">
        <v>4.4990300011097162</v>
      </c>
      <c r="G528">
        <v>3.0595858335511501</v>
      </c>
    </row>
    <row r="529" spans="1:7" x14ac:dyDescent="0.45">
      <c r="A529">
        <f t="shared" si="8"/>
        <v>12</v>
      </c>
      <c r="B529" t="s">
        <v>637</v>
      </c>
      <c r="C529" t="s">
        <v>585</v>
      </c>
      <c r="D529">
        <v>2015</v>
      </c>
      <c r="E529">
        <v>15</v>
      </c>
      <c r="F529">
        <v>4.4990300011097162</v>
      </c>
      <c r="G529">
        <v>3.0595858335511501</v>
      </c>
    </row>
    <row r="530" spans="1:7" hidden="1" x14ac:dyDescent="0.45">
      <c r="A530">
        <f t="shared" si="8"/>
        <v>3</v>
      </c>
      <c r="B530" t="s">
        <v>637</v>
      </c>
      <c r="C530" t="s">
        <v>586</v>
      </c>
      <c r="D530">
        <v>2016</v>
      </c>
      <c r="E530">
        <v>13</v>
      </c>
      <c r="F530">
        <v>2.9559013752752321</v>
      </c>
      <c r="G530">
        <v>2.1228046333055199</v>
      </c>
    </row>
    <row r="531" spans="1:7" hidden="1" x14ac:dyDescent="0.45">
      <c r="A531">
        <f t="shared" si="8"/>
        <v>6</v>
      </c>
      <c r="B531" t="s">
        <v>637</v>
      </c>
      <c r="C531" t="s">
        <v>587</v>
      </c>
      <c r="D531">
        <v>2016</v>
      </c>
      <c r="E531">
        <v>11.2</v>
      </c>
      <c r="F531">
        <v>2.9559013752752321</v>
      </c>
      <c r="G531">
        <v>2.1228046333055199</v>
      </c>
    </row>
    <row r="532" spans="1:7" hidden="1" x14ac:dyDescent="0.45">
      <c r="A532">
        <f t="shared" si="8"/>
        <v>9</v>
      </c>
      <c r="B532" t="s">
        <v>637</v>
      </c>
      <c r="C532" t="s">
        <v>588</v>
      </c>
      <c r="D532">
        <v>2016</v>
      </c>
      <c r="E532">
        <v>9.6999999999999993</v>
      </c>
      <c r="F532">
        <v>2.9559013752752321</v>
      </c>
      <c r="G532">
        <v>2.1228046333055199</v>
      </c>
    </row>
    <row r="533" spans="1:7" x14ac:dyDescent="0.45">
      <c r="A533">
        <f t="shared" si="8"/>
        <v>12</v>
      </c>
      <c r="B533" t="s">
        <v>637</v>
      </c>
      <c r="C533" t="s">
        <v>589</v>
      </c>
      <c r="D533">
        <v>2016</v>
      </c>
      <c r="E533">
        <v>7.7</v>
      </c>
      <c r="F533">
        <v>2.9559013752752321</v>
      </c>
      <c r="G533">
        <v>2.1228046333055199</v>
      </c>
    </row>
    <row r="534" spans="1:7" hidden="1" x14ac:dyDescent="0.45">
      <c r="A534">
        <f t="shared" si="8"/>
        <v>3</v>
      </c>
      <c r="B534" t="s">
        <v>637</v>
      </c>
      <c r="C534" t="s">
        <v>590</v>
      </c>
      <c r="D534">
        <v>2017</v>
      </c>
      <c r="E534">
        <v>6.3</v>
      </c>
      <c r="F534">
        <v>2.0873825016279426</v>
      </c>
      <c r="G534">
        <v>0.37618785221047801</v>
      </c>
    </row>
    <row r="535" spans="1:7" hidden="1" x14ac:dyDescent="0.45">
      <c r="A535">
        <f t="shared" si="8"/>
        <v>6</v>
      </c>
      <c r="B535" t="s">
        <v>637</v>
      </c>
      <c r="C535" t="s">
        <v>591</v>
      </c>
      <c r="D535">
        <v>2017</v>
      </c>
      <c r="E535">
        <v>5.8</v>
      </c>
      <c r="F535">
        <v>2.0873825016279426</v>
      </c>
      <c r="G535">
        <v>0.37618785221047801</v>
      </c>
    </row>
    <row r="536" spans="1:7" hidden="1" x14ac:dyDescent="0.45">
      <c r="A536">
        <f t="shared" si="8"/>
        <v>9</v>
      </c>
      <c r="B536" t="s">
        <v>637</v>
      </c>
      <c r="C536" t="s">
        <v>592</v>
      </c>
      <c r="D536">
        <v>2017</v>
      </c>
      <c r="E536">
        <v>4.5</v>
      </c>
      <c r="F536">
        <v>2.0873825016279426</v>
      </c>
      <c r="G536">
        <v>0.37618785221047801</v>
      </c>
    </row>
    <row r="537" spans="1:7" x14ac:dyDescent="0.45">
      <c r="A537">
        <f t="shared" si="8"/>
        <v>12</v>
      </c>
      <c r="B537" t="s">
        <v>637</v>
      </c>
      <c r="C537" t="s">
        <v>593</v>
      </c>
      <c r="D537">
        <v>2017</v>
      </c>
      <c r="E537">
        <v>3.6</v>
      </c>
      <c r="F537">
        <v>2.0873825016279426</v>
      </c>
      <c r="G537">
        <v>0.37618785221047801</v>
      </c>
    </row>
    <row r="538" spans="1:7" hidden="1" x14ac:dyDescent="0.45">
      <c r="A538">
        <f t="shared" si="8"/>
        <v>3</v>
      </c>
      <c r="B538" t="s">
        <v>637</v>
      </c>
      <c r="C538" t="s">
        <v>594</v>
      </c>
      <c r="D538">
        <v>2018</v>
      </c>
      <c r="E538">
        <v>2.8</v>
      </c>
      <c r="F538">
        <v>1.3593608678874602</v>
      </c>
      <c r="G538">
        <v>0.34587273458586698</v>
      </c>
    </row>
    <row r="539" spans="1:7" hidden="1" x14ac:dyDescent="0.45">
      <c r="A539">
        <f t="shared" si="8"/>
        <v>6</v>
      </c>
      <c r="B539" t="s">
        <v>637</v>
      </c>
      <c r="C539" t="s">
        <v>595</v>
      </c>
      <c r="D539">
        <v>2018</v>
      </c>
      <c r="E539">
        <v>2.2000000000000002</v>
      </c>
      <c r="F539">
        <v>1.3593608678874602</v>
      </c>
      <c r="G539">
        <v>0.34587273458586698</v>
      </c>
    </row>
    <row r="540" spans="1:7" hidden="1" x14ac:dyDescent="0.45">
      <c r="A540">
        <f t="shared" si="8"/>
        <v>9</v>
      </c>
      <c r="B540" t="s">
        <v>637</v>
      </c>
      <c r="C540" t="s">
        <v>596</v>
      </c>
      <c r="D540">
        <v>2018</v>
      </c>
      <c r="E540">
        <v>1.3</v>
      </c>
      <c r="F540">
        <v>1.3593608678874602</v>
      </c>
      <c r="G540">
        <v>0.34587273458586698</v>
      </c>
    </row>
    <row r="541" spans="1:7" x14ac:dyDescent="0.45">
      <c r="A541">
        <f t="shared" si="8"/>
        <v>12</v>
      </c>
      <c r="B541" t="s">
        <v>637</v>
      </c>
      <c r="C541" t="s">
        <v>597</v>
      </c>
      <c r="D541">
        <v>2018</v>
      </c>
      <c r="E541">
        <v>1.6</v>
      </c>
      <c r="F541">
        <v>1.3593608678874602</v>
      </c>
      <c r="G541">
        <v>0.34587273458586698</v>
      </c>
    </row>
    <row r="542" spans="1:7" hidden="1" x14ac:dyDescent="0.45">
      <c r="A542">
        <f t="shared" si="8"/>
        <v>3</v>
      </c>
      <c r="B542" t="s">
        <v>637</v>
      </c>
      <c r="C542" t="s">
        <v>598</v>
      </c>
      <c r="D542">
        <v>2019</v>
      </c>
      <c r="E542">
        <v>0.5</v>
      </c>
      <c r="F542">
        <v>2.5643242827770365</v>
      </c>
      <c r="G542">
        <v>1.26734693843221</v>
      </c>
    </row>
    <row r="543" spans="1:7" hidden="1" x14ac:dyDescent="0.45">
      <c r="A543">
        <f t="shared" si="8"/>
        <v>6</v>
      </c>
      <c r="B543" t="s">
        <v>637</v>
      </c>
      <c r="C543" t="s">
        <v>599</v>
      </c>
      <c r="D543">
        <v>2019</v>
      </c>
      <c r="E543">
        <v>0.2</v>
      </c>
      <c r="F543">
        <v>2.5643242827770365</v>
      </c>
      <c r="G543">
        <v>1.26734693843221</v>
      </c>
    </row>
    <row r="544" spans="1:7" hidden="1" x14ac:dyDescent="0.45">
      <c r="A544">
        <f t="shared" si="8"/>
        <v>9</v>
      </c>
      <c r="B544" t="s">
        <v>637</v>
      </c>
      <c r="C544" t="s">
        <v>600</v>
      </c>
      <c r="D544">
        <v>2019</v>
      </c>
      <c r="E544">
        <v>0.1</v>
      </c>
      <c r="F544">
        <v>2.5643242827770365</v>
      </c>
      <c r="G544">
        <v>1.26734693843221</v>
      </c>
    </row>
    <row r="545" spans="1:7" x14ac:dyDescent="0.45">
      <c r="A545">
        <f t="shared" si="8"/>
        <v>12</v>
      </c>
      <c r="B545" t="s">
        <v>637</v>
      </c>
      <c r="C545" t="s">
        <v>601</v>
      </c>
      <c r="D545">
        <v>2019</v>
      </c>
      <c r="E545">
        <v>-0.9</v>
      </c>
      <c r="F545">
        <v>2.5643242827770365</v>
      </c>
      <c r="G545">
        <v>1.26734693843221</v>
      </c>
    </row>
    <row r="546" spans="1:7" hidden="1" x14ac:dyDescent="0.45">
      <c r="A546">
        <f t="shared" si="8"/>
        <v>3</v>
      </c>
      <c r="B546" t="s">
        <v>637</v>
      </c>
      <c r="C546" t="s">
        <v>602</v>
      </c>
      <c r="D546">
        <v>2020</v>
      </c>
      <c r="E546">
        <v>1.4</v>
      </c>
      <c r="F546">
        <v>3.1868553924553282</v>
      </c>
      <c r="G546">
        <v>-12.6584730806211</v>
      </c>
    </row>
    <row r="547" spans="1:7" hidden="1" x14ac:dyDescent="0.45">
      <c r="A547">
        <f t="shared" si="8"/>
        <v>6</v>
      </c>
      <c r="B547" t="s">
        <v>637</v>
      </c>
      <c r="C547" t="s">
        <v>603</v>
      </c>
      <c r="D547">
        <v>2020</v>
      </c>
      <c r="E547">
        <v>5</v>
      </c>
      <c r="F547">
        <v>3.1868553924553282</v>
      </c>
      <c r="G547">
        <v>-12.6584730806211</v>
      </c>
    </row>
    <row r="548" spans="1:7" hidden="1" x14ac:dyDescent="0.45">
      <c r="A548">
        <f t="shared" si="8"/>
        <v>9</v>
      </c>
      <c r="B548" t="s">
        <v>637</v>
      </c>
      <c r="C548" t="s">
        <v>604</v>
      </c>
      <c r="D548">
        <v>2020</v>
      </c>
      <c r="E548">
        <v>5.8</v>
      </c>
      <c r="F548">
        <v>3.1868553924553282</v>
      </c>
      <c r="G548">
        <v>-12.6584730806211</v>
      </c>
    </row>
    <row r="549" spans="1:7" x14ac:dyDescent="0.45">
      <c r="A549">
        <f t="shared" si="8"/>
        <v>12</v>
      </c>
      <c r="B549" t="s">
        <v>637</v>
      </c>
      <c r="C549" t="s">
        <v>605</v>
      </c>
      <c r="D549">
        <v>2020</v>
      </c>
      <c r="E549">
        <v>6.1</v>
      </c>
      <c r="F549">
        <v>3.1868553924553282</v>
      </c>
      <c r="G549">
        <v>-12.6584730806211</v>
      </c>
    </row>
    <row r="550" spans="1:7" hidden="1" x14ac:dyDescent="0.45">
      <c r="A550">
        <f t="shared" si="8"/>
        <v>3</v>
      </c>
      <c r="B550" t="s">
        <v>637</v>
      </c>
      <c r="C550" t="s">
        <v>606</v>
      </c>
      <c r="D550">
        <v>2021</v>
      </c>
      <c r="E550">
        <v>5.3</v>
      </c>
      <c r="F550">
        <v>-7.1859141376085915</v>
      </c>
      <c r="G550">
        <v>-1.9703837868168199</v>
      </c>
    </row>
    <row r="551" spans="1:7" hidden="1" x14ac:dyDescent="0.45">
      <c r="A551">
        <f t="shared" si="8"/>
        <v>6</v>
      </c>
      <c r="B551" t="s">
        <v>637</v>
      </c>
      <c r="C551" t="s">
        <v>607</v>
      </c>
      <c r="D551">
        <v>2021</v>
      </c>
      <c r="E551">
        <v>2.2000000000000002</v>
      </c>
      <c r="F551">
        <v>-7.1859141376085915</v>
      </c>
      <c r="G551">
        <v>-1.9703837868168199</v>
      </c>
    </row>
    <row r="552" spans="1:7" hidden="1" x14ac:dyDescent="0.45">
      <c r="A552">
        <f t="shared" si="8"/>
        <v>9</v>
      </c>
      <c r="B552" t="s">
        <v>637</v>
      </c>
      <c r="C552" t="s">
        <v>608</v>
      </c>
      <c r="D552">
        <v>2021</v>
      </c>
      <c r="E552">
        <v>0.1</v>
      </c>
      <c r="F552">
        <v>-7.1859141376085915</v>
      </c>
      <c r="G552">
        <v>-1.9703837868168199</v>
      </c>
    </row>
    <row r="553" spans="1:7" x14ac:dyDescent="0.45">
      <c r="A553">
        <f t="shared" si="8"/>
        <v>12</v>
      </c>
      <c r="B553" t="s">
        <v>637</v>
      </c>
      <c r="C553" t="s">
        <v>609</v>
      </c>
      <c r="D553">
        <v>2021</v>
      </c>
      <c r="E553">
        <v>-1.4</v>
      </c>
      <c r="F553">
        <v>-7.1859141376085915</v>
      </c>
      <c r="G553">
        <v>-1.9703837868168199</v>
      </c>
    </row>
    <row r="554" spans="1:7" hidden="1" x14ac:dyDescent="0.45">
      <c r="A554">
        <f t="shared" si="8"/>
        <v>3</v>
      </c>
      <c r="B554" t="s">
        <v>637</v>
      </c>
      <c r="C554" t="s">
        <v>610</v>
      </c>
      <c r="D554">
        <v>2022</v>
      </c>
      <c r="E554">
        <v>-2.6</v>
      </c>
      <c r="F554">
        <v>10.801198190487838</v>
      </c>
      <c r="G554">
        <v>4.9874522395486398</v>
      </c>
    </row>
    <row r="555" spans="1:7" hidden="1" x14ac:dyDescent="0.45">
      <c r="A555">
        <f t="shared" si="8"/>
        <v>6</v>
      </c>
      <c r="B555" t="s">
        <v>637</v>
      </c>
      <c r="C555" t="s">
        <v>611</v>
      </c>
      <c r="D555">
        <v>2022</v>
      </c>
      <c r="E555">
        <v>-3.6</v>
      </c>
      <c r="F555">
        <v>10.801198190487838</v>
      </c>
      <c r="G555">
        <v>4.9874522395486398</v>
      </c>
    </row>
    <row r="556" spans="1:7" hidden="1" x14ac:dyDescent="0.45">
      <c r="A556">
        <f t="shared" si="8"/>
        <v>9</v>
      </c>
      <c r="B556" t="s">
        <v>637</v>
      </c>
      <c r="C556" t="s">
        <v>612</v>
      </c>
      <c r="D556">
        <v>2022</v>
      </c>
      <c r="E556">
        <v>-4.9000000000000004</v>
      </c>
      <c r="F556">
        <v>10.801198190487838</v>
      </c>
      <c r="G556">
        <v>4.9874522395486398</v>
      </c>
    </row>
    <row r="557" spans="1:7" x14ac:dyDescent="0.45">
      <c r="A557">
        <f t="shared" si="8"/>
        <v>12</v>
      </c>
      <c r="B557" t="s">
        <v>637</v>
      </c>
      <c r="C557" t="s">
        <v>613</v>
      </c>
      <c r="D557">
        <v>2022</v>
      </c>
      <c r="E557">
        <v>-5.2</v>
      </c>
      <c r="F557">
        <v>10.801198190487838</v>
      </c>
      <c r="G557">
        <v>4.9874522395486398</v>
      </c>
    </row>
    <row r="558" spans="1:7" hidden="1" x14ac:dyDescent="0.45">
      <c r="A558">
        <f t="shared" si="8"/>
        <v>3</v>
      </c>
      <c r="B558" t="s">
        <v>637</v>
      </c>
      <c r="C558" t="s">
        <v>614</v>
      </c>
      <c r="D558">
        <v>2023</v>
      </c>
      <c r="E558">
        <v>-6.6</v>
      </c>
      <c r="F558">
        <v>7.2888838865514032</v>
      </c>
      <c r="G558">
        <v>2.1105313339424701</v>
      </c>
    </row>
    <row r="559" spans="1:7" hidden="1" x14ac:dyDescent="0.45">
      <c r="A559">
        <f t="shared" si="8"/>
        <v>6</v>
      </c>
      <c r="B559" t="s">
        <v>637</v>
      </c>
      <c r="C559" t="s">
        <v>615</v>
      </c>
      <c r="D559">
        <v>2023</v>
      </c>
      <c r="E559">
        <v>-6.8</v>
      </c>
      <c r="F559">
        <v>7.2888838865514032</v>
      </c>
      <c r="G559">
        <v>2.1105313339424701</v>
      </c>
    </row>
    <row r="560" spans="1:7" hidden="1" x14ac:dyDescent="0.45">
      <c r="A560">
        <f t="shared" si="8"/>
        <v>9</v>
      </c>
      <c r="B560" t="s">
        <v>637</v>
      </c>
      <c r="C560" t="s">
        <v>616</v>
      </c>
      <c r="D560">
        <v>2023</v>
      </c>
      <c r="E560">
        <v>-6.9</v>
      </c>
      <c r="F560">
        <v>7.2888838865514032</v>
      </c>
      <c r="G560">
        <v>2.1105313339424701</v>
      </c>
    </row>
    <row r="561" spans="1:7" x14ac:dyDescent="0.45">
      <c r="A561">
        <f t="shared" si="8"/>
        <v>12</v>
      </c>
      <c r="B561" t="s">
        <v>637</v>
      </c>
      <c r="C561" t="s">
        <v>617</v>
      </c>
      <c r="D561">
        <v>2023</v>
      </c>
      <c r="E561">
        <v>-7.5</v>
      </c>
      <c r="F561">
        <v>7.2888838865514032</v>
      </c>
      <c r="G561">
        <v>2.1105313339424701</v>
      </c>
    </row>
    <row r="562" spans="1:7" hidden="1" x14ac:dyDescent="0.45">
      <c r="A562">
        <f t="shared" si="8"/>
        <v>3</v>
      </c>
      <c r="B562" t="s">
        <v>639</v>
      </c>
      <c r="C562" t="s">
        <v>560</v>
      </c>
      <c r="D562">
        <v>2010</v>
      </c>
      <c r="E562">
        <v>17.399999999999999</v>
      </c>
      <c r="F562">
        <v>-4.7983241683279374</v>
      </c>
      <c r="G562">
        <v>2.3058772314534699</v>
      </c>
    </row>
    <row r="563" spans="1:7" hidden="1" x14ac:dyDescent="0.45">
      <c r="A563">
        <f t="shared" si="8"/>
        <v>6</v>
      </c>
      <c r="B563" t="s">
        <v>639</v>
      </c>
      <c r="C563" t="s">
        <v>563</v>
      </c>
      <c r="D563">
        <v>2010</v>
      </c>
      <c r="E563">
        <v>17.7</v>
      </c>
      <c r="F563">
        <v>-4.7983241683279374</v>
      </c>
      <c r="G563">
        <v>2.3058772314534699</v>
      </c>
    </row>
    <row r="564" spans="1:7" hidden="1" x14ac:dyDescent="0.45">
      <c r="A564">
        <f t="shared" si="8"/>
        <v>9</v>
      </c>
      <c r="B564" t="s">
        <v>639</v>
      </c>
      <c r="C564" t="s">
        <v>564</v>
      </c>
      <c r="D564">
        <v>2010</v>
      </c>
      <c r="E564">
        <v>16.2</v>
      </c>
      <c r="F564">
        <v>-4.7983241683279374</v>
      </c>
      <c r="G564">
        <v>2.3058772314534699</v>
      </c>
    </row>
    <row r="565" spans="1:7" x14ac:dyDescent="0.45">
      <c r="A565">
        <f t="shared" si="8"/>
        <v>12</v>
      </c>
      <c r="B565" t="s">
        <v>639</v>
      </c>
      <c r="C565" t="s">
        <v>565</v>
      </c>
      <c r="D565">
        <v>2010</v>
      </c>
      <c r="E565">
        <v>15.1</v>
      </c>
      <c r="F565">
        <v>-4.7983241683279374</v>
      </c>
      <c r="G565">
        <v>2.3058772314534699</v>
      </c>
    </row>
    <row r="566" spans="1:7" hidden="1" x14ac:dyDescent="0.45">
      <c r="A566">
        <f t="shared" si="8"/>
        <v>3</v>
      </c>
      <c r="B566" t="s">
        <v>639</v>
      </c>
      <c r="C566" t="s">
        <v>566</v>
      </c>
      <c r="D566">
        <v>2011</v>
      </c>
      <c r="E566">
        <v>14.6</v>
      </c>
      <c r="F566">
        <v>2.714665115018505</v>
      </c>
      <c r="G566">
        <v>1.8646970166378001</v>
      </c>
    </row>
    <row r="567" spans="1:7" hidden="1" x14ac:dyDescent="0.45">
      <c r="A567">
        <f t="shared" si="8"/>
        <v>6</v>
      </c>
      <c r="B567" t="s">
        <v>639</v>
      </c>
      <c r="C567" t="s">
        <v>567</v>
      </c>
      <c r="D567">
        <v>2011</v>
      </c>
      <c r="E567">
        <v>15</v>
      </c>
      <c r="F567">
        <v>2.714665115018505</v>
      </c>
      <c r="G567">
        <v>1.8646970166378001</v>
      </c>
    </row>
    <row r="568" spans="1:7" hidden="1" x14ac:dyDescent="0.45">
      <c r="A568">
        <f t="shared" si="8"/>
        <v>9</v>
      </c>
      <c r="B568" t="s">
        <v>639</v>
      </c>
      <c r="C568" t="s">
        <v>568</v>
      </c>
      <c r="D568">
        <v>2011</v>
      </c>
      <c r="E568">
        <v>15</v>
      </c>
      <c r="F568">
        <v>2.714665115018505</v>
      </c>
      <c r="G568">
        <v>1.8646970166378001</v>
      </c>
    </row>
    <row r="569" spans="1:7" x14ac:dyDescent="0.45">
      <c r="A569">
        <f t="shared" si="8"/>
        <v>12</v>
      </c>
      <c r="B569" t="s">
        <v>639</v>
      </c>
      <c r="C569" t="s">
        <v>569</v>
      </c>
      <c r="D569">
        <v>2011</v>
      </c>
      <c r="E569">
        <v>15.2</v>
      </c>
      <c r="F569">
        <v>2.714665115018505</v>
      </c>
      <c r="G569">
        <v>1.8646970166378001</v>
      </c>
    </row>
    <row r="570" spans="1:7" hidden="1" x14ac:dyDescent="0.45">
      <c r="A570">
        <f t="shared" si="8"/>
        <v>3</v>
      </c>
      <c r="B570" t="s">
        <v>639</v>
      </c>
      <c r="C570" t="s">
        <v>570</v>
      </c>
      <c r="D570">
        <v>2012</v>
      </c>
      <c r="E570">
        <v>14.3</v>
      </c>
      <c r="F570">
        <v>1.7723808369102301</v>
      </c>
      <c r="G570">
        <v>-1.2256562242600599</v>
      </c>
    </row>
    <row r="571" spans="1:7" hidden="1" x14ac:dyDescent="0.45">
      <c r="A571">
        <f t="shared" si="8"/>
        <v>6</v>
      </c>
      <c r="B571" t="s">
        <v>639</v>
      </c>
      <c r="C571" t="s">
        <v>571</v>
      </c>
      <c r="D571">
        <v>2012</v>
      </c>
      <c r="E571">
        <v>15</v>
      </c>
      <c r="F571">
        <v>1.7723808369102301</v>
      </c>
      <c r="G571">
        <v>-1.2256562242600599</v>
      </c>
    </row>
    <row r="572" spans="1:7" hidden="1" x14ac:dyDescent="0.45">
      <c r="A572">
        <f t="shared" si="8"/>
        <v>9</v>
      </c>
      <c r="B572" t="s">
        <v>639</v>
      </c>
      <c r="C572" t="s">
        <v>572</v>
      </c>
      <c r="D572">
        <v>2012</v>
      </c>
      <c r="E572">
        <v>15.3</v>
      </c>
      <c r="F572">
        <v>1.7723808369102301</v>
      </c>
      <c r="G572">
        <v>-1.2256562242600599</v>
      </c>
    </row>
    <row r="573" spans="1:7" x14ac:dyDescent="0.45">
      <c r="A573">
        <f t="shared" si="8"/>
        <v>12</v>
      </c>
      <c r="B573" t="s">
        <v>639</v>
      </c>
      <c r="C573" t="s">
        <v>573</v>
      </c>
      <c r="D573">
        <v>2012</v>
      </c>
      <c r="E573">
        <v>16.399999999999999</v>
      </c>
      <c r="F573">
        <v>1.7723808369102301</v>
      </c>
      <c r="G573">
        <v>-1.2256562242600599</v>
      </c>
    </row>
    <row r="574" spans="1:7" hidden="1" x14ac:dyDescent="0.45">
      <c r="A574">
        <f t="shared" si="8"/>
        <v>3</v>
      </c>
      <c r="B574" t="s">
        <v>639</v>
      </c>
      <c r="C574" t="s">
        <v>574</v>
      </c>
      <c r="D574">
        <v>2013</v>
      </c>
      <c r="E574">
        <v>16.2</v>
      </c>
      <c r="F574">
        <v>-0.77066817649551922</v>
      </c>
      <c r="G574">
        <v>-3.6185265860587998</v>
      </c>
    </row>
    <row r="575" spans="1:7" hidden="1" x14ac:dyDescent="0.45">
      <c r="A575">
        <f t="shared" si="8"/>
        <v>6</v>
      </c>
      <c r="B575" t="s">
        <v>639</v>
      </c>
      <c r="C575" t="s">
        <v>575</v>
      </c>
      <c r="D575">
        <v>2013</v>
      </c>
      <c r="E575">
        <v>16.600000000000001</v>
      </c>
      <c r="F575">
        <v>-0.77066817649551922</v>
      </c>
      <c r="G575">
        <v>-3.6185265860587998</v>
      </c>
    </row>
    <row r="576" spans="1:7" hidden="1" x14ac:dyDescent="0.45">
      <c r="A576">
        <f t="shared" si="8"/>
        <v>9</v>
      </c>
      <c r="B576" t="s">
        <v>639</v>
      </c>
      <c r="C576" t="s">
        <v>576</v>
      </c>
      <c r="D576">
        <v>2013</v>
      </c>
      <c r="E576">
        <v>15.8</v>
      </c>
      <c r="F576">
        <v>-0.77066817649551922</v>
      </c>
      <c r="G576">
        <v>-3.6185265860587998</v>
      </c>
    </row>
    <row r="577" spans="1:7" x14ac:dyDescent="0.45">
      <c r="A577">
        <f t="shared" si="8"/>
        <v>12</v>
      </c>
      <c r="B577" t="s">
        <v>639</v>
      </c>
      <c r="C577" t="s">
        <v>577</v>
      </c>
      <c r="D577">
        <v>2013</v>
      </c>
      <c r="E577">
        <v>14.8</v>
      </c>
      <c r="F577">
        <v>-0.77066817649551922</v>
      </c>
      <c r="G577">
        <v>-3.6185265860587998</v>
      </c>
    </row>
    <row r="578" spans="1:7" hidden="1" x14ac:dyDescent="0.45">
      <c r="A578">
        <f t="shared" si="8"/>
        <v>3</v>
      </c>
      <c r="B578" t="s">
        <v>639</v>
      </c>
      <c r="C578" t="s">
        <v>578</v>
      </c>
      <c r="D578">
        <v>2014</v>
      </c>
      <c r="E578">
        <v>12.7</v>
      </c>
      <c r="F578">
        <v>-4.18124078092319E-2</v>
      </c>
      <c r="G578">
        <v>-3.7342643197558201</v>
      </c>
    </row>
    <row r="579" spans="1:7" hidden="1" x14ac:dyDescent="0.45">
      <c r="A579">
        <f t="shared" ref="A579:A642" si="9">VALUE(MID(C579,6,2))</f>
        <v>6</v>
      </c>
      <c r="B579" t="s">
        <v>639</v>
      </c>
      <c r="C579" t="s">
        <v>579</v>
      </c>
      <c r="D579">
        <v>2014</v>
      </c>
      <c r="E579">
        <v>11.7</v>
      </c>
      <c r="F579">
        <v>-4.18124078092319E-2</v>
      </c>
      <c r="G579">
        <v>-3.7342643197558201</v>
      </c>
    </row>
    <row r="580" spans="1:7" hidden="1" x14ac:dyDescent="0.45">
      <c r="A580">
        <f t="shared" si="9"/>
        <v>9</v>
      </c>
      <c r="B580" t="s">
        <v>639</v>
      </c>
      <c r="C580" t="s">
        <v>580</v>
      </c>
      <c r="D580">
        <v>2014</v>
      </c>
      <c r="E580">
        <v>10.199999999999999</v>
      </c>
      <c r="F580">
        <v>-4.18124078092319E-2</v>
      </c>
      <c r="G580">
        <v>-3.7342643197558201</v>
      </c>
    </row>
    <row r="581" spans="1:7" x14ac:dyDescent="0.45">
      <c r="A581">
        <f t="shared" si="9"/>
        <v>12</v>
      </c>
      <c r="B581" t="s">
        <v>639</v>
      </c>
      <c r="C581" t="s">
        <v>581</v>
      </c>
      <c r="D581">
        <v>2014</v>
      </c>
      <c r="E581">
        <v>9.1999999999999993</v>
      </c>
      <c r="F581">
        <v>-4.18124078092319E-2</v>
      </c>
      <c r="G581">
        <v>-3.7342643197558201</v>
      </c>
    </row>
    <row r="582" spans="1:7" hidden="1" x14ac:dyDescent="0.45">
      <c r="A582">
        <f t="shared" si="9"/>
        <v>3</v>
      </c>
      <c r="B582" t="s">
        <v>639</v>
      </c>
      <c r="C582" t="s">
        <v>582</v>
      </c>
      <c r="D582">
        <v>2015</v>
      </c>
      <c r="E582">
        <v>7.2</v>
      </c>
      <c r="F582">
        <v>2.2452121860648759</v>
      </c>
      <c r="G582">
        <v>-1.00846881916024</v>
      </c>
    </row>
    <row r="583" spans="1:7" hidden="1" x14ac:dyDescent="0.45">
      <c r="A583">
        <f t="shared" si="9"/>
        <v>6</v>
      </c>
      <c r="B583" t="s">
        <v>639</v>
      </c>
      <c r="C583" t="s">
        <v>583</v>
      </c>
      <c r="D583">
        <v>2015</v>
      </c>
      <c r="E583">
        <v>5.2</v>
      </c>
      <c r="F583">
        <v>2.2452121860648759</v>
      </c>
      <c r="G583">
        <v>-1.00846881916024</v>
      </c>
    </row>
    <row r="584" spans="1:7" hidden="1" x14ac:dyDescent="0.45">
      <c r="A584">
        <f t="shared" si="9"/>
        <v>9</v>
      </c>
      <c r="B584" t="s">
        <v>639</v>
      </c>
      <c r="C584" t="s">
        <v>584</v>
      </c>
      <c r="D584">
        <v>2015</v>
      </c>
      <c r="E584">
        <v>4</v>
      </c>
      <c r="F584">
        <v>2.2452121860648759</v>
      </c>
      <c r="G584">
        <v>-1.00846881916024</v>
      </c>
    </row>
    <row r="585" spans="1:7" x14ac:dyDescent="0.45">
      <c r="A585">
        <f t="shared" si="9"/>
        <v>12</v>
      </c>
      <c r="B585" t="s">
        <v>639</v>
      </c>
      <c r="C585" t="s">
        <v>585</v>
      </c>
      <c r="D585">
        <v>2015</v>
      </c>
      <c r="E585">
        <v>3</v>
      </c>
      <c r="F585">
        <v>2.2452121860648759</v>
      </c>
      <c r="G585">
        <v>-1.00846881916024</v>
      </c>
    </row>
    <row r="586" spans="1:7" hidden="1" x14ac:dyDescent="0.45">
      <c r="A586">
        <f t="shared" si="9"/>
        <v>3</v>
      </c>
      <c r="B586" t="s">
        <v>639</v>
      </c>
      <c r="C586" t="s">
        <v>586</v>
      </c>
      <c r="D586">
        <v>2016</v>
      </c>
      <c r="E586">
        <v>1.7</v>
      </c>
      <c r="F586">
        <v>4.9587584903178197</v>
      </c>
      <c r="G586">
        <v>-0.711294197575156</v>
      </c>
    </row>
    <row r="587" spans="1:7" hidden="1" x14ac:dyDescent="0.45">
      <c r="A587">
        <f t="shared" si="9"/>
        <v>6</v>
      </c>
      <c r="B587" t="s">
        <v>639</v>
      </c>
      <c r="C587" t="s">
        <v>587</v>
      </c>
      <c r="D587">
        <v>2016</v>
      </c>
      <c r="E587">
        <v>1.8</v>
      </c>
      <c r="F587">
        <v>4.9587584903178197</v>
      </c>
      <c r="G587">
        <v>-0.711294197575156</v>
      </c>
    </row>
    <row r="588" spans="1:7" hidden="1" x14ac:dyDescent="0.45">
      <c r="A588">
        <f t="shared" si="9"/>
        <v>9</v>
      </c>
      <c r="B588" t="s">
        <v>639</v>
      </c>
      <c r="C588" t="s">
        <v>588</v>
      </c>
      <c r="D588">
        <v>2016</v>
      </c>
      <c r="E588">
        <v>2.2999999999999998</v>
      </c>
      <c r="F588">
        <v>4.9587584903178197</v>
      </c>
      <c r="G588">
        <v>-0.711294197575156</v>
      </c>
    </row>
    <row r="589" spans="1:7" x14ac:dyDescent="0.45">
      <c r="A589">
        <f t="shared" si="9"/>
        <v>12</v>
      </c>
      <c r="B589" t="s">
        <v>639</v>
      </c>
      <c r="C589" t="s">
        <v>589</v>
      </c>
      <c r="D589">
        <v>2016</v>
      </c>
      <c r="E589">
        <v>2.2999999999999998</v>
      </c>
      <c r="F589">
        <v>4.9587584903178197</v>
      </c>
      <c r="G589">
        <v>-0.711294197575156</v>
      </c>
    </row>
    <row r="590" spans="1:7" hidden="1" x14ac:dyDescent="0.45">
      <c r="A590">
        <f t="shared" si="9"/>
        <v>3</v>
      </c>
      <c r="B590" t="s">
        <v>639</v>
      </c>
      <c r="C590" t="s">
        <v>590</v>
      </c>
      <c r="D590">
        <v>2017</v>
      </c>
      <c r="E590">
        <v>2.2999999999999998</v>
      </c>
      <c r="F590">
        <v>2.5808701467578317</v>
      </c>
      <c r="G590">
        <v>2.6301386669097999</v>
      </c>
    </row>
    <row r="591" spans="1:7" hidden="1" x14ac:dyDescent="0.45">
      <c r="A591">
        <f t="shared" si="9"/>
        <v>6</v>
      </c>
      <c r="B591" t="s">
        <v>639</v>
      </c>
      <c r="C591" t="s">
        <v>591</v>
      </c>
      <c r="D591">
        <v>2017</v>
      </c>
      <c r="E591">
        <v>1.6</v>
      </c>
      <c r="F591">
        <v>2.5808701467578317</v>
      </c>
      <c r="G591">
        <v>2.6301386669097999</v>
      </c>
    </row>
    <row r="592" spans="1:7" hidden="1" x14ac:dyDescent="0.45">
      <c r="A592">
        <f t="shared" si="9"/>
        <v>9</v>
      </c>
      <c r="B592" t="s">
        <v>639</v>
      </c>
      <c r="C592" t="s">
        <v>592</v>
      </c>
      <c r="D592">
        <v>2017</v>
      </c>
      <c r="E592">
        <v>1.1000000000000001</v>
      </c>
      <c r="F592">
        <v>2.5808701467578317</v>
      </c>
      <c r="G592">
        <v>2.6301386669097999</v>
      </c>
    </row>
    <row r="593" spans="1:7" x14ac:dyDescent="0.45">
      <c r="A593">
        <f t="shared" si="9"/>
        <v>12</v>
      </c>
      <c r="B593" t="s">
        <v>639</v>
      </c>
      <c r="C593" t="s">
        <v>593</v>
      </c>
      <c r="D593">
        <v>2017</v>
      </c>
      <c r="E593">
        <v>0.9</v>
      </c>
      <c r="F593">
        <v>2.5808701467578317</v>
      </c>
      <c r="G593">
        <v>2.6301386669097999</v>
      </c>
    </row>
    <row r="594" spans="1:7" hidden="1" x14ac:dyDescent="0.45">
      <c r="A594">
        <f t="shared" si="9"/>
        <v>3</v>
      </c>
      <c r="B594" t="s">
        <v>639</v>
      </c>
      <c r="C594" t="s">
        <v>594</v>
      </c>
      <c r="D594">
        <v>2018</v>
      </c>
      <c r="E594">
        <v>0.7</v>
      </c>
      <c r="F594">
        <v>5.1735652880501704</v>
      </c>
      <c r="G594">
        <v>3.5360852183644602</v>
      </c>
    </row>
    <row r="595" spans="1:7" hidden="1" x14ac:dyDescent="0.45">
      <c r="A595">
        <f t="shared" si="9"/>
        <v>6</v>
      </c>
      <c r="B595" t="s">
        <v>639</v>
      </c>
      <c r="C595" t="s">
        <v>595</v>
      </c>
      <c r="D595">
        <v>2018</v>
      </c>
      <c r="E595">
        <v>1.8</v>
      </c>
      <c r="F595">
        <v>5.1735652880501704</v>
      </c>
      <c r="G595">
        <v>3.5360852183644602</v>
      </c>
    </row>
    <row r="596" spans="1:7" hidden="1" x14ac:dyDescent="0.45">
      <c r="A596">
        <f t="shared" si="9"/>
        <v>9</v>
      </c>
      <c r="B596" t="s">
        <v>639</v>
      </c>
      <c r="C596" t="s">
        <v>596</v>
      </c>
      <c r="D596">
        <v>2018</v>
      </c>
      <c r="E596">
        <v>2.2999999999999998</v>
      </c>
      <c r="F596">
        <v>5.1735652880501704</v>
      </c>
      <c r="G596">
        <v>3.5360852183644602</v>
      </c>
    </row>
    <row r="597" spans="1:7" x14ac:dyDescent="0.45">
      <c r="A597">
        <f t="shared" si="9"/>
        <v>12</v>
      </c>
      <c r="B597" t="s">
        <v>639</v>
      </c>
      <c r="C597" t="s">
        <v>597</v>
      </c>
      <c r="D597">
        <v>2018</v>
      </c>
      <c r="E597">
        <v>2.5</v>
      </c>
      <c r="F597">
        <v>5.1735652880501704</v>
      </c>
      <c r="G597">
        <v>3.5360852183644602</v>
      </c>
    </row>
    <row r="598" spans="1:7" hidden="1" x14ac:dyDescent="0.45">
      <c r="A598">
        <f t="shared" si="9"/>
        <v>3</v>
      </c>
      <c r="B598" t="s">
        <v>639</v>
      </c>
      <c r="C598" t="s">
        <v>598</v>
      </c>
      <c r="D598">
        <v>2019</v>
      </c>
      <c r="E598">
        <v>0.7</v>
      </c>
      <c r="F598">
        <v>2.8303058941211248</v>
      </c>
      <c r="G598">
        <v>5.5531220305481197</v>
      </c>
    </row>
    <row r="599" spans="1:7" hidden="1" x14ac:dyDescent="0.45">
      <c r="A599">
        <f t="shared" si="9"/>
        <v>6</v>
      </c>
      <c r="B599" t="s">
        <v>639</v>
      </c>
      <c r="C599" t="s">
        <v>599</v>
      </c>
      <c r="D599">
        <v>2019</v>
      </c>
      <c r="E599">
        <v>-0.9</v>
      </c>
      <c r="F599">
        <v>2.8303058941211248</v>
      </c>
      <c r="G599">
        <v>5.5531220305481197</v>
      </c>
    </row>
    <row r="600" spans="1:7" hidden="1" x14ac:dyDescent="0.45">
      <c r="A600">
        <f t="shared" si="9"/>
        <v>9</v>
      </c>
      <c r="B600" t="s">
        <v>639</v>
      </c>
      <c r="C600" t="s">
        <v>600</v>
      </c>
      <c r="D600">
        <v>2019</v>
      </c>
      <c r="E600">
        <v>-2.1</v>
      </c>
      <c r="F600">
        <v>2.8303058941211248</v>
      </c>
      <c r="G600">
        <v>5.5531220305481197</v>
      </c>
    </row>
    <row r="601" spans="1:7" x14ac:dyDescent="0.45">
      <c r="A601">
        <f t="shared" si="9"/>
        <v>12</v>
      </c>
      <c r="B601" t="s">
        <v>639</v>
      </c>
      <c r="C601" t="s">
        <v>601</v>
      </c>
      <c r="D601">
        <v>2019</v>
      </c>
      <c r="E601">
        <v>-4.0999999999999996</v>
      </c>
      <c r="F601">
        <v>2.8303058941211248</v>
      </c>
      <c r="G601">
        <v>5.5531220305481197</v>
      </c>
    </row>
    <row r="602" spans="1:7" hidden="1" x14ac:dyDescent="0.45">
      <c r="A602">
        <f t="shared" si="9"/>
        <v>3</v>
      </c>
      <c r="B602" t="s">
        <v>639</v>
      </c>
      <c r="C602" t="s">
        <v>602</v>
      </c>
      <c r="D602">
        <v>2020</v>
      </c>
      <c r="E602">
        <v>-4</v>
      </c>
      <c r="F602">
        <v>3.5657765720484349</v>
      </c>
      <c r="G602">
        <v>-3.5071810201239</v>
      </c>
    </row>
    <row r="603" spans="1:7" hidden="1" x14ac:dyDescent="0.45">
      <c r="A603">
        <f t="shared" si="9"/>
        <v>6</v>
      </c>
      <c r="B603" t="s">
        <v>639</v>
      </c>
      <c r="C603" t="s">
        <v>603</v>
      </c>
      <c r="D603">
        <v>2020</v>
      </c>
      <c r="E603">
        <v>-2.4</v>
      </c>
      <c r="F603">
        <v>3.5657765720484349</v>
      </c>
      <c r="G603">
        <v>-3.5071810201239</v>
      </c>
    </row>
    <row r="604" spans="1:7" hidden="1" x14ac:dyDescent="0.45">
      <c r="A604">
        <f t="shared" si="9"/>
        <v>9</v>
      </c>
      <c r="B604" t="s">
        <v>639</v>
      </c>
      <c r="C604" t="s">
        <v>604</v>
      </c>
      <c r="D604">
        <v>2020</v>
      </c>
      <c r="E604">
        <v>-1.4</v>
      </c>
      <c r="F604">
        <v>3.5657765720484349</v>
      </c>
      <c r="G604">
        <v>-3.5071810201239</v>
      </c>
    </row>
    <row r="605" spans="1:7" x14ac:dyDescent="0.45">
      <c r="A605">
        <f t="shared" si="9"/>
        <v>12</v>
      </c>
      <c r="B605" t="s">
        <v>639</v>
      </c>
      <c r="C605" t="s">
        <v>605</v>
      </c>
      <c r="D605">
        <v>2020</v>
      </c>
      <c r="E605">
        <v>-1.8</v>
      </c>
      <c r="F605">
        <v>3.5657765720484349</v>
      </c>
      <c r="G605">
        <v>-3.5071810201239</v>
      </c>
    </row>
    <row r="606" spans="1:7" hidden="1" x14ac:dyDescent="0.45">
      <c r="A606">
        <f t="shared" si="9"/>
        <v>3</v>
      </c>
      <c r="B606" t="s">
        <v>639</v>
      </c>
      <c r="C606" t="s">
        <v>606</v>
      </c>
      <c r="D606">
        <v>2021</v>
      </c>
      <c r="E606">
        <v>-0.3</v>
      </c>
      <c r="F606">
        <v>-5.3048795455127902</v>
      </c>
      <c r="G606">
        <v>-0.85685369585190996</v>
      </c>
    </row>
    <row r="607" spans="1:7" hidden="1" x14ac:dyDescent="0.45">
      <c r="A607">
        <f t="shared" si="9"/>
        <v>6</v>
      </c>
      <c r="B607" t="s">
        <v>639</v>
      </c>
      <c r="C607" t="s">
        <v>607</v>
      </c>
      <c r="D607">
        <v>2021</v>
      </c>
      <c r="E607">
        <v>-1.9</v>
      </c>
      <c r="F607">
        <v>-5.3048795455127902</v>
      </c>
      <c r="G607">
        <v>-0.85685369585190996</v>
      </c>
    </row>
    <row r="608" spans="1:7" hidden="1" x14ac:dyDescent="0.45">
      <c r="A608">
        <f t="shared" si="9"/>
        <v>9</v>
      </c>
      <c r="B608" t="s">
        <v>639</v>
      </c>
      <c r="C608" t="s">
        <v>608</v>
      </c>
      <c r="D608">
        <v>2021</v>
      </c>
      <c r="E608">
        <v>-1.4</v>
      </c>
      <c r="F608">
        <v>-5.3048795455127902</v>
      </c>
      <c r="G608">
        <v>-0.85685369585190996</v>
      </c>
    </row>
    <row r="609" spans="1:7" x14ac:dyDescent="0.45">
      <c r="A609">
        <f t="shared" si="9"/>
        <v>12</v>
      </c>
      <c r="B609" t="s">
        <v>639</v>
      </c>
      <c r="C609" t="s">
        <v>609</v>
      </c>
      <c r="D609">
        <v>2021</v>
      </c>
      <c r="E609">
        <v>-1.1000000000000001</v>
      </c>
      <c r="F609">
        <v>-5.3048795455127902</v>
      </c>
      <c r="G609">
        <v>-0.85685369585190996</v>
      </c>
    </row>
    <row r="610" spans="1:7" hidden="1" x14ac:dyDescent="0.45">
      <c r="A610">
        <f t="shared" si="9"/>
        <v>3</v>
      </c>
      <c r="B610" t="s">
        <v>639</v>
      </c>
      <c r="C610" t="s">
        <v>610</v>
      </c>
      <c r="D610">
        <v>2022</v>
      </c>
      <c r="E610">
        <v>-1.3</v>
      </c>
      <c r="F610">
        <v>4.0290183063385427</v>
      </c>
      <c r="G610">
        <v>0.53140916951272699</v>
      </c>
    </row>
    <row r="611" spans="1:7" hidden="1" x14ac:dyDescent="0.45">
      <c r="A611">
        <f t="shared" si="9"/>
        <v>6</v>
      </c>
      <c r="B611" t="s">
        <v>639</v>
      </c>
      <c r="C611" t="s">
        <v>611</v>
      </c>
      <c r="D611">
        <v>2022</v>
      </c>
      <c r="E611">
        <v>-2.4</v>
      </c>
      <c r="F611">
        <v>4.0290183063385427</v>
      </c>
      <c r="G611">
        <v>0.53140916951272699</v>
      </c>
    </row>
    <row r="612" spans="1:7" hidden="1" x14ac:dyDescent="0.45">
      <c r="A612">
        <f t="shared" si="9"/>
        <v>9</v>
      </c>
      <c r="B612" t="s">
        <v>639</v>
      </c>
      <c r="C612" t="s">
        <v>612</v>
      </c>
      <c r="D612">
        <v>2022</v>
      </c>
      <c r="E612">
        <v>-1.4</v>
      </c>
      <c r="F612">
        <v>4.0290183063385427</v>
      </c>
      <c r="G612">
        <v>0.53140916951272699</v>
      </c>
    </row>
    <row r="613" spans="1:7" x14ac:dyDescent="0.45">
      <c r="A613">
        <f t="shared" si="9"/>
        <v>12</v>
      </c>
      <c r="B613" t="s">
        <v>639</v>
      </c>
      <c r="C613" t="s">
        <v>613</v>
      </c>
      <c r="D613">
        <v>2022</v>
      </c>
      <c r="E613">
        <v>-3.5</v>
      </c>
      <c r="F613">
        <v>4.0290183063385427</v>
      </c>
      <c r="G613">
        <v>0.53140916951272699</v>
      </c>
    </row>
    <row r="614" spans="1:7" hidden="1" x14ac:dyDescent="0.45">
      <c r="A614">
        <f t="shared" si="9"/>
        <v>3</v>
      </c>
      <c r="B614" t="s">
        <v>639</v>
      </c>
      <c r="C614" t="s">
        <v>614</v>
      </c>
      <c r="D614">
        <v>2023</v>
      </c>
      <c r="E614">
        <v>-5.2</v>
      </c>
      <c r="F614">
        <v>2.847170657171489</v>
      </c>
      <c r="G614">
        <v>-1.7590844706503199</v>
      </c>
    </row>
    <row r="615" spans="1:7" hidden="1" x14ac:dyDescent="0.45">
      <c r="A615">
        <f t="shared" si="9"/>
        <v>6</v>
      </c>
      <c r="B615" t="s">
        <v>639</v>
      </c>
      <c r="C615" t="s">
        <v>615</v>
      </c>
      <c r="D615">
        <v>2023</v>
      </c>
      <c r="E615">
        <v>-7.1</v>
      </c>
      <c r="F615">
        <v>2.847170657171489</v>
      </c>
      <c r="G615">
        <v>-1.7590844706503199</v>
      </c>
    </row>
    <row r="616" spans="1:7" hidden="1" x14ac:dyDescent="0.45">
      <c r="A616">
        <f t="shared" si="9"/>
        <v>9</v>
      </c>
      <c r="B616" t="s">
        <v>639</v>
      </c>
      <c r="C616" t="s">
        <v>616</v>
      </c>
      <c r="D616">
        <v>2023</v>
      </c>
      <c r="E616">
        <v>-7.1</v>
      </c>
      <c r="F616">
        <v>2.847170657171489</v>
      </c>
      <c r="G616">
        <v>-1.7590844706503199</v>
      </c>
    </row>
    <row r="617" spans="1:7" x14ac:dyDescent="0.45">
      <c r="A617">
        <f t="shared" si="9"/>
        <v>12</v>
      </c>
      <c r="B617" t="s">
        <v>639</v>
      </c>
      <c r="C617" t="s">
        <v>617</v>
      </c>
      <c r="D617">
        <v>2023</v>
      </c>
      <c r="E617">
        <v>-7</v>
      </c>
      <c r="F617">
        <v>2.847170657171489</v>
      </c>
      <c r="G617">
        <v>-1.7590844706503199</v>
      </c>
    </row>
    <row r="618" spans="1:7" hidden="1" x14ac:dyDescent="0.45">
      <c r="A618">
        <f t="shared" si="9"/>
        <v>3</v>
      </c>
      <c r="B618" t="s">
        <v>641</v>
      </c>
      <c r="C618" t="s">
        <v>560</v>
      </c>
      <c r="D618">
        <v>2010</v>
      </c>
      <c r="E618">
        <v>-7</v>
      </c>
      <c r="F618">
        <v>-5.5451645377170564</v>
      </c>
      <c r="G618">
        <v>-1.27618016891032</v>
      </c>
    </row>
    <row r="619" spans="1:7" hidden="1" x14ac:dyDescent="0.45">
      <c r="A619">
        <f t="shared" si="9"/>
        <v>6</v>
      </c>
      <c r="B619" t="s">
        <v>641</v>
      </c>
      <c r="C619" t="s">
        <v>563</v>
      </c>
      <c r="D619">
        <v>2010</v>
      </c>
      <c r="E619">
        <v>-7.2</v>
      </c>
      <c r="F619">
        <v>-5.5451645377170564</v>
      </c>
      <c r="G619">
        <v>-1.27618016891032</v>
      </c>
    </row>
    <row r="620" spans="1:7" hidden="1" x14ac:dyDescent="0.45">
      <c r="A620">
        <f t="shared" si="9"/>
        <v>9</v>
      </c>
      <c r="B620" t="s">
        <v>641</v>
      </c>
      <c r="C620" t="s">
        <v>564</v>
      </c>
      <c r="D620">
        <v>2010</v>
      </c>
      <c r="E620">
        <v>-8.1999999999999993</v>
      </c>
      <c r="F620">
        <v>-5.5451645377170564</v>
      </c>
      <c r="G620">
        <v>-1.27618016891032</v>
      </c>
    </row>
    <row r="621" spans="1:7" x14ac:dyDescent="0.45">
      <c r="A621">
        <f t="shared" si="9"/>
        <v>12</v>
      </c>
      <c r="B621" t="s">
        <v>641</v>
      </c>
      <c r="C621" t="s">
        <v>565</v>
      </c>
      <c r="D621">
        <v>2010</v>
      </c>
      <c r="E621">
        <v>-9.9</v>
      </c>
      <c r="F621">
        <v>-5.5451645377170564</v>
      </c>
      <c r="G621">
        <v>-1.27618016891032</v>
      </c>
    </row>
    <row r="622" spans="1:7" hidden="1" x14ac:dyDescent="0.45">
      <c r="A622">
        <f t="shared" si="9"/>
        <v>3</v>
      </c>
      <c r="B622" t="s">
        <v>641</v>
      </c>
      <c r="C622" t="s">
        <v>566</v>
      </c>
      <c r="D622">
        <v>2011</v>
      </c>
      <c r="E622">
        <v>-13.2</v>
      </c>
      <c r="F622">
        <v>4.1467675453243658</v>
      </c>
      <c r="G622">
        <v>0.96946883941255602</v>
      </c>
    </row>
    <row r="623" spans="1:7" hidden="1" x14ac:dyDescent="0.45">
      <c r="A623">
        <f t="shared" si="9"/>
        <v>6</v>
      </c>
      <c r="B623" t="s">
        <v>641</v>
      </c>
      <c r="C623" t="s">
        <v>567</v>
      </c>
      <c r="D623">
        <v>2011</v>
      </c>
      <c r="E623">
        <v>-13.7</v>
      </c>
      <c r="F623">
        <v>4.1467675453243658</v>
      </c>
      <c r="G623">
        <v>0.96946883941255602</v>
      </c>
    </row>
    <row r="624" spans="1:7" hidden="1" x14ac:dyDescent="0.45">
      <c r="A624">
        <f t="shared" si="9"/>
        <v>9</v>
      </c>
      <c r="B624" t="s">
        <v>641</v>
      </c>
      <c r="C624" t="s">
        <v>568</v>
      </c>
      <c r="D624">
        <v>2011</v>
      </c>
      <c r="E624">
        <v>-12.5</v>
      </c>
      <c r="F624">
        <v>4.1467675453243658</v>
      </c>
      <c r="G624">
        <v>0.96946883941255602</v>
      </c>
    </row>
    <row r="625" spans="1:7" x14ac:dyDescent="0.45">
      <c r="A625">
        <f t="shared" si="9"/>
        <v>12</v>
      </c>
      <c r="B625" t="s">
        <v>641</v>
      </c>
      <c r="C625" t="s">
        <v>569</v>
      </c>
      <c r="D625">
        <v>2011</v>
      </c>
      <c r="E625">
        <v>-12</v>
      </c>
      <c r="F625">
        <v>4.1467675453243658</v>
      </c>
      <c r="G625">
        <v>0.96946883941255602</v>
      </c>
    </row>
    <row r="626" spans="1:7" hidden="1" x14ac:dyDescent="0.45">
      <c r="A626">
        <f t="shared" si="9"/>
        <v>3</v>
      </c>
      <c r="B626" t="s">
        <v>641</v>
      </c>
      <c r="C626" t="s">
        <v>570</v>
      </c>
      <c r="D626">
        <v>2012</v>
      </c>
      <c r="E626">
        <v>-12.2</v>
      </c>
      <c r="F626">
        <v>3.7579688658634751</v>
      </c>
      <c r="G626">
        <v>-0.17340155810727201</v>
      </c>
    </row>
    <row r="627" spans="1:7" hidden="1" x14ac:dyDescent="0.45">
      <c r="A627">
        <f t="shared" si="9"/>
        <v>6</v>
      </c>
      <c r="B627" t="s">
        <v>641</v>
      </c>
      <c r="C627" t="s">
        <v>571</v>
      </c>
      <c r="D627">
        <v>2012</v>
      </c>
      <c r="E627">
        <v>-11.6</v>
      </c>
      <c r="F627">
        <v>3.7579688658634751</v>
      </c>
      <c r="G627">
        <v>-0.17340155810727201</v>
      </c>
    </row>
    <row r="628" spans="1:7" hidden="1" x14ac:dyDescent="0.45">
      <c r="A628">
        <f t="shared" si="9"/>
        <v>9</v>
      </c>
      <c r="B628" t="s">
        <v>641</v>
      </c>
      <c r="C628" t="s">
        <v>572</v>
      </c>
      <c r="D628">
        <v>2012</v>
      </c>
      <c r="E628">
        <v>-11.6</v>
      </c>
      <c r="F628">
        <v>3.7579688658634751</v>
      </c>
      <c r="G628">
        <v>-0.17340155810727201</v>
      </c>
    </row>
    <row r="629" spans="1:7" x14ac:dyDescent="0.45">
      <c r="A629">
        <f t="shared" si="9"/>
        <v>12</v>
      </c>
      <c r="B629" t="s">
        <v>641</v>
      </c>
      <c r="C629" t="s">
        <v>573</v>
      </c>
      <c r="D629">
        <v>2012</v>
      </c>
      <c r="E629">
        <v>-11.4</v>
      </c>
      <c r="F629">
        <v>3.7579688658634751</v>
      </c>
      <c r="G629">
        <v>-0.17340155810727201</v>
      </c>
    </row>
    <row r="630" spans="1:7" hidden="1" x14ac:dyDescent="0.45">
      <c r="A630">
        <f t="shared" si="9"/>
        <v>3</v>
      </c>
      <c r="B630" t="s">
        <v>641</v>
      </c>
      <c r="C630" t="s">
        <v>574</v>
      </c>
      <c r="D630">
        <v>2013</v>
      </c>
      <c r="E630">
        <v>-10</v>
      </c>
      <c r="F630">
        <v>0.47429130585554446</v>
      </c>
      <c r="G630">
        <v>-1.39362896585068</v>
      </c>
    </row>
    <row r="631" spans="1:7" hidden="1" x14ac:dyDescent="0.45">
      <c r="A631">
        <f t="shared" si="9"/>
        <v>6</v>
      </c>
      <c r="B631" t="s">
        <v>641</v>
      </c>
      <c r="C631" t="s">
        <v>575</v>
      </c>
      <c r="D631">
        <v>2013</v>
      </c>
      <c r="E631">
        <v>-9.1999999999999993</v>
      </c>
      <c r="F631">
        <v>0.47429130585554446</v>
      </c>
      <c r="G631">
        <v>-1.39362896585068</v>
      </c>
    </row>
    <row r="632" spans="1:7" hidden="1" x14ac:dyDescent="0.45">
      <c r="A632">
        <f t="shared" si="9"/>
        <v>9</v>
      </c>
      <c r="B632" t="s">
        <v>641</v>
      </c>
      <c r="C632" t="s">
        <v>576</v>
      </c>
      <c r="D632">
        <v>2013</v>
      </c>
      <c r="E632">
        <v>-8.6</v>
      </c>
      <c r="F632">
        <v>0.47429130585554446</v>
      </c>
      <c r="G632">
        <v>-1.39362896585068</v>
      </c>
    </row>
    <row r="633" spans="1:7" x14ac:dyDescent="0.45">
      <c r="A633">
        <f t="shared" si="9"/>
        <v>12</v>
      </c>
      <c r="B633" t="s">
        <v>641</v>
      </c>
      <c r="C633" t="s">
        <v>577</v>
      </c>
      <c r="D633">
        <v>2013</v>
      </c>
      <c r="E633">
        <v>-8.4</v>
      </c>
      <c r="F633">
        <v>0.47429130585554446</v>
      </c>
      <c r="G633">
        <v>-1.39362896585068</v>
      </c>
    </row>
    <row r="634" spans="1:7" hidden="1" x14ac:dyDescent="0.45">
      <c r="A634">
        <f t="shared" si="9"/>
        <v>3</v>
      </c>
      <c r="B634" t="s">
        <v>641</v>
      </c>
      <c r="C634" t="s">
        <v>578</v>
      </c>
      <c r="D634">
        <v>2014</v>
      </c>
      <c r="E634">
        <v>-9</v>
      </c>
      <c r="F634">
        <v>0.38622457610995298</v>
      </c>
      <c r="G634">
        <v>-0.64797272732566502</v>
      </c>
    </row>
    <row r="635" spans="1:7" hidden="1" x14ac:dyDescent="0.45">
      <c r="A635">
        <f t="shared" si="9"/>
        <v>6</v>
      </c>
      <c r="B635" t="s">
        <v>641</v>
      </c>
      <c r="C635" t="s">
        <v>579</v>
      </c>
      <c r="D635">
        <v>2014</v>
      </c>
      <c r="E635">
        <v>-8.6</v>
      </c>
      <c r="F635">
        <v>0.38622457610995298</v>
      </c>
      <c r="G635">
        <v>-0.64797272732566502</v>
      </c>
    </row>
    <row r="636" spans="1:7" hidden="1" x14ac:dyDescent="0.45">
      <c r="A636">
        <f t="shared" si="9"/>
        <v>9</v>
      </c>
      <c r="B636" t="s">
        <v>641</v>
      </c>
      <c r="C636" t="s">
        <v>580</v>
      </c>
      <c r="D636">
        <v>2014</v>
      </c>
      <c r="E636">
        <v>-9.5</v>
      </c>
      <c r="F636">
        <v>0.38622457610995298</v>
      </c>
      <c r="G636">
        <v>-0.64797272732566502</v>
      </c>
    </row>
    <row r="637" spans="1:7" x14ac:dyDescent="0.45">
      <c r="A637">
        <f t="shared" si="9"/>
        <v>12</v>
      </c>
      <c r="B637" t="s">
        <v>641</v>
      </c>
      <c r="C637" t="s">
        <v>581</v>
      </c>
      <c r="D637">
        <v>2014</v>
      </c>
      <c r="E637">
        <v>-12.9</v>
      </c>
      <c r="F637">
        <v>0.38622457610995298</v>
      </c>
      <c r="G637">
        <v>-0.64797272732566502</v>
      </c>
    </row>
    <row r="638" spans="1:7" hidden="1" x14ac:dyDescent="0.45">
      <c r="A638">
        <f t="shared" si="9"/>
        <v>3</v>
      </c>
      <c r="B638" t="s">
        <v>641</v>
      </c>
      <c r="C638" t="s">
        <v>582</v>
      </c>
      <c r="D638">
        <v>2015</v>
      </c>
      <c r="E638">
        <v>-11.7</v>
      </c>
      <c r="F638">
        <v>2.1694989287907873</v>
      </c>
      <c r="G638">
        <v>-0.38711914033905198</v>
      </c>
    </row>
    <row r="639" spans="1:7" hidden="1" x14ac:dyDescent="0.45">
      <c r="A639">
        <f t="shared" si="9"/>
        <v>6</v>
      </c>
      <c r="B639" t="s">
        <v>641</v>
      </c>
      <c r="C639" t="s">
        <v>583</v>
      </c>
      <c r="D639">
        <v>2015</v>
      </c>
      <c r="E639">
        <v>-11.1</v>
      </c>
      <c r="F639">
        <v>2.1694989287907873</v>
      </c>
      <c r="G639">
        <v>-0.38711914033905198</v>
      </c>
    </row>
    <row r="640" spans="1:7" hidden="1" x14ac:dyDescent="0.45">
      <c r="A640">
        <f t="shared" si="9"/>
        <v>9</v>
      </c>
      <c r="B640" t="s">
        <v>641</v>
      </c>
      <c r="C640" t="s">
        <v>584</v>
      </c>
      <c r="D640">
        <v>2015</v>
      </c>
      <c r="E640">
        <v>-10.5</v>
      </c>
      <c r="F640">
        <v>2.1694989287907873</v>
      </c>
      <c r="G640">
        <v>-0.38711914033905198</v>
      </c>
    </row>
    <row r="641" spans="1:7" x14ac:dyDescent="0.45">
      <c r="A641">
        <f t="shared" si="9"/>
        <v>12</v>
      </c>
      <c r="B641" t="s">
        <v>641</v>
      </c>
      <c r="C641" t="s">
        <v>585</v>
      </c>
      <c r="D641">
        <v>2015</v>
      </c>
      <c r="E641">
        <v>-10.199999999999999</v>
      </c>
      <c r="F641">
        <v>2.1694989287907873</v>
      </c>
      <c r="G641">
        <v>-0.38711914033905198</v>
      </c>
    </row>
    <row r="642" spans="1:7" hidden="1" x14ac:dyDescent="0.45">
      <c r="A642">
        <f t="shared" si="9"/>
        <v>3</v>
      </c>
      <c r="B642" t="s">
        <v>641</v>
      </c>
      <c r="C642" t="s">
        <v>586</v>
      </c>
      <c r="D642">
        <v>2016</v>
      </c>
      <c r="E642">
        <v>-8.9</v>
      </c>
      <c r="F642">
        <v>1.6527197717462769</v>
      </c>
      <c r="G642">
        <v>0.695453284784875</v>
      </c>
    </row>
    <row r="643" spans="1:7" hidden="1" x14ac:dyDescent="0.45">
      <c r="A643">
        <f t="shared" ref="A643:A706" si="10">VALUE(MID(C643,6,2))</f>
        <v>6</v>
      </c>
      <c r="B643" t="s">
        <v>641</v>
      </c>
      <c r="C643" t="s">
        <v>587</v>
      </c>
      <c r="D643">
        <v>2016</v>
      </c>
      <c r="E643">
        <v>-8.1999999999999993</v>
      </c>
      <c r="F643">
        <v>1.6527197717462769</v>
      </c>
      <c r="G643">
        <v>0.695453284784875</v>
      </c>
    </row>
    <row r="644" spans="1:7" hidden="1" x14ac:dyDescent="0.45">
      <c r="A644">
        <f t="shared" si="10"/>
        <v>9</v>
      </c>
      <c r="B644" t="s">
        <v>641</v>
      </c>
      <c r="C644" t="s">
        <v>588</v>
      </c>
      <c r="D644">
        <v>2016</v>
      </c>
      <c r="E644">
        <v>-6.9</v>
      </c>
      <c r="F644">
        <v>1.6527197717462769</v>
      </c>
      <c r="G644">
        <v>0.695453284784875</v>
      </c>
    </row>
    <row r="645" spans="1:7" x14ac:dyDescent="0.45">
      <c r="A645">
        <f t="shared" si="10"/>
        <v>12</v>
      </c>
      <c r="B645" t="s">
        <v>641</v>
      </c>
      <c r="C645" t="s">
        <v>589</v>
      </c>
      <c r="D645">
        <v>2016</v>
      </c>
      <c r="E645">
        <v>-6.5</v>
      </c>
      <c r="F645">
        <v>1.6527197717462769</v>
      </c>
      <c r="G645">
        <v>0.695453284784875</v>
      </c>
    </row>
    <row r="646" spans="1:7" hidden="1" x14ac:dyDescent="0.45">
      <c r="A646">
        <f t="shared" si="10"/>
        <v>3</v>
      </c>
      <c r="B646" t="s">
        <v>641</v>
      </c>
      <c r="C646" t="s">
        <v>590</v>
      </c>
      <c r="D646">
        <v>2017</v>
      </c>
      <c r="E646">
        <v>-5.8</v>
      </c>
      <c r="F646">
        <v>2.2947106768428114</v>
      </c>
      <c r="G646">
        <v>2.41916532392765</v>
      </c>
    </row>
    <row r="647" spans="1:7" hidden="1" x14ac:dyDescent="0.45">
      <c r="A647">
        <f t="shared" si="10"/>
        <v>6</v>
      </c>
      <c r="B647" t="s">
        <v>641</v>
      </c>
      <c r="C647" t="s">
        <v>591</v>
      </c>
      <c r="D647">
        <v>2017</v>
      </c>
      <c r="E647">
        <v>-5.8</v>
      </c>
      <c r="F647">
        <v>2.2947106768428114</v>
      </c>
      <c r="G647">
        <v>2.41916532392765</v>
      </c>
    </row>
    <row r="648" spans="1:7" hidden="1" x14ac:dyDescent="0.45">
      <c r="A648">
        <f t="shared" si="10"/>
        <v>9</v>
      </c>
      <c r="B648" t="s">
        <v>641</v>
      </c>
      <c r="C648" t="s">
        <v>592</v>
      </c>
      <c r="D648">
        <v>2017</v>
      </c>
      <c r="E648">
        <v>-5.2</v>
      </c>
      <c r="F648">
        <v>2.2947106768428114</v>
      </c>
      <c r="G648">
        <v>2.41916532392765</v>
      </c>
    </row>
    <row r="649" spans="1:7" x14ac:dyDescent="0.45">
      <c r="A649">
        <f t="shared" si="10"/>
        <v>12</v>
      </c>
      <c r="B649" t="s">
        <v>641</v>
      </c>
      <c r="C649" t="s">
        <v>593</v>
      </c>
      <c r="D649">
        <v>2017</v>
      </c>
      <c r="E649">
        <v>-5</v>
      </c>
      <c r="F649">
        <v>2.2947106768428114</v>
      </c>
      <c r="G649">
        <v>2.41916532392765</v>
      </c>
    </row>
    <row r="650" spans="1:7" hidden="1" x14ac:dyDescent="0.45">
      <c r="A650">
        <f t="shared" si="10"/>
        <v>3</v>
      </c>
      <c r="B650" t="s">
        <v>641</v>
      </c>
      <c r="C650" t="s">
        <v>594</v>
      </c>
      <c r="D650">
        <v>2018</v>
      </c>
      <c r="E650">
        <v>-5.2</v>
      </c>
      <c r="F650">
        <v>2.7160245193159227</v>
      </c>
      <c r="G650">
        <v>2.44156132268263</v>
      </c>
    </row>
    <row r="651" spans="1:7" hidden="1" x14ac:dyDescent="0.45">
      <c r="A651">
        <f t="shared" si="10"/>
        <v>6</v>
      </c>
      <c r="B651" t="s">
        <v>641</v>
      </c>
      <c r="C651" t="s">
        <v>595</v>
      </c>
      <c r="D651">
        <v>2018</v>
      </c>
      <c r="E651">
        <v>-3.9</v>
      </c>
      <c r="F651">
        <v>2.7160245193159227</v>
      </c>
      <c r="G651">
        <v>2.44156132268263</v>
      </c>
    </row>
    <row r="652" spans="1:7" hidden="1" x14ac:dyDescent="0.45">
      <c r="A652">
        <f t="shared" si="10"/>
        <v>9</v>
      </c>
      <c r="B652" t="s">
        <v>641</v>
      </c>
      <c r="C652" t="s">
        <v>596</v>
      </c>
      <c r="D652">
        <v>2018</v>
      </c>
      <c r="E652">
        <v>-2.8</v>
      </c>
      <c r="F652">
        <v>2.7160245193159227</v>
      </c>
      <c r="G652">
        <v>2.44156132268263</v>
      </c>
    </row>
    <row r="653" spans="1:7" x14ac:dyDescent="0.45">
      <c r="A653">
        <f t="shared" si="10"/>
        <v>12</v>
      </c>
      <c r="B653" t="s">
        <v>641</v>
      </c>
      <c r="C653" t="s">
        <v>597</v>
      </c>
      <c r="D653">
        <v>2018</v>
      </c>
      <c r="E653">
        <v>-3</v>
      </c>
      <c r="F653">
        <v>2.7160245193159227</v>
      </c>
      <c r="G653">
        <v>2.44156132268263</v>
      </c>
    </row>
    <row r="654" spans="1:7" hidden="1" x14ac:dyDescent="0.45">
      <c r="A654">
        <f t="shared" si="10"/>
        <v>3</v>
      </c>
      <c r="B654" t="s">
        <v>641</v>
      </c>
      <c r="C654" t="s">
        <v>598</v>
      </c>
      <c r="D654">
        <v>2019</v>
      </c>
      <c r="E654">
        <v>-1.7</v>
      </c>
      <c r="F654">
        <v>1.1164431092622493</v>
      </c>
      <c r="G654">
        <v>2.4379273345270098</v>
      </c>
    </row>
    <row r="655" spans="1:7" hidden="1" x14ac:dyDescent="0.45">
      <c r="A655">
        <f t="shared" si="10"/>
        <v>6</v>
      </c>
      <c r="B655" t="s">
        <v>641</v>
      </c>
      <c r="C655" t="s">
        <v>599</v>
      </c>
      <c r="D655">
        <v>2019</v>
      </c>
      <c r="E655">
        <v>-0.6</v>
      </c>
      <c r="F655">
        <v>1.1164431092622493</v>
      </c>
      <c r="G655">
        <v>2.4379273345270098</v>
      </c>
    </row>
    <row r="656" spans="1:7" hidden="1" x14ac:dyDescent="0.45">
      <c r="A656">
        <f t="shared" si="10"/>
        <v>9</v>
      </c>
      <c r="B656" t="s">
        <v>641</v>
      </c>
      <c r="C656" t="s">
        <v>600</v>
      </c>
      <c r="D656">
        <v>2019</v>
      </c>
      <c r="E656">
        <v>-0.3</v>
      </c>
      <c r="F656">
        <v>1.1164431092622493</v>
      </c>
      <c r="G656">
        <v>2.4379273345270098</v>
      </c>
    </row>
    <row r="657" spans="1:7" x14ac:dyDescent="0.45">
      <c r="A657">
        <f t="shared" si="10"/>
        <v>12</v>
      </c>
      <c r="B657" t="s">
        <v>641</v>
      </c>
      <c r="C657" t="s">
        <v>601</v>
      </c>
      <c r="D657">
        <v>2019</v>
      </c>
      <c r="E657">
        <v>0.2</v>
      </c>
      <c r="F657">
        <v>1.1164431092622493</v>
      </c>
      <c r="G657">
        <v>2.4379273345270098</v>
      </c>
    </row>
    <row r="658" spans="1:7" hidden="1" x14ac:dyDescent="0.45">
      <c r="A658">
        <f t="shared" si="10"/>
        <v>3</v>
      </c>
      <c r="B658" t="s">
        <v>641</v>
      </c>
      <c r="C658" t="s">
        <v>602</v>
      </c>
      <c r="D658">
        <v>2020</v>
      </c>
      <c r="E658">
        <v>1.4</v>
      </c>
      <c r="F658">
        <v>0.98789334916757809</v>
      </c>
      <c r="G658">
        <v>-3.6403412195069702</v>
      </c>
    </row>
    <row r="659" spans="1:7" hidden="1" x14ac:dyDescent="0.45">
      <c r="A659">
        <f t="shared" si="10"/>
        <v>6</v>
      </c>
      <c r="B659" t="s">
        <v>641</v>
      </c>
      <c r="C659" t="s">
        <v>603</v>
      </c>
      <c r="D659">
        <v>2020</v>
      </c>
      <c r="E659">
        <v>6.6</v>
      </c>
      <c r="F659">
        <v>0.98789334916757809</v>
      </c>
      <c r="G659">
        <v>-3.6403412195069702</v>
      </c>
    </row>
    <row r="660" spans="1:7" hidden="1" x14ac:dyDescent="0.45">
      <c r="A660">
        <f t="shared" si="10"/>
        <v>9</v>
      </c>
      <c r="B660" t="s">
        <v>641</v>
      </c>
      <c r="C660" t="s">
        <v>604</v>
      </c>
      <c r="D660">
        <v>2020</v>
      </c>
      <c r="E660">
        <v>8.6999999999999993</v>
      </c>
      <c r="F660">
        <v>0.98789334916757809</v>
      </c>
      <c r="G660">
        <v>-3.6403412195069702</v>
      </c>
    </row>
    <row r="661" spans="1:7" x14ac:dyDescent="0.45">
      <c r="A661">
        <f t="shared" si="10"/>
        <v>12</v>
      </c>
      <c r="B661" t="s">
        <v>641</v>
      </c>
      <c r="C661" t="s">
        <v>605</v>
      </c>
      <c r="D661">
        <v>2020</v>
      </c>
      <c r="E661">
        <v>9.9</v>
      </c>
      <c r="F661">
        <v>0.98789334916757809</v>
      </c>
      <c r="G661">
        <v>-3.6403412195069702</v>
      </c>
    </row>
    <row r="662" spans="1:7" hidden="1" x14ac:dyDescent="0.45">
      <c r="A662">
        <f t="shared" si="10"/>
        <v>3</v>
      </c>
      <c r="B662" t="s">
        <v>641</v>
      </c>
      <c r="C662" t="s">
        <v>606</v>
      </c>
      <c r="D662">
        <v>2021</v>
      </c>
      <c r="E662">
        <v>11.3</v>
      </c>
      <c r="F662">
        <v>-4.0951374906468914</v>
      </c>
      <c r="G662">
        <v>-0.43349782362433498</v>
      </c>
    </row>
    <row r="663" spans="1:7" hidden="1" x14ac:dyDescent="0.45">
      <c r="A663">
        <f t="shared" si="10"/>
        <v>6</v>
      </c>
      <c r="B663" t="s">
        <v>641</v>
      </c>
      <c r="C663" t="s">
        <v>607</v>
      </c>
      <c r="D663">
        <v>2021</v>
      </c>
      <c r="E663">
        <v>8.1</v>
      </c>
      <c r="F663">
        <v>-4.0951374906468914</v>
      </c>
      <c r="G663">
        <v>-0.43349782362433498</v>
      </c>
    </row>
    <row r="664" spans="1:7" hidden="1" x14ac:dyDescent="0.45">
      <c r="A664">
        <f t="shared" si="10"/>
        <v>9</v>
      </c>
      <c r="B664" t="s">
        <v>641</v>
      </c>
      <c r="C664" t="s">
        <v>608</v>
      </c>
      <c r="D664">
        <v>2021</v>
      </c>
      <c r="E664">
        <v>7.3</v>
      </c>
      <c r="F664">
        <v>-4.0951374906468914</v>
      </c>
      <c r="G664">
        <v>-0.43349782362433498</v>
      </c>
    </row>
    <row r="665" spans="1:7" x14ac:dyDescent="0.45">
      <c r="A665">
        <f t="shared" si="10"/>
        <v>12</v>
      </c>
      <c r="B665" t="s">
        <v>641</v>
      </c>
      <c r="C665" t="s">
        <v>609</v>
      </c>
      <c r="D665">
        <v>2021</v>
      </c>
      <c r="E665">
        <v>7</v>
      </c>
      <c r="F665">
        <v>-4.0951374906468914</v>
      </c>
      <c r="G665">
        <v>-0.43349782362433498</v>
      </c>
    </row>
    <row r="666" spans="1:7" hidden="1" x14ac:dyDescent="0.45">
      <c r="A666">
        <f t="shared" si="10"/>
        <v>3</v>
      </c>
      <c r="B666" t="s">
        <v>641</v>
      </c>
      <c r="C666" t="s">
        <v>610</v>
      </c>
      <c r="D666">
        <v>2022</v>
      </c>
      <c r="E666">
        <v>5.8</v>
      </c>
      <c r="F666">
        <v>3.6699998615673479</v>
      </c>
      <c r="G666">
        <v>0.17446900633694801</v>
      </c>
    </row>
    <row r="667" spans="1:7" hidden="1" x14ac:dyDescent="0.45">
      <c r="A667">
        <f t="shared" si="10"/>
        <v>6</v>
      </c>
      <c r="B667" t="s">
        <v>641</v>
      </c>
      <c r="C667" t="s">
        <v>611</v>
      </c>
      <c r="D667">
        <v>2022</v>
      </c>
      <c r="E667">
        <v>5.0999999999999996</v>
      </c>
      <c r="F667">
        <v>3.6699998615673479</v>
      </c>
      <c r="G667">
        <v>0.17446900633694801</v>
      </c>
    </row>
    <row r="668" spans="1:7" hidden="1" x14ac:dyDescent="0.45">
      <c r="A668">
        <f t="shared" si="10"/>
        <v>9</v>
      </c>
      <c r="B668" t="s">
        <v>641</v>
      </c>
      <c r="C668" t="s">
        <v>612</v>
      </c>
      <c r="D668">
        <v>2022</v>
      </c>
      <c r="E668">
        <v>6</v>
      </c>
      <c r="F668">
        <v>3.6699998615673479</v>
      </c>
      <c r="G668">
        <v>0.17446900633694801</v>
      </c>
    </row>
    <row r="669" spans="1:7" x14ac:dyDescent="0.45">
      <c r="A669">
        <f t="shared" si="10"/>
        <v>12</v>
      </c>
      <c r="B669" t="s">
        <v>641</v>
      </c>
      <c r="C669" t="s">
        <v>613</v>
      </c>
      <c r="D669">
        <v>2022</v>
      </c>
      <c r="E669">
        <v>4.5999999999999996</v>
      </c>
      <c r="F669">
        <v>3.6699998615673479</v>
      </c>
      <c r="G669">
        <v>0.17446900633694801</v>
      </c>
    </row>
    <row r="670" spans="1:7" hidden="1" x14ac:dyDescent="0.45">
      <c r="A670">
        <f t="shared" si="10"/>
        <v>3</v>
      </c>
      <c r="B670" t="s">
        <v>641</v>
      </c>
      <c r="C670" t="s">
        <v>614</v>
      </c>
      <c r="D670">
        <v>2023</v>
      </c>
      <c r="E670">
        <v>3.2</v>
      </c>
      <c r="F670">
        <v>1.3697310553658468</v>
      </c>
      <c r="G670">
        <v>-1.1859035080104601</v>
      </c>
    </row>
    <row r="671" spans="1:7" hidden="1" x14ac:dyDescent="0.45">
      <c r="A671">
        <f t="shared" si="10"/>
        <v>6</v>
      </c>
      <c r="B671" t="s">
        <v>641</v>
      </c>
      <c r="C671" t="s">
        <v>615</v>
      </c>
      <c r="D671">
        <v>2023</v>
      </c>
      <c r="E671">
        <v>2</v>
      </c>
      <c r="F671">
        <v>1.3697310553658468</v>
      </c>
      <c r="G671">
        <v>-1.1859035080104601</v>
      </c>
    </row>
    <row r="672" spans="1:7" hidden="1" x14ac:dyDescent="0.45">
      <c r="A672">
        <f t="shared" si="10"/>
        <v>9</v>
      </c>
      <c r="B672" t="s">
        <v>641</v>
      </c>
      <c r="C672" t="s">
        <v>616</v>
      </c>
      <c r="D672">
        <v>2023</v>
      </c>
      <c r="E672">
        <v>0.5</v>
      </c>
      <c r="F672">
        <v>1.3697310553658468</v>
      </c>
      <c r="G672">
        <v>-1.1859035080104601</v>
      </c>
    </row>
    <row r="673" spans="1:7" x14ac:dyDescent="0.45">
      <c r="A673">
        <f t="shared" si="10"/>
        <v>12</v>
      </c>
      <c r="B673" t="s">
        <v>641</v>
      </c>
      <c r="C673" t="s">
        <v>617</v>
      </c>
      <c r="D673">
        <v>2023</v>
      </c>
      <c r="E673">
        <v>-0.4</v>
      </c>
      <c r="F673">
        <v>1.3697310553658468</v>
      </c>
      <c r="G673">
        <v>-1.1859035080104601</v>
      </c>
    </row>
    <row r="674" spans="1:7" hidden="1" x14ac:dyDescent="0.45">
      <c r="A674">
        <f t="shared" si="10"/>
        <v>3</v>
      </c>
      <c r="B674" t="s">
        <v>643</v>
      </c>
      <c r="C674" t="s">
        <v>560</v>
      </c>
      <c r="D674">
        <v>2010</v>
      </c>
      <c r="E674">
        <v>39.200000000000003</v>
      </c>
      <c r="F674">
        <v>-4.9744790747400032</v>
      </c>
      <c r="G674">
        <v>1.8906711295811001</v>
      </c>
    </row>
    <row r="675" spans="1:7" hidden="1" x14ac:dyDescent="0.45">
      <c r="A675">
        <f t="shared" si="10"/>
        <v>6</v>
      </c>
      <c r="B675" t="s">
        <v>643</v>
      </c>
      <c r="C675" t="s">
        <v>563</v>
      </c>
      <c r="D675">
        <v>2010</v>
      </c>
      <c r="E675">
        <v>32.6</v>
      </c>
      <c r="F675">
        <v>-4.9744790747400032</v>
      </c>
      <c r="G675">
        <v>1.8906711295811001</v>
      </c>
    </row>
    <row r="676" spans="1:7" hidden="1" x14ac:dyDescent="0.45">
      <c r="A676">
        <f t="shared" si="10"/>
        <v>9</v>
      </c>
      <c r="B676" t="s">
        <v>643</v>
      </c>
      <c r="C676" t="s">
        <v>564</v>
      </c>
      <c r="D676">
        <v>2010</v>
      </c>
      <c r="E676">
        <v>24.5</v>
      </c>
      <c r="F676">
        <v>-4.9744790747400032</v>
      </c>
      <c r="G676">
        <v>1.8906711295811001</v>
      </c>
    </row>
    <row r="677" spans="1:7" x14ac:dyDescent="0.45">
      <c r="A677">
        <f t="shared" si="10"/>
        <v>12</v>
      </c>
      <c r="B677" t="s">
        <v>643</v>
      </c>
      <c r="C677" t="s">
        <v>565</v>
      </c>
      <c r="D677">
        <v>2010</v>
      </c>
      <c r="E677">
        <v>17.100000000000001</v>
      </c>
      <c r="F677">
        <v>-4.9744790747400032</v>
      </c>
      <c r="G677">
        <v>1.8906711295811001</v>
      </c>
    </row>
    <row r="678" spans="1:7" hidden="1" x14ac:dyDescent="0.45">
      <c r="A678">
        <f t="shared" si="10"/>
        <v>3</v>
      </c>
      <c r="B678" t="s">
        <v>643</v>
      </c>
      <c r="C678" t="s">
        <v>566</v>
      </c>
      <c r="D678">
        <v>2011</v>
      </c>
      <c r="E678">
        <v>12.9</v>
      </c>
      <c r="F678">
        <v>1.5828970207819566</v>
      </c>
      <c r="G678">
        <v>1.39638593793539</v>
      </c>
    </row>
    <row r="679" spans="1:7" hidden="1" x14ac:dyDescent="0.45">
      <c r="A679">
        <f t="shared" si="10"/>
        <v>6</v>
      </c>
      <c r="B679" t="s">
        <v>643</v>
      </c>
      <c r="C679" t="s">
        <v>567</v>
      </c>
      <c r="D679">
        <v>2011</v>
      </c>
      <c r="E679">
        <v>11</v>
      </c>
      <c r="F679">
        <v>1.5828970207819566</v>
      </c>
      <c r="G679">
        <v>1.39638593793539</v>
      </c>
    </row>
    <row r="680" spans="1:7" hidden="1" x14ac:dyDescent="0.45">
      <c r="A680">
        <f t="shared" si="10"/>
        <v>9</v>
      </c>
      <c r="B680" t="s">
        <v>643</v>
      </c>
      <c r="C680" t="s">
        <v>568</v>
      </c>
      <c r="D680">
        <v>2011</v>
      </c>
      <c r="E680">
        <v>14.1</v>
      </c>
      <c r="F680">
        <v>1.5828970207819566</v>
      </c>
      <c r="G680">
        <v>1.39638593793539</v>
      </c>
    </row>
    <row r="681" spans="1:7" x14ac:dyDescent="0.45">
      <c r="A681">
        <f t="shared" si="10"/>
        <v>12</v>
      </c>
      <c r="B681" t="s">
        <v>643</v>
      </c>
      <c r="C681" t="s">
        <v>569</v>
      </c>
      <c r="D681">
        <v>2011</v>
      </c>
      <c r="E681">
        <v>12.9</v>
      </c>
      <c r="F681">
        <v>1.5828970207819566</v>
      </c>
      <c r="G681">
        <v>1.39638593793539</v>
      </c>
    </row>
    <row r="682" spans="1:7" hidden="1" x14ac:dyDescent="0.45">
      <c r="A682">
        <f t="shared" si="10"/>
        <v>3</v>
      </c>
      <c r="B682" t="s">
        <v>643</v>
      </c>
      <c r="C682" t="s">
        <v>570</v>
      </c>
      <c r="D682">
        <v>2012</v>
      </c>
      <c r="E682">
        <v>12.6</v>
      </c>
      <c r="F682">
        <v>1.3108037793961387</v>
      </c>
      <c r="G682">
        <v>-0.45394905925148499</v>
      </c>
    </row>
    <row r="683" spans="1:7" hidden="1" x14ac:dyDescent="0.45">
      <c r="A683">
        <f t="shared" si="10"/>
        <v>6</v>
      </c>
      <c r="B683" t="s">
        <v>643</v>
      </c>
      <c r="C683" t="s">
        <v>571</v>
      </c>
      <c r="D683">
        <v>2012</v>
      </c>
      <c r="E683">
        <v>10.8</v>
      </c>
      <c r="F683">
        <v>1.3108037793961387</v>
      </c>
      <c r="G683">
        <v>-0.45394905925148499</v>
      </c>
    </row>
    <row r="684" spans="1:7" hidden="1" x14ac:dyDescent="0.45">
      <c r="A684">
        <f t="shared" si="10"/>
        <v>9</v>
      </c>
      <c r="B684" t="s">
        <v>643</v>
      </c>
      <c r="C684" t="s">
        <v>572</v>
      </c>
      <c r="D684">
        <v>2012</v>
      </c>
      <c r="E684">
        <v>4.2</v>
      </c>
      <c r="F684">
        <v>1.3108037793961387</v>
      </c>
      <c r="G684">
        <v>-0.45394905925148499</v>
      </c>
    </row>
    <row r="685" spans="1:7" x14ac:dyDescent="0.45">
      <c r="A685">
        <f t="shared" si="10"/>
        <v>12</v>
      </c>
      <c r="B685" t="s">
        <v>643</v>
      </c>
      <c r="C685" t="s">
        <v>573</v>
      </c>
      <c r="D685">
        <v>2012</v>
      </c>
      <c r="E685">
        <v>2.9</v>
      </c>
      <c r="F685">
        <v>1.3108037793961387</v>
      </c>
      <c r="G685">
        <v>-0.45394905925148499</v>
      </c>
    </row>
    <row r="686" spans="1:7" hidden="1" x14ac:dyDescent="0.45">
      <c r="A686">
        <f t="shared" si="10"/>
        <v>3</v>
      </c>
      <c r="B686" t="s">
        <v>643</v>
      </c>
      <c r="C686" t="s">
        <v>574</v>
      </c>
      <c r="D686">
        <v>2013</v>
      </c>
      <c r="E686">
        <v>-3.8</v>
      </c>
      <c r="F686">
        <v>-5.4323186932663248E-3</v>
      </c>
      <c r="G686">
        <v>-0.91728632210371996</v>
      </c>
    </row>
    <row r="687" spans="1:7" hidden="1" x14ac:dyDescent="0.45">
      <c r="A687">
        <f t="shared" si="10"/>
        <v>6</v>
      </c>
      <c r="B687" t="s">
        <v>643</v>
      </c>
      <c r="C687" t="s">
        <v>575</v>
      </c>
      <c r="D687">
        <v>2013</v>
      </c>
      <c r="E687">
        <v>-7.2</v>
      </c>
      <c r="F687">
        <v>-5.4323186932663248E-3</v>
      </c>
      <c r="G687">
        <v>-0.91728632210371996</v>
      </c>
    </row>
    <row r="688" spans="1:7" hidden="1" x14ac:dyDescent="0.45">
      <c r="A688">
        <f t="shared" si="10"/>
        <v>9</v>
      </c>
      <c r="B688" t="s">
        <v>643</v>
      </c>
      <c r="C688" t="s">
        <v>576</v>
      </c>
      <c r="D688">
        <v>2013</v>
      </c>
      <c r="E688">
        <v>-9.8000000000000007</v>
      </c>
      <c r="F688">
        <v>-5.4323186932663248E-3</v>
      </c>
      <c r="G688">
        <v>-0.91728632210371996</v>
      </c>
    </row>
    <row r="689" spans="1:7" x14ac:dyDescent="0.45">
      <c r="A689">
        <f t="shared" si="10"/>
        <v>12</v>
      </c>
      <c r="B689" t="s">
        <v>643</v>
      </c>
      <c r="C689" t="s">
        <v>577</v>
      </c>
      <c r="D689">
        <v>2013</v>
      </c>
      <c r="E689">
        <v>-12.9</v>
      </c>
      <c r="F689">
        <v>-5.4323186932663248E-3</v>
      </c>
      <c r="G689">
        <v>-0.91728632210371996</v>
      </c>
    </row>
    <row r="690" spans="1:7" hidden="1" x14ac:dyDescent="0.45">
      <c r="A690">
        <f t="shared" si="10"/>
        <v>3</v>
      </c>
      <c r="B690" t="s">
        <v>643</v>
      </c>
      <c r="C690" t="s">
        <v>578</v>
      </c>
      <c r="D690">
        <v>2014</v>
      </c>
      <c r="E690">
        <v>-13.7</v>
      </c>
      <c r="F690">
        <v>1.3926734701729515</v>
      </c>
      <c r="G690">
        <v>-1.56042522537768</v>
      </c>
    </row>
    <row r="691" spans="1:7" hidden="1" x14ac:dyDescent="0.45">
      <c r="A691">
        <f t="shared" si="10"/>
        <v>6</v>
      </c>
      <c r="B691" t="s">
        <v>643</v>
      </c>
      <c r="C691" t="s">
        <v>579</v>
      </c>
      <c r="D691">
        <v>2014</v>
      </c>
      <c r="E691">
        <v>-16.899999999999999</v>
      </c>
      <c r="F691">
        <v>1.3926734701729515</v>
      </c>
      <c r="G691">
        <v>-1.56042522537768</v>
      </c>
    </row>
    <row r="692" spans="1:7" hidden="1" x14ac:dyDescent="0.45">
      <c r="A692">
        <f t="shared" si="10"/>
        <v>9</v>
      </c>
      <c r="B692" t="s">
        <v>643</v>
      </c>
      <c r="C692" t="s">
        <v>580</v>
      </c>
      <c r="D692">
        <v>2014</v>
      </c>
      <c r="E692">
        <v>-11.5</v>
      </c>
      <c r="F692">
        <v>1.3926734701729515</v>
      </c>
      <c r="G692">
        <v>-1.56042522537768</v>
      </c>
    </row>
    <row r="693" spans="1:7" x14ac:dyDescent="0.45">
      <c r="A693">
        <f t="shared" si="10"/>
        <v>12</v>
      </c>
      <c r="B693" t="s">
        <v>643</v>
      </c>
      <c r="C693" t="s">
        <v>581</v>
      </c>
      <c r="D693">
        <v>2014</v>
      </c>
      <c r="E693">
        <v>-13.7</v>
      </c>
      <c r="F693">
        <v>1.3926734701729515</v>
      </c>
      <c r="G693">
        <v>-1.56042522537768</v>
      </c>
    </row>
    <row r="694" spans="1:7" hidden="1" x14ac:dyDescent="0.45">
      <c r="A694">
        <f t="shared" si="10"/>
        <v>3</v>
      </c>
      <c r="B694" t="s">
        <v>643</v>
      </c>
      <c r="C694" t="s">
        <v>582</v>
      </c>
      <c r="D694">
        <v>2015</v>
      </c>
      <c r="E694">
        <v>-13.1</v>
      </c>
      <c r="F694">
        <v>1.277999793806444</v>
      </c>
      <c r="G694">
        <v>-1.4124704456738999</v>
      </c>
    </row>
    <row r="695" spans="1:7" hidden="1" x14ac:dyDescent="0.45">
      <c r="A695">
        <f t="shared" si="10"/>
        <v>6</v>
      </c>
      <c r="B695" t="s">
        <v>643</v>
      </c>
      <c r="C695" t="s">
        <v>583</v>
      </c>
      <c r="D695">
        <v>2015</v>
      </c>
      <c r="E695">
        <v>-17</v>
      </c>
      <c r="F695">
        <v>1.277999793806444</v>
      </c>
      <c r="G695">
        <v>-1.4124704456738999</v>
      </c>
    </row>
    <row r="696" spans="1:7" hidden="1" x14ac:dyDescent="0.45">
      <c r="A696">
        <f t="shared" si="10"/>
        <v>9</v>
      </c>
      <c r="B696" t="s">
        <v>643</v>
      </c>
      <c r="C696" t="s">
        <v>584</v>
      </c>
      <c r="D696">
        <v>2015</v>
      </c>
      <c r="E696">
        <v>-14.9</v>
      </c>
      <c r="F696">
        <v>1.277999793806444</v>
      </c>
      <c r="G696">
        <v>-1.4124704456738999</v>
      </c>
    </row>
    <row r="697" spans="1:7" x14ac:dyDescent="0.45">
      <c r="A697">
        <f t="shared" si="10"/>
        <v>12</v>
      </c>
      <c r="B697" t="s">
        <v>643</v>
      </c>
      <c r="C697" t="s">
        <v>585</v>
      </c>
      <c r="D697">
        <v>2015</v>
      </c>
      <c r="E697">
        <v>-16.7</v>
      </c>
      <c r="F697">
        <v>1.277999793806444</v>
      </c>
      <c r="G697">
        <v>-1.4124704456738999</v>
      </c>
    </row>
    <row r="698" spans="1:7" hidden="1" x14ac:dyDescent="0.45">
      <c r="A698">
        <f t="shared" si="10"/>
        <v>3</v>
      </c>
      <c r="B698" t="s">
        <v>643</v>
      </c>
      <c r="C698" t="s">
        <v>586</v>
      </c>
      <c r="D698">
        <v>2016</v>
      </c>
      <c r="E698">
        <v>-16.399999999999999</v>
      </c>
      <c r="F698">
        <v>2.1044145871258735</v>
      </c>
      <c r="G698">
        <v>-0.27539037994186799</v>
      </c>
    </row>
    <row r="699" spans="1:7" hidden="1" x14ac:dyDescent="0.45">
      <c r="A699">
        <f t="shared" si="10"/>
        <v>6</v>
      </c>
      <c r="B699" t="s">
        <v>643</v>
      </c>
      <c r="C699" t="s">
        <v>587</v>
      </c>
      <c r="D699">
        <v>2016</v>
      </c>
      <c r="E699">
        <v>-15.9</v>
      </c>
      <c r="F699">
        <v>2.1044145871258735</v>
      </c>
      <c r="G699">
        <v>-0.27539037994186799</v>
      </c>
    </row>
    <row r="700" spans="1:7" hidden="1" x14ac:dyDescent="0.45">
      <c r="A700">
        <f t="shared" si="10"/>
        <v>9</v>
      </c>
      <c r="B700" t="s">
        <v>643</v>
      </c>
      <c r="C700" t="s">
        <v>588</v>
      </c>
      <c r="D700">
        <v>2016</v>
      </c>
      <c r="E700">
        <v>-14.4</v>
      </c>
      <c r="F700">
        <v>2.1044145871258735</v>
      </c>
      <c r="G700">
        <v>-0.27539037994186799</v>
      </c>
    </row>
    <row r="701" spans="1:7" x14ac:dyDescent="0.45">
      <c r="A701">
        <f t="shared" si="10"/>
        <v>12</v>
      </c>
      <c r="B701" t="s">
        <v>643</v>
      </c>
      <c r="C701" t="s">
        <v>589</v>
      </c>
      <c r="D701">
        <v>2016</v>
      </c>
      <c r="E701">
        <v>-19.399999999999999</v>
      </c>
      <c r="F701">
        <v>2.1044145871258735</v>
      </c>
      <c r="G701">
        <v>-0.27539037994186799</v>
      </c>
    </row>
    <row r="702" spans="1:7" hidden="1" x14ac:dyDescent="0.45">
      <c r="A702">
        <f t="shared" si="10"/>
        <v>3</v>
      </c>
      <c r="B702" t="s">
        <v>643</v>
      </c>
      <c r="C702" t="s">
        <v>590</v>
      </c>
      <c r="D702">
        <v>2017</v>
      </c>
      <c r="E702">
        <v>-20.5</v>
      </c>
      <c r="F702">
        <v>3.0730454747985476</v>
      </c>
      <c r="G702">
        <v>0.85290944932050605</v>
      </c>
    </row>
    <row r="703" spans="1:7" hidden="1" x14ac:dyDescent="0.45">
      <c r="A703">
        <f t="shared" si="10"/>
        <v>6</v>
      </c>
      <c r="B703" t="s">
        <v>643</v>
      </c>
      <c r="C703" t="s">
        <v>591</v>
      </c>
      <c r="D703">
        <v>2017</v>
      </c>
      <c r="E703">
        <v>-23.3</v>
      </c>
      <c r="F703">
        <v>3.0730454747985476</v>
      </c>
      <c r="G703">
        <v>0.85290944932050605</v>
      </c>
    </row>
    <row r="704" spans="1:7" hidden="1" x14ac:dyDescent="0.45">
      <c r="A704">
        <f t="shared" si="10"/>
        <v>9</v>
      </c>
      <c r="B704" t="s">
        <v>643</v>
      </c>
      <c r="C704" t="s">
        <v>592</v>
      </c>
      <c r="D704">
        <v>2017</v>
      </c>
      <c r="E704">
        <v>-26.8</v>
      </c>
      <c r="F704">
        <v>3.0730454747985476</v>
      </c>
      <c r="G704">
        <v>0.85290944932050605</v>
      </c>
    </row>
    <row r="705" spans="1:7" x14ac:dyDescent="0.45">
      <c r="A705">
        <f t="shared" si="10"/>
        <v>12</v>
      </c>
      <c r="B705" t="s">
        <v>643</v>
      </c>
      <c r="C705" t="s">
        <v>593</v>
      </c>
      <c r="D705">
        <v>2017</v>
      </c>
      <c r="E705">
        <v>-26.5</v>
      </c>
      <c r="F705">
        <v>3.0730454747985476</v>
      </c>
      <c r="G705">
        <v>0.85290944932050605</v>
      </c>
    </row>
    <row r="706" spans="1:7" hidden="1" x14ac:dyDescent="0.45">
      <c r="A706">
        <f t="shared" si="10"/>
        <v>3</v>
      </c>
      <c r="B706" t="s">
        <v>643</v>
      </c>
      <c r="C706" t="s">
        <v>594</v>
      </c>
      <c r="D706">
        <v>2018</v>
      </c>
      <c r="E706">
        <v>-26.2</v>
      </c>
      <c r="F706">
        <v>3.0564772439351628</v>
      </c>
      <c r="G706">
        <v>0.63485470888018303</v>
      </c>
    </row>
    <row r="707" spans="1:7" hidden="1" x14ac:dyDescent="0.45">
      <c r="A707">
        <f t="shared" ref="A707:A770" si="11">VALUE(MID(C707,6,2))</f>
        <v>6</v>
      </c>
      <c r="B707" t="s">
        <v>643</v>
      </c>
      <c r="C707" t="s">
        <v>595</v>
      </c>
      <c r="D707">
        <v>2018</v>
      </c>
      <c r="E707">
        <v>-24</v>
      </c>
      <c r="F707">
        <v>3.0564772439351628</v>
      </c>
      <c r="G707">
        <v>0.63485470888018303</v>
      </c>
    </row>
    <row r="708" spans="1:7" hidden="1" x14ac:dyDescent="0.45">
      <c r="A708">
        <f t="shared" si="11"/>
        <v>9</v>
      </c>
      <c r="B708" t="s">
        <v>643</v>
      </c>
      <c r="C708" t="s">
        <v>596</v>
      </c>
      <c r="D708">
        <v>2018</v>
      </c>
      <c r="E708">
        <v>-24.4</v>
      </c>
      <c r="F708">
        <v>3.0564772439351628</v>
      </c>
      <c r="G708">
        <v>0.63485470888018303</v>
      </c>
    </row>
    <row r="709" spans="1:7" x14ac:dyDescent="0.45">
      <c r="A709">
        <f t="shared" si="11"/>
        <v>12</v>
      </c>
      <c r="B709" t="s">
        <v>643</v>
      </c>
      <c r="C709" t="s">
        <v>597</v>
      </c>
      <c r="D709">
        <v>2018</v>
      </c>
      <c r="E709">
        <v>-25.9</v>
      </c>
      <c r="F709">
        <v>3.0564772439351628</v>
      </c>
      <c r="G709">
        <v>0.63485470888018303</v>
      </c>
    </row>
    <row r="710" spans="1:7" hidden="1" x14ac:dyDescent="0.45">
      <c r="A710">
        <f t="shared" si="11"/>
        <v>3</v>
      </c>
      <c r="B710" t="s">
        <v>643</v>
      </c>
      <c r="C710" t="s">
        <v>598</v>
      </c>
      <c r="D710">
        <v>2019</v>
      </c>
      <c r="E710">
        <v>-21.8</v>
      </c>
      <c r="F710">
        <v>1.8600074888522613</v>
      </c>
      <c r="G710">
        <v>0.20883006845824001</v>
      </c>
    </row>
    <row r="711" spans="1:7" hidden="1" x14ac:dyDescent="0.45">
      <c r="A711">
        <f t="shared" si="11"/>
        <v>6</v>
      </c>
      <c r="B711" t="s">
        <v>643</v>
      </c>
      <c r="C711" t="s">
        <v>599</v>
      </c>
      <c r="D711">
        <v>2019</v>
      </c>
      <c r="E711">
        <v>-19.7</v>
      </c>
      <c r="F711">
        <v>1.8600074888522613</v>
      </c>
      <c r="G711">
        <v>0.20883006845824001</v>
      </c>
    </row>
    <row r="712" spans="1:7" hidden="1" x14ac:dyDescent="0.45">
      <c r="A712">
        <f t="shared" si="11"/>
        <v>9</v>
      </c>
      <c r="B712" t="s">
        <v>643</v>
      </c>
      <c r="C712" t="s">
        <v>600</v>
      </c>
      <c r="D712">
        <v>2019</v>
      </c>
      <c r="E712">
        <v>-17.2</v>
      </c>
      <c r="F712">
        <v>1.8600074888522613</v>
      </c>
      <c r="G712">
        <v>0.20883006845824001</v>
      </c>
    </row>
    <row r="713" spans="1:7" x14ac:dyDescent="0.45">
      <c r="A713">
        <f t="shared" si="11"/>
        <v>12</v>
      </c>
      <c r="B713" t="s">
        <v>643</v>
      </c>
      <c r="C713" t="s">
        <v>601</v>
      </c>
      <c r="D713">
        <v>2019</v>
      </c>
      <c r="E713">
        <v>-16</v>
      </c>
      <c r="F713">
        <v>1.8600074888522613</v>
      </c>
      <c r="G713">
        <v>0.20883006845824001</v>
      </c>
    </row>
    <row r="714" spans="1:7" hidden="1" x14ac:dyDescent="0.45">
      <c r="A714">
        <f t="shared" si="11"/>
        <v>3</v>
      </c>
      <c r="B714" t="s">
        <v>643</v>
      </c>
      <c r="C714" t="s">
        <v>602</v>
      </c>
      <c r="D714">
        <v>2020</v>
      </c>
      <c r="E714">
        <v>-15.6</v>
      </c>
      <c r="F714">
        <v>1.7114009439059004</v>
      </c>
      <c r="G714">
        <v>-4.4046483480524996</v>
      </c>
    </row>
    <row r="715" spans="1:7" hidden="1" x14ac:dyDescent="0.45">
      <c r="A715">
        <f t="shared" si="11"/>
        <v>6</v>
      </c>
      <c r="B715" t="s">
        <v>643</v>
      </c>
      <c r="C715" t="s">
        <v>603</v>
      </c>
      <c r="D715">
        <v>2020</v>
      </c>
      <c r="E715">
        <v>-11.1</v>
      </c>
      <c r="F715">
        <v>1.7114009439059004</v>
      </c>
      <c r="G715">
        <v>-4.4046483480524996</v>
      </c>
    </row>
    <row r="716" spans="1:7" hidden="1" x14ac:dyDescent="0.45">
      <c r="A716">
        <f t="shared" si="11"/>
        <v>9</v>
      </c>
      <c r="B716" t="s">
        <v>643</v>
      </c>
      <c r="C716" t="s">
        <v>604</v>
      </c>
      <c r="D716">
        <v>2020</v>
      </c>
      <c r="E716">
        <v>-27</v>
      </c>
      <c r="F716">
        <v>1.7114009439059004</v>
      </c>
      <c r="G716">
        <v>-4.4046483480524996</v>
      </c>
    </row>
    <row r="717" spans="1:7" x14ac:dyDescent="0.45">
      <c r="A717">
        <f t="shared" si="11"/>
        <v>12</v>
      </c>
      <c r="B717" t="s">
        <v>643</v>
      </c>
      <c r="C717" t="s">
        <v>605</v>
      </c>
      <c r="D717">
        <v>2020</v>
      </c>
      <c r="E717">
        <v>-27.2</v>
      </c>
      <c r="F717">
        <v>1.7114009439059004</v>
      </c>
      <c r="G717">
        <v>-4.4046483480524996</v>
      </c>
    </row>
    <row r="718" spans="1:7" hidden="1" x14ac:dyDescent="0.45">
      <c r="A718">
        <f t="shared" si="11"/>
        <v>3</v>
      </c>
      <c r="B718" t="s">
        <v>643</v>
      </c>
      <c r="C718" t="s">
        <v>606</v>
      </c>
      <c r="D718">
        <v>2021</v>
      </c>
      <c r="E718">
        <v>-38.700000000000003</v>
      </c>
      <c r="F718">
        <v>-1.7801059882174997</v>
      </c>
      <c r="G718">
        <v>1.6260649934087701</v>
      </c>
    </row>
    <row r="719" spans="1:7" hidden="1" x14ac:dyDescent="0.45">
      <c r="A719">
        <f t="shared" si="11"/>
        <v>6</v>
      </c>
      <c r="B719" t="s">
        <v>643</v>
      </c>
      <c r="C719" t="s">
        <v>607</v>
      </c>
      <c r="D719">
        <v>2021</v>
      </c>
      <c r="E719">
        <v>-41.8</v>
      </c>
      <c r="F719">
        <v>-1.7801059882174997</v>
      </c>
      <c r="G719">
        <v>1.6260649934087701</v>
      </c>
    </row>
    <row r="720" spans="1:7" hidden="1" x14ac:dyDescent="0.45">
      <c r="A720">
        <f t="shared" si="11"/>
        <v>9</v>
      </c>
      <c r="B720" t="s">
        <v>643</v>
      </c>
      <c r="C720" t="s">
        <v>608</v>
      </c>
      <c r="D720">
        <v>2021</v>
      </c>
      <c r="E720">
        <v>-41.8</v>
      </c>
      <c r="F720">
        <v>-1.7801059882174997</v>
      </c>
      <c r="G720">
        <v>1.6260649934087701</v>
      </c>
    </row>
    <row r="721" spans="1:7" x14ac:dyDescent="0.45">
      <c r="A721">
        <f t="shared" si="11"/>
        <v>12</v>
      </c>
      <c r="B721" t="s">
        <v>643</v>
      </c>
      <c r="C721" t="s">
        <v>609</v>
      </c>
      <c r="D721">
        <v>2021</v>
      </c>
      <c r="E721">
        <v>-44</v>
      </c>
      <c r="F721">
        <v>-1.7801059882174997</v>
      </c>
      <c r="G721">
        <v>1.6260649934087701</v>
      </c>
    </row>
    <row r="722" spans="1:7" hidden="1" x14ac:dyDescent="0.45">
      <c r="A722">
        <f t="shared" si="11"/>
        <v>3</v>
      </c>
      <c r="B722" t="s">
        <v>643</v>
      </c>
      <c r="C722" t="s">
        <v>610</v>
      </c>
      <c r="D722">
        <v>2022</v>
      </c>
      <c r="E722">
        <v>-46.5</v>
      </c>
      <c r="F722">
        <v>7.3820662897755511</v>
      </c>
      <c r="G722">
        <v>0.93703472946779698</v>
      </c>
    </row>
    <row r="723" spans="1:7" hidden="1" x14ac:dyDescent="0.45">
      <c r="A723">
        <f t="shared" si="11"/>
        <v>6</v>
      </c>
      <c r="B723" t="s">
        <v>643</v>
      </c>
      <c r="C723" t="s">
        <v>611</v>
      </c>
      <c r="D723">
        <v>2022</v>
      </c>
      <c r="E723">
        <v>-48.4</v>
      </c>
      <c r="F723">
        <v>7.3820662897755511</v>
      </c>
      <c r="G723">
        <v>0.93703472946779698</v>
      </c>
    </row>
    <row r="724" spans="1:7" hidden="1" x14ac:dyDescent="0.45">
      <c r="A724">
        <f t="shared" si="11"/>
        <v>9</v>
      </c>
      <c r="B724" t="s">
        <v>643</v>
      </c>
      <c r="C724" t="s">
        <v>612</v>
      </c>
      <c r="D724">
        <v>2022</v>
      </c>
      <c r="E724">
        <v>-47</v>
      </c>
      <c r="F724">
        <v>7.3820662897755511</v>
      </c>
      <c r="G724">
        <v>0.93703472946779698</v>
      </c>
    </row>
    <row r="725" spans="1:7" x14ac:dyDescent="0.45">
      <c r="A725">
        <f t="shared" si="11"/>
        <v>12</v>
      </c>
      <c r="B725" t="s">
        <v>643</v>
      </c>
      <c r="C725" t="s">
        <v>613</v>
      </c>
      <c r="D725">
        <v>2022</v>
      </c>
      <c r="E725">
        <v>-45.7</v>
      </c>
      <c r="F725">
        <v>7.3820662897755511</v>
      </c>
      <c r="G725">
        <v>0.93703472946779698</v>
      </c>
    </row>
    <row r="726" spans="1:7" hidden="1" x14ac:dyDescent="0.45">
      <c r="A726">
        <f t="shared" si="11"/>
        <v>3</v>
      </c>
      <c r="B726" t="s">
        <v>643</v>
      </c>
      <c r="C726" t="s">
        <v>614</v>
      </c>
      <c r="D726">
        <v>2023</v>
      </c>
      <c r="E726">
        <v>-46.9</v>
      </c>
      <c r="F726">
        <v>1.5401731070956686</v>
      </c>
      <c r="G726">
        <v>1.4774187633340401</v>
      </c>
    </row>
    <row r="727" spans="1:7" hidden="1" x14ac:dyDescent="0.45">
      <c r="A727">
        <f t="shared" si="11"/>
        <v>6</v>
      </c>
      <c r="B727" t="s">
        <v>643</v>
      </c>
      <c r="C727" t="s">
        <v>615</v>
      </c>
      <c r="D727">
        <v>2023</v>
      </c>
      <c r="E727">
        <v>-50.2</v>
      </c>
      <c r="F727">
        <v>1.5401731070956686</v>
      </c>
      <c r="G727">
        <v>1.4774187633340401</v>
      </c>
    </row>
    <row r="728" spans="1:7" hidden="1" x14ac:dyDescent="0.45">
      <c r="A728">
        <f t="shared" si="11"/>
        <v>9</v>
      </c>
      <c r="B728" t="s">
        <v>643</v>
      </c>
      <c r="C728" t="s">
        <v>616</v>
      </c>
      <c r="D728">
        <v>2023</v>
      </c>
      <c r="E728">
        <v>-43.4</v>
      </c>
      <c r="F728">
        <v>1.5401731070956686</v>
      </c>
      <c r="G728">
        <v>1.4774187633340401</v>
      </c>
    </row>
    <row r="729" spans="1:7" x14ac:dyDescent="0.45">
      <c r="A729">
        <f t="shared" si="11"/>
        <v>12</v>
      </c>
      <c r="B729" t="s">
        <v>643</v>
      </c>
      <c r="C729" t="s">
        <v>617</v>
      </c>
      <c r="D729">
        <v>2023</v>
      </c>
      <c r="E729">
        <v>-35.6</v>
      </c>
      <c r="F729">
        <v>1.5401731070956686</v>
      </c>
      <c r="G729">
        <v>1.4774187633340401</v>
      </c>
    </row>
    <row r="730" spans="1:7" hidden="1" x14ac:dyDescent="0.45">
      <c r="A730">
        <f t="shared" si="11"/>
        <v>3</v>
      </c>
      <c r="B730" t="s">
        <v>645</v>
      </c>
      <c r="C730" t="s">
        <v>560</v>
      </c>
      <c r="D730">
        <v>2010</v>
      </c>
      <c r="E730">
        <v>23.4</v>
      </c>
      <c r="F730">
        <v>-3.7681330717978909</v>
      </c>
      <c r="G730">
        <v>3.4149492955482099</v>
      </c>
    </row>
    <row r="731" spans="1:7" hidden="1" x14ac:dyDescent="0.45">
      <c r="A731">
        <f t="shared" si="11"/>
        <v>6</v>
      </c>
      <c r="B731" t="s">
        <v>645</v>
      </c>
      <c r="C731" t="s">
        <v>563</v>
      </c>
      <c r="D731">
        <v>2010</v>
      </c>
      <c r="E731">
        <v>22.8</v>
      </c>
      <c r="F731">
        <v>-3.7681330717978909</v>
      </c>
      <c r="G731">
        <v>3.4149492955482099</v>
      </c>
    </row>
    <row r="732" spans="1:7" hidden="1" x14ac:dyDescent="0.45">
      <c r="A732">
        <f t="shared" si="11"/>
        <v>9</v>
      </c>
      <c r="B732" t="s">
        <v>645</v>
      </c>
      <c r="C732" t="s">
        <v>564</v>
      </c>
      <c r="D732">
        <v>2010</v>
      </c>
      <c r="E732">
        <v>17.899999999999999</v>
      </c>
      <c r="F732">
        <v>-3.7681330717978909</v>
      </c>
      <c r="G732">
        <v>3.4149492955482099</v>
      </c>
    </row>
    <row r="733" spans="1:7" x14ac:dyDescent="0.45">
      <c r="A733">
        <f t="shared" si="11"/>
        <v>12</v>
      </c>
      <c r="B733" t="s">
        <v>645</v>
      </c>
      <c r="C733" t="s">
        <v>565</v>
      </c>
      <c r="D733">
        <v>2010</v>
      </c>
      <c r="E733">
        <v>13.7</v>
      </c>
      <c r="F733">
        <v>-3.7681330717978909</v>
      </c>
      <c r="G733">
        <v>3.4149492955482099</v>
      </c>
    </row>
    <row r="734" spans="1:7" hidden="1" x14ac:dyDescent="0.45">
      <c r="A734">
        <f t="shared" si="11"/>
        <v>3</v>
      </c>
      <c r="B734" t="s">
        <v>645</v>
      </c>
      <c r="C734" t="s">
        <v>566</v>
      </c>
      <c r="D734">
        <v>2011</v>
      </c>
      <c r="E734">
        <v>8.5</v>
      </c>
      <c r="F734">
        <v>9.4122316668261874E-2</v>
      </c>
      <c r="G734">
        <v>1.9849106979259801</v>
      </c>
    </row>
    <row r="735" spans="1:7" hidden="1" x14ac:dyDescent="0.45">
      <c r="A735">
        <f t="shared" si="11"/>
        <v>6</v>
      </c>
      <c r="B735" t="s">
        <v>645</v>
      </c>
      <c r="C735" t="s">
        <v>567</v>
      </c>
      <c r="D735">
        <v>2011</v>
      </c>
      <c r="E735">
        <v>5.9</v>
      </c>
      <c r="F735">
        <v>9.4122316668261874E-2</v>
      </c>
      <c r="G735">
        <v>1.9849106979259801</v>
      </c>
    </row>
    <row r="736" spans="1:7" hidden="1" x14ac:dyDescent="0.45">
      <c r="A736">
        <f t="shared" si="11"/>
        <v>9</v>
      </c>
      <c r="B736" t="s">
        <v>645</v>
      </c>
      <c r="C736" t="s">
        <v>568</v>
      </c>
      <c r="D736">
        <v>2011</v>
      </c>
      <c r="E736">
        <v>2.1</v>
      </c>
      <c r="F736">
        <v>9.4122316668261874E-2</v>
      </c>
      <c r="G736">
        <v>1.9849106979259801</v>
      </c>
    </row>
    <row r="737" spans="1:7" x14ac:dyDescent="0.45">
      <c r="A737">
        <f t="shared" si="11"/>
        <v>12</v>
      </c>
      <c r="B737" t="s">
        <v>645</v>
      </c>
      <c r="C737" t="s">
        <v>569</v>
      </c>
      <c r="D737">
        <v>2011</v>
      </c>
      <c r="E737">
        <v>-1</v>
      </c>
      <c r="F737">
        <v>9.4122316668261874E-2</v>
      </c>
      <c r="G737">
        <v>1.9849106979259801</v>
      </c>
    </row>
    <row r="738" spans="1:7" hidden="1" x14ac:dyDescent="0.45">
      <c r="A738">
        <f t="shared" si="11"/>
        <v>3</v>
      </c>
      <c r="B738" t="s">
        <v>645</v>
      </c>
      <c r="C738" t="s">
        <v>570</v>
      </c>
      <c r="D738">
        <v>2012</v>
      </c>
      <c r="E738">
        <v>-2.7</v>
      </c>
      <c r="F738">
        <v>-0.63992069128737228</v>
      </c>
      <c r="G738">
        <v>-1.6882130654238201</v>
      </c>
    </row>
    <row r="739" spans="1:7" hidden="1" x14ac:dyDescent="0.45">
      <c r="A739">
        <f t="shared" si="11"/>
        <v>6</v>
      </c>
      <c r="B739" t="s">
        <v>645</v>
      </c>
      <c r="C739" t="s">
        <v>571</v>
      </c>
      <c r="D739">
        <v>2012</v>
      </c>
      <c r="E739">
        <v>-4.5</v>
      </c>
      <c r="F739">
        <v>-0.63992069128737228</v>
      </c>
      <c r="G739">
        <v>-1.6882130654238201</v>
      </c>
    </row>
    <row r="740" spans="1:7" hidden="1" x14ac:dyDescent="0.45">
      <c r="A740">
        <f t="shared" si="11"/>
        <v>9</v>
      </c>
      <c r="B740" t="s">
        <v>645</v>
      </c>
      <c r="C740" t="s">
        <v>572</v>
      </c>
      <c r="D740">
        <v>2012</v>
      </c>
      <c r="E740">
        <v>-7.6</v>
      </c>
      <c r="F740">
        <v>-0.63992069128737228</v>
      </c>
      <c r="G740">
        <v>-1.6882130654238201</v>
      </c>
    </row>
    <row r="741" spans="1:7" x14ac:dyDescent="0.45">
      <c r="A741">
        <f t="shared" si="11"/>
        <v>12</v>
      </c>
      <c r="B741" t="s">
        <v>645</v>
      </c>
      <c r="C741" t="s">
        <v>573</v>
      </c>
      <c r="D741">
        <v>2012</v>
      </c>
      <c r="E741">
        <v>-16.8</v>
      </c>
      <c r="F741">
        <v>-0.63992069128737228</v>
      </c>
      <c r="G741">
        <v>-1.6882130654238201</v>
      </c>
    </row>
    <row r="742" spans="1:7" hidden="1" x14ac:dyDescent="0.45">
      <c r="A742">
        <f t="shared" si="11"/>
        <v>3</v>
      </c>
      <c r="B742" t="s">
        <v>645</v>
      </c>
      <c r="C742" t="s">
        <v>574</v>
      </c>
      <c r="D742">
        <v>2013</v>
      </c>
      <c r="E742">
        <v>-20.9</v>
      </c>
      <c r="F742">
        <v>-2.8651136729106952</v>
      </c>
      <c r="G742">
        <v>-3.9788785870663101</v>
      </c>
    </row>
    <row r="743" spans="1:7" hidden="1" x14ac:dyDescent="0.45">
      <c r="A743">
        <f t="shared" si="11"/>
        <v>6</v>
      </c>
      <c r="B743" t="s">
        <v>645</v>
      </c>
      <c r="C743" t="s">
        <v>575</v>
      </c>
      <c r="D743">
        <v>2013</v>
      </c>
      <c r="E743">
        <v>-23.9</v>
      </c>
      <c r="F743">
        <v>-2.8651136729106952</v>
      </c>
      <c r="G743">
        <v>-3.9788785870663101</v>
      </c>
    </row>
    <row r="744" spans="1:7" hidden="1" x14ac:dyDescent="0.45">
      <c r="A744">
        <f t="shared" si="11"/>
        <v>9</v>
      </c>
      <c r="B744" t="s">
        <v>645</v>
      </c>
      <c r="C744" t="s">
        <v>576</v>
      </c>
      <c r="D744">
        <v>2013</v>
      </c>
      <c r="E744">
        <v>-27</v>
      </c>
      <c r="F744">
        <v>-2.8651136729106952</v>
      </c>
      <c r="G744">
        <v>-3.9788785870663101</v>
      </c>
    </row>
    <row r="745" spans="1:7" x14ac:dyDescent="0.45">
      <c r="A745">
        <f t="shared" si="11"/>
        <v>12</v>
      </c>
      <c r="B745" t="s">
        <v>645</v>
      </c>
      <c r="C745" t="s">
        <v>577</v>
      </c>
      <c r="D745">
        <v>2013</v>
      </c>
      <c r="E745">
        <v>-29.7</v>
      </c>
      <c r="F745">
        <v>-2.8651136729106952</v>
      </c>
      <c r="G745">
        <v>-3.9788785870663101</v>
      </c>
    </row>
    <row r="746" spans="1:7" hidden="1" x14ac:dyDescent="0.45">
      <c r="A746">
        <f t="shared" si="11"/>
        <v>3</v>
      </c>
      <c r="B746" t="s">
        <v>645</v>
      </c>
      <c r="C746" t="s">
        <v>578</v>
      </c>
      <c r="D746">
        <v>2014</v>
      </c>
      <c r="E746">
        <v>-33.299999999999997</v>
      </c>
      <c r="F746">
        <v>-1.4273221918188028</v>
      </c>
      <c r="G746">
        <v>-3.5680692295813401</v>
      </c>
    </row>
    <row r="747" spans="1:7" hidden="1" x14ac:dyDescent="0.45">
      <c r="A747">
        <f t="shared" si="11"/>
        <v>6</v>
      </c>
      <c r="B747" t="s">
        <v>645</v>
      </c>
      <c r="C747" t="s">
        <v>579</v>
      </c>
      <c r="D747">
        <v>2014</v>
      </c>
      <c r="E747">
        <v>-35.700000000000003</v>
      </c>
      <c r="F747">
        <v>-1.4273221918188028</v>
      </c>
      <c r="G747">
        <v>-3.5680692295813401</v>
      </c>
    </row>
    <row r="748" spans="1:7" hidden="1" x14ac:dyDescent="0.45">
      <c r="A748">
        <f t="shared" si="11"/>
        <v>9</v>
      </c>
      <c r="B748" t="s">
        <v>645</v>
      </c>
      <c r="C748" t="s">
        <v>580</v>
      </c>
      <c r="D748">
        <v>2014</v>
      </c>
      <c r="E748">
        <v>-38.4</v>
      </c>
      <c r="F748">
        <v>-1.4273221918188028</v>
      </c>
      <c r="G748">
        <v>-3.5680692295813401</v>
      </c>
    </row>
    <row r="749" spans="1:7" x14ac:dyDescent="0.45">
      <c r="A749">
        <f t="shared" si="11"/>
        <v>12</v>
      </c>
      <c r="B749" t="s">
        <v>645</v>
      </c>
      <c r="C749" t="s">
        <v>581</v>
      </c>
      <c r="D749">
        <v>2014</v>
      </c>
      <c r="E749">
        <v>-43.2</v>
      </c>
      <c r="F749">
        <v>-1.4273221918188028</v>
      </c>
      <c r="G749">
        <v>-3.5680692295813401</v>
      </c>
    </row>
    <row r="750" spans="1:7" hidden="1" x14ac:dyDescent="0.45">
      <c r="A750">
        <f t="shared" si="11"/>
        <v>3</v>
      </c>
      <c r="B750" t="s">
        <v>645</v>
      </c>
      <c r="C750" t="s">
        <v>582</v>
      </c>
      <c r="D750">
        <v>2015</v>
      </c>
      <c r="E750">
        <v>-45</v>
      </c>
      <c r="F750">
        <v>1.5204859227981871</v>
      </c>
      <c r="G750">
        <v>-0.80197043595747097</v>
      </c>
    </row>
    <row r="751" spans="1:7" hidden="1" x14ac:dyDescent="0.45">
      <c r="A751">
        <f t="shared" si="11"/>
        <v>6</v>
      </c>
      <c r="B751" t="s">
        <v>645</v>
      </c>
      <c r="C751" t="s">
        <v>583</v>
      </c>
      <c r="D751">
        <v>2015</v>
      </c>
      <c r="E751">
        <v>-47.5</v>
      </c>
      <c r="F751">
        <v>1.5204859227981871</v>
      </c>
      <c r="G751">
        <v>-0.80197043595747097</v>
      </c>
    </row>
    <row r="752" spans="1:7" hidden="1" x14ac:dyDescent="0.45">
      <c r="A752">
        <f t="shared" si="11"/>
        <v>9</v>
      </c>
      <c r="B752" t="s">
        <v>645</v>
      </c>
      <c r="C752" t="s">
        <v>584</v>
      </c>
      <c r="D752">
        <v>2015</v>
      </c>
      <c r="E752">
        <v>-50.6</v>
      </c>
      <c r="F752">
        <v>1.5204859227981871</v>
      </c>
      <c r="G752">
        <v>-0.80197043595747097</v>
      </c>
    </row>
    <row r="753" spans="1:7" x14ac:dyDescent="0.45">
      <c r="A753">
        <f t="shared" si="11"/>
        <v>12</v>
      </c>
      <c r="B753" t="s">
        <v>645</v>
      </c>
      <c r="C753" t="s">
        <v>585</v>
      </c>
      <c r="D753">
        <v>2015</v>
      </c>
      <c r="E753">
        <v>-52.5</v>
      </c>
      <c r="F753">
        <v>1.5204859227981871</v>
      </c>
      <c r="G753">
        <v>-0.80197043595747097</v>
      </c>
    </row>
    <row r="754" spans="1:7" hidden="1" x14ac:dyDescent="0.45">
      <c r="A754">
        <f t="shared" si="11"/>
        <v>3</v>
      </c>
      <c r="B754" t="s">
        <v>645</v>
      </c>
      <c r="C754" t="s">
        <v>586</v>
      </c>
      <c r="D754">
        <v>2016</v>
      </c>
      <c r="E754">
        <v>-53.5</v>
      </c>
      <c r="F754">
        <v>4.0608666971856877</v>
      </c>
      <c r="G754">
        <v>0.88673652152210902</v>
      </c>
    </row>
    <row r="755" spans="1:7" hidden="1" x14ac:dyDescent="0.45">
      <c r="A755">
        <f t="shared" si="11"/>
        <v>6</v>
      </c>
      <c r="B755" t="s">
        <v>645</v>
      </c>
      <c r="C755" t="s">
        <v>587</v>
      </c>
      <c r="D755">
        <v>2016</v>
      </c>
      <c r="E755">
        <v>-52.7</v>
      </c>
      <c r="F755">
        <v>4.0608666971856877</v>
      </c>
      <c r="G755">
        <v>0.88673652152210902</v>
      </c>
    </row>
    <row r="756" spans="1:7" hidden="1" x14ac:dyDescent="0.45">
      <c r="A756">
        <f t="shared" si="11"/>
        <v>9</v>
      </c>
      <c r="B756" t="s">
        <v>645</v>
      </c>
      <c r="C756" t="s">
        <v>588</v>
      </c>
      <c r="D756">
        <v>2016</v>
      </c>
      <c r="E756">
        <v>-53.9</v>
      </c>
      <c r="F756">
        <v>4.0608666971856877</v>
      </c>
      <c r="G756">
        <v>0.88673652152210902</v>
      </c>
    </row>
    <row r="757" spans="1:7" x14ac:dyDescent="0.45">
      <c r="A757">
        <f t="shared" si="11"/>
        <v>12</v>
      </c>
      <c r="B757" t="s">
        <v>645</v>
      </c>
      <c r="C757" t="s">
        <v>589</v>
      </c>
      <c r="D757">
        <v>2016</v>
      </c>
      <c r="E757">
        <v>-53.6</v>
      </c>
      <c r="F757">
        <v>4.0608666971856877</v>
      </c>
      <c r="G757">
        <v>0.88673652152210902</v>
      </c>
    </row>
    <row r="758" spans="1:7" hidden="1" x14ac:dyDescent="0.45">
      <c r="A758">
        <f t="shared" si="11"/>
        <v>3</v>
      </c>
      <c r="B758" t="s">
        <v>645</v>
      </c>
      <c r="C758" t="s">
        <v>590</v>
      </c>
      <c r="D758">
        <v>2017</v>
      </c>
      <c r="E758">
        <v>-53.7</v>
      </c>
      <c r="F758">
        <v>2.9151560280817392</v>
      </c>
      <c r="G758">
        <v>2.60327832522256</v>
      </c>
    </row>
    <row r="759" spans="1:7" hidden="1" x14ac:dyDescent="0.45">
      <c r="A759">
        <f t="shared" si="11"/>
        <v>6</v>
      </c>
      <c r="B759" t="s">
        <v>645</v>
      </c>
      <c r="C759" t="s">
        <v>591</v>
      </c>
      <c r="D759">
        <v>2017</v>
      </c>
      <c r="E759">
        <v>-54.1</v>
      </c>
      <c r="F759">
        <v>2.9151560280817392</v>
      </c>
      <c r="G759">
        <v>2.60327832522256</v>
      </c>
    </row>
    <row r="760" spans="1:7" hidden="1" x14ac:dyDescent="0.45">
      <c r="A760">
        <f t="shared" si="11"/>
        <v>9</v>
      </c>
      <c r="B760" t="s">
        <v>645</v>
      </c>
      <c r="C760" t="s">
        <v>592</v>
      </c>
      <c r="D760">
        <v>2017</v>
      </c>
      <c r="E760">
        <v>-55.3</v>
      </c>
      <c r="F760">
        <v>2.9151560280817392</v>
      </c>
      <c r="G760">
        <v>2.60327832522256</v>
      </c>
    </row>
    <row r="761" spans="1:7" x14ac:dyDescent="0.45">
      <c r="A761">
        <f t="shared" si="11"/>
        <v>12</v>
      </c>
      <c r="B761" t="s">
        <v>645</v>
      </c>
      <c r="C761" t="s">
        <v>593</v>
      </c>
      <c r="D761">
        <v>2017</v>
      </c>
      <c r="E761">
        <v>-55.6</v>
      </c>
      <c r="F761">
        <v>2.9151560280817392</v>
      </c>
      <c r="G761">
        <v>2.60327832522256</v>
      </c>
    </row>
    <row r="762" spans="1:7" hidden="1" x14ac:dyDescent="0.45">
      <c r="A762">
        <f t="shared" si="11"/>
        <v>3</v>
      </c>
      <c r="B762" t="s">
        <v>645</v>
      </c>
      <c r="C762" t="s">
        <v>594</v>
      </c>
      <c r="D762">
        <v>2018</v>
      </c>
      <c r="E762">
        <v>-54.9</v>
      </c>
      <c r="F762">
        <v>2.8960420808163008</v>
      </c>
      <c r="G762">
        <v>3.8729700292581102</v>
      </c>
    </row>
    <row r="763" spans="1:7" hidden="1" x14ac:dyDescent="0.45">
      <c r="A763">
        <f t="shared" si="11"/>
        <v>6</v>
      </c>
      <c r="B763" t="s">
        <v>645</v>
      </c>
      <c r="C763" t="s">
        <v>595</v>
      </c>
      <c r="D763">
        <v>2018</v>
      </c>
      <c r="E763">
        <v>-52.8</v>
      </c>
      <c r="F763">
        <v>2.8960420808163008</v>
      </c>
      <c r="G763">
        <v>3.8729700292581102</v>
      </c>
    </row>
    <row r="764" spans="1:7" hidden="1" x14ac:dyDescent="0.45">
      <c r="A764">
        <f t="shared" si="11"/>
        <v>9</v>
      </c>
      <c r="B764" t="s">
        <v>645</v>
      </c>
      <c r="C764" t="s">
        <v>596</v>
      </c>
      <c r="D764">
        <v>2018</v>
      </c>
      <c r="E764">
        <v>-52.4</v>
      </c>
      <c r="F764">
        <v>2.8960420808163008</v>
      </c>
      <c r="G764">
        <v>3.8729700292581102</v>
      </c>
    </row>
    <row r="765" spans="1:7" x14ac:dyDescent="0.45">
      <c r="A765">
        <f t="shared" si="11"/>
        <v>12</v>
      </c>
      <c r="B765" t="s">
        <v>645</v>
      </c>
      <c r="C765" t="s">
        <v>597</v>
      </c>
      <c r="D765">
        <v>2018</v>
      </c>
      <c r="E765">
        <v>-51.7</v>
      </c>
      <c r="F765">
        <v>2.8960420808163008</v>
      </c>
      <c r="G765">
        <v>3.8729700292581102</v>
      </c>
    </row>
    <row r="766" spans="1:7" hidden="1" x14ac:dyDescent="0.45">
      <c r="A766">
        <f t="shared" si="11"/>
        <v>3</v>
      </c>
      <c r="B766" t="s">
        <v>645</v>
      </c>
      <c r="C766" t="s">
        <v>598</v>
      </c>
      <c r="D766">
        <v>2019</v>
      </c>
      <c r="E766">
        <v>-50.3</v>
      </c>
      <c r="F766">
        <v>2.3954112036424675</v>
      </c>
      <c r="G766">
        <v>4.7412315023465199</v>
      </c>
    </row>
    <row r="767" spans="1:7" hidden="1" x14ac:dyDescent="0.45">
      <c r="A767">
        <f t="shared" si="11"/>
        <v>6</v>
      </c>
      <c r="B767" t="s">
        <v>645</v>
      </c>
      <c r="C767" t="s">
        <v>599</v>
      </c>
      <c r="D767">
        <v>2019</v>
      </c>
      <c r="E767">
        <v>-48.1</v>
      </c>
      <c r="F767">
        <v>2.3954112036424675</v>
      </c>
      <c r="G767">
        <v>4.7412315023465199</v>
      </c>
    </row>
    <row r="768" spans="1:7" hidden="1" x14ac:dyDescent="0.45">
      <c r="A768">
        <f t="shared" si="11"/>
        <v>9</v>
      </c>
      <c r="B768" t="s">
        <v>645</v>
      </c>
      <c r="C768" t="s">
        <v>600</v>
      </c>
      <c r="D768">
        <v>2019</v>
      </c>
      <c r="E768">
        <v>-46.9</v>
      </c>
      <c r="F768">
        <v>2.3954112036424675</v>
      </c>
      <c r="G768">
        <v>4.7412315023465199</v>
      </c>
    </row>
    <row r="769" spans="1:7" x14ac:dyDescent="0.45">
      <c r="A769">
        <f t="shared" si="11"/>
        <v>12</v>
      </c>
      <c r="B769" t="s">
        <v>645</v>
      </c>
      <c r="C769" t="s">
        <v>601</v>
      </c>
      <c r="D769">
        <v>2019</v>
      </c>
      <c r="E769">
        <v>-46.3</v>
      </c>
      <c r="F769">
        <v>2.3954112036424675</v>
      </c>
      <c r="G769">
        <v>4.7412315023465199</v>
      </c>
    </row>
    <row r="770" spans="1:7" hidden="1" x14ac:dyDescent="0.45">
      <c r="A770">
        <f t="shared" si="11"/>
        <v>3</v>
      </c>
      <c r="B770" t="s">
        <v>645</v>
      </c>
      <c r="C770" t="s">
        <v>602</v>
      </c>
      <c r="D770">
        <v>2020</v>
      </c>
      <c r="E770">
        <v>-43.4</v>
      </c>
      <c r="F770">
        <v>1.9611785315134966</v>
      </c>
      <c r="G770">
        <v>-8.7135950672960103</v>
      </c>
    </row>
    <row r="771" spans="1:7" hidden="1" x14ac:dyDescent="0.45">
      <c r="A771">
        <f t="shared" ref="A771:A834" si="12">VALUE(MID(C771,6,2))</f>
        <v>6</v>
      </c>
      <c r="B771" t="s">
        <v>645</v>
      </c>
      <c r="C771" t="s">
        <v>603</v>
      </c>
      <c r="D771">
        <v>2020</v>
      </c>
      <c r="E771">
        <v>-30.1</v>
      </c>
      <c r="F771">
        <v>1.9611785315134966</v>
      </c>
      <c r="G771">
        <v>-8.7135950672960103</v>
      </c>
    </row>
    <row r="772" spans="1:7" hidden="1" x14ac:dyDescent="0.45">
      <c r="A772">
        <f t="shared" si="12"/>
        <v>9</v>
      </c>
      <c r="B772" t="s">
        <v>645</v>
      </c>
      <c r="C772" t="s">
        <v>604</v>
      </c>
      <c r="D772">
        <v>2020</v>
      </c>
      <c r="E772">
        <v>-26.3</v>
      </c>
      <c r="F772">
        <v>1.9611785315134966</v>
      </c>
      <c r="G772">
        <v>-8.7135950672960103</v>
      </c>
    </row>
    <row r="773" spans="1:7" x14ac:dyDescent="0.45">
      <c r="A773">
        <f t="shared" si="12"/>
        <v>12</v>
      </c>
      <c r="B773" t="s">
        <v>645</v>
      </c>
      <c r="C773" t="s">
        <v>605</v>
      </c>
      <c r="D773">
        <v>2020</v>
      </c>
      <c r="E773">
        <v>-20.7</v>
      </c>
      <c r="F773">
        <v>1.9611785315134966</v>
      </c>
      <c r="G773">
        <v>-8.7135950672960103</v>
      </c>
    </row>
    <row r="774" spans="1:7" hidden="1" x14ac:dyDescent="0.45">
      <c r="A774">
        <f t="shared" si="12"/>
        <v>3</v>
      </c>
      <c r="B774" t="s">
        <v>645</v>
      </c>
      <c r="C774" t="s">
        <v>606</v>
      </c>
      <c r="D774">
        <v>2021</v>
      </c>
      <c r="E774">
        <v>-18.5</v>
      </c>
      <c r="F774">
        <v>-10.940070659186645</v>
      </c>
      <c r="G774">
        <v>-3.4717041298047899</v>
      </c>
    </row>
    <row r="775" spans="1:7" hidden="1" x14ac:dyDescent="0.45">
      <c r="A775">
        <f t="shared" si="12"/>
        <v>6</v>
      </c>
      <c r="B775" t="s">
        <v>645</v>
      </c>
      <c r="C775" t="s">
        <v>607</v>
      </c>
      <c r="D775">
        <v>2021</v>
      </c>
      <c r="E775">
        <v>-22.5</v>
      </c>
      <c r="F775">
        <v>-10.940070659186645</v>
      </c>
      <c r="G775">
        <v>-3.4717041298047899</v>
      </c>
    </row>
    <row r="776" spans="1:7" hidden="1" x14ac:dyDescent="0.45">
      <c r="A776">
        <f t="shared" si="12"/>
        <v>9</v>
      </c>
      <c r="B776" t="s">
        <v>645</v>
      </c>
      <c r="C776" t="s">
        <v>608</v>
      </c>
      <c r="D776">
        <v>2021</v>
      </c>
      <c r="E776">
        <v>-25.5</v>
      </c>
      <c r="F776">
        <v>-10.940070659186645</v>
      </c>
      <c r="G776">
        <v>-3.4717041298047899</v>
      </c>
    </row>
    <row r="777" spans="1:7" x14ac:dyDescent="0.45">
      <c r="A777">
        <f t="shared" si="12"/>
        <v>12</v>
      </c>
      <c r="B777" t="s">
        <v>645</v>
      </c>
      <c r="C777" t="s">
        <v>609</v>
      </c>
      <c r="D777">
        <v>2021</v>
      </c>
      <c r="E777">
        <v>-27.4</v>
      </c>
      <c r="F777">
        <v>-10.940070659186645</v>
      </c>
      <c r="G777">
        <v>-3.4717041298047899</v>
      </c>
    </row>
    <row r="778" spans="1:7" hidden="1" x14ac:dyDescent="0.45">
      <c r="A778">
        <f t="shared" si="12"/>
        <v>3</v>
      </c>
      <c r="B778" t="s">
        <v>645</v>
      </c>
      <c r="C778" t="s">
        <v>610</v>
      </c>
      <c r="D778">
        <v>2022</v>
      </c>
      <c r="E778">
        <v>-30.9</v>
      </c>
      <c r="F778">
        <v>6.6831441850028028</v>
      </c>
      <c r="G778">
        <v>1.6018386307088801</v>
      </c>
    </row>
    <row r="779" spans="1:7" hidden="1" x14ac:dyDescent="0.45">
      <c r="A779">
        <f t="shared" si="12"/>
        <v>6</v>
      </c>
      <c r="B779" t="s">
        <v>645</v>
      </c>
      <c r="C779" t="s">
        <v>611</v>
      </c>
      <c r="D779">
        <v>2022</v>
      </c>
      <c r="E779">
        <v>-32.299999999999997</v>
      </c>
      <c r="F779">
        <v>6.6831441850028028</v>
      </c>
      <c r="G779">
        <v>1.6018386307088801</v>
      </c>
    </row>
    <row r="780" spans="1:7" hidden="1" x14ac:dyDescent="0.45">
      <c r="A780">
        <f t="shared" si="12"/>
        <v>9</v>
      </c>
      <c r="B780" t="s">
        <v>645</v>
      </c>
      <c r="C780" t="s">
        <v>612</v>
      </c>
      <c r="D780">
        <v>2022</v>
      </c>
      <c r="E780">
        <v>-34</v>
      </c>
      <c r="F780">
        <v>6.6831441850028028</v>
      </c>
      <c r="G780">
        <v>1.6018386307088801</v>
      </c>
    </row>
    <row r="781" spans="1:7" x14ac:dyDescent="0.45">
      <c r="A781">
        <f t="shared" si="12"/>
        <v>12</v>
      </c>
      <c r="B781" t="s">
        <v>645</v>
      </c>
      <c r="C781" t="s">
        <v>613</v>
      </c>
      <c r="D781">
        <v>2022</v>
      </c>
      <c r="E781">
        <v>-36</v>
      </c>
      <c r="F781">
        <v>6.6831441850028028</v>
      </c>
      <c r="G781">
        <v>1.6018386307088801</v>
      </c>
    </row>
    <row r="782" spans="1:7" hidden="1" x14ac:dyDescent="0.45">
      <c r="A782">
        <f t="shared" si="12"/>
        <v>3</v>
      </c>
      <c r="B782" t="s">
        <v>645</v>
      </c>
      <c r="C782" t="s">
        <v>614</v>
      </c>
      <c r="D782">
        <v>2023</v>
      </c>
      <c r="E782">
        <v>-38.6</v>
      </c>
      <c r="F782">
        <v>6.1793122257296318</v>
      </c>
      <c r="G782">
        <v>3.1165155125847899</v>
      </c>
    </row>
    <row r="783" spans="1:7" hidden="1" x14ac:dyDescent="0.45">
      <c r="A783">
        <f t="shared" si="12"/>
        <v>6</v>
      </c>
      <c r="B783" t="s">
        <v>645</v>
      </c>
      <c r="C783" t="s">
        <v>615</v>
      </c>
      <c r="D783">
        <v>2023</v>
      </c>
      <c r="E783">
        <v>-39.5</v>
      </c>
      <c r="F783">
        <v>6.1793122257296318</v>
      </c>
      <c r="G783">
        <v>3.1165155125847899</v>
      </c>
    </row>
    <row r="784" spans="1:7" hidden="1" x14ac:dyDescent="0.45">
      <c r="A784">
        <f t="shared" si="12"/>
        <v>9</v>
      </c>
      <c r="B784" t="s">
        <v>645</v>
      </c>
      <c r="C784" t="s">
        <v>616</v>
      </c>
      <c r="D784">
        <v>2023</v>
      </c>
      <c r="E784">
        <v>-40.4</v>
      </c>
      <c r="F784">
        <v>6.1793122257296318</v>
      </c>
      <c r="G784">
        <v>3.1165155125847899</v>
      </c>
    </row>
    <row r="785" spans="1:7" x14ac:dyDescent="0.45">
      <c r="A785">
        <f t="shared" si="12"/>
        <v>12</v>
      </c>
      <c r="B785" t="s">
        <v>645</v>
      </c>
      <c r="C785" t="s">
        <v>617</v>
      </c>
      <c r="D785">
        <v>2023</v>
      </c>
      <c r="E785">
        <v>-40.700000000000003</v>
      </c>
      <c r="F785">
        <v>6.1793122257296318</v>
      </c>
      <c r="G785">
        <v>3.1165155125847899</v>
      </c>
    </row>
    <row r="786" spans="1:7" hidden="1" x14ac:dyDescent="0.45">
      <c r="A786">
        <f t="shared" si="12"/>
        <v>3</v>
      </c>
      <c r="B786" t="s">
        <v>647</v>
      </c>
      <c r="C786" t="s">
        <v>560</v>
      </c>
      <c r="D786">
        <v>2010</v>
      </c>
      <c r="E786">
        <v>21.8</v>
      </c>
      <c r="F786">
        <v>-8.0760308988131442</v>
      </c>
      <c r="G786">
        <v>0.68490240534842395</v>
      </c>
    </row>
    <row r="787" spans="1:7" hidden="1" x14ac:dyDescent="0.45">
      <c r="A787">
        <f t="shared" si="12"/>
        <v>6</v>
      </c>
      <c r="B787" t="s">
        <v>647</v>
      </c>
      <c r="C787" t="s">
        <v>563</v>
      </c>
      <c r="D787">
        <v>2010</v>
      </c>
      <c r="E787">
        <v>23.4</v>
      </c>
      <c r="F787">
        <v>-8.0760308988131442</v>
      </c>
      <c r="G787">
        <v>0.68490240534842395</v>
      </c>
    </row>
    <row r="788" spans="1:7" hidden="1" x14ac:dyDescent="0.45">
      <c r="A788">
        <f t="shared" si="12"/>
        <v>9</v>
      </c>
      <c r="B788" t="s">
        <v>647</v>
      </c>
      <c r="C788" t="s">
        <v>564</v>
      </c>
      <c r="D788">
        <v>2010</v>
      </c>
      <c r="E788">
        <v>19.8</v>
      </c>
      <c r="F788">
        <v>-8.0760308988131442</v>
      </c>
      <c r="G788">
        <v>0.68490240534842395</v>
      </c>
    </row>
    <row r="789" spans="1:7" x14ac:dyDescent="0.45">
      <c r="A789">
        <f t="shared" si="12"/>
        <v>12</v>
      </c>
      <c r="B789" t="s">
        <v>647</v>
      </c>
      <c r="C789" t="s">
        <v>565</v>
      </c>
      <c r="D789">
        <v>2010</v>
      </c>
      <c r="E789">
        <v>14.7</v>
      </c>
      <c r="F789">
        <v>-8.0760308988131442</v>
      </c>
      <c r="G789">
        <v>0.68490240534842395</v>
      </c>
    </row>
    <row r="790" spans="1:7" hidden="1" x14ac:dyDescent="0.45">
      <c r="A790">
        <f t="shared" si="12"/>
        <v>3</v>
      </c>
      <c r="B790" t="s">
        <v>647</v>
      </c>
      <c r="C790" t="s">
        <v>566</v>
      </c>
      <c r="D790">
        <v>2011</v>
      </c>
      <c r="E790">
        <v>14.2</v>
      </c>
      <c r="F790">
        <v>3.1682877232525755</v>
      </c>
      <c r="G790">
        <v>2.55635509954213</v>
      </c>
    </row>
    <row r="791" spans="1:7" hidden="1" x14ac:dyDescent="0.45">
      <c r="A791">
        <f t="shared" si="12"/>
        <v>6</v>
      </c>
      <c r="B791" t="s">
        <v>647</v>
      </c>
      <c r="C791" t="s">
        <v>567</v>
      </c>
      <c r="D791">
        <v>2011</v>
      </c>
      <c r="E791">
        <v>12.7</v>
      </c>
      <c r="F791">
        <v>3.1682877232525755</v>
      </c>
      <c r="G791">
        <v>2.55635509954213</v>
      </c>
    </row>
    <row r="792" spans="1:7" hidden="1" x14ac:dyDescent="0.45">
      <c r="A792">
        <f t="shared" si="12"/>
        <v>9</v>
      </c>
      <c r="B792" t="s">
        <v>647</v>
      </c>
      <c r="C792" t="s">
        <v>568</v>
      </c>
      <c r="D792">
        <v>2011</v>
      </c>
      <c r="E792">
        <v>11.1</v>
      </c>
      <c r="F792">
        <v>3.1682877232525755</v>
      </c>
      <c r="G792">
        <v>2.55635509954213</v>
      </c>
    </row>
    <row r="793" spans="1:7" x14ac:dyDescent="0.45">
      <c r="A793">
        <f t="shared" si="12"/>
        <v>12</v>
      </c>
      <c r="B793" t="s">
        <v>647</v>
      </c>
      <c r="C793" t="s">
        <v>569</v>
      </c>
      <c r="D793">
        <v>2011</v>
      </c>
      <c r="E793">
        <v>10.7</v>
      </c>
      <c r="F793">
        <v>3.1682877232525755</v>
      </c>
      <c r="G793">
        <v>2.55635509954213</v>
      </c>
    </row>
    <row r="794" spans="1:7" hidden="1" x14ac:dyDescent="0.45">
      <c r="A794">
        <f t="shared" si="12"/>
        <v>3</v>
      </c>
      <c r="B794" t="s">
        <v>647</v>
      </c>
      <c r="C794" t="s">
        <v>570</v>
      </c>
      <c r="D794">
        <v>2012</v>
      </c>
      <c r="E794">
        <v>10.4</v>
      </c>
      <c r="F794">
        <v>2.3903947262183607</v>
      </c>
      <c r="G794">
        <v>0.34618600343297601</v>
      </c>
    </row>
    <row r="795" spans="1:7" hidden="1" x14ac:dyDescent="0.45">
      <c r="A795">
        <f t="shared" si="12"/>
        <v>6</v>
      </c>
      <c r="B795" t="s">
        <v>647</v>
      </c>
      <c r="C795" t="s">
        <v>571</v>
      </c>
      <c r="D795">
        <v>2012</v>
      </c>
      <c r="E795">
        <v>9.8000000000000007</v>
      </c>
      <c r="F795">
        <v>2.3903947262183607</v>
      </c>
      <c r="G795">
        <v>0.34618600343297601</v>
      </c>
    </row>
    <row r="796" spans="1:7" hidden="1" x14ac:dyDescent="0.45">
      <c r="A796">
        <f t="shared" si="12"/>
        <v>9</v>
      </c>
      <c r="B796" t="s">
        <v>647</v>
      </c>
      <c r="C796" t="s">
        <v>572</v>
      </c>
      <c r="D796">
        <v>2012</v>
      </c>
      <c r="E796">
        <v>9.1</v>
      </c>
      <c r="F796">
        <v>2.3903947262183607</v>
      </c>
      <c r="G796">
        <v>0.34618600343297601</v>
      </c>
    </row>
    <row r="797" spans="1:7" x14ac:dyDescent="0.45">
      <c r="A797">
        <f t="shared" si="12"/>
        <v>12</v>
      </c>
      <c r="B797" t="s">
        <v>647</v>
      </c>
      <c r="C797" t="s">
        <v>573</v>
      </c>
      <c r="D797">
        <v>2012</v>
      </c>
      <c r="E797">
        <v>9.1999999999999993</v>
      </c>
      <c r="F797">
        <v>2.3903947262183607</v>
      </c>
      <c r="G797">
        <v>0.34618600343297601</v>
      </c>
    </row>
    <row r="798" spans="1:7" hidden="1" x14ac:dyDescent="0.45">
      <c r="A798">
        <f t="shared" si="12"/>
        <v>3</v>
      </c>
      <c r="B798" t="s">
        <v>647</v>
      </c>
      <c r="C798" t="s">
        <v>574</v>
      </c>
      <c r="D798">
        <v>2013</v>
      </c>
      <c r="E798">
        <v>12.5</v>
      </c>
      <c r="F798">
        <v>-1.5228402849933218</v>
      </c>
      <c r="G798">
        <v>-1.31378441787308</v>
      </c>
    </row>
    <row r="799" spans="1:7" hidden="1" x14ac:dyDescent="0.45">
      <c r="A799">
        <f t="shared" si="12"/>
        <v>6</v>
      </c>
      <c r="B799" t="s">
        <v>647</v>
      </c>
      <c r="C799" t="s">
        <v>575</v>
      </c>
      <c r="D799">
        <v>2013</v>
      </c>
      <c r="E799">
        <v>11</v>
      </c>
      <c r="F799">
        <v>-1.5228402849933218</v>
      </c>
      <c r="G799">
        <v>-1.31378441787308</v>
      </c>
    </row>
    <row r="800" spans="1:7" hidden="1" x14ac:dyDescent="0.45">
      <c r="A800">
        <f t="shared" si="12"/>
        <v>9</v>
      </c>
      <c r="B800" t="s">
        <v>647</v>
      </c>
      <c r="C800" t="s">
        <v>576</v>
      </c>
      <c r="D800">
        <v>2013</v>
      </c>
      <c r="E800">
        <v>9.6</v>
      </c>
      <c r="F800">
        <v>-1.5228402849933218</v>
      </c>
      <c r="G800">
        <v>-1.31378441787308</v>
      </c>
    </row>
    <row r="801" spans="1:7" x14ac:dyDescent="0.45">
      <c r="A801">
        <f t="shared" si="12"/>
        <v>12</v>
      </c>
      <c r="B801" t="s">
        <v>647</v>
      </c>
      <c r="C801" t="s">
        <v>577</v>
      </c>
      <c r="D801">
        <v>2013</v>
      </c>
      <c r="E801">
        <v>8.5</v>
      </c>
      <c r="F801">
        <v>-1.5228402849933218</v>
      </c>
      <c r="G801">
        <v>-1.31378441787308</v>
      </c>
    </row>
    <row r="802" spans="1:7" hidden="1" x14ac:dyDescent="0.45">
      <c r="A802">
        <f t="shared" si="12"/>
        <v>3</v>
      </c>
      <c r="B802" t="s">
        <v>647</v>
      </c>
      <c r="C802" t="s">
        <v>578</v>
      </c>
      <c r="D802">
        <v>2014</v>
      </c>
      <c r="E802">
        <v>6.4</v>
      </c>
      <c r="F802">
        <v>-0.97974102806863073</v>
      </c>
      <c r="G802">
        <v>-2.5221495645963601</v>
      </c>
    </row>
    <row r="803" spans="1:7" hidden="1" x14ac:dyDescent="0.45">
      <c r="A803">
        <f t="shared" si="12"/>
        <v>6</v>
      </c>
      <c r="B803" t="s">
        <v>647</v>
      </c>
      <c r="C803" t="s">
        <v>579</v>
      </c>
      <c r="D803">
        <v>2014</v>
      </c>
      <c r="E803">
        <v>5.6</v>
      </c>
      <c r="F803">
        <v>-0.97974102806863073</v>
      </c>
      <c r="G803">
        <v>-2.5221495645963601</v>
      </c>
    </row>
    <row r="804" spans="1:7" hidden="1" x14ac:dyDescent="0.45">
      <c r="A804">
        <f t="shared" si="12"/>
        <v>9</v>
      </c>
      <c r="B804" t="s">
        <v>647</v>
      </c>
      <c r="C804" t="s">
        <v>580</v>
      </c>
      <c r="D804">
        <v>2014</v>
      </c>
      <c r="E804">
        <v>4.9000000000000004</v>
      </c>
      <c r="F804">
        <v>-0.97974102806863073</v>
      </c>
      <c r="G804">
        <v>-2.5221495645963601</v>
      </c>
    </row>
    <row r="805" spans="1:7" x14ac:dyDescent="0.45">
      <c r="A805">
        <f t="shared" si="12"/>
        <v>12</v>
      </c>
      <c r="B805" t="s">
        <v>647</v>
      </c>
      <c r="C805" t="s">
        <v>581</v>
      </c>
      <c r="D805">
        <v>2014</v>
      </c>
      <c r="E805">
        <v>10.1</v>
      </c>
      <c r="F805">
        <v>-0.97974102806863073</v>
      </c>
      <c r="G805">
        <v>-2.5221495645963601</v>
      </c>
    </row>
    <row r="806" spans="1:7" hidden="1" x14ac:dyDescent="0.45">
      <c r="A806">
        <f t="shared" si="12"/>
        <v>3</v>
      </c>
      <c r="B806" t="s">
        <v>647</v>
      </c>
      <c r="C806" t="s">
        <v>582</v>
      </c>
      <c r="D806">
        <v>2015</v>
      </c>
      <c r="E806">
        <v>13.2</v>
      </c>
      <c r="F806">
        <v>-0.47806831857901955</v>
      </c>
      <c r="G806">
        <v>-2.8577133525305198</v>
      </c>
    </row>
    <row r="807" spans="1:7" hidden="1" x14ac:dyDescent="0.45">
      <c r="A807">
        <f t="shared" si="12"/>
        <v>6</v>
      </c>
      <c r="B807" t="s">
        <v>647</v>
      </c>
      <c r="C807" t="s">
        <v>583</v>
      </c>
      <c r="D807">
        <v>2015</v>
      </c>
      <c r="E807">
        <v>14.9</v>
      </c>
      <c r="F807">
        <v>-0.47806831857901955</v>
      </c>
      <c r="G807">
        <v>-2.8577133525305198</v>
      </c>
    </row>
    <row r="808" spans="1:7" hidden="1" x14ac:dyDescent="0.45">
      <c r="A808">
        <f t="shared" si="12"/>
        <v>9</v>
      </c>
      <c r="B808" t="s">
        <v>647</v>
      </c>
      <c r="C808" t="s">
        <v>584</v>
      </c>
      <c r="D808">
        <v>2015</v>
      </c>
      <c r="E808">
        <v>15.8</v>
      </c>
      <c r="F808">
        <v>-0.47806831857901955</v>
      </c>
      <c r="G808">
        <v>-2.8577133525305198</v>
      </c>
    </row>
    <row r="809" spans="1:7" x14ac:dyDescent="0.45">
      <c r="A809">
        <f t="shared" si="12"/>
        <v>12</v>
      </c>
      <c r="B809" t="s">
        <v>647</v>
      </c>
      <c r="C809" t="s">
        <v>585</v>
      </c>
      <c r="D809">
        <v>2015</v>
      </c>
      <c r="E809">
        <v>10.5</v>
      </c>
      <c r="F809">
        <v>-0.47806831857901955</v>
      </c>
      <c r="G809">
        <v>-2.8577133525305198</v>
      </c>
    </row>
    <row r="810" spans="1:7" hidden="1" x14ac:dyDescent="0.45">
      <c r="A810">
        <f t="shared" si="12"/>
        <v>3</v>
      </c>
      <c r="B810" t="s">
        <v>647</v>
      </c>
      <c r="C810" t="s">
        <v>586</v>
      </c>
      <c r="D810">
        <v>2016</v>
      </c>
      <c r="E810">
        <v>5.9</v>
      </c>
      <c r="F810">
        <v>0.46650351789539002</v>
      </c>
      <c r="G810">
        <v>-1.11800067677245</v>
      </c>
    </row>
    <row r="811" spans="1:7" hidden="1" x14ac:dyDescent="0.45">
      <c r="A811">
        <f t="shared" si="12"/>
        <v>6</v>
      </c>
      <c r="B811" t="s">
        <v>647</v>
      </c>
      <c r="C811" t="s">
        <v>587</v>
      </c>
      <c r="D811">
        <v>2016</v>
      </c>
      <c r="E811">
        <v>3.2</v>
      </c>
      <c r="F811">
        <v>0.46650351789539002</v>
      </c>
      <c r="G811">
        <v>-1.11800067677245</v>
      </c>
    </row>
    <row r="812" spans="1:7" hidden="1" x14ac:dyDescent="0.45">
      <c r="A812">
        <f t="shared" si="12"/>
        <v>9</v>
      </c>
      <c r="B812" t="s">
        <v>647</v>
      </c>
      <c r="C812" t="s">
        <v>588</v>
      </c>
      <c r="D812">
        <v>2016</v>
      </c>
      <c r="E812">
        <v>-0.1</v>
      </c>
      <c r="F812">
        <v>0.46650351789539002</v>
      </c>
      <c r="G812">
        <v>-1.11800067677245</v>
      </c>
    </row>
    <row r="813" spans="1:7" x14ac:dyDescent="0.45">
      <c r="A813">
        <f t="shared" si="12"/>
        <v>12</v>
      </c>
      <c r="B813" t="s">
        <v>647</v>
      </c>
      <c r="C813" t="s">
        <v>589</v>
      </c>
      <c r="D813">
        <v>2016</v>
      </c>
      <c r="E813">
        <v>-3.3</v>
      </c>
      <c r="F813">
        <v>0.46650351789539002</v>
      </c>
      <c r="G813">
        <v>-1.11800067677245</v>
      </c>
    </row>
    <row r="814" spans="1:7" hidden="1" x14ac:dyDescent="0.45">
      <c r="A814">
        <f t="shared" si="12"/>
        <v>3</v>
      </c>
      <c r="B814" t="s">
        <v>647</v>
      </c>
      <c r="C814" t="s">
        <v>590</v>
      </c>
      <c r="D814">
        <v>2017</v>
      </c>
      <c r="E814">
        <v>-2.2999999999999998</v>
      </c>
      <c r="F814">
        <v>2.5719342315597231</v>
      </c>
      <c r="G814">
        <v>1.39821244327258</v>
      </c>
    </row>
    <row r="815" spans="1:7" hidden="1" x14ac:dyDescent="0.45">
      <c r="A815">
        <f t="shared" si="12"/>
        <v>6</v>
      </c>
      <c r="B815" t="s">
        <v>647</v>
      </c>
      <c r="C815" t="s">
        <v>591</v>
      </c>
      <c r="D815">
        <v>2017</v>
      </c>
      <c r="E815">
        <v>-1.4</v>
      </c>
      <c r="F815">
        <v>2.5719342315597231</v>
      </c>
      <c r="G815">
        <v>1.39821244327258</v>
      </c>
    </row>
    <row r="816" spans="1:7" hidden="1" x14ac:dyDescent="0.45">
      <c r="A816">
        <f t="shared" si="12"/>
        <v>9</v>
      </c>
      <c r="B816" t="s">
        <v>647</v>
      </c>
      <c r="C816" t="s">
        <v>592</v>
      </c>
      <c r="D816">
        <v>2017</v>
      </c>
      <c r="E816">
        <v>0</v>
      </c>
      <c r="F816">
        <v>2.5719342315597231</v>
      </c>
      <c r="G816">
        <v>1.39821244327258</v>
      </c>
    </row>
    <row r="817" spans="1:7" x14ac:dyDescent="0.45">
      <c r="A817">
        <f t="shared" si="12"/>
        <v>12</v>
      </c>
      <c r="B817" t="s">
        <v>647</v>
      </c>
      <c r="C817" t="s">
        <v>593</v>
      </c>
      <c r="D817">
        <v>2017</v>
      </c>
      <c r="E817">
        <v>0.2</v>
      </c>
      <c r="F817">
        <v>2.5719342315597231</v>
      </c>
      <c r="G817">
        <v>1.39821244327258</v>
      </c>
    </row>
    <row r="818" spans="1:7" hidden="1" x14ac:dyDescent="0.45">
      <c r="A818">
        <f t="shared" si="12"/>
        <v>3</v>
      </c>
      <c r="B818" t="s">
        <v>647</v>
      </c>
      <c r="C818" t="s">
        <v>594</v>
      </c>
      <c r="D818">
        <v>2018</v>
      </c>
      <c r="E818">
        <v>-1</v>
      </c>
      <c r="F818">
        <v>3.3033701611332162</v>
      </c>
      <c r="G818">
        <v>1.70452802519939</v>
      </c>
    </row>
    <row r="819" spans="1:7" hidden="1" x14ac:dyDescent="0.45">
      <c r="A819">
        <f t="shared" si="12"/>
        <v>6</v>
      </c>
      <c r="B819" t="s">
        <v>647</v>
      </c>
      <c r="C819" t="s">
        <v>595</v>
      </c>
      <c r="D819">
        <v>2018</v>
      </c>
      <c r="E819">
        <v>-0.8</v>
      </c>
      <c r="F819">
        <v>3.3033701611332162</v>
      </c>
      <c r="G819">
        <v>1.70452802519939</v>
      </c>
    </row>
    <row r="820" spans="1:7" hidden="1" x14ac:dyDescent="0.45">
      <c r="A820">
        <f t="shared" si="12"/>
        <v>9</v>
      </c>
      <c r="B820" t="s">
        <v>647</v>
      </c>
      <c r="C820" t="s">
        <v>596</v>
      </c>
      <c r="D820">
        <v>2018</v>
      </c>
      <c r="E820">
        <v>-1.7</v>
      </c>
      <c r="F820">
        <v>3.3033701611332162</v>
      </c>
      <c r="G820">
        <v>1.70452802519939</v>
      </c>
    </row>
    <row r="821" spans="1:7" x14ac:dyDescent="0.45">
      <c r="A821">
        <f t="shared" si="12"/>
        <v>12</v>
      </c>
      <c r="B821" t="s">
        <v>647</v>
      </c>
      <c r="C821" t="s">
        <v>597</v>
      </c>
      <c r="D821">
        <v>2018</v>
      </c>
      <c r="E821">
        <v>-4.2</v>
      </c>
      <c r="F821">
        <v>3.3033701611332162</v>
      </c>
      <c r="G821">
        <v>1.70452802519939</v>
      </c>
    </row>
    <row r="822" spans="1:7" hidden="1" x14ac:dyDescent="0.45">
      <c r="A822">
        <f t="shared" si="12"/>
        <v>3</v>
      </c>
      <c r="B822" t="s">
        <v>647</v>
      </c>
      <c r="C822" t="s">
        <v>598</v>
      </c>
      <c r="D822">
        <v>2019</v>
      </c>
      <c r="E822">
        <v>-4.0999999999999996</v>
      </c>
      <c r="F822">
        <v>1.1929777298850439</v>
      </c>
      <c r="G822">
        <v>2.2056667780066501</v>
      </c>
    </row>
    <row r="823" spans="1:7" hidden="1" x14ac:dyDescent="0.45">
      <c r="A823">
        <f t="shared" si="12"/>
        <v>6</v>
      </c>
      <c r="B823" t="s">
        <v>647</v>
      </c>
      <c r="C823" t="s">
        <v>599</v>
      </c>
      <c r="D823">
        <v>2019</v>
      </c>
      <c r="E823">
        <v>-6.1</v>
      </c>
      <c r="F823">
        <v>1.1929777298850439</v>
      </c>
      <c r="G823">
        <v>2.2056667780066501</v>
      </c>
    </row>
    <row r="824" spans="1:7" hidden="1" x14ac:dyDescent="0.45">
      <c r="A824">
        <f t="shared" si="12"/>
        <v>9</v>
      </c>
      <c r="B824" t="s">
        <v>647</v>
      </c>
      <c r="C824" t="s">
        <v>600</v>
      </c>
      <c r="D824">
        <v>2019</v>
      </c>
      <c r="E824">
        <v>-6.8</v>
      </c>
      <c r="F824">
        <v>1.1929777298850439</v>
      </c>
      <c r="G824">
        <v>2.2056667780066501</v>
      </c>
    </row>
    <row r="825" spans="1:7" x14ac:dyDescent="0.45">
      <c r="A825">
        <f t="shared" si="12"/>
        <v>12</v>
      </c>
      <c r="B825" t="s">
        <v>647</v>
      </c>
      <c r="C825" t="s">
        <v>601</v>
      </c>
      <c r="D825">
        <v>2019</v>
      </c>
      <c r="E825">
        <v>-8.8000000000000007</v>
      </c>
      <c r="F825">
        <v>1.1929777298850439</v>
      </c>
      <c r="G825">
        <v>2.2056667780066501</v>
      </c>
    </row>
    <row r="826" spans="1:7" hidden="1" x14ac:dyDescent="0.45">
      <c r="A826">
        <f t="shared" si="12"/>
        <v>3</v>
      </c>
      <c r="B826" t="s">
        <v>647</v>
      </c>
      <c r="C826" t="s">
        <v>602</v>
      </c>
      <c r="D826">
        <v>2020</v>
      </c>
      <c r="E826">
        <v>-8.5</v>
      </c>
      <c r="F826">
        <v>1.3497384382612267</v>
      </c>
      <c r="G826">
        <v>-1.55441294822718</v>
      </c>
    </row>
    <row r="827" spans="1:7" hidden="1" x14ac:dyDescent="0.45">
      <c r="A827">
        <f t="shared" si="12"/>
        <v>6</v>
      </c>
      <c r="B827" t="s">
        <v>647</v>
      </c>
      <c r="C827" t="s">
        <v>603</v>
      </c>
      <c r="D827">
        <v>2020</v>
      </c>
      <c r="E827">
        <v>-4.8</v>
      </c>
      <c r="F827">
        <v>1.3497384382612267</v>
      </c>
      <c r="G827">
        <v>-1.55441294822718</v>
      </c>
    </row>
    <row r="828" spans="1:7" hidden="1" x14ac:dyDescent="0.45">
      <c r="A828">
        <f t="shared" si="12"/>
        <v>9</v>
      </c>
      <c r="B828" t="s">
        <v>647</v>
      </c>
      <c r="C828" t="s">
        <v>604</v>
      </c>
      <c r="D828">
        <v>2020</v>
      </c>
      <c r="E828">
        <v>-4.0999999999999996</v>
      </c>
      <c r="F828">
        <v>1.3497384382612267</v>
      </c>
      <c r="G828">
        <v>-1.55441294822718</v>
      </c>
    </row>
    <row r="829" spans="1:7" x14ac:dyDescent="0.45">
      <c r="A829">
        <f t="shared" si="12"/>
        <v>12</v>
      </c>
      <c r="B829" t="s">
        <v>647</v>
      </c>
      <c r="C829" t="s">
        <v>605</v>
      </c>
      <c r="D829">
        <v>2020</v>
      </c>
      <c r="E829">
        <v>-3.3</v>
      </c>
      <c r="F829">
        <v>1.3497384382612267</v>
      </c>
      <c r="G829">
        <v>-1.55441294822718</v>
      </c>
    </row>
    <row r="830" spans="1:7" hidden="1" x14ac:dyDescent="0.45">
      <c r="A830">
        <f t="shared" si="12"/>
        <v>3</v>
      </c>
      <c r="B830" t="s">
        <v>647</v>
      </c>
      <c r="C830" t="s">
        <v>606</v>
      </c>
      <c r="D830">
        <v>2021</v>
      </c>
      <c r="E830">
        <v>-1.7</v>
      </c>
      <c r="F830">
        <v>-2.491036209772389</v>
      </c>
      <c r="G830">
        <v>0.46465097419885998</v>
      </c>
    </row>
    <row r="831" spans="1:7" hidden="1" x14ac:dyDescent="0.45">
      <c r="A831">
        <f t="shared" si="12"/>
        <v>6</v>
      </c>
      <c r="B831" t="s">
        <v>647</v>
      </c>
      <c r="C831" t="s">
        <v>607</v>
      </c>
      <c r="D831">
        <v>2021</v>
      </c>
      <c r="E831">
        <v>-3.8</v>
      </c>
      <c r="F831">
        <v>-2.491036209772389</v>
      </c>
      <c r="G831">
        <v>0.46465097419885998</v>
      </c>
    </row>
    <row r="832" spans="1:7" hidden="1" x14ac:dyDescent="0.45">
      <c r="A832">
        <f t="shared" si="12"/>
        <v>9</v>
      </c>
      <c r="B832" t="s">
        <v>647</v>
      </c>
      <c r="C832" t="s">
        <v>608</v>
      </c>
      <c r="D832">
        <v>2021</v>
      </c>
      <c r="E832">
        <v>-5.6</v>
      </c>
      <c r="F832">
        <v>-2.491036209772389</v>
      </c>
      <c r="G832">
        <v>0.46465097419885998</v>
      </c>
    </row>
    <row r="833" spans="1:7" x14ac:dyDescent="0.45">
      <c r="A833">
        <f t="shared" si="12"/>
        <v>12</v>
      </c>
      <c r="B833" t="s">
        <v>647</v>
      </c>
      <c r="C833" t="s">
        <v>609</v>
      </c>
      <c r="D833">
        <v>2021</v>
      </c>
      <c r="E833">
        <v>-7.6</v>
      </c>
      <c r="F833">
        <v>-2.491036209772389</v>
      </c>
      <c r="G833">
        <v>0.46465097419885998</v>
      </c>
    </row>
    <row r="834" spans="1:7" hidden="1" x14ac:dyDescent="0.45">
      <c r="A834">
        <f t="shared" si="12"/>
        <v>3</v>
      </c>
      <c r="B834" t="s">
        <v>647</v>
      </c>
      <c r="C834" t="s">
        <v>610</v>
      </c>
      <c r="D834">
        <v>2022</v>
      </c>
      <c r="E834">
        <v>-8.1999999999999993</v>
      </c>
      <c r="F834">
        <v>2.7347134858954263</v>
      </c>
      <c r="G834">
        <v>1.1362183144850999</v>
      </c>
    </row>
    <row r="835" spans="1:7" hidden="1" x14ac:dyDescent="0.45">
      <c r="A835">
        <f t="shared" ref="A835:A898" si="13">VALUE(MID(C835,6,2))</f>
        <v>6</v>
      </c>
      <c r="B835" t="s">
        <v>647</v>
      </c>
      <c r="C835" t="s">
        <v>611</v>
      </c>
      <c r="D835">
        <v>2022</v>
      </c>
      <c r="E835">
        <v>-9.9</v>
      </c>
      <c r="F835">
        <v>2.7347134858954263</v>
      </c>
      <c r="G835">
        <v>1.1362183144850999</v>
      </c>
    </row>
    <row r="836" spans="1:7" hidden="1" x14ac:dyDescent="0.45">
      <c r="A836">
        <f t="shared" si="13"/>
        <v>9</v>
      </c>
      <c r="B836" t="s">
        <v>647</v>
      </c>
      <c r="C836" t="s">
        <v>612</v>
      </c>
      <c r="D836">
        <v>2022</v>
      </c>
      <c r="E836">
        <v>-11.2</v>
      </c>
      <c r="F836">
        <v>2.7347134858954263</v>
      </c>
      <c r="G836">
        <v>1.1362183144850999</v>
      </c>
    </row>
    <row r="837" spans="1:7" x14ac:dyDescent="0.45">
      <c r="A837">
        <f t="shared" si="13"/>
        <v>12</v>
      </c>
      <c r="B837" t="s">
        <v>647</v>
      </c>
      <c r="C837" t="s">
        <v>613</v>
      </c>
      <c r="D837">
        <v>2022</v>
      </c>
      <c r="E837">
        <v>-11</v>
      </c>
      <c r="F837">
        <v>2.7347134858954263</v>
      </c>
      <c r="G837">
        <v>1.1362183144850999</v>
      </c>
    </row>
    <row r="838" spans="1:7" hidden="1" x14ac:dyDescent="0.45">
      <c r="A838">
        <f t="shared" si="13"/>
        <v>3</v>
      </c>
      <c r="B838" t="s">
        <v>647</v>
      </c>
      <c r="C838" t="s">
        <v>614</v>
      </c>
      <c r="D838">
        <v>2023</v>
      </c>
      <c r="E838">
        <v>-14.2</v>
      </c>
      <c r="F838">
        <v>1.4500480727209037</v>
      </c>
      <c r="G838">
        <v>-1.1306590834967301</v>
      </c>
    </row>
    <row r="839" spans="1:7" hidden="1" x14ac:dyDescent="0.45">
      <c r="A839">
        <f t="shared" si="13"/>
        <v>6</v>
      </c>
      <c r="B839" t="s">
        <v>647</v>
      </c>
      <c r="C839" t="s">
        <v>615</v>
      </c>
      <c r="D839">
        <v>2023</v>
      </c>
      <c r="E839">
        <v>-16</v>
      </c>
      <c r="F839">
        <v>1.4500480727209037</v>
      </c>
      <c r="G839">
        <v>-1.1306590834967301</v>
      </c>
    </row>
    <row r="840" spans="1:7" hidden="1" x14ac:dyDescent="0.45">
      <c r="A840">
        <f t="shared" si="13"/>
        <v>9</v>
      </c>
      <c r="B840" t="s">
        <v>647</v>
      </c>
      <c r="C840" t="s">
        <v>616</v>
      </c>
      <c r="D840">
        <v>2023</v>
      </c>
      <c r="E840">
        <v>-17.399999999999999</v>
      </c>
      <c r="F840">
        <v>1.4500480727209037</v>
      </c>
      <c r="G840">
        <v>-1.1306590834967301</v>
      </c>
    </row>
    <row r="841" spans="1:7" x14ac:dyDescent="0.45">
      <c r="A841">
        <f t="shared" si="13"/>
        <v>12</v>
      </c>
      <c r="B841" t="s">
        <v>647</v>
      </c>
      <c r="C841" t="s">
        <v>617</v>
      </c>
      <c r="D841">
        <v>2023</v>
      </c>
      <c r="E841">
        <v>-17.2</v>
      </c>
      <c r="F841">
        <v>1.4500480727209037</v>
      </c>
      <c r="G841">
        <v>-1.1306590834967301</v>
      </c>
    </row>
    <row r="842" spans="1:7" hidden="1" x14ac:dyDescent="0.45">
      <c r="A842">
        <f t="shared" si="13"/>
        <v>3</v>
      </c>
      <c r="B842" t="s">
        <v>649</v>
      </c>
      <c r="C842" t="s">
        <v>560</v>
      </c>
      <c r="D842">
        <v>2010</v>
      </c>
      <c r="E842">
        <v>7.9</v>
      </c>
      <c r="F842">
        <v>-2.8245515028896193</v>
      </c>
      <c r="G842">
        <v>-0.54524441515647404</v>
      </c>
    </row>
    <row r="843" spans="1:7" hidden="1" x14ac:dyDescent="0.45">
      <c r="A843">
        <f t="shared" si="13"/>
        <v>6</v>
      </c>
      <c r="B843" t="s">
        <v>649</v>
      </c>
      <c r="C843" t="s">
        <v>563</v>
      </c>
      <c r="D843">
        <v>2010</v>
      </c>
      <c r="E843">
        <v>6.2</v>
      </c>
      <c r="F843">
        <v>-2.8245515028896193</v>
      </c>
      <c r="G843">
        <v>-0.54524441515647404</v>
      </c>
    </row>
    <row r="844" spans="1:7" hidden="1" x14ac:dyDescent="0.45">
      <c r="A844">
        <f t="shared" si="13"/>
        <v>9</v>
      </c>
      <c r="B844" t="s">
        <v>649</v>
      </c>
      <c r="C844" t="s">
        <v>564</v>
      </c>
      <c r="D844">
        <v>2010</v>
      </c>
      <c r="E844">
        <v>4.8</v>
      </c>
      <c r="F844">
        <v>-2.8245515028896193</v>
      </c>
      <c r="G844">
        <v>-0.54524441515647404</v>
      </c>
    </row>
    <row r="845" spans="1:7" x14ac:dyDescent="0.45">
      <c r="A845">
        <f t="shared" si="13"/>
        <v>12</v>
      </c>
      <c r="B845" t="s">
        <v>649</v>
      </c>
      <c r="C845" t="s">
        <v>565</v>
      </c>
      <c r="D845">
        <v>2010</v>
      </c>
      <c r="E845">
        <v>5.3</v>
      </c>
      <c r="F845">
        <v>-2.8245515028896193</v>
      </c>
      <c r="G845">
        <v>-0.54524441515647404</v>
      </c>
    </row>
    <row r="846" spans="1:7" hidden="1" x14ac:dyDescent="0.45">
      <c r="A846">
        <f t="shared" si="13"/>
        <v>3</v>
      </c>
      <c r="B846" t="s">
        <v>649</v>
      </c>
      <c r="C846" t="s">
        <v>566</v>
      </c>
      <c r="D846">
        <v>2011</v>
      </c>
      <c r="E846">
        <v>4.7</v>
      </c>
      <c r="F846">
        <v>2.000324726999807</v>
      </c>
      <c r="G846">
        <v>0.87083638680643105</v>
      </c>
    </row>
    <row r="847" spans="1:7" hidden="1" x14ac:dyDescent="0.45">
      <c r="A847">
        <f t="shared" si="13"/>
        <v>6</v>
      </c>
      <c r="B847" t="s">
        <v>649</v>
      </c>
      <c r="C847" t="s">
        <v>567</v>
      </c>
      <c r="D847">
        <v>2011</v>
      </c>
      <c r="E847">
        <v>6.4</v>
      </c>
      <c r="F847">
        <v>2.000324726999807</v>
      </c>
      <c r="G847">
        <v>0.87083638680643105</v>
      </c>
    </row>
    <row r="848" spans="1:7" hidden="1" x14ac:dyDescent="0.45">
      <c r="A848">
        <f t="shared" si="13"/>
        <v>9</v>
      </c>
      <c r="B848" t="s">
        <v>649</v>
      </c>
      <c r="C848" t="s">
        <v>568</v>
      </c>
      <c r="D848">
        <v>2011</v>
      </c>
      <c r="E848">
        <v>7.6</v>
      </c>
      <c r="F848">
        <v>2.000324726999807</v>
      </c>
      <c r="G848">
        <v>0.87083638680643105</v>
      </c>
    </row>
    <row r="849" spans="1:7" x14ac:dyDescent="0.45">
      <c r="A849">
        <f t="shared" si="13"/>
        <v>12</v>
      </c>
      <c r="B849" t="s">
        <v>649</v>
      </c>
      <c r="C849" t="s">
        <v>569</v>
      </c>
      <c r="D849">
        <v>2011</v>
      </c>
      <c r="E849">
        <v>7.6</v>
      </c>
      <c r="F849">
        <v>2.000324726999807</v>
      </c>
      <c r="G849">
        <v>0.87083638680643105</v>
      </c>
    </row>
    <row r="850" spans="1:7" hidden="1" x14ac:dyDescent="0.45">
      <c r="A850">
        <f t="shared" si="13"/>
        <v>3</v>
      </c>
      <c r="B850" t="s">
        <v>649</v>
      </c>
      <c r="C850" t="s">
        <v>570</v>
      </c>
      <c r="D850">
        <v>2012</v>
      </c>
      <c r="E850">
        <v>8.4</v>
      </c>
      <c r="F850">
        <v>2.437576568770794</v>
      </c>
      <c r="G850">
        <v>-1.8830467390955599E-3</v>
      </c>
    </row>
    <row r="851" spans="1:7" hidden="1" x14ac:dyDescent="0.45">
      <c r="A851">
        <f t="shared" si="13"/>
        <v>6</v>
      </c>
      <c r="B851" t="s">
        <v>649</v>
      </c>
      <c r="C851" t="s">
        <v>571</v>
      </c>
      <c r="D851">
        <v>2012</v>
      </c>
      <c r="E851">
        <v>9.1999999999999993</v>
      </c>
      <c r="F851">
        <v>2.437576568770794</v>
      </c>
      <c r="G851">
        <v>-1.8830467390955599E-3</v>
      </c>
    </row>
    <row r="852" spans="1:7" hidden="1" x14ac:dyDescent="0.45">
      <c r="A852">
        <f t="shared" si="13"/>
        <v>9</v>
      </c>
      <c r="B852" t="s">
        <v>649</v>
      </c>
      <c r="C852" t="s">
        <v>572</v>
      </c>
      <c r="D852">
        <v>2012</v>
      </c>
      <c r="E852">
        <v>8</v>
      </c>
      <c r="F852">
        <v>2.437576568770794</v>
      </c>
      <c r="G852">
        <v>-1.8830467390955599E-3</v>
      </c>
    </row>
    <row r="853" spans="1:7" x14ac:dyDescent="0.45">
      <c r="A853">
        <f t="shared" si="13"/>
        <v>12</v>
      </c>
      <c r="B853" t="s">
        <v>649</v>
      </c>
      <c r="C853" t="s">
        <v>573</v>
      </c>
      <c r="D853">
        <v>2012</v>
      </c>
      <c r="E853">
        <v>7.1</v>
      </c>
      <c r="F853">
        <v>2.437576568770794</v>
      </c>
      <c r="G853">
        <v>-1.8830467390955599E-3</v>
      </c>
    </row>
    <row r="854" spans="1:7" hidden="1" x14ac:dyDescent="0.45">
      <c r="A854">
        <f t="shared" si="13"/>
        <v>3</v>
      </c>
      <c r="B854" t="s">
        <v>649</v>
      </c>
      <c r="C854" t="s">
        <v>574</v>
      </c>
      <c r="D854">
        <v>2013</v>
      </c>
      <c r="E854">
        <v>5.7</v>
      </c>
      <c r="F854">
        <v>0.18383527101957498</v>
      </c>
      <c r="G854">
        <v>-0.24615646246961301</v>
      </c>
    </row>
    <row r="855" spans="1:7" hidden="1" x14ac:dyDescent="0.45">
      <c r="A855">
        <f t="shared" si="13"/>
        <v>6</v>
      </c>
      <c r="B855" t="s">
        <v>649</v>
      </c>
      <c r="C855" t="s">
        <v>575</v>
      </c>
      <c r="D855">
        <v>2013</v>
      </c>
      <c r="E855">
        <v>2.9</v>
      </c>
      <c r="F855">
        <v>0.18383527101957498</v>
      </c>
      <c r="G855">
        <v>-0.24615646246961301</v>
      </c>
    </row>
    <row r="856" spans="1:7" hidden="1" x14ac:dyDescent="0.45">
      <c r="A856">
        <f t="shared" si="13"/>
        <v>9</v>
      </c>
      <c r="B856" t="s">
        <v>649</v>
      </c>
      <c r="C856" t="s">
        <v>576</v>
      </c>
      <c r="D856">
        <v>2013</v>
      </c>
      <c r="E856">
        <v>2.2000000000000002</v>
      </c>
      <c r="F856">
        <v>0.18383527101957498</v>
      </c>
      <c r="G856">
        <v>-0.24615646246961301</v>
      </c>
    </row>
    <row r="857" spans="1:7" x14ac:dyDescent="0.45">
      <c r="A857">
        <f t="shared" si="13"/>
        <v>12</v>
      </c>
      <c r="B857" t="s">
        <v>649</v>
      </c>
      <c r="C857" t="s">
        <v>577</v>
      </c>
      <c r="D857">
        <v>2013</v>
      </c>
      <c r="E857">
        <v>0.5</v>
      </c>
      <c r="F857">
        <v>0.18383527101957498</v>
      </c>
      <c r="G857">
        <v>-0.24615646246961301</v>
      </c>
    </row>
    <row r="858" spans="1:7" hidden="1" x14ac:dyDescent="0.45">
      <c r="A858">
        <f t="shared" si="13"/>
        <v>3</v>
      </c>
      <c r="B858" t="s">
        <v>649</v>
      </c>
      <c r="C858" t="s">
        <v>578</v>
      </c>
      <c r="D858">
        <v>2014</v>
      </c>
      <c r="E858">
        <v>-7.3</v>
      </c>
      <c r="F858">
        <v>0.78175644591340188</v>
      </c>
      <c r="G858">
        <v>-0.25711869033673901</v>
      </c>
    </row>
    <row r="859" spans="1:7" hidden="1" x14ac:dyDescent="0.45">
      <c r="A859">
        <f t="shared" si="13"/>
        <v>6</v>
      </c>
      <c r="B859" t="s">
        <v>649</v>
      </c>
      <c r="C859" t="s">
        <v>579</v>
      </c>
      <c r="D859">
        <v>2014</v>
      </c>
      <c r="E859">
        <v>-5.6</v>
      </c>
      <c r="F859">
        <v>0.78175644591340188</v>
      </c>
      <c r="G859">
        <v>-0.25711869033673901</v>
      </c>
    </row>
    <row r="860" spans="1:7" hidden="1" x14ac:dyDescent="0.45">
      <c r="A860">
        <f t="shared" si="13"/>
        <v>9</v>
      </c>
      <c r="B860" t="s">
        <v>649</v>
      </c>
      <c r="C860" t="s">
        <v>580</v>
      </c>
      <c r="D860">
        <v>2014</v>
      </c>
      <c r="E860">
        <v>-4.9000000000000004</v>
      </c>
      <c r="F860">
        <v>0.78175644591340188</v>
      </c>
      <c r="G860">
        <v>-0.25711869033673901</v>
      </c>
    </row>
    <row r="861" spans="1:7" x14ac:dyDescent="0.45">
      <c r="A861">
        <f t="shared" si="13"/>
        <v>12</v>
      </c>
      <c r="B861" t="s">
        <v>649</v>
      </c>
      <c r="C861" t="s">
        <v>581</v>
      </c>
      <c r="D861">
        <v>2014</v>
      </c>
      <c r="E861">
        <v>-4.4000000000000004</v>
      </c>
      <c r="F861">
        <v>0.78175644591340188</v>
      </c>
      <c r="G861">
        <v>-0.25711869033673901</v>
      </c>
    </row>
    <row r="862" spans="1:7" hidden="1" x14ac:dyDescent="0.45">
      <c r="A862">
        <f t="shared" si="13"/>
        <v>3</v>
      </c>
      <c r="B862" t="s">
        <v>649</v>
      </c>
      <c r="C862" t="s">
        <v>582</v>
      </c>
      <c r="D862">
        <v>2015</v>
      </c>
      <c r="E862">
        <v>-2.6</v>
      </c>
      <c r="F862">
        <v>0.99783293799866613</v>
      </c>
      <c r="G862">
        <v>-0.18595696394848399</v>
      </c>
    </row>
    <row r="863" spans="1:7" hidden="1" x14ac:dyDescent="0.45">
      <c r="A863">
        <f t="shared" si="13"/>
        <v>6</v>
      </c>
      <c r="B863" t="s">
        <v>649</v>
      </c>
      <c r="C863" t="s">
        <v>583</v>
      </c>
      <c r="D863">
        <v>2015</v>
      </c>
      <c r="E863">
        <v>-2.9</v>
      </c>
      <c r="F863">
        <v>0.99783293799866613</v>
      </c>
      <c r="G863">
        <v>-0.18595696394848399</v>
      </c>
    </row>
    <row r="864" spans="1:7" hidden="1" x14ac:dyDescent="0.45">
      <c r="A864">
        <f t="shared" si="13"/>
        <v>9</v>
      </c>
      <c r="B864" t="s">
        <v>649</v>
      </c>
      <c r="C864" t="s">
        <v>584</v>
      </c>
      <c r="D864">
        <v>2015</v>
      </c>
      <c r="E864">
        <v>-2.9</v>
      </c>
      <c r="F864">
        <v>0.99783293799866613</v>
      </c>
      <c r="G864">
        <v>-0.18595696394848399</v>
      </c>
    </row>
    <row r="865" spans="1:7" x14ac:dyDescent="0.45">
      <c r="A865">
        <f t="shared" si="13"/>
        <v>12</v>
      </c>
      <c r="B865" t="s">
        <v>649</v>
      </c>
      <c r="C865" t="s">
        <v>585</v>
      </c>
      <c r="D865">
        <v>2015</v>
      </c>
      <c r="E865">
        <v>-1.8</v>
      </c>
      <c r="F865">
        <v>0.99783293799866613</v>
      </c>
      <c r="G865">
        <v>-0.18595696394848399</v>
      </c>
    </row>
    <row r="866" spans="1:7" hidden="1" x14ac:dyDescent="0.45">
      <c r="A866">
        <f t="shared" si="13"/>
        <v>3</v>
      </c>
      <c r="B866" t="s">
        <v>649</v>
      </c>
      <c r="C866" t="s">
        <v>586</v>
      </c>
      <c r="D866">
        <v>2016</v>
      </c>
      <c r="E866">
        <v>-3.5</v>
      </c>
      <c r="F866">
        <v>1.0667547348890878</v>
      </c>
      <c r="G866">
        <v>-0.325303898732272</v>
      </c>
    </row>
    <row r="867" spans="1:7" hidden="1" x14ac:dyDescent="0.45">
      <c r="A867">
        <f t="shared" si="13"/>
        <v>6</v>
      </c>
      <c r="B867" t="s">
        <v>649</v>
      </c>
      <c r="C867" t="s">
        <v>587</v>
      </c>
      <c r="D867">
        <v>2016</v>
      </c>
      <c r="E867">
        <v>-1.8</v>
      </c>
      <c r="F867">
        <v>1.0667547348890878</v>
      </c>
      <c r="G867">
        <v>-0.325303898732272</v>
      </c>
    </row>
    <row r="868" spans="1:7" hidden="1" x14ac:dyDescent="0.45">
      <c r="A868">
        <f t="shared" si="13"/>
        <v>9</v>
      </c>
      <c r="B868" t="s">
        <v>649</v>
      </c>
      <c r="C868" t="s">
        <v>588</v>
      </c>
      <c r="D868">
        <v>2016</v>
      </c>
      <c r="E868">
        <v>-1.3</v>
      </c>
      <c r="F868">
        <v>1.0667547348890878</v>
      </c>
      <c r="G868">
        <v>-0.325303898732272</v>
      </c>
    </row>
    <row r="869" spans="1:7" x14ac:dyDescent="0.45">
      <c r="A869">
        <f t="shared" si="13"/>
        <v>12</v>
      </c>
      <c r="B869" t="s">
        <v>649</v>
      </c>
      <c r="C869" t="s">
        <v>589</v>
      </c>
      <c r="D869">
        <v>2016</v>
      </c>
      <c r="E869">
        <v>-0.4</v>
      </c>
      <c r="F869">
        <v>1.0667547348890878</v>
      </c>
      <c r="G869">
        <v>-0.325303898732272</v>
      </c>
    </row>
    <row r="870" spans="1:7" hidden="1" x14ac:dyDescent="0.45">
      <c r="A870">
        <f t="shared" si="13"/>
        <v>3</v>
      </c>
      <c r="B870" t="s">
        <v>649</v>
      </c>
      <c r="C870" t="s">
        <v>590</v>
      </c>
      <c r="D870">
        <v>2017</v>
      </c>
      <c r="E870">
        <v>0.9</v>
      </c>
      <c r="F870">
        <v>0.86003108201610701</v>
      </c>
      <c r="G870">
        <v>0.87591422814492104</v>
      </c>
    </row>
    <row r="871" spans="1:7" hidden="1" x14ac:dyDescent="0.45">
      <c r="A871">
        <f t="shared" si="13"/>
        <v>6</v>
      </c>
      <c r="B871" t="s">
        <v>649</v>
      </c>
      <c r="C871" t="s">
        <v>591</v>
      </c>
      <c r="D871">
        <v>2017</v>
      </c>
      <c r="E871">
        <v>0.4</v>
      </c>
      <c r="F871">
        <v>0.86003108201610701</v>
      </c>
      <c r="G871">
        <v>0.87591422814492104</v>
      </c>
    </row>
    <row r="872" spans="1:7" hidden="1" x14ac:dyDescent="0.45">
      <c r="A872">
        <f t="shared" si="13"/>
        <v>9</v>
      </c>
      <c r="B872" t="s">
        <v>649</v>
      </c>
      <c r="C872" t="s">
        <v>592</v>
      </c>
      <c r="D872">
        <v>2017</v>
      </c>
      <c r="E872">
        <v>-0.7</v>
      </c>
      <c r="F872">
        <v>0.86003108201610701</v>
      </c>
      <c r="G872">
        <v>0.87591422814492104</v>
      </c>
    </row>
    <row r="873" spans="1:7" x14ac:dyDescent="0.45">
      <c r="A873">
        <f t="shared" si="13"/>
        <v>12</v>
      </c>
      <c r="B873" t="s">
        <v>649</v>
      </c>
      <c r="C873" t="s">
        <v>593</v>
      </c>
      <c r="D873">
        <v>2017</v>
      </c>
      <c r="E873">
        <v>-1.2</v>
      </c>
      <c r="F873">
        <v>0.86003108201610701</v>
      </c>
      <c r="G873">
        <v>0.87591422814492104</v>
      </c>
    </row>
    <row r="874" spans="1:7" hidden="1" x14ac:dyDescent="0.45">
      <c r="A874">
        <f t="shared" si="13"/>
        <v>3</v>
      </c>
      <c r="B874" t="s">
        <v>649</v>
      </c>
      <c r="C874" t="s">
        <v>594</v>
      </c>
      <c r="D874">
        <v>2018</v>
      </c>
      <c r="E874">
        <v>-0.8</v>
      </c>
      <c r="F874">
        <v>2.0836148506207621</v>
      </c>
      <c r="G874">
        <v>1.64951978270035</v>
      </c>
    </row>
    <row r="875" spans="1:7" hidden="1" x14ac:dyDescent="0.45">
      <c r="A875">
        <f t="shared" si="13"/>
        <v>6</v>
      </c>
      <c r="B875" t="s">
        <v>649</v>
      </c>
      <c r="C875" t="s">
        <v>595</v>
      </c>
      <c r="D875">
        <v>2018</v>
      </c>
      <c r="E875">
        <v>0.3</v>
      </c>
      <c r="F875">
        <v>2.0836148506207621</v>
      </c>
      <c r="G875">
        <v>1.64951978270035</v>
      </c>
    </row>
    <row r="876" spans="1:7" hidden="1" x14ac:dyDescent="0.45">
      <c r="A876">
        <f t="shared" si="13"/>
        <v>9</v>
      </c>
      <c r="B876" t="s">
        <v>649</v>
      </c>
      <c r="C876" t="s">
        <v>596</v>
      </c>
      <c r="D876">
        <v>2018</v>
      </c>
      <c r="E876">
        <v>0.4</v>
      </c>
      <c r="F876">
        <v>2.0836148506207621</v>
      </c>
      <c r="G876">
        <v>1.64951978270035</v>
      </c>
    </row>
    <row r="877" spans="1:7" x14ac:dyDescent="0.45">
      <c r="A877">
        <f t="shared" si="13"/>
        <v>12</v>
      </c>
      <c r="B877" t="s">
        <v>649</v>
      </c>
      <c r="C877" t="s">
        <v>597</v>
      </c>
      <c r="D877">
        <v>2018</v>
      </c>
      <c r="E877">
        <v>0.3</v>
      </c>
      <c r="F877">
        <v>2.0836148506207621</v>
      </c>
      <c r="G877">
        <v>1.64951978270035</v>
      </c>
    </row>
    <row r="878" spans="1:7" hidden="1" x14ac:dyDescent="0.45">
      <c r="A878">
        <f t="shared" si="13"/>
        <v>3</v>
      </c>
      <c r="B878" t="s">
        <v>649</v>
      </c>
      <c r="C878" t="s">
        <v>598</v>
      </c>
      <c r="D878">
        <v>2019</v>
      </c>
      <c r="E878">
        <v>1</v>
      </c>
      <c r="F878">
        <v>1.6459087293270898</v>
      </c>
      <c r="G878">
        <v>2.8918488602390302</v>
      </c>
    </row>
    <row r="879" spans="1:7" hidden="1" x14ac:dyDescent="0.45">
      <c r="A879">
        <f t="shared" si="13"/>
        <v>6</v>
      </c>
      <c r="B879" t="s">
        <v>649</v>
      </c>
      <c r="C879" t="s">
        <v>599</v>
      </c>
      <c r="D879">
        <v>2019</v>
      </c>
      <c r="E879">
        <v>1.9</v>
      </c>
      <c r="F879">
        <v>1.6459087293270898</v>
      </c>
      <c r="G879">
        <v>2.8918488602390302</v>
      </c>
    </row>
    <row r="880" spans="1:7" hidden="1" x14ac:dyDescent="0.45">
      <c r="A880">
        <f t="shared" si="13"/>
        <v>9</v>
      </c>
      <c r="B880" t="s">
        <v>649</v>
      </c>
      <c r="C880" t="s">
        <v>600</v>
      </c>
      <c r="D880">
        <v>2019</v>
      </c>
      <c r="E880">
        <v>3</v>
      </c>
      <c r="F880">
        <v>1.6459087293270898</v>
      </c>
      <c r="G880">
        <v>2.8918488602390302</v>
      </c>
    </row>
    <row r="881" spans="1:7" x14ac:dyDescent="0.45">
      <c r="A881">
        <f t="shared" si="13"/>
        <v>12</v>
      </c>
      <c r="B881" t="s">
        <v>649</v>
      </c>
      <c r="C881" t="s">
        <v>601</v>
      </c>
      <c r="D881">
        <v>2019</v>
      </c>
      <c r="E881">
        <v>2.2999999999999998</v>
      </c>
      <c r="F881">
        <v>1.6459087293270898</v>
      </c>
      <c r="G881">
        <v>2.8918488602390302</v>
      </c>
    </row>
    <row r="882" spans="1:7" hidden="1" x14ac:dyDescent="0.45">
      <c r="A882">
        <f t="shared" si="13"/>
        <v>3</v>
      </c>
      <c r="B882" t="s">
        <v>649</v>
      </c>
      <c r="C882" t="s">
        <v>602</v>
      </c>
      <c r="D882">
        <v>2020</v>
      </c>
      <c r="E882">
        <v>5.3</v>
      </c>
      <c r="F882">
        <v>2.0274464763963493</v>
      </c>
      <c r="G882">
        <v>-6.7160778926189098</v>
      </c>
    </row>
    <row r="883" spans="1:7" hidden="1" x14ac:dyDescent="0.45">
      <c r="A883">
        <f t="shared" si="13"/>
        <v>6</v>
      </c>
      <c r="B883" t="s">
        <v>649</v>
      </c>
      <c r="C883" t="s">
        <v>603</v>
      </c>
      <c r="D883">
        <v>2020</v>
      </c>
      <c r="E883">
        <v>18.399999999999999</v>
      </c>
      <c r="F883">
        <v>2.0274464763963493</v>
      </c>
      <c r="G883">
        <v>-6.7160778926189098</v>
      </c>
    </row>
    <row r="884" spans="1:7" hidden="1" x14ac:dyDescent="0.45">
      <c r="A884">
        <f t="shared" si="13"/>
        <v>9</v>
      </c>
      <c r="B884" t="s">
        <v>649</v>
      </c>
      <c r="C884" t="s">
        <v>604</v>
      </c>
      <c r="D884">
        <v>2020</v>
      </c>
      <c r="E884">
        <v>20.9</v>
      </c>
      <c r="F884">
        <v>2.0274464763963493</v>
      </c>
      <c r="G884">
        <v>-6.7160778926189098</v>
      </c>
    </row>
    <row r="885" spans="1:7" x14ac:dyDescent="0.45">
      <c r="A885">
        <f t="shared" si="13"/>
        <v>12</v>
      </c>
      <c r="B885" t="s">
        <v>649</v>
      </c>
      <c r="C885" t="s">
        <v>605</v>
      </c>
      <c r="D885">
        <v>2020</v>
      </c>
      <c r="E885">
        <v>22.6</v>
      </c>
      <c r="F885">
        <v>2.0274464763963493</v>
      </c>
      <c r="G885">
        <v>-6.7160778926189098</v>
      </c>
    </row>
    <row r="886" spans="1:7" hidden="1" x14ac:dyDescent="0.45">
      <c r="A886">
        <f t="shared" si="13"/>
        <v>3</v>
      </c>
      <c r="B886" t="s">
        <v>649</v>
      </c>
      <c r="C886" t="s">
        <v>606</v>
      </c>
      <c r="D886">
        <v>2021</v>
      </c>
      <c r="E886">
        <v>19.2</v>
      </c>
      <c r="F886">
        <v>-7.4406459304414199</v>
      </c>
      <c r="G886">
        <v>-0.50040617773403495</v>
      </c>
    </row>
    <row r="887" spans="1:7" hidden="1" x14ac:dyDescent="0.45">
      <c r="A887">
        <f t="shared" si="13"/>
        <v>6</v>
      </c>
      <c r="B887" t="s">
        <v>649</v>
      </c>
      <c r="C887" t="s">
        <v>607</v>
      </c>
      <c r="D887">
        <v>2021</v>
      </c>
      <c r="E887">
        <v>10.8</v>
      </c>
      <c r="F887">
        <v>-7.4406459304414199</v>
      </c>
      <c r="G887">
        <v>-0.50040617773403495</v>
      </c>
    </row>
    <row r="888" spans="1:7" hidden="1" x14ac:dyDescent="0.45">
      <c r="A888">
        <f t="shared" si="13"/>
        <v>9</v>
      </c>
      <c r="B888" t="s">
        <v>649</v>
      </c>
      <c r="C888" t="s">
        <v>608</v>
      </c>
      <c r="D888">
        <v>2021</v>
      </c>
      <c r="E888">
        <v>7.2</v>
      </c>
      <c r="F888">
        <v>-7.4406459304414199</v>
      </c>
      <c r="G888">
        <v>-0.50040617773403495</v>
      </c>
    </row>
    <row r="889" spans="1:7" x14ac:dyDescent="0.45">
      <c r="A889">
        <f t="shared" si="13"/>
        <v>12</v>
      </c>
      <c r="B889" t="s">
        <v>649</v>
      </c>
      <c r="C889" t="s">
        <v>609</v>
      </c>
      <c r="D889">
        <v>2021</v>
      </c>
      <c r="E889">
        <v>4.5</v>
      </c>
      <c r="F889">
        <v>-7.4406459304414199</v>
      </c>
      <c r="G889">
        <v>-0.50040617773403495</v>
      </c>
    </row>
    <row r="890" spans="1:7" hidden="1" x14ac:dyDescent="0.45">
      <c r="A890">
        <f t="shared" si="13"/>
        <v>3</v>
      </c>
      <c r="B890" t="s">
        <v>649</v>
      </c>
      <c r="C890" t="s">
        <v>610</v>
      </c>
      <c r="D890">
        <v>2022</v>
      </c>
      <c r="E890">
        <v>1.8</v>
      </c>
      <c r="F890">
        <v>6.8823378659035512</v>
      </c>
      <c r="G890">
        <v>1.2778364198424299</v>
      </c>
    </row>
    <row r="891" spans="1:7" hidden="1" x14ac:dyDescent="0.45">
      <c r="A891">
        <f t="shared" si="13"/>
        <v>6</v>
      </c>
      <c r="B891" t="s">
        <v>649</v>
      </c>
      <c r="C891" t="s">
        <v>611</v>
      </c>
      <c r="D891">
        <v>2022</v>
      </c>
      <c r="E891">
        <v>0.1</v>
      </c>
      <c r="F891">
        <v>6.8823378659035512</v>
      </c>
      <c r="G891">
        <v>1.2778364198424299</v>
      </c>
    </row>
    <row r="892" spans="1:7" hidden="1" x14ac:dyDescent="0.45">
      <c r="A892">
        <f t="shared" si="13"/>
        <v>9</v>
      </c>
      <c r="B892" t="s">
        <v>649</v>
      </c>
      <c r="C892" t="s">
        <v>612</v>
      </c>
      <c r="D892">
        <v>2022</v>
      </c>
      <c r="E892">
        <v>-0.2</v>
      </c>
      <c r="F892">
        <v>6.8823378659035512</v>
      </c>
      <c r="G892">
        <v>1.2778364198424299</v>
      </c>
    </row>
    <row r="893" spans="1:7" x14ac:dyDescent="0.45">
      <c r="A893">
        <f t="shared" si="13"/>
        <v>12</v>
      </c>
      <c r="B893" t="s">
        <v>649</v>
      </c>
      <c r="C893" t="s">
        <v>613</v>
      </c>
      <c r="D893">
        <v>2022</v>
      </c>
      <c r="E893">
        <v>-1.8</v>
      </c>
      <c r="F893">
        <v>6.8823378659035512</v>
      </c>
      <c r="G893">
        <v>1.2778364198424299</v>
      </c>
    </row>
    <row r="894" spans="1:7" hidden="1" x14ac:dyDescent="0.45">
      <c r="A894">
        <f t="shared" si="13"/>
        <v>3</v>
      </c>
      <c r="B894" t="s">
        <v>649</v>
      </c>
      <c r="C894" t="s">
        <v>614</v>
      </c>
      <c r="D894">
        <v>2023</v>
      </c>
      <c r="E894">
        <v>-5.0999999999999996</v>
      </c>
      <c r="F894">
        <v>2.5708404744396915</v>
      </c>
      <c r="G894">
        <v>1.2121918699952201</v>
      </c>
    </row>
    <row r="895" spans="1:7" hidden="1" x14ac:dyDescent="0.45">
      <c r="A895">
        <f t="shared" si="13"/>
        <v>6</v>
      </c>
      <c r="B895" t="s">
        <v>649</v>
      </c>
      <c r="C895" t="s">
        <v>615</v>
      </c>
      <c r="D895">
        <v>2023</v>
      </c>
      <c r="E895">
        <v>-8.1</v>
      </c>
      <c r="F895">
        <v>2.5708404744396915</v>
      </c>
      <c r="G895">
        <v>1.2121918699952201</v>
      </c>
    </row>
    <row r="896" spans="1:7" hidden="1" x14ac:dyDescent="0.45">
      <c r="A896">
        <f t="shared" si="13"/>
        <v>9</v>
      </c>
      <c r="B896" t="s">
        <v>649</v>
      </c>
      <c r="C896" t="s">
        <v>616</v>
      </c>
      <c r="D896">
        <v>2023</v>
      </c>
      <c r="E896">
        <v>-10.5</v>
      </c>
      <c r="F896">
        <v>2.5708404744396915</v>
      </c>
      <c r="G896">
        <v>1.2121918699952201</v>
      </c>
    </row>
    <row r="897" spans="1:7" x14ac:dyDescent="0.45">
      <c r="A897">
        <f t="shared" si="13"/>
        <v>12</v>
      </c>
      <c r="B897" t="s">
        <v>649</v>
      </c>
      <c r="C897" t="s">
        <v>617</v>
      </c>
      <c r="D897">
        <v>2023</v>
      </c>
      <c r="E897">
        <v>-12</v>
      </c>
      <c r="F897">
        <v>2.5708404744396915</v>
      </c>
      <c r="G897">
        <v>1.2121918699952201</v>
      </c>
    </row>
    <row r="898" spans="1:7" hidden="1" x14ac:dyDescent="0.45">
      <c r="A898">
        <f t="shared" si="13"/>
        <v>3</v>
      </c>
      <c r="B898" t="s">
        <v>651</v>
      </c>
      <c r="C898" t="s">
        <v>560</v>
      </c>
      <c r="D898">
        <v>2010</v>
      </c>
      <c r="E898">
        <v>2.9</v>
      </c>
      <c r="F898">
        <v>-4.6205537195686048</v>
      </c>
      <c r="G898">
        <v>-9.9221321801706994E-2</v>
      </c>
    </row>
    <row r="899" spans="1:7" hidden="1" x14ac:dyDescent="0.45">
      <c r="A899">
        <f t="shared" ref="A899:A962" si="14">VALUE(MID(C899,6,2))</f>
        <v>6</v>
      </c>
      <c r="B899" t="s">
        <v>651</v>
      </c>
      <c r="C899" t="s">
        <v>563</v>
      </c>
      <c r="D899">
        <v>2010</v>
      </c>
      <c r="E899">
        <v>-2.2000000000000002</v>
      </c>
      <c r="F899">
        <v>-4.6205537195686048</v>
      </c>
      <c r="G899">
        <v>-9.9221321801706994E-2</v>
      </c>
    </row>
    <row r="900" spans="1:7" hidden="1" x14ac:dyDescent="0.45">
      <c r="A900">
        <f t="shared" si="14"/>
        <v>9</v>
      </c>
      <c r="B900" t="s">
        <v>651</v>
      </c>
      <c r="C900" t="s">
        <v>564</v>
      </c>
      <c r="D900">
        <v>2010</v>
      </c>
      <c r="E900">
        <v>-3.8</v>
      </c>
      <c r="F900">
        <v>-4.6205537195686048</v>
      </c>
      <c r="G900">
        <v>-9.9221321801706994E-2</v>
      </c>
    </row>
    <row r="901" spans="1:7" x14ac:dyDescent="0.45">
      <c r="A901">
        <f t="shared" si="14"/>
        <v>12</v>
      </c>
      <c r="B901" t="s">
        <v>651</v>
      </c>
      <c r="C901" t="s">
        <v>565</v>
      </c>
      <c r="D901">
        <v>2010</v>
      </c>
      <c r="E901">
        <v>-9.1999999999999993</v>
      </c>
      <c r="F901">
        <v>-4.6205537195686048</v>
      </c>
      <c r="G901">
        <v>-9.9221321801706994E-2</v>
      </c>
    </row>
    <row r="902" spans="1:7" hidden="1" x14ac:dyDescent="0.45">
      <c r="A902">
        <f t="shared" si="14"/>
        <v>3</v>
      </c>
      <c r="B902" t="s">
        <v>651</v>
      </c>
      <c r="C902" t="s">
        <v>566</v>
      </c>
      <c r="D902">
        <v>2011</v>
      </c>
      <c r="E902">
        <v>-11.1</v>
      </c>
      <c r="F902">
        <v>2.2333151263107993</v>
      </c>
      <c r="G902">
        <v>-0.84314849427106198</v>
      </c>
    </row>
    <row r="903" spans="1:7" hidden="1" x14ac:dyDescent="0.45">
      <c r="A903">
        <f t="shared" si="14"/>
        <v>6</v>
      </c>
      <c r="B903" t="s">
        <v>651</v>
      </c>
      <c r="C903" t="s">
        <v>567</v>
      </c>
      <c r="D903">
        <v>2011</v>
      </c>
      <c r="E903">
        <v>-12.2</v>
      </c>
      <c r="F903">
        <v>2.2333151263107993</v>
      </c>
      <c r="G903">
        <v>-0.84314849427106198</v>
      </c>
    </row>
    <row r="904" spans="1:7" hidden="1" x14ac:dyDescent="0.45">
      <c r="A904">
        <f t="shared" si="14"/>
        <v>9</v>
      </c>
      <c r="B904" t="s">
        <v>651</v>
      </c>
      <c r="C904" t="s">
        <v>568</v>
      </c>
      <c r="D904">
        <v>2011</v>
      </c>
      <c r="E904">
        <v>-13.6</v>
      </c>
      <c r="F904">
        <v>2.2333151263107993</v>
      </c>
      <c r="G904">
        <v>-0.84314849427106198</v>
      </c>
    </row>
    <row r="905" spans="1:7" x14ac:dyDescent="0.45">
      <c r="A905">
        <f t="shared" si="14"/>
        <v>12</v>
      </c>
      <c r="B905" t="s">
        <v>651</v>
      </c>
      <c r="C905" t="s">
        <v>569</v>
      </c>
      <c r="D905">
        <v>2011</v>
      </c>
      <c r="E905">
        <v>-15.4</v>
      </c>
      <c r="F905">
        <v>2.2333151263107993</v>
      </c>
      <c r="G905">
        <v>-0.84314849427106198</v>
      </c>
    </row>
    <row r="906" spans="1:7" hidden="1" x14ac:dyDescent="0.45">
      <c r="A906">
        <f t="shared" si="14"/>
        <v>3</v>
      </c>
      <c r="B906" t="s">
        <v>651</v>
      </c>
      <c r="C906" t="s">
        <v>570</v>
      </c>
      <c r="D906">
        <v>2012</v>
      </c>
      <c r="E906">
        <v>-13.6</v>
      </c>
      <c r="F906">
        <v>1.1383623474489326</v>
      </c>
      <c r="G906">
        <v>-1.1896084508357401</v>
      </c>
    </row>
    <row r="907" spans="1:7" hidden="1" x14ac:dyDescent="0.45">
      <c r="A907">
        <f t="shared" si="14"/>
        <v>6</v>
      </c>
      <c r="B907" t="s">
        <v>651</v>
      </c>
      <c r="C907" t="s">
        <v>571</v>
      </c>
      <c r="D907">
        <v>2012</v>
      </c>
      <c r="E907">
        <v>-13.1</v>
      </c>
      <c r="F907">
        <v>1.1383623474489326</v>
      </c>
      <c r="G907">
        <v>-1.1896084508357401</v>
      </c>
    </row>
    <row r="908" spans="1:7" hidden="1" x14ac:dyDescent="0.45">
      <c r="A908">
        <f t="shared" si="14"/>
        <v>9</v>
      </c>
      <c r="B908" t="s">
        <v>651</v>
      </c>
      <c r="C908" t="s">
        <v>572</v>
      </c>
      <c r="D908">
        <v>2012</v>
      </c>
      <c r="E908">
        <v>-13.4</v>
      </c>
      <c r="F908">
        <v>1.1383623474489326</v>
      </c>
      <c r="G908">
        <v>-1.1896084508357401</v>
      </c>
    </row>
    <row r="909" spans="1:7" x14ac:dyDescent="0.45">
      <c r="A909">
        <f t="shared" si="14"/>
        <v>12</v>
      </c>
      <c r="B909" t="s">
        <v>651</v>
      </c>
      <c r="C909" t="s">
        <v>573</v>
      </c>
      <c r="D909">
        <v>2012</v>
      </c>
      <c r="E909">
        <v>-15.9</v>
      </c>
      <c r="F909">
        <v>1.1383623474489326</v>
      </c>
      <c r="G909">
        <v>-1.1896084508357401</v>
      </c>
    </row>
    <row r="910" spans="1:7" hidden="1" x14ac:dyDescent="0.45">
      <c r="A910">
        <f t="shared" si="14"/>
        <v>3</v>
      </c>
      <c r="B910" t="s">
        <v>651</v>
      </c>
      <c r="C910" t="s">
        <v>574</v>
      </c>
      <c r="D910">
        <v>2013</v>
      </c>
      <c r="E910">
        <v>-18.100000000000001</v>
      </c>
      <c r="F910">
        <v>1.5089983744101403</v>
      </c>
      <c r="G910">
        <v>-1.1967629601769501</v>
      </c>
    </row>
    <row r="911" spans="1:7" hidden="1" x14ac:dyDescent="0.45">
      <c r="A911">
        <f t="shared" si="14"/>
        <v>6</v>
      </c>
      <c r="B911" t="s">
        <v>651</v>
      </c>
      <c r="C911" t="s">
        <v>575</v>
      </c>
      <c r="D911">
        <v>2013</v>
      </c>
      <c r="E911">
        <v>-16.899999999999999</v>
      </c>
      <c r="F911">
        <v>1.5089983744101403</v>
      </c>
      <c r="G911">
        <v>-1.1967629601769501</v>
      </c>
    </row>
    <row r="912" spans="1:7" hidden="1" x14ac:dyDescent="0.45">
      <c r="A912">
        <f t="shared" si="14"/>
        <v>9</v>
      </c>
      <c r="B912" t="s">
        <v>651</v>
      </c>
      <c r="C912" t="s">
        <v>576</v>
      </c>
      <c r="D912">
        <v>2013</v>
      </c>
      <c r="E912">
        <v>-19.2</v>
      </c>
      <c r="F912">
        <v>1.5089983744101403</v>
      </c>
      <c r="G912">
        <v>-1.1967629601769501</v>
      </c>
    </row>
    <row r="913" spans="1:7" x14ac:dyDescent="0.45">
      <c r="A913">
        <f t="shared" si="14"/>
        <v>12</v>
      </c>
      <c r="B913" t="s">
        <v>651</v>
      </c>
      <c r="C913" t="s">
        <v>577</v>
      </c>
      <c r="D913">
        <v>2013</v>
      </c>
      <c r="E913">
        <v>-21.1</v>
      </c>
      <c r="F913">
        <v>1.5089983744101403</v>
      </c>
      <c r="G913">
        <v>-1.1967629601769501</v>
      </c>
    </row>
    <row r="914" spans="1:7" hidden="1" x14ac:dyDescent="0.45">
      <c r="A914">
        <f t="shared" si="14"/>
        <v>3</v>
      </c>
      <c r="B914" t="s">
        <v>651</v>
      </c>
      <c r="C914" t="s">
        <v>578</v>
      </c>
      <c r="D914">
        <v>2014</v>
      </c>
      <c r="E914">
        <v>-23.4</v>
      </c>
      <c r="F914">
        <v>1.799921493626627</v>
      </c>
      <c r="G914">
        <v>0.352026639556967</v>
      </c>
    </row>
    <row r="915" spans="1:7" hidden="1" x14ac:dyDescent="0.45">
      <c r="A915">
        <f t="shared" si="14"/>
        <v>6</v>
      </c>
      <c r="B915" t="s">
        <v>651</v>
      </c>
      <c r="C915" t="s">
        <v>579</v>
      </c>
      <c r="D915">
        <v>2014</v>
      </c>
      <c r="E915">
        <v>-25</v>
      </c>
      <c r="F915">
        <v>1.799921493626627</v>
      </c>
      <c r="G915">
        <v>0.352026639556967</v>
      </c>
    </row>
    <row r="916" spans="1:7" hidden="1" x14ac:dyDescent="0.45">
      <c r="A916">
        <f t="shared" si="14"/>
        <v>9</v>
      </c>
      <c r="B916" t="s">
        <v>651</v>
      </c>
      <c r="C916" t="s">
        <v>580</v>
      </c>
      <c r="D916">
        <v>2014</v>
      </c>
      <c r="E916">
        <v>-25.5</v>
      </c>
      <c r="F916">
        <v>1.799921493626627</v>
      </c>
      <c r="G916">
        <v>0.352026639556967</v>
      </c>
    </row>
    <row r="917" spans="1:7" x14ac:dyDescent="0.45">
      <c r="A917">
        <f t="shared" si="14"/>
        <v>12</v>
      </c>
      <c r="B917" t="s">
        <v>651</v>
      </c>
      <c r="C917" t="s">
        <v>581</v>
      </c>
      <c r="D917">
        <v>2014</v>
      </c>
      <c r="E917">
        <v>-26.2</v>
      </c>
      <c r="F917">
        <v>1.799921493626627</v>
      </c>
      <c r="G917">
        <v>0.352026639556967</v>
      </c>
    </row>
    <row r="918" spans="1:7" hidden="1" x14ac:dyDescent="0.45">
      <c r="A918">
        <f t="shared" si="14"/>
        <v>3</v>
      </c>
      <c r="B918" t="s">
        <v>651</v>
      </c>
      <c r="C918" t="s">
        <v>582</v>
      </c>
      <c r="D918">
        <v>2015</v>
      </c>
      <c r="E918">
        <v>-25.1</v>
      </c>
      <c r="F918">
        <v>3.1946373128021008</v>
      </c>
      <c r="G918">
        <v>1.00343473775043</v>
      </c>
    </row>
    <row r="919" spans="1:7" hidden="1" x14ac:dyDescent="0.45">
      <c r="A919">
        <f t="shared" si="14"/>
        <v>6</v>
      </c>
      <c r="B919" t="s">
        <v>651</v>
      </c>
      <c r="C919" t="s">
        <v>583</v>
      </c>
      <c r="D919">
        <v>2015</v>
      </c>
      <c r="E919">
        <v>-27.6</v>
      </c>
      <c r="F919">
        <v>3.1946373128021008</v>
      </c>
      <c r="G919">
        <v>1.00343473775043</v>
      </c>
    </row>
    <row r="920" spans="1:7" hidden="1" x14ac:dyDescent="0.45">
      <c r="A920">
        <f t="shared" si="14"/>
        <v>9</v>
      </c>
      <c r="B920" t="s">
        <v>651</v>
      </c>
      <c r="C920" t="s">
        <v>584</v>
      </c>
      <c r="D920">
        <v>2015</v>
      </c>
      <c r="E920">
        <v>-26.3</v>
      </c>
      <c r="F920">
        <v>3.1946373128021008</v>
      </c>
      <c r="G920">
        <v>1.00343473775043</v>
      </c>
    </row>
    <row r="921" spans="1:7" x14ac:dyDescent="0.45">
      <c r="A921">
        <f t="shared" si="14"/>
        <v>12</v>
      </c>
      <c r="B921" t="s">
        <v>651</v>
      </c>
      <c r="C921" t="s">
        <v>585</v>
      </c>
      <c r="D921">
        <v>2015</v>
      </c>
      <c r="E921">
        <v>-25.1</v>
      </c>
      <c r="F921">
        <v>3.1946373128021008</v>
      </c>
      <c r="G921">
        <v>1.00343473775043</v>
      </c>
    </row>
    <row r="922" spans="1:7" hidden="1" x14ac:dyDescent="0.45">
      <c r="A922">
        <f t="shared" si="14"/>
        <v>3</v>
      </c>
      <c r="B922" t="s">
        <v>651</v>
      </c>
      <c r="C922" t="s">
        <v>586</v>
      </c>
      <c r="D922">
        <v>2016</v>
      </c>
      <c r="E922">
        <v>-23.6</v>
      </c>
      <c r="F922">
        <v>2.2228884490843654</v>
      </c>
      <c r="G922">
        <v>1.4646544359784299</v>
      </c>
    </row>
    <row r="923" spans="1:7" hidden="1" x14ac:dyDescent="0.45">
      <c r="A923">
        <f t="shared" si="14"/>
        <v>6</v>
      </c>
      <c r="B923" t="s">
        <v>651</v>
      </c>
      <c r="C923" t="s">
        <v>587</v>
      </c>
      <c r="D923">
        <v>2016</v>
      </c>
      <c r="E923">
        <v>-19.600000000000001</v>
      </c>
      <c r="F923">
        <v>2.2228884490843654</v>
      </c>
      <c r="G923">
        <v>1.4646544359784299</v>
      </c>
    </row>
    <row r="924" spans="1:7" hidden="1" x14ac:dyDescent="0.45">
      <c r="A924">
        <f t="shared" si="14"/>
        <v>9</v>
      </c>
      <c r="B924" t="s">
        <v>651</v>
      </c>
      <c r="C924" t="s">
        <v>588</v>
      </c>
      <c r="D924">
        <v>2016</v>
      </c>
      <c r="E924">
        <v>-17</v>
      </c>
      <c r="F924">
        <v>2.2228884490843654</v>
      </c>
      <c r="G924">
        <v>1.4646544359784299</v>
      </c>
    </row>
    <row r="925" spans="1:7" x14ac:dyDescent="0.45">
      <c r="A925">
        <f t="shared" si="14"/>
        <v>12</v>
      </c>
      <c r="B925" t="s">
        <v>651</v>
      </c>
      <c r="C925" t="s">
        <v>589</v>
      </c>
      <c r="D925">
        <v>2016</v>
      </c>
      <c r="E925">
        <v>-17.2</v>
      </c>
      <c r="F925">
        <v>2.2228884490843654</v>
      </c>
      <c r="G925">
        <v>1.4646544359784299</v>
      </c>
    </row>
    <row r="926" spans="1:7" hidden="1" x14ac:dyDescent="0.45">
      <c r="A926">
        <f t="shared" si="14"/>
        <v>3</v>
      </c>
      <c r="B926" t="s">
        <v>651</v>
      </c>
      <c r="C926" t="s">
        <v>590</v>
      </c>
      <c r="D926">
        <v>2017</v>
      </c>
      <c r="E926">
        <v>-16.2</v>
      </c>
      <c r="F926">
        <v>1.9217100776383091</v>
      </c>
      <c r="G926">
        <v>2.9261297133703801</v>
      </c>
    </row>
    <row r="927" spans="1:7" hidden="1" x14ac:dyDescent="0.45">
      <c r="A927">
        <f t="shared" si="14"/>
        <v>6</v>
      </c>
      <c r="B927" t="s">
        <v>651</v>
      </c>
      <c r="C927" t="s">
        <v>591</v>
      </c>
      <c r="D927">
        <v>2017</v>
      </c>
      <c r="E927">
        <v>-17.100000000000001</v>
      </c>
      <c r="F927">
        <v>1.9217100776383091</v>
      </c>
      <c r="G927">
        <v>2.9261297133703801</v>
      </c>
    </row>
    <row r="928" spans="1:7" hidden="1" x14ac:dyDescent="0.45">
      <c r="A928">
        <f t="shared" si="14"/>
        <v>9</v>
      </c>
      <c r="B928" t="s">
        <v>651</v>
      </c>
      <c r="C928" t="s">
        <v>592</v>
      </c>
      <c r="D928">
        <v>2017</v>
      </c>
      <c r="E928">
        <v>-15.9</v>
      </c>
      <c r="F928">
        <v>1.9217100776383091</v>
      </c>
      <c r="G928">
        <v>2.9261297133703801</v>
      </c>
    </row>
    <row r="929" spans="1:7" x14ac:dyDescent="0.45">
      <c r="A929">
        <f t="shared" si="14"/>
        <v>12</v>
      </c>
      <c r="B929" t="s">
        <v>651</v>
      </c>
      <c r="C929" t="s">
        <v>593</v>
      </c>
      <c r="D929">
        <v>2017</v>
      </c>
      <c r="E929">
        <v>-14.7</v>
      </c>
      <c r="F929">
        <v>1.9217100776383091</v>
      </c>
      <c r="G929">
        <v>2.9261297133703801</v>
      </c>
    </row>
    <row r="930" spans="1:7" hidden="1" x14ac:dyDescent="0.45">
      <c r="A930">
        <f t="shared" si="14"/>
        <v>3</v>
      </c>
      <c r="B930" t="s">
        <v>651</v>
      </c>
      <c r="C930" t="s">
        <v>594</v>
      </c>
      <c r="D930">
        <v>2018</v>
      </c>
      <c r="E930">
        <v>-16.399999999999999</v>
      </c>
      <c r="F930">
        <v>2.6565048930997222</v>
      </c>
      <c r="G930">
        <v>3.1126264067526601</v>
      </c>
    </row>
    <row r="931" spans="1:7" hidden="1" x14ac:dyDescent="0.45">
      <c r="A931">
        <f t="shared" si="14"/>
        <v>6</v>
      </c>
      <c r="B931" t="s">
        <v>651</v>
      </c>
      <c r="C931" t="s">
        <v>595</v>
      </c>
      <c r="D931">
        <v>2018</v>
      </c>
      <c r="E931">
        <v>-16.600000000000001</v>
      </c>
      <c r="F931">
        <v>2.6565048930997222</v>
      </c>
      <c r="G931">
        <v>3.1126264067526601</v>
      </c>
    </row>
    <row r="932" spans="1:7" hidden="1" x14ac:dyDescent="0.45">
      <c r="A932">
        <f t="shared" si="14"/>
        <v>9</v>
      </c>
      <c r="B932" t="s">
        <v>651</v>
      </c>
      <c r="C932" t="s">
        <v>596</v>
      </c>
      <c r="D932">
        <v>2018</v>
      </c>
      <c r="E932">
        <v>-17.3</v>
      </c>
      <c r="F932">
        <v>2.6565048930997222</v>
      </c>
      <c r="G932">
        <v>3.1126264067526601</v>
      </c>
    </row>
    <row r="933" spans="1:7" x14ac:dyDescent="0.45">
      <c r="A933">
        <f t="shared" si="14"/>
        <v>12</v>
      </c>
      <c r="B933" t="s">
        <v>651</v>
      </c>
      <c r="C933" t="s">
        <v>597</v>
      </c>
      <c r="D933">
        <v>2018</v>
      </c>
      <c r="E933">
        <v>-17.2</v>
      </c>
      <c r="F933">
        <v>2.6565048930997222</v>
      </c>
      <c r="G933">
        <v>3.1126264067526601</v>
      </c>
    </row>
    <row r="934" spans="1:7" hidden="1" x14ac:dyDescent="0.45">
      <c r="A934">
        <f t="shared" si="14"/>
        <v>3</v>
      </c>
      <c r="B934" t="s">
        <v>651</v>
      </c>
      <c r="C934" t="s">
        <v>598</v>
      </c>
      <c r="D934">
        <v>2019</v>
      </c>
      <c r="E934">
        <v>-18.7</v>
      </c>
      <c r="F934">
        <v>1.4051902660927311</v>
      </c>
      <c r="G934">
        <v>3.6800762635931301</v>
      </c>
    </row>
    <row r="935" spans="1:7" hidden="1" x14ac:dyDescent="0.45">
      <c r="A935">
        <f t="shared" si="14"/>
        <v>6</v>
      </c>
      <c r="B935" t="s">
        <v>651</v>
      </c>
      <c r="C935" t="s">
        <v>599</v>
      </c>
      <c r="D935">
        <v>2019</v>
      </c>
      <c r="E935">
        <v>-16.7</v>
      </c>
      <c r="F935">
        <v>1.4051902660927311</v>
      </c>
      <c r="G935">
        <v>3.6800762635931301</v>
      </c>
    </row>
    <row r="936" spans="1:7" hidden="1" x14ac:dyDescent="0.45">
      <c r="A936">
        <f t="shared" si="14"/>
        <v>9</v>
      </c>
      <c r="B936" t="s">
        <v>651</v>
      </c>
      <c r="C936" t="s">
        <v>600</v>
      </c>
      <c r="D936">
        <v>2019</v>
      </c>
      <c r="E936">
        <v>-14.7</v>
      </c>
      <c r="F936">
        <v>1.4051902660927311</v>
      </c>
      <c r="G936">
        <v>3.6800762635931301</v>
      </c>
    </row>
    <row r="937" spans="1:7" x14ac:dyDescent="0.45">
      <c r="A937">
        <f t="shared" si="14"/>
        <v>12</v>
      </c>
      <c r="B937" t="s">
        <v>651</v>
      </c>
      <c r="C937" t="s">
        <v>601</v>
      </c>
      <c r="D937">
        <v>2019</v>
      </c>
      <c r="E937">
        <v>-15.7</v>
      </c>
      <c r="F937">
        <v>1.4051902660927311</v>
      </c>
      <c r="G937">
        <v>3.6800762635931301</v>
      </c>
    </row>
    <row r="938" spans="1:7" hidden="1" x14ac:dyDescent="0.45">
      <c r="A938">
        <f t="shared" si="14"/>
        <v>3</v>
      </c>
      <c r="B938" t="s">
        <v>651</v>
      </c>
      <c r="C938" t="s">
        <v>602</v>
      </c>
      <c r="D938">
        <v>2020</v>
      </c>
      <c r="E938">
        <v>-11.7</v>
      </c>
      <c r="F938">
        <v>1.6244751594753239</v>
      </c>
      <c r="G938">
        <v>-10.168646637272101</v>
      </c>
    </row>
    <row r="939" spans="1:7" hidden="1" x14ac:dyDescent="0.45">
      <c r="A939">
        <f t="shared" si="14"/>
        <v>6</v>
      </c>
      <c r="B939" t="s">
        <v>651</v>
      </c>
      <c r="C939" t="s">
        <v>603</v>
      </c>
      <c r="D939">
        <v>2020</v>
      </c>
      <c r="E939">
        <v>-2.6</v>
      </c>
      <c r="F939">
        <v>1.6244751594753239</v>
      </c>
      <c r="G939">
        <v>-10.168646637272101</v>
      </c>
    </row>
    <row r="940" spans="1:7" hidden="1" x14ac:dyDescent="0.45">
      <c r="A940">
        <f t="shared" si="14"/>
        <v>9</v>
      </c>
      <c r="B940" t="s">
        <v>651</v>
      </c>
      <c r="C940" t="s">
        <v>604</v>
      </c>
      <c r="D940">
        <v>2020</v>
      </c>
      <c r="E940">
        <v>0.8</v>
      </c>
      <c r="F940">
        <v>1.6244751594753239</v>
      </c>
      <c r="G940">
        <v>-10.168646637272101</v>
      </c>
    </row>
    <row r="941" spans="1:7" x14ac:dyDescent="0.45">
      <c r="A941">
        <f t="shared" si="14"/>
        <v>12</v>
      </c>
      <c r="B941" t="s">
        <v>651</v>
      </c>
      <c r="C941" t="s">
        <v>605</v>
      </c>
      <c r="D941">
        <v>2020</v>
      </c>
      <c r="E941">
        <v>4.0999999999999996</v>
      </c>
      <c r="F941">
        <v>1.6244751594753239</v>
      </c>
      <c r="G941">
        <v>-10.168646637272101</v>
      </c>
    </row>
    <row r="942" spans="1:7" hidden="1" x14ac:dyDescent="0.45">
      <c r="A942">
        <f t="shared" si="14"/>
        <v>3</v>
      </c>
      <c r="B942" t="s">
        <v>651</v>
      </c>
      <c r="C942" t="s">
        <v>606</v>
      </c>
      <c r="D942">
        <v>2021</v>
      </c>
      <c r="E942">
        <v>4.7</v>
      </c>
      <c r="F942">
        <v>-10.296918873756695</v>
      </c>
      <c r="G942">
        <v>-2.20663328351913</v>
      </c>
    </row>
    <row r="943" spans="1:7" hidden="1" x14ac:dyDescent="0.45">
      <c r="A943">
        <f t="shared" si="14"/>
        <v>6</v>
      </c>
      <c r="B943" t="s">
        <v>651</v>
      </c>
      <c r="C943" t="s">
        <v>607</v>
      </c>
      <c r="D943">
        <v>2021</v>
      </c>
      <c r="E943">
        <v>-0.6</v>
      </c>
      <c r="F943">
        <v>-10.296918873756695</v>
      </c>
      <c r="G943">
        <v>-2.20663328351913</v>
      </c>
    </row>
    <row r="944" spans="1:7" hidden="1" x14ac:dyDescent="0.45">
      <c r="A944">
        <f t="shared" si="14"/>
        <v>9</v>
      </c>
      <c r="B944" t="s">
        <v>651</v>
      </c>
      <c r="C944" t="s">
        <v>608</v>
      </c>
      <c r="D944">
        <v>2021</v>
      </c>
      <c r="E944">
        <v>-4.5</v>
      </c>
      <c r="F944">
        <v>-10.296918873756695</v>
      </c>
      <c r="G944">
        <v>-2.20663328351913</v>
      </c>
    </row>
    <row r="945" spans="1:7" x14ac:dyDescent="0.45">
      <c r="A945">
        <f t="shared" si="14"/>
        <v>12</v>
      </c>
      <c r="B945" t="s">
        <v>651</v>
      </c>
      <c r="C945" t="s">
        <v>609</v>
      </c>
      <c r="D945">
        <v>2021</v>
      </c>
      <c r="E945">
        <v>-8.6</v>
      </c>
      <c r="F945">
        <v>-10.296918873756695</v>
      </c>
      <c r="G945">
        <v>-2.20663328351913</v>
      </c>
    </row>
    <row r="946" spans="1:7" hidden="1" x14ac:dyDescent="0.45">
      <c r="A946">
        <f t="shared" si="14"/>
        <v>3</v>
      </c>
      <c r="B946" t="s">
        <v>651</v>
      </c>
      <c r="C946" t="s">
        <v>610</v>
      </c>
      <c r="D946">
        <v>2022</v>
      </c>
      <c r="E946">
        <v>-15</v>
      </c>
      <c r="F946">
        <v>8.5759509048564979</v>
      </c>
      <c r="G946">
        <v>2.0916740762008099</v>
      </c>
    </row>
    <row r="947" spans="1:7" hidden="1" x14ac:dyDescent="0.45">
      <c r="A947">
        <f t="shared" si="14"/>
        <v>6</v>
      </c>
      <c r="B947" t="s">
        <v>651</v>
      </c>
      <c r="C947" t="s">
        <v>611</v>
      </c>
      <c r="D947">
        <v>2022</v>
      </c>
      <c r="E947">
        <v>-17.3</v>
      </c>
      <c r="F947">
        <v>8.5759509048564979</v>
      </c>
      <c r="G947">
        <v>2.0916740762008099</v>
      </c>
    </row>
    <row r="948" spans="1:7" hidden="1" x14ac:dyDescent="0.45">
      <c r="A948">
        <f t="shared" si="14"/>
        <v>9</v>
      </c>
      <c r="B948" t="s">
        <v>651</v>
      </c>
      <c r="C948" t="s">
        <v>612</v>
      </c>
      <c r="D948">
        <v>2022</v>
      </c>
      <c r="E948">
        <v>-17.7</v>
      </c>
      <c r="F948">
        <v>8.5759509048564979</v>
      </c>
      <c r="G948">
        <v>2.0916740762008099</v>
      </c>
    </row>
    <row r="949" spans="1:7" x14ac:dyDescent="0.45">
      <c r="A949">
        <f t="shared" si="14"/>
        <v>12</v>
      </c>
      <c r="B949" t="s">
        <v>651</v>
      </c>
      <c r="C949" t="s">
        <v>613</v>
      </c>
      <c r="D949">
        <v>2022</v>
      </c>
      <c r="E949">
        <v>-20.100000000000001</v>
      </c>
      <c r="F949">
        <v>8.5759509048564979</v>
      </c>
      <c r="G949">
        <v>2.0916740762008099</v>
      </c>
    </row>
    <row r="950" spans="1:7" hidden="1" x14ac:dyDescent="0.45">
      <c r="A950">
        <f t="shared" si="14"/>
        <v>3</v>
      </c>
      <c r="B950" t="s">
        <v>651</v>
      </c>
      <c r="C950" t="s">
        <v>614</v>
      </c>
      <c r="D950">
        <v>2023</v>
      </c>
      <c r="E950">
        <v>-20.3</v>
      </c>
      <c r="F950">
        <v>4.8390851471440328</v>
      </c>
      <c r="G950">
        <v>1.0733988746693901</v>
      </c>
    </row>
    <row r="951" spans="1:7" hidden="1" x14ac:dyDescent="0.45">
      <c r="A951">
        <f t="shared" si="14"/>
        <v>6</v>
      </c>
      <c r="B951" t="s">
        <v>651</v>
      </c>
      <c r="C951" t="s">
        <v>615</v>
      </c>
      <c r="D951">
        <v>2023</v>
      </c>
      <c r="E951">
        <v>-23.2</v>
      </c>
      <c r="F951">
        <v>4.8390851471440328</v>
      </c>
      <c r="G951">
        <v>1.0733988746693901</v>
      </c>
    </row>
    <row r="952" spans="1:7" hidden="1" x14ac:dyDescent="0.45">
      <c r="A952">
        <f t="shared" si="14"/>
        <v>9</v>
      </c>
      <c r="B952" t="s">
        <v>651</v>
      </c>
      <c r="C952" t="s">
        <v>616</v>
      </c>
      <c r="D952">
        <v>2023</v>
      </c>
      <c r="E952">
        <v>-22.5</v>
      </c>
      <c r="F952">
        <v>4.8390851471440328</v>
      </c>
      <c r="G952">
        <v>1.0733988746693901</v>
      </c>
    </row>
    <row r="953" spans="1:7" x14ac:dyDescent="0.45">
      <c r="A953">
        <f t="shared" si="14"/>
        <v>12</v>
      </c>
      <c r="B953" t="s">
        <v>651</v>
      </c>
      <c r="C953" t="s">
        <v>617</v>
      </c>
      <c r="D953">
        <v>2023</v>
      </c>
      <c r="E953">
        <v>-22.6</v>
      </c>
      <c r="F953">
        <v>4.8390851471440328</v>
      </c>
      <c r="G953">
        <v>1.0733988746693901</v>
      </c>
    </row>
    <row r="954" spans="1:7" hidden="1" x14ac:dyDescent="0.45">
      <c r="A954">
        <f t="shared" si="14"/>
        <v>3</v>
      </c>
      <c r="B954" t="s">
        <v>653</v>
      </c>
      <c r="C954" t="s">
        <v>560</v>
      </c>
      <c r="D954">
        <v>2010</v>
      </c>
      <c r="E954">
        <v>18</v>
      </c>
      <c r="F954">
        <v>-4.1192759807662895</v>
      </c>
      <c r="G954">
        <v>9.5133951311007596</v>
      </c>
    </row>
    <row r="955" spans="1:7" hidden="1" x14ac:dyDescent="0.45">
      <c r="A955">
        <f t="shared" si="14"/>
        <v>6</v>
      </c>
      <c r="B955" t="s">
        <v>653</v>
      </c>
      <c r="C955" t="s">
        <v>563</v>
      </c>
      <c r="D955">
        <v>2010</v>
      </c>
      <c r="E955">
        <v>22</v>
      </c>
      <c r="F955">
        <v>-4.1192759807662895</v>
      </c>
      <c r="G955">
        <v>9.5133951311007596</v>
      </c>
    </row>
    <row r="956" spans="1:7" hidden="1" x14ac:dyDescent="0.45">
      <c r="A956">
        <f t="shared" si="14"/>
        <v>9</v>
      </c>
      <c r="B956" t="s">
        <v>653</v>
      </c>
      <c r="C956" t="s">
        <v>564</v>
      </c>
      <c r="D956">
        <v>2010</v>
      </c>
      <c r="E956">
        <v>20.2</v>
      </c>
      <c r="F956">
        <v>-4.1192759807662895</v>
      </c>
      <c r="G956">
        <v>9.5133951311007596</v>
      </c>
    </row>
    <row r="957" spans="1:7" x14ac:dyDescent="0.45">
      <c r="A957">
        <f t="shared" si="14"/>
        <v>12</v>
      </c>
      <c r="B957" t="s">
        <v>653</v>
      </c>
      <c r="C957" t="s">
        <v>565</v>
      </c>
      <c r="D957">
        <v>2010</v>
      </c>
      <c r="E957">
        <v>22.2</v>
      </c>
      <c r="F957">
        <v>-4.1192759807662895</v>
      </c>
      <c r="G957">
        <v>9.5133951311007596</v>
      </c>
    </row>
    <row r="958" spans="1:7" hidden="1" x14ac:dyDescent="0.45">
      <c r="A958">
        <f t="shared" si="14"/>
        <v>3</v>
      </c>
      <c r="B958" t="s">
        <v>653</v>
      </c>
      <c r="C958" t="s">
        <v>566</v>
      </c>
      <c r="D958">
        <v>2011</v>
      </c>
      <c r="E958">
        <v>21.6</v>
      </c>
      <c r="F958">
        <v>-5.6937412027366463</v>
      </c>
      <c r="G958">
        <v>1.7903548438688901</v>
      </c>
    </row>
    <row r="959" spans="1:7" hidden="1" x14ac:dyDescent="0.45">
      <c r="A959">
        <f t="shared" si="14"/>
        <v>6</v>
      </c>
      <c r="B959" t="s">
        <v>653</v>
      </c>
      <c r="C959" t="s">
        <v>567</v>
      </c>
      <c r="D959">
        <v>2011</v>
      </c>
      <c r="E959">
        <v>21.7</v>
      </c>
      <c r="F959">
        <v>-5.6937412027366463</v>
      </c>
      <c r="G959">
        <v>1.7903548438688901</v>
      </c>
    </row>
    <row r="960" spans="1:7" hidden="1" x14ac:dyDescent="0.45">
      <c r="A960">
        <f t="shared" si="14"/>
        <v>9</v>
      </c>
      <c r="B960" t="s">
        <v>653</v>
      </c>
      <c r="C960" t="s">
        <v>568</v>
      </c>
      <c r="D960">
        <v>2011</v>
      </c>
      <c r="E960">
        <v>21.3</v>
      </c>
      <c r="F960">
        <v>-5.6937412027366463</v>
      </c>
      <c r="G960">
        <v>1.7903548438688901</v>
      </c>
    </row>
    <row r="961" spans="1:7" x14ac:dyDescent="0.45">
      <c r="A961">
        <f t="shared" si="14"/>
        <v>12</v>
      </c>
      <c r="B961" t="s">
        <v>653</v>
      </c>
      <c r="C961" t="s">
        <v>569</v>
      </c>
      <c r="D961">
        <v>2011</v>
      </c>
      <c r="E961">
        <v>15.8</v>
      </c>
      <c r="F961">
        <v>-5.6937412027366463</v>
      </c>
      <c r="G961">
        <v>1.7903548438688901</v>
      </c>
    </row>
    <row r="962" spans="1:7" hidden="1" x14ac:dyDescent="0.45">
      <c r="A962">
        <f t="shared" si="14"/>
        <v>3</v>
      </c>
      <c r="B962" t="s">
        <v>653</v>
      </c>
      <c r="C962" t="s">
        <v>570</v>
      </c>
      <c r="D962">
        <v>2012</v>
      </c>
      <c r="E962">
        <v>14</v>
      </c>
      <c r="F962">
        <v>-9.8767790387301488</v>
      </c>
      <c r="G962">
        <v>-3.7941824709713901</v>
      </c>
    </row>
    <row r="963" spans="1:7" hidden="1" x14ac:dyDescent="0.45">
      <c r="A963">
        <f t="shared" ref="A963:A1026" si="15">VALUE(MID(C963,6,2))</f>
        <v>6</v>
      </c>
      <c r="B963" t="s">
        <v>653</v>
      </c>
      <c r="C963" t="s">
        <v>571</v>
      </c>
      <c r="D963">
        <v>2012</v>
      </c>
      <c r="E963">
        <v>14.2</v>
      </c>
      <c r="F963">
        <v>-9.8767790387301488</v>
      </c>
      <c r="G963">
        <v>-3.7941824709713901</v>
      </c>
    </row>
    <row r="964" spans="1:7" hidden="1" x14ac:dyDescent="0.45">
      <c r="A964">
        <f t="shared" si="15"/>
        <v>9</v>
      </c>
      <c r="B964" t="s">
        <v>653</v>
      </c>
      <c r="C964" t="s">
        <v>572</v>
      </c>
      <c r="D964">
        <v>2012</v>
      </c>
      <c r="E964">
        <v>11.7</v>
      </c>
      <c r="F964">
        <v>-9.8767790387301488</v>
      </c>
      <c r="G964">
        <v>-3.7941824709713901</v>
      </c>
    </row>
    <row r="965" spans="1:7" x14ac:dyDescent="0.45">
      <c r="A965">
        <f t="shared" si="15"/>
        <v>12</v>
      </c>
      <c r="B965" t="s">
        <v>653</v>
      </c>
      <c r="C965" t="s">
        <v>573</v>
      </c>
      <c r="D965">
        <v>2012</v>
      </c>
      <c r="E965">
        <v>9.8000000000000007</v>
      </c>
      <c r="F965">
        <v>-9.8767790387301488</v>
      </c>
      <c r="G965">
        <v>-3.7941824709713901</v>
      </c>
    </row>
    <row r="966" spans="1:7" hidden="1" x14ac:dyDescent="0.45">
      <c r="A966">
        <f t="shared" si="15"/>
        <v>3</v>
      </c>
      <c r="B966" t="s">
        <v>653</v>
      </c>
      <c r="C966" t="s">
        <v>574</v>
      </c>
      <c r="D966">
        <v>2013</v>
      </c>
      <c r="E966">
        <v>7.6</v>
      </c>
      <c r="F966">
        <v>-8.3311339586698239</v>
      </c>
      <c r="G966">
        <v>-4.2763376043380497</v>
      </c>
    </row>
    <row r="967" spans="1:7" hidden="1" x14ac:dyDescent="0.45">
      <c r="A967">
        <f t="shared" si="15"/>
        <v>6</v>
      </c>
      <c r="B967" t="s">
        <v>653</v>
      </c>
      <c r="C967" t="s">
        <v>575</v>
      </c>
      <c r="D967">
        <v>2013</v>
      </c>
      <c r="E967">
        <v>5.7</v>
      </c>
      <c r="F967">
        <v>-8.3311339586698239</v>
      </c>
      <c r="G967">
        <v>-4.2763376043380497</v>
      </c>
    </row>
    <row r="968" spans="1:7" hidden="1" x14ac:dyDescent="0.45">
      <c r="A968">
        <f t="shared" si="15"/>
        <v>9</v>
      </c>
      <c r="B968" t="s">
        <v>653</v>
      </c>
      <c r="C968" t="s">
        <v>576</v>
      </c>
      <c r="D968">
        <v>2013</v>
      </c>
      <c r="E968">
        <v>3.6</v>
      </c>
      <c r="F968">
        <v>-8.3311339586698239</v>
      </c>
      <c r="G968">
        <v>-4.2763376043380497</v>
      </c>
    </row>
    <row r="969" spans="1:7" x14ac:dyDescent="0.45">
      <c r="A969">
        <f t="shared" si="15"/>
        <v>12</v>
      </c>
      <c r="B969" t="s">
        <v>653</v>
      </c>
      <c r="C969" t="s">
        <v>577</v>
      </c>
      <c r="D969">
        <v>2013</v>
      </c>
      <c r="E969">
        <v>1.2</v>
      </c>
      <c r="F969">
        <v>-8.3311339586698239</v>
      </c>
      <c r="G969">
        <v>-4.2763376043380497</v>
      </c>
    </row>
    <row r="970" spans="1:7" hidden="1" x14ac:dyDescent="0.45">
      <c r="A970">
        <f t="shared" si="15"/>
        <v>3</v>
      </c>
      <c r="B970" t="s">
        <v>653</v>
      </c>
      <c r="C970" t="s">
        <v>578</v>
      </c>
      <c r="D970">
        <v>2014</v>
      </c>
      <c r="E970">
        <v>-0.2</v>
      </c>
      <c r="F970">
        <v>-2.2721169221548649</v>
      </c>
      <c r="G970">
        <v>-2.6683229478057999</v>
      </c>
    </row>
    <row r="971" spans="1:7" hidden="1" x14ac:dyDescent="0.45">
      <c r="A971">
        <f t="shared" si="15"/>
        <v>6</v>
      </c>
      <c r="B971" t="s">
        <v>653</v>
      </c>
      <c r="C971" t="s">
        <v>579</v>
      </c>
      <c r="D971">
        <v>2014</v>
      </c>
      <c r="E971">
        <v>-0.8</v>
      </c>
      <c r="F971">
        <v>-2.2721169221548649</v>
      </c>
      <c r="G971">
        <v>-2.6683229478057999</v>
      </c>
    </row>
    <row r="972" spans="1:7" hidden="1" x14ac:dyDescent="0.45">
      <c r="A972">
        <f t="shared" si="15"/>
        <v>9</v>
      </c>
      <c r="B972" t="s">
        <v>653</v>
      </c>
      <c r="C972" t="s">
        <v>580</v>
      </c>
      <c r="D972">
        <v>2014</v>
      </c>
      <c r="E972">
        <v>-2.7</v>
      </c>
      <c r="F972">
        <v>-2.2721169221548649</v>
      </c>
      <c r="G972">
        <v>-2.6683229478057999</v>
      </c>
    </row>
    <row r="973" spans="1:7" x14ac:dyDescent="0.45">
      <c r="A973">
        <f t="shared" si="15"/>
        <v>12</v>
      </c>
      <c r="B973" t="s">
        <v>653</v>
      </c>
      <c r="C973" t="s">
        <v>581</v>
      </c>
      <c r="D973">
        <v>2014</v>
      </c>
      <c r="E973">
        <v>-5</v>
      </c>
      <c r="F973">
        <v>-2.2721169221548649</v>
      </c>
      <c r="G973">
        <v>-2.6683229478057999</v>
      </c>
    </row>
    <row r="974" spans="1:7" hidden="1" x14ac:dyDescent="0.45">
      <c r="A974">
        <f t="shared" si="15"/>
        <v>3</v>
      </c>
      <c r="B974" t="s">
        <v>653</v>
      </c>
      <c r="C974" t="s">
        <v>582</v>
      </c>
      <c r="D974">
        <v>2015</v>
      </c>
      <c r="E974">
        <v>-6.4</v>
      </c>
      <c r="F974">
        <v>0.79222503835359248</v>
      </c>
      <c r="G974">
        <v>-2.15432251267922</v>
      </c>
    </row>
    <row r="975" spans="1:7" hidden="1" x14ac:dyDescent="0.45">
      <c r="A975">
        <f t="shared" si="15"/>
        <v>6</v>
      </c>
      <c r="B975" t="s">
        <v>653</v>
      </c>
      <c r="C975" t="s">
        <v>583</v>
      </c>
      <c r="D975">
        <v>2015</v>
      </c>
      <c r="E975">
        <v>-8.6999999999999993</v>
      </c>
      <c r="F975">
        <v>0.79222503835359248</v>
      </c>
      <c r="G975">
        <v>-2.15432251267922</v>
      </c>
    </row>
    <row r="976" spans="1:7" hidden="1" x14ac:dyDescent="0.45">
      <c r="A976">
        <f t="shared" si="15"/>
        <v>9</v>
      </c>
      <c r="B976" t="s">
        <v>653</v>
      </c>
      <c r="C976" t="s">
        <v>584</v>
      </c>
      <c r="D976">
        <v>2015</v>
      </c>
      <c r="E976">
        <v>-10.7</v>
      </c>
      <c r="F976">
        <v>0.79222503835359248</v>
      </c>
      <c r="G976">
        <v>-2.15432251267922</v>
      </c>
    </row>
    <row r="977" spans="1:7" x14ac:dyDescent="0.45">
      <c r="A977">
        <f t="shared" si="15"/>
        <v>12</v>
      </c>
      <c r="B977" t="s">
        <v>653</v>
      </c>
      <c r="C977" t="s">
        <v>585</v>
      </c>
      <c r="D977">
        <v>2015</v>
      </c>
      <c r="E977">
        <v>-11.7</v>
      </c>
      <c r="F977">
        <v>0.79222503835359248</v>
      </c>
      <c r="G977">
        <v>-2.15432251267922</v>
      </c>
    </row>
    <row r="978" spans="1:7" hidden="1" x14ac:dyDescent="0.45">
      <c r="A978">
        <f t="shared" si="15"/>
        <v>3</v>
      </c>
      <c r="B978" t="s">
        <v>653</v>
      </c>
      <c r="C978" t="s">
        <v>586</v>
      </c>
      <c r="D978">
        <v>2016</v>
      </c>
      <c r="E978">
        <v>-12.5</v>
      </c>
      <c r="F978">
        <v>-0.22830195902689354</v>
      </c>
      <c r="G978">
        <v>-1.8107076669233999</v>
      </c>
    </row>
    <row r="979" spans="1:7" hidden="1" x14ac:dyDescent="0.45">
      <c r="A979">
        <f t="shared" si="15"/>
        <v>6</v>
      </c>
      <c r="B979" t="s">
        <v>653</v>
      </c>
      <c r="C979" t="s">
        <v>587</v>
      </c>
      <c r="D979">
        <v>2016</v>
      </c>
      <c r="E979">
        <v>-13.7</v>
      </c>
      <c r="F979">
        <v>-0.22830195902689354</v>
      </c>
      <c r="G979">
        <v>-1.8107076669233999</v>
      </c>
    </row>
    <row r="980" spans="1:7" hidden="1" x14ac:dyDescent="0.45">
      <c r="A980">
        <f t="shared" si="15"/>
        <v>9</v>
      </c>
      <c r="B980" t="s">
        <v>653</v>
      </c>
      <c r="C980" t="s">
        <v>588</v>
      </c>
      <c r="D980">
        <v>2016</v>
      </c>
      <c r="E980">
        <v>-15.7</v>
      </c>
      <c r="F980">
        <v>-0.22830195902689354</v>
      </c>
      <c r="G980">
        <v>-1.8107076669233999</v>
      </c>
    </row>
    <row r="981" spans="1:7" x14ac:dyDescent="0.45">
      <c r="A981">
        <f t="shared" si="15"/>
        <v>12</v>
      </c>
      <c r="B981" t="s">
        <v>653</v>
      </c>
      <c r="C981" t="s">
        <v>589</v>
      </c>
      <c r="D981">
        <v>2016</v>
      </c>
      <c r="E981">
        <v>-16</v>
      </c>
      <c r="F981">
        <v>-0.22830195902689354</v>
      </c>
      <c r="G981">
        <v>-1.8107076669233999</v>
      </c>
    </row>
    <row r="982" spans="1:7" hidden="1" x14ac:dyDescent="0.45">
      <c r="A982">
        <f t="shared" si="15"/>
        <v>3</v>
      </c>
      <c r="B982" t="s">
        <v>653</v>
      </c>
      <c r="C982" t="s">
        <v>590</v>
      </c>
      <c r="D982">
        <v>2017</v>
      </c>
      <c r="E982">
        <v>-17.399999999999999</v>
      </c>
      <c r="F982">
        <v>-3.1795212667532269E-2</v>
      </c>
      <c r="G982">
        <v>-0.62050612195142196</v>
      </c>
    </row>
    <row r="983" spans="1:7" hidden="1" x14ac:dyDescent="0.45">
      <c r="A983">
        <f t="shared" si="15"/>
        <v>6</v>
      </c>
      <c r="B983" t="s">
        <v>653</v>
      </c>
      <c r="C983" t="s">
        <v>591</v>
      </c>
      <c r="D983">
        <v>2017</v>
      </c>
      <c r="E983">
        <v>-19.3</v>
      </c>
      <c r="F983">
        <v>-3.1795212667532269E-2</v>
      </c>
      <c r="G983">
        <v>-0.62050612195142196</v>
      </c>
    </row>
    <row r="984" spans="1:7" hidden="1" x14ac:dyDescent="0.45">
      <c r="A984">
        <f t="shared" si="15"/>
        <v>9</v>
      </c>
      <c r="B984" t="s">
        <v>653</v>
      </c>
      <c r="C984" t="s">
        <v>592</v>
      </c>
      <c r="D984">
        <v>2017</v>
      </c>
      <c r="E984">
        <v>-21.6</v>
      </c>
      <c r="F984">
        <v>-3.1795212667532269E-2</v>
      </c>
      <c r="G984">
        <v>-0.62050612195142196</v>
      </c>
    </row>
    <row r="985" spans="1:7" x14ac:dyDescent="0.45">
      <c r="A985">
        <f t="shared" si="15"/>
        <v>12</v>
      </c>
      <c r="B985" t="s">
        <v>653</v>
      </c>
      <c r="C985" t="s">
        <v>593</v>
      </c>
      <c r="D985">
        <v>2017</v>
      </c>
      <c r="E985">
        <v>-22.7</v>
      </c>
      <c r="F985">
        <v>-3.1795212667532269E-2</v>
      </c>
      <c r="G985">
        <v>-0.62050612195142196</v>
      </c>
    </row>
    <row r="986" spans="1:7" hidden="1" x14ac:dyDescent="0.45">
      <c r="A986">
        <f t="shared" si="15"/>
        <v>3</v>
      </c>
      <c r="B986" t="s">
        <v>653</v>
      </c>
      <c r="C986" t="s">
        <v>594</v>
      </c>
      <c r="D986">
        <v>2018</v>
      </c>
      <c r="E986">
        <v>-23.3</v>
      </c>
      <c r="F986">
        <v>1.473124985036975</v>
      </c>
      <c r="G986">
        <v>0.77442045570934603</v>
      </c>
    </row>
    <row r="987" spans="1:7" hidden="1" x14ac:dyDescent="0.45">
      <c r="A987">
        <f t="shared" si="15"/>
        <v>6</v>
      </c>
      <c r="B987" t="s">
        <v>653</v>
      </c>
      <c r="C987" t="s">
        <v>595</v>
      </c>
      <c r="D987">
        <v>2018</v>
      </c>
      <c r="E987">
        <v>-24</v>
      </c>
      <c r="F987">
        <v>1.473124985036975</v>
      </c>
      <c r="G987">
        <v>0.77442045570934603</v>
      </c>
    </row>
    <row r="988" spans="1:7" hidden="1" x14ac:dyDescent="0.45">
      <c r="A988">
        <f t="shared" si="15"/>
        <v>9</v>
      </c>
      <c r="B988" t="s">
        <v>653</v>
      </c>
      <c r="C988" t="s">
        <v>596</v>
      </c>
      <c r="D988">
        <v>2018</v>
      </c>
      <c r="E988">
        <v>-23.7</v>
      </c>
      <c r="F988">
        <v>1.473124985036975</v>
      </c>
      <c r="G988">
        <v>0.77442045570934603</v>
      </c>
    </row>
    <row r="989" spans="1:7" x14ac:dyDescent="0.45">
      <c r="A989">
        <f t="shared" si="15"/>
        <v>12</v>
      </c>
      <c r="B989" t="s">
        <v>653</v>
      </c>
      <c r="C989" t="s">
        <v>597</v>
      </c>
      <c r="D989">
        <v>2018</v>
      </c>
      <c r="E989">
        <v>-23</v>
      </c>
      <c r="F989">
        <v>1.473124985036975</v>
      </c>
      <c r="G989">
        <v>0.77442045570934603</v>
      </c>
    </row>
    <row r="990" spans="1:7" hidden="1" x14ac:dyDescent="0.45">
      <c r="A990">
        <f t="shared" si="15"/>
        <v>3</v>
      </c>
      <c r="B990" t="s">
        <v>653</v>
      </c>
      <c r="C990" t="s">
        <v>598</v>
      </c>
      <c r="D990">
        <v>2019</v>
      </c>
      <c r="E990">
        <v>-27</v>
      </c>
      <c r="F990">
        <v>2.0646725333835434</v>
      </c>
      <c r="G990">
        <v>2.1397782219538399</v>
      </c>
    </row>
    <row r="991" spans="1:7" hidden="1" x14ac:dyDescent="0.45">
      <c r="A991">
        <f t="shared" si="15"/>
        <v>6</v>
      </c>
      <c r="B991" t="s">
        <v>653</v>
      </c>
      <c r="C991" t="s">
        <v>599</v>
      </c>
      <c r="D991">
        <v>2019</v>
      </c>
      <c r="E991">
        <v>-28.4</v>
      </c>
      <c r="F991">
        <v>2.0646725333835434</v>
      </c>
      <c r="G991">
        <v>2.1397782219538399</v>
      </c>
    </row>
    <row r="992" spans="1:7" hidden="1" x14ac:dyDescent="0.45">
      <c r="A992">
        <f t="shared" si="15"/>
        <v>9</v>
      </c>
      <c r="B992" t="s">
        <v>653</v>
      </c>
      <c r="C992" t="s">
        <v>600</v>
      </c>
      <c r="D992">
        <v>2019</v>
      </c>
      <c r="E992">
        <v>-29.5</v>
      </c>
      <c r="F992">
        <v>2.0646725333835434</v>
      </c>
      <c r="G992">
        <v>2.1397782219538399</v>
      </c>
    </row>
    <row r="993" spans="1:7" x14ac:dyDescent="0.45">
      <c r="A993">
        <f t="shared" si="15"/>
        <v>12</v>
      </c>
      <c r="B993" t="s">
        <v>653</v>
      </c>
      <c r="C993" t="s">
        <v>601</v>
      </c>
      <c r="D993">
        <v>2019</v>
      </c>
      <c r="E993">
        <v>-28.8</v>
      </c>
      <c r="F993">
        <v>2.0646725333835434</v>
      </c>
      <c r="G993">
        <v>2.1397782219538399</v>
      </c>
    </row>
    <row r="994" spans="1:7" hidden="1" x14ac:dyDescent="0.45">
      <c r="A994">
        <f t="shared" si="15"/>
        <v>3</v>
      </c>
      <c r="B994" t="s">
        <v>653</v>
      </c>
      <c r="C994" t="s">
        <v>602</v>
      </c>
      <c r="D994">
        <v>2020</v>
      </c>
      <c r="E994">
        <v>-26.8</v>
      </c>
      <c r="F994">
        <v>2.2771806364456921</v>
      </c>
      <c r="G994">
        <v>-5.9551970365957398</v>
      </c>
    </row>
    <row r="995" spans="1:7" hidden="1" x14ac:dyDescent="0.45">
      <c r="A995">
        <f t="shared" si="15"/>
        <v>6</v>
      </c>
      <c r="B995" t="s">
        <v>653</v>
      </c>
      <c r="C995" t="s">
        <v>603</v>
      </c>
      <c r="D995">
        <v>2020</v>
      </c>
      <c r="E995">
        <v>-22</v>
      </c>
      <c r="F995">
        <v>2.2771806364456921</v>
      </c>
      <c r="G995">
        <v>-5.9551970365957398</v>
      </c>
    </row>
    <row r="996" spans="1:7" hidden="1" x14ac:dyDescent="0.45">
      <c r="A996">
        <f t="shared" si="15"/>
        <v>9</v>
      </c>
      <c r="B996" t="s">
        <v>653</v>
      </c>
      <c r="C996" t="s">
        <v>604</v>
      </c>
      <c r="D996">
        <v>2020</v>
      </c>
      <c r="E996">
        <v>-16.100000000000001</v>
      </c>
      <c r="F996">
        <v>2.2771806364456921</v>
      </c>
      <c r="G996">
        <v>-5.9551970365957398</v>
      </c>
    </row>
    <row r="997" spans="1:7" x14ac:dyDescent="0.45">
      <c r="A997">
        <f t="shared" si="15"/>
        <v>12</v>
      </c>
      <c r="B997" t="s">
        <v>653</v>
      </c>
      <c r="C997" t="s">
        <v>605</v>
      </c>
      <c r="D997">
        <v>2020</v>
      </c>
      <c r="E997">
        <v>-12.8</v>
      </c>
      <c r="F997">
        <v>2.2771806364456921</v>
      </c>
      <c r="G997">
        <v>-5.9551970365957398</v>
      </c>
    </row>
    <row r="998" spans="1:7" hidden="1" x14ac:dyDescent="0.45">
      <c r="A998">
        <f t="shared" si="15"/>
        <v>3</v>
      </c>
      <c r="B998" t="s">
        <v>653</v>
      </c>
      <c r="C998" t="s">
        <v>606</v>
      </c>
      <c r="D998">
        <v>2021</v>
      </c>
      <c r="E998">
        <v>-9.8000000000000007</v>
      </c>
      <c r="F998">
        <v>-9.1962314708258788</v>
      </c>
      <c r="G998">
        <v>-0.40955672084440597</v>
      </c>
    </row>
    <row r="999" spans="1:7" hidden="1" x14ac:dyDescent="0.45">
      <c r="A999">
        <f t="shared" si="15"/>
        <v>6</v>
      </c>
      <c r="B999" t="s">
        <v>653</v>
      </c>
      <c r="C999" t="s">
        <v>607</v>
      </c>
      <c r="D999">
        <v>2021</v>
      </c>
      <c r="E999">
        <v>-8.4</v>
      </c>
      <c r="F999">
        <v>-9.1962314708258788</v>
      </c>
      <c r="G999">
        <v>-0.40955672084440597</v>
      </c>
    </row>
    <row r="1000" spans="1:7" hidden="1" x14ac:dyDescent="0.45">
      <c r="A1000">
        <f t="shared" si="15"/>
        <v>9</v>
      </c>
      <c r="B1000" t="s">
        <v>653</v>
      </c>
      <c r="C1000" t="s">
        <v>608</v>
      </c>
      <c r="D1000">
        <v>2021</v>
      </c>
      <c r="E1000">
        <v>-12.6</v>
      </c>
      <c r="F1000">
        <v>-9.1962314708258788</v>
      </c>
      <c r="G1000">
        <v>-0.40955672084440597</v>
      </c>
    </row>
    <row r="1001" spans="1:7" x14ac:dyDescent="0.45">
      <c r="A1001">
        <f t="shared" si="15"/>
        <v>12</v>
      </c>
      <c r="B1001" t="s">
        <v>653</v>
      </c>
      <c r="C1001" t="s">
        <v>609</v>
      </c>
      <c r="D1001">
        <v>2021</v>
      </c>
      <c r="E1001">
        <v>-15.9</v>
      </c>
      <c r="F1001">
        <v>-9.1962314708258788</v>
      </c>
      <c r="G1001">
        <v>-0.40955672084440597</v>
      </c>
    </row>
    <row r="1002" spans="1:7" hidden="1" x14ac:dyDescent="0.45">
      <c r="A1002">
        <f t="shared" si="15"/>
        <v>3</v>
      </c>
      <c r="B1002" t="s">
        <v>653</v>
      </c>
      <c r="C1002" t="s">
        <v>610</v>
      </c>
      <c r="D1002">
        <v>2022</v>
      </c>
      <c r="E1002">
        <v>-19.600000000000001</v>
      </c>
      <c r="F1002">
        <v>8.6544978531143784</v>
      </c>
      <c r="G1002">
        <v>3.2419548102429099</v>
      </c>
    </row>
    <row r="1003" spans="1:7" hidden="1" x14ac:dyDescent="0.45">
      <c r="A1003">
        <f t="shared" si="15"/>
        <v>6</v>
      </c>
      <c r="B1003" t="s">
        <v>653</v>
      </c>
      <c r="C1003" t="s">
        <v>611</v>
      </c>
      <c r="D1003">
        <v>2022</v>
      </c>
      <c r="E1003">
        <v>-21.9</v>
      </c>
      <c r="F1003">
        <v>8.6544978531143784</v>
      </c>
      <c r="G1003">
        <v>3.2419548102429099</v>
      </c>
    </row>
    <row r="1004" spans="1:7" hidden="1" x14ac:dyDescent="0.45">
      <c r="A1004">
        <f t="shared" si="15"/>
        <v>9</v>
      </c>
      <c r="B1004" t="s">
        <v>653</v>
      </c>
      <c r="C1004" t="s">
        <v>612</v>
      </c>
      <c r="D1004">
        <v>2022</v>
      </c>
      <c r="E1004">
        <v>-25.1</v>
      </c>
      <c r="F1004">
        <v>8.6544978531143784</v>
      </c>
      <c r="G1004">
        <v>3.2419548102429099</v>
      </c>
    </row>
    <row r="1005" spans="1:7" x14ac:dyDescent="0.45">
      <c r="A1005">
        <f t="shared" si="15"/>
        <v>12</v>
      </c>
      <c r="B1005" t="s">
        <v>653</v>
      </c>
      <c r="C1005" t="s">
        <v>613</v>
      </c>
      <c r="D1005">
        <v>2022</v>
      </c>
      <c r="E1005">
        <v>-34.299999999999997</v>
      </c>
      <c r="F1005">
        <v>8.6544978531143784</v>
      </c>
      <c r="G1005">
        <v>3.2419548102429099</v>
      </c>
    </row>
    <row r="1006" spans="1:7" hidden="1" x14ac:dyDescent="0.45">
      <c r="A1006">
        <f t="shared" si="15"/>
        <v>3</v>
      </c>
      <c r="B1006" t="s">
        <v>653</v>
      </c>
      <c r="C1006" t="s">
        <v>614</v>
      </c>
      <c r="D1006">
        <v>2023</v>
      </c>
      <c r="E1006">
        <v>-35.4</v>
      </c>
      <c r="F1006">
        <v>5.7436491895895898</v>
      </c>
      <c r="G1006">
        <v>4.2292296192273096</v>
      </c>
    </row>
    <row r="1007" spans="1:7" hidden="1" x14ac:dyDescent="0.45">
      <c r="A1007">
        <f t="shared" si="15"/>
        <v>6</v>
      </c>
      <c r="B1007" t="s">
        <v>653</v>
      </c>
      <c r="C1007" t="s">
        <v>615</v>
      </c>
      <c r="D1007">
        <v>2023</v>
      </c>
      <c r="E1007">
        <v>-35.299999999999997</v>
      </c>
      <c r="F1007">
        <v>5.7436491895895898</v>
      </c>
      <c r="G1007">
        <v>4.2292296192273096</v>
      </c>
    </row>
    <row r="1008" spans="1:7" hidden="1" x14ac:dyDescent="0.45">
      <c r="A1008">
        <f t="shared" si="15"/>
        <v>9</v>
      </c>
      <c r="B1008" t="s">
        <v>653</v>
      </c>
      <c r="C1008" t="s">
        <v>616</v>
      </c>
      <c r="D1008">
        <v>2023</v>
      </c>
      <c r="E1008">
        <v>-34.6</v>
      </c>
      <c r="F1008">
        <v>5.7436491895895898</v>
      </c>
      <c r="G1008">
        <v>4.2292296192273096</v>
      </c>
    </row>
    <row r="1009" spans="1:7" x14ac:dyDescent="0.45">
      <c r="A1009">
        <f t="shared" si="15"/>
        <v>12</v>
      </c>
      <c r="B1009" t="s">
        <v>653</v>
      </c>
      <c r="C1009" t="s">
        <v>617</v>
      </c>
      <c r="D1009">
        <v>2023</v>
      </c>
      <c r="E1009">
        <v>-32.9</v>
      </c>
      <c r="F1009">
        <v>5.7436491895895898</v>
      </c>
      <c r="G1009">
        <v>4.2292296192273096</v>
      </c>
    </row>
    <row r="1010" spans="1:7" hidden="1" x14ac:dyDescent="0.45">
      <c r="A1010">
        <f t="shared" si="15"/>
        <v>3</v>
      </c>
      <c r="B1010" t="s">
        <v>655</v>
      </c>
      <c r="C1010" t="s">
        <v>560</v>
      </c>
      <c r="D1010">
        <v>2010</v>
      </c>
      <c r="E1010">
        <v>10.7</v>
      </c>
      <c r="F1010">
        <v>-2.4591355685773379</v>
      </c>
      <c r="G1010">
        <v>-3.1396466818662501</v>
      </c>
    </row>
    <row r="1011" spans="1:7" hidden="1" x14ac:dyDescent="0.45">
      <c r="A1011">
        <f t="shared" si="15"/>
        <v>6</v>
      </c>
      <c r="B1011" t="s">
        <v>655</v>
      </c>
      <c r="C1011" t="s">
        <v>563</v>
      </c>
      <c r="D1011">
        <v>2010</v>
      </c>
      <c r="E1011">
        <v>20.3</v>
      </c>
      <c r="F1011">
        <v>-2.4591355685773379</v>
      </c>
      <c r="G1011">
        <v>-3.1396466818662501</v>
      </c>
    </row>
    <row r="1012" spans="1:7" hidden="1" x14ac:dyDescent="0.45">
      <c r="A1012">
        <f t="shared" si="15"/>
        <v>9</v>
      </c>
      <c r="B1012" t="s">
        <v>655</v>
      </c>
      <c r="C1012" t="s">
        <v>564</v>
      </c>
      <c r="D1012">
        <v>2010</v>
      </c>
      <c r="E1012">
        <v>30.8</v>
      </c>
      <c r="F1012">
        <v>-2.4591355685773379</v>
      </c>
      <c r="G1012">
        <v>-3.1396466818662501</v>
      </c>
    </row>
    <row r="1013" spans="1:7" x14ac:dyDescent="0.45">
      <c r="A1013">
        <f t="shared" si="15"/>
        <v>12</v>
      </c>
      <c r="B1013" t="s">
        <v>655</v>
      </c>
      <c r="C1013" t="s">
        <v>565</v>
      </c>
      <c r="D1013">
        <v>2010</v>
      </c>
      <c r="E1013">
        <v>29.1</v>
      </c>
      <c r="F1013">
        <v>-2.4591355685773379</v>
      </c>
      <c r="G1013">
        <v>-3.1396466818662501</v>
      </c>
    </row>
    <row r="1014" spans="1:7" hidden="1" x14ac:dyDescent="0.45">
      <c r="A1014">
        <f t="shared" si="15"/>
        <v>3</v>
      </c>
      <c r="B1014" t="s">
        <v>655</v>
      </c>
      <c r="C1014" t="s">
        <v>566</v>
      </c>
      <c r="D1014">
        <v>2011</v>
      </c>
      <c r="E1014">
        <v>38.1</v>
      </c>
      <c r="F1014">
        <v>6.7676957023512898</v>
      </c>
      <c r="G1014">
        <v>-0.70041739512393497</v>
      </c>
    </row>
    <row r="1015" spans="1:7" hidden="1" x14ac:dyDescent="0.45">
      <c r="A1015">
        <f t="shared" si="15"/>
        <v>6</v>
      </c>
      <c r="B1015" t="s">
        <v>655</v>
      </c>
      <c r="C1015" t="s">
        <v>567</v>
      </c>
      <c r="D1015">
        <v>2011</v>
      </c>
      <c r="E1015">
        <v>40.700000000000003</v>
      </c>
      <c r="F1015">
        <v>6.7676957023512898</v>
      </c>
      <c r="G1015">
        <v>-0.70041739512393497</v>
      </c>
    </row>
    <row r="1016" spans="1:7" hidden="1" x14ac:dyDescent="0.45">
      <c r="A1016">
        <f t="shared" si="15"/>
        <v>9</v>
      </c>
      <c r="B1016" t="s">
        <v>655</v>
      </c>
      <c r="C1016" t="s">
        <v>568</v>
      </c>
      <c r="D1016">
        <v>2011</v>
      </c>
      <c r="E1016">
        <v>39.6</v>
      </c>
      <c r="F1016">
        <v>6.7676957023512898</v>
      </c>
      <c r="G1016">
        <v>-0.70041739512393497</v>
      </c>
    </row>
    <row r="1017" spans="1:7" x14ac:dyDescent="0.45">
      <c r="A1017">
        <f t="shared" si="15"/>
        <v>12</v>
      </c>
      <c r="B1017" t="s">
        <v>655</v>
      </c>
      <c r="C1017" t="s">
        <v>569</v>
      </c>
      <c r="D1017">
        <v>2011</v>
      </c>
      <c r="E1017">
        <v>29.8</v>
      </c>
      <c r="F1017">
        <v>6.7676957023512898</v>
      </c>
      <c r="G1017">
        <v>-0.70041739512393497</v>
      </c>
    </row>
    <row r="1018" spans="1:7" hidden="1" x14ac:dyDescent="0.45">
      <c r="A1018">
        <f t="shared" si="15"/>
        <v>3</v>
      </c>
      <c r="B1018" t="s">
        <v>655</v>
      </c>
      <c r="C1018" t="s">
        <v>570</v>
      </c>
      <c r="D1018">
        <v>2012</v>
      </c>
      <c r="E1018">
        <v>28.5</v>
      </c>
      <c r="F1018">
        <v>4.8147110860281828</v>
      </c>
      <c r="G1018">
        <v>-1.4675840291531099</v>
      </c>
    </row>
    <row r="1019" spans="1:7" hidden="1" x14ac:dyDescent="0.45">
      <c r="A1019">
        <f t="shared" si="15"/>
        <v>6</v>
      </c>
      <c r="B1019" t="s">
        <v>655</v>
      </c>
      <c r="C1019" t="s">
        <v>571</v>
      </c>
      <c r="D1019">
        <v>2012</v>
      </c>
      <c r="E1019">
        <v>26.5</v>
      </c>
      <c r="F1019">
        <v>4.8147110860281828</v>
      </c>
      <c r="G1019">
        <v>-1.4675840291531099</v>
      </c>
    </row>
    <row r="1020" spans="1:7" hidden="1" x14ac:dyDescent="0.45">
      <c r="A1020">
        <f t="shared" si="15"/>
        <v>9</v>
      </c>
      <c r="B1020" t="s">
        <v>655</v>
      </c>
      <c r="C1020" t="s">
        <v>572</v>
      </c>
      <c r="D1020">
        <v>2012</v>
      </c>
      <c r="E1020">
        <v>24.4</v>
      </c>
      <c r="F1020">
        <v>4.8147110860281828</v>
      </c>
      <c r="G1020">
        <v>-1.4675840291531099</v>
      </c>
    </row>
    <row r="1021" spans="1:7" x14ac:dyDescent="0.45">
      <c r="A1021">
        <f t="shared" si="15"/>
        <v>12</v>
      </c>
      <c r="B1021" t="s">
        <v>655</v>
      </c>
      <c r="C1021" t="s">
        <v>573</v>
      </c>
      <c r="D1021">
        <v>2012</v>
      </c>
      <c r="E1021">
        <v>21.2</v>
      </c>
      <c r="F1021">
        <v>4.8147110860281828</v>
      </c>
      <c r="G1021">
        <v>-1.4675840291531099</v>
      </c>
    </row>
    <row r="1022" spans="1:7" hidden="1" x14ac:dyDescent="0.45">
      <c r="A1022">
        <f t="shared" si="15"/>
        <v>3</v>
      </c>
      <c r="B1022" t="s">
        <v>655</v>
      </c>
      <c r="C1022" t="s">
        <v>574</v>
      </c>
      <c r="D1022">
        <v>2013</v>
      </c>
      <c r="E1022">
        <v>26.2</v>
      </c>
      <c r="F1022">
        <v>1.7002889986760863</v>
      </c>
      <c r="G1022">
        <v>-0.53785910398492798</v>
      </c>
    </row>
    <row r="1023" spans="1:7" hidden="1" x14ac:dyDescent="0.45">
      <c r="A1023">
        <f t="shared" si="15"/>
        <v>6</v>
      </c>
      <c r="B1023" t="s">
        <v>655</v>
      </c>
      <c r="C1023" t="s">
        <v>575</v>
      </c>
      <c r="D1023">
        <v>2013</v>
      </c>
      <c r="E1023">
        <v>37.6</v>
      </c>
      <c r="F1023">
        <v>1.7002889986760863</v>
      </c>
      <c r="G1023">
        <v>-0.53785910398492798</v>
      </c>
    </row>
    <row r="1024" spans="1:7" hidden="1" x14ac:dyDescent="0.45">
      <c r="A1024">
        <f t="shared" si="15"/>
        <v>9</v>
      </c>
      <c r="B1024" t="s">
        <v>655</v>
      </c>
      <c r="C1024" t="s">
        <v>576</v>
      </c>
      <c r="D1024">
        <v>2013</v>
      </c>
      <c r="E1024">
        <v>38.6</v>
      </c>
      <c r="F1024">
        <v>1.7002889986760863</v>
      </c>
      <c r="G1024">
        <v>-0.53785910398492798</v>
      </c>
    </row>
    <row r="1025" spans="1:7" x14ac:dyDescent="0.45">
      <c r="A1025">
        <f t="shared" si="15"/>
        <v>12</v>
      </c>
      <c r="B1025" t="s">
        <v>655</v>
      </c>
      <c r="C1025" t="s">
        <v>577</v>
      </c>
      <c r="D1025">
        <v>2013</v>
      </c>
      <c r="E1025">
        <v>34.1</v>
      </c>
      <c r="F1025">
        <v>1.7002889986760863</v>
      </c>
      <c r="G1025">
        <v>-0.53785910398492798</v>
      </c>
    </row>
    <row r="1026" spans="1:7" hidden="1" x14ac:dyDescent="0.45">
      <c r="A1026">
        <f t="shared" si="15"/>
        <v>3</v>
      </c>
      <c r="B1026" t="s">
        <v>655</v>
      </c>
      <c r="C1026" t="s">
        <v>578</v>
      </c>
      <c r="D1026">
        <v>2014</v>
      </c>
      <c r="E1026">
        <v>44.1</v>
      </c>
      <c r="F1026">
        <v>3.1015083474060816</v>
      </c>
      <c r="G1026">
        <v>0.22633237875440601</v>
      </c>
    </row>
    <row r="1027" spans="1:7" hidden="1" x14ac:dyDescent="0.45">
      <c r="A1027">
        <f t="shared" ref="A1027:A1090" si="16">VALUE(MID(C1027,6,2))</f>
        <v>6</v>
      </c>
      <c r="B1027" t="s">
        <v>655</v>
      </c>
      <c r="C1027" t="s">
        <v>579</v>
      </c>
      <c r="D1027">
        <v>2014</v>
      </c>
      <c r="E1027">
        <v>49.3</v>
      </c>
      <c r="F1027">
        <v>3.1015083474060816</v>
      </c>
      <c r="G1027">
        <v>0.22633237875440601</v>
      </c>
    </row>
    <row r="1028" spans="1:7" hidden="1" x14ac:dyDescent="0.45">
      <c r="A1028">
        <f t="shared" si="16"/>
        <v>9</v>
      </c>
      <c r="B1028" t="s">
        <v>655</v>
      </c>
      <c r="C1028" t="s">
        <v>580</v>
      </c>
      <c r="D1028">
        <v>2014</v>
      </c>
      <c r="E1028">
        <v>49.8</v>
      </c>
      <c r="F1028">
        <v>3.1015083474060816</v>
      </c>
      <c r="G1028">
        <v>0.22633237875440601</v>
      </c>
    </row>
    <row r="1029" spans="1:7" x14ac:dyDescent="0.45">
      <c r="A1029">
        <f t="shared" si="16"/>
        <v>12</v>
      </c>
      <c r="B1029" t="s">
        <v>655</v>
      </c>
      <c r="C1029" t="s">
        <v>581</v>
      </c>
      <c r="D1029">
        <v>2014</v>
      </c>
      <c r="E1029">
        <v>37.200000000000003</v>
      </c>
      <c r="F1029">
        <v>3.1015083474060816</v>
      </c>
      <c r="G1029">
        <v>0.22633237875440601</v>
      </c>
    </row>
    <row r="1030" spans="1:7" hidden="1" x14ac:dyDescent="0.45">
      <c r="A1030">
        <f t="shared" si="16"/>
        <v>3</v>
      </c>
      <c r="B1030" t="s">
        <v>655</v>
      </c>
      <c r="C1030" t="s">
        <v>582</v>
      </c>
      <c r="D1030">
        <v>2015</v>
      </c>
      <c r="E1030">
        <v>42.3</v>
      </c>
      <c r="F1030">
        <v>2.7624228575651841</v>
      </c>
      <c r="G1030">
        <v>0.80963858611011097</v>
      </c>
    </row>
    <row r="1031" spans="1:7" hidden="1" x14ac:dyDescent="0.45">
      <c r="A1031">
        <f t="shared" si="16"/>
        <v>6</v>
      </c>
      <c r="B1031" t="s">
        <v>655</v>
      </c>
      <c r="C1031" t="s">
        <v>583</v>
      </c>
      <c r="D1031">
        <v>2015</v>
      </c>
      <c r="E1031">
        <v>38</v>
      </c>
      <c r="F1031">
        <v>2.7624228575651841</v>
      </c>
      <c r="G1031">
        <v>0.80963858611011097</v>
      </c>
    </row>
    <row r="1032" spans="1:7" hidden="1" x14ac:dyDescent="0.45">
      <c r="A1032">
        <f t="shared" si="16"/>
        <v>9</v>
      </c>
      <c r="B1032" t="s">
        <v>655</v>
      </c>
      <c r="C1032" t="s">
        <v>584</v>
      </c>
      <c r="D1032">
        <v>2015</v>
      </c>
      <c r="E1032">
        <v>28</v>
      </c>
      <c r="F1032">
        <v>2.7624228575651841</v>
      </c>
      <c r="G1032">
        <v>0.80963858611011097</v>
      </c>
    </row>
    <row r="1033" spans="1:7" x14ac:dyDescent="0.45">
      <c r="A1033">
        <f t="shared" si="16"/>
        <v>12</v>
      </c>
      <c r="B1033" t="s">
        <v>655</v>
      </c>
      <c r="C1033" t="s">
        <v>585</v>
      </c>
      <c r="D1033">
        <v>2015</v>
      </c>
      <c r="E1033">
        <v>35.4</v>
      </c>
      <c r="F1033">
        <v>2.7624228575651841</v>
      </c>
      <c r="G1033">
        <v>0.80963858611011097</v>
      </c>
    </row>
    <row r="1034" spans="1:7" hidden="1" x14ac:dyDescent="0.45">
      <c r="A1034">
        <f t="shared" si="16"/>
        <v>3</v>
      </c>
      <c r="B1034" t="s">
        <v>655</v>
      </c>
      <c r="C1034" t="s">
        <v>586</v>
      </c>
      <c r="D1034">
        <v>2016</v>
      </c>
      <c r="E1034">
        <v>30.2</v>
      </c>
      <c r="F1034">
        <v>2.3877771343078251</v>
      </c>
      <c r="G1034">
        <v>1.4370495553765801</v>
      </c>
    </row>
    <row r="1035" spans="1:7" hidden="1" x14ac:dyDescent="0.45">
      <c r="A1035">
        <f t="shared" si="16"/>
        <v>6</v>
      </c>
      <c r="B1035" t="s">
        <v>655</v>
      </c>
      <c r="C1035" t="s">
        <v>587</v>
      </c>
      <c r="D1035">
        <v>2016</v>
      </c>
      <c r="E1035">
        <v>31.5</v>
      </c>
      <c r="F1035">
        <v>2.3877771343078251</v>
      </c>
      <c r="G1035">
        <v>1.4370495553765801</v>
      </c>
    </row>
    <row r="1036" spans="1:7" hidden="1" x14ac:dyDescent="0.45">
      <c r="A1036">
        <f t="shared" si="16"/>
        <v>9</v>
      </c>
      <c r="B1036" t="s">
        <v>655</v>
      </c>
      <c r="C1036" t="s">
        <v>588</v>
      </c>
      <c r="D1036">
        <v>2016</v>
      </c>
      <c r="E1036">
        <v>28.8</v>
      </c>
      <c r="F1036">
        <v>2.3877771343078251</v>
      </c>
      <c r="G1036">
        <v>1.4370495553765801</v>
      </c>
    </row>
    <row r="1037" spans="1:7" x14ac:dyDescent="0.45">
      <c r="A1037">
        <f t="shared" si="16"/>
        <v>12</v>
      </c>
      <c r="B1037" t="s">
        <v>655</v>
      </c>
      <c r="C1037" t="s">
        <v>589</v>
      </c>
      <c r="D1037">
        <v>2016</v>
      </c>
      <c r="E1037">
        <v>29.7</v>
      </c>
      <c r="F1037">
        <v>2.3877771343078251</v>
      </c>
      <c r="G1037">
        <v>1.4370495553765801</v>
      </c>
    </row>
    <row r="1038" spans="1:7" hidden="1" x14ac:dyDescent="0.45">
      <c r="A1038">
        <f t="shared" si="16"/>
        <v>3</v>
      </c>
      <c r="B1038" t="s">
        <v>655</v>
      </c>
      <c r="C1038" t="s">
        <v>590</v>
      </c>
      <c r="D1038">
        <v>2017</v>
      </c>
      <c r="E1038">
        <v>36</v>
      </c>
      <c r="F1038">
        <v>2.1754313563436369</v>
      </c>
      <c r="G1038">
        <v>4.4529407177543296</v>
      </c>
    </row>
    <row r="1039" spans="1:7" hidden="1" x14ac:dyDescent="0.45">
      <c r="A1039">
        <f t="shared" si="16"/>
        <v>6</v>
      </c>
      <c r="B1039" t="s">
        <v>655</v>
      </c>
      <c r="C1039" t="s">
        <v>591</v>
      </c>
      <c r="D1039">
        <v>2017</v>
      </c>
      <c r="E1039">
        <v>45.4</v>
      </c>
      <c r="F1039">
        <v>2.1754313563436369</v>
      </c>
      <c r="G1039">
        <v>4.4529407177543296</v>
      </c>
    </row>
    <row r="1040" spans="1:7" hidden="1" x14ac:dyDescent="0.45">
      <c r="A1040">
        <f t="shared" si="16"/>
        <v>9</v>
      </c>
      <c r="B1040" t="s">
        <v>655</v>
      </c>
      <c r="C1040" t="s">
        <v>592</v>
      </c>
      <c r="D1040">
        <v>2017</v>
      </c>
      <c r="E1040">
        <v>44.6</v>
      </c>
      <c r="F1040">
        <v>2.1754313563436369</v>
      </c>
      <c r="G1040">
        <v>4.4529407177543296</v>
      </c>
    </row>
    <row r="1041" spans="1:7" x14ac:dyDescent="0.45">
      <c r="A1041">
        <f t="shared" si="16"/>
        <v>12</v>
      </c>
      <c r="B1041" t="s">
        <v>655</v>
      </c>
      <c r="C1041" t="s">
        <v>593</v>
      </c>
      <c r="D1041">
        <v>2017</v>
      </c>
      <c r="E1041">
        <v>47.9</v>
      </c>
      <c r="F1041">
        <v>2.1754313563436369</v>
      </c>
      <c r="G1041">
        <v>4.4529407177543296</v>
      </c>
    </row>
    <row r="1042" spans="1:7" hidden="1" x14ac:dyDescent="0.45">
      <c r="A1042">
        <f t="shared" si="16"/>
        <v>3</v>
      </c>
      <c r="B1042" t="s">
        <v>655</v>
      </c>
      <c r="C1042" t="s">
        <v>594</v>
      </c>
      <c r="D1042">
        <v>2018</v>
      </c>
      <c r="E1042">
        <v>48.7</v>
      </c>
      <c r="F1042">
        <v>3.7961040663029024</v>
      </c>
      <c r="G1042">
        <v>6.7271417965371398</v>
      </c>
    </row>
    <row r="1043" spans="1:7" hidden="1" x14ac:dyDescent="0.45">
      <c r="A1043">
        <f t="shared" si="16"/>
        <v>6</v>
      </c>
      <c r="B1043" t="s">
        <v>655</v>
      </c>
      <c r="C1043" t="s">
        <v>595</v>
      </c>
      <c r="D1043">
        <v>2018</v>
      </c>
      <c r="E1043">
        <v>39.700000000000003</v>
      </c>
      <c r="F1043">
        <v>3.7961040663029024</v>
      </c>
      <c r="G1043">
        <v>6.7271417965371398</v>
      </c>
    </row>
    <row r="1044" spans="1:7" hidden="1" x14ac:dyDescent="0.45">
      <c r="A1044">
        <f t="shared" si="16"/>
        <v>9</v>
      </c>
      <c r="B1044" t="s">
        <v>655</v>
      </c>
      <c r="C1044" t="s">
        <v>596</v>
      </c>
      <c r="D1044">
        <v>2018</v>
      </c>
      <c r="E1044">
        <v>23.5</v>
      </c>
      <c r="F1044">
        <v>3.7961040663029024</v>
      </c>
      <c r="G1044">
        <v>6.7271417965371398</v>
      </c>
    </row>
    <row r="1045" spans="1:7" x14ac:dyDescent="0.45">
      <c r="A1045">
        <f t="shared" si="16"/>
        <v>12</v>
      </c>
      <c r="B1045" t="s">
        <v>655</v>
      </c>
      <c r="C1045" t="s">
        <v>597</v>
      </c>
      <c r="D1045">
        <v>2018</v>
      </c>
      <c r="E1045">
        <v>22.1</v>
      </c>
      <c r="F1045">
        <v>3.7961040663029024</v>
      </c>
      <c r="G1045">
        <v>6.7271417965371398</v>
      </c>
    </row>
    <row r="1046" spans="1:7" hidden="1" x14ac:dyDescent="0.45">
      <c r="A1046">
        <f t="shared" si="16"/>
        <v>3</v>
      </c>
      <c r="B1046" t="s">
        <v>655</v>
      </c>
      <c r="C1046" t="s">
        <v>598</v>
      </c>
      <c r="D1046">
        <v>2019</v>
      </c>
      <c r="E1046">
        <v>19</v>
      </c>
      <c r="F1046">
        <v>2.8469277011591743</v>
      </c>
      <c r="G1046">
        <v>3.33011941051728</v>
      </c>
    </row>
    <row r="1047" spans="1:7" hidden="1" x14ac:dyDescent="0.45">
      <c r="A1047">
        <f t="shared" si="16"/>
        <v>6</v>
      </c>
      <c r="B1047" t="s">
        <v>655</v>
      </c>
      <c r="C1047" t="s">
        <v>599</v>
      </c>
      <c r="D1047">
        <v>2019</v>
      </c>
      <c r="E1047">
        <v>20.9</v>
      </c>
      <c r="F1047">
        <v>2.8469277011591743</v>
      </c>
      <c r="G1047">
        <v>3.33011941051728</v>
      </c>
    </row>
    <row r="1048" spans="1:7" hidden="1" x14ac:dyDescent="0.45">
      <c r="A1048">
        <f t="shared" si="16"/>
        <v>9</v>
      </c>
      <c r="B1048" t="s">
        <v>655</v>
      </c>
      <c r="C1048" t="s">
        <v>600</v>
      </c>
      <c r="D1048">
        <v>2019</v>
      </c>
      <c r="E1048">
        <v>21.7</v>
      </c>
      <c r="F1048">
        <v>2.8469277011591743</v>
      </c>
      <c r="G1048">
        <v>3.33011941051728</v>
      </c>
    </row>
    <row r="1049" spans="1:7" x14ac:dyDescent="0.45">
      <c r="A1049">
        <f t="shared" si="16"/>
        <v>12</v>
      </c>
      <c r="B1049" t="s">
        <v>655</v>
      </c>
      <c r="C1049" t="s">
        <v>601</v>
      </c>
      <c r="D1049">
        <v>2019</v>
      </c>
      <c r="E1049">
        <v>20.9</v>
      </c>
      <c r="F1049">
        <v>2.8469277011591743</v>
      </c>
      <c r="G1049">
        <v>3.33011941051728</v>
      </c>
    </row>
    <row r="1050" spans="1:7" hidden="1" x14ac:dyDescent="0.45">
      <c r="A1050">
        <f t="shared" si="16"/>
        <v>3</v>
      </c>
      <c r="B1050" t="s">
        <v>655</v>
      </c>
      <c r="C1050" t="s">
        <v>602</v>
      </c>
      <c r="D1050">
        <v>2020</v>
      </c>
      <c r="E1050">
        <v>34.4</v>
      </c>
      <c r="F1050">
        <v>-1.6723912387213602</v>
      </c>
      <c r="G1050">
        <v>-6.2503712916943197</v>
      </c>
    </row>
    <row r="1051" spans="1:7" hidden="1" x14ac:dyDescent="0.45">
      <c r="A1051">
        <f t="shared" si="16"/>
        <v>6</v>
      </c>
      <c r="B1051" t="s">
        <v>655</v>
      </c>
      <c r="C1051" t="s">
        <v>603</v>
      </c>
      <c r="D1051">
        <v>2020</v>
      </c>
      <c r="E1051">
        <v>34.9</v>
      </c>
      <c r="F1051">
        <v>-1.6723912387213602</v>
      </c>
      <c r="G1051">
        <v>-6.2503712916943197</v>
      </c>
    </row>
    <row r="1052" spans="1:7" hidden="1" x14ac:dyDescent="0.45">
      <c r="A1052">
        <f t="shared" si="16"/>
        <v>9</v>
      </c>
      <c r="B1052" t="s">
        <v>655</v>
      </c>
      <c r="C1052" t="s">
        <v>604</v>
      </c>
      <c r="D1052">
        <v>2020</v>
      </c>
      <c r="E1052">
        <v>48.8</v>
      </c>
      <c r="F1052">
        <v>-1.6723912387213602</v>
      </c>
      <c r="G1052">
        <v>-6.2503712916943197</v>
      </c>
    </row>
    <row r="1053" spans="1:7" x14ac:dyDescent="0.45">
      <c r="A1053">
        <f t="shared" si="16"/>
        <v>12</v>
      </c>
      <c r="B1053" t="s">
        <v>655</v>
      </c>
      <c r="C1053" t="s">
        <v>605</v>
      </c>
      <c r="D1053">
        <v>2020</v>
      </c>
      <c r="E1053">
        <v>35.4</v>
      </c>
      <c r="F1053">
        <v>-1.6723912387213602</v>
      </c>
      <c r="G1053">
        <v>-6.2503712916943197</v>
      </c>
    </row>
    <row r="1054" spans="1:7" hidden="1" x14ac:dyDescent="0.45">
      <c r="A1054">
        <f t="shared" si="16"/>
        <v>3</v>
      </c>
      <c r="B1054" t="s">
        <v>655</v>
      </c>
      <c r="C1054" t="s">
        <v>606</v>
      </c>
      <c r="D1054">
        <v>2021</v>
      </c>
      <c r="E1054">
        <v>35.1</v>
      </c>
      <c r="F1054">
        <v>-6.5447675733538659</v>
      </c>
      <c r="G1054">
        <v>0.94129917972281796</v>
      </c>
    </row>
    <row r="1055" spans="1:7" hidden="1" x14ac:dyDescent="0.45">
      <c r="A1055">
        <f t="shared" si="16"/>
        <v>6</v>
      </c>
      <c r="B1055" t="s">
        <v>655</v>
      </c>
      <c r="C1055" t="s">
        <v>607</v>
      </c>
      <c r="D1055">
        <v>2021</v>
      </c>
      <c r="E1055">
        <v>38</v>
      </c>
      <c r="F1055">
        <v>-6.5447675733538659</v>
      </c>
      <c r="G1055">
        <v>0.94129917972281796</v>
      </c>
    </row>
    <row r="1056" spans="1:7" hidden="1" x14ac:dyDescent="0.45">
      <c r="A1056">
        <f t="shared" si="16"/>
        <v>9</v>
      </c>
      <c r="B1056" t="s">
        <v>655</v>
      </c>
      <c r="C1056" t="s">
        <v>608</v>
      </c>
      <c r="D1056">
        <v>2021</v>
      </c>
      <c r="E1056">
        <v>18.100000000000001</v>
      </c>
      <c r="F1056">
        <v>-6.5447675733538659</v>
      </c>
      <c r="G1056">
        <v>0.94129917972281796</v>
      </c>
    </row>
    <row r="1057" spans="1:7" x14ac:dyDescent="0.45">
      <c r="A1057">
        <f t="shared" si="16"/>
        <v>12</v>
      </c>
      <c r="B1057" t="s">
        <v>655</v>
      </c>
      <c r="C1057" t="s">
        <v>609</v>
      </c>
      <c r="D1057">
        <v>2021</v>
      </c>
      <c r="E1057">
        <v>2.4</v>
      </c>
      <c r="F1057">
        <v>-6.5447675733538659</v>
      </c>
      <c r="G1057">
        <v>0.94129917972281796</v>
      </c>
    </row>
    <row r="1058" spans="1:7" hidden="1" x14ac:dyDescent="0.45">
      <c r="A1058">
        <f t="shared" si="16"/>
        <v>3</v>
      </c>
      <c r="B1058" t="s">
        <v>655</v>
      </c>
      <c r="C1058" t="s">
        <v>610</v>
      </c>
      <c r="D1058">
        <v>2022</v>
      </c>
      <c r="E1058">
        <v>11.4</v>
      </c>
      <c r="F1058">
        <v>6.4544082406641934</v>
      </c>
      <c r="G1058">
        <v>-4.6363314347697102</v>
      </c>
    </row>
    <row r="1059" spans="1:7" hidden="1" x14ac:dyDescent="0.45">
      <c r="A1059">
        <f t="shared" si="16"/>
        <v>6</v>
      </c>
      <c r="B1059" t="s">
        <v>655</v>
      </c>
      <c r="C1059" t="s">
        <v>611</v>
      </c>
      <c r="D1059">
        <v>2022</v>
      </c>
      <c r="E1059">
        <v>10</v>
      </c>
      <c r="F1059">
        <v>6.4544082406641934</v>
      </c>
      <c r="G1059">
        <v>-4.6363314347697102</v>
      </c>
    </row>
    <row r="1060" spans="1:7" hidden="1" x14ac:dyDescent="0.45">
      <c r="A1060">
        <f t="shared" si="16"/>
        <v>9</v>
      </c>
      <c r="B1060" t="s">
        <v>655</v>
      </c>
      <c r="C1060" t="s">
        <v>612</v>
      </c>
      <c r="D1060">
        <v>2022</v>
      </c>
      <c r="E1060">
        <v>-2.5</v>
      </c>
      <c r="F1060">
        <v>6.4544082406641934</v>
      </c>
      <c r="G1060">
        <v>-4.6363314347697102</v>
      </c>
    </row>
    <row r="1061" spans="1:7" x14ac:dyDescent="0.45">
      <c r="A1061">
        <f t="shared" si="16"/>
        <v>12</v>
      </c>
      <c r="B1061" t="s">
        <v>655</v>
      </c>
      <c r="C1061" t="s">
        <v>613</v>
      </c>
      <c r="D1061">
        <v>2022</v>
      </c>
      <c r="E1061">
        <v>-6.1</v>
      </c>
      <c r="F1061">
        <v>6.4544082406641934</v>
      </c>
      <c r="G1061">
        <v>-4.6363314347697102</v>
      </c>
    </row>
    <row r="1062" spans="1:7" hidden="1" x14ac:dyDescent="0.45">
      <c r="A1062">
        <f t="shared" si="16"/>
        <v>3</v>
      </c>
      <c r="B1062" t="s">
        <v>655</v>
      </c>
      <c r="C1062" t="s">
        <v>614</v>
      </c>
      <c r="D1062">
        <v>2023</v>
      </c>
      <c r="E1062">
        <v>-5.5</v>
      </c>
      <c r="F1062">
        <v>-3.6835711314839585</v>
      </c>
      <c r="G1062">
        <v>-1.19231168819192</v>
      </c>
    </row>
    <row r="1063" spans="1:7" hidden="1" x14ac:dyDescent="0.45">
      <c r="A1063">
        <f t="shared" si="16"/>
        <v>6</v>
      </c>
      <c r="B1063" t="s">
        <v>655</v>
      </c>
      <c r="C1063" t="s">
        <v>615</v>
      </c>
      <c r="D1063">
        <v>2023</v>
      </c>
      <c r="E1063">
        <v>-10.6</v>
      </c>
      <c r="F1063">
        <v>-3.6835711314839585</v>
      </c>
      <c r="G1063">
        <v>-1.19231168819192</v>
      </c>
    </row>
    <row r="1064" spans="1:7" hidden="1" x14ac:dyDescent="0.45">
      <c r="A1064">
        <f t="shared" si="16"/>
        <v>9</v>
      </c>
      <c r="B1064" t="s">
        <v>655</v>
      </c>
      <c r="C1064" t="s">
        <v>616</v>
      </c>
      <c r="D1064">
        <v>2023</v>
      </c>
      <c r="E1064">
        <v>-21.7</v>
      </c>
      <c r="F1064">
        <v>-3.6835711314839585</v>
      </c>
      <c r="G1064">
        <v>-1.19231168819192</v>
      </c>
    </row>
    <row r="1065" spans="1:7" x14ac:dyDescent="0.45">
      <c r="A1065">
        <f t="shared" si="16"/>
        <v>12</v>
      </c>
      <c r="B1065" t="s">
        <v>655</v>
      </c>
      <c r="C1065" t="s">
        <v>617</v>
      </c>
      <c r="D1065">
        <v>2023</v>
      </c>
      <c r="E1065">
        <v>-25.1</v>
      </c>
      <c r="F1065">
        <v>-3.6835711314839585</v>
      </c>
      <c r="G1065">
        <v>-1.19231168819192</v>
      </c>
    </row>
    <row r="1066" spans="1:7" hidden="1" x14ac:dyDescent="0.45">
      <c r="A1066">
        <f t="shared" si="16"/>
        <v>3</v>
      </c>
      <c r="B1066" t="s">
        <v>658</v>
      </c>
      <c r="C1066" t="s">
        <v>560</v>
      </c>
      <c r="D1066">
        <v>2010</v>
      </c>
      <c r="E1066">
        <v>26.7</v>
      </c>
      <c r="F1066">
        <v>-6.5978672185016904</v>
      </c>
      <c r="G1066">
        <v>3.32157567969417</v>
      </c>
    </row>
    <row r="1067" spans="1:7" hidden="1" x14ac:dyDescent="0.45">
      <c r="A1067">
        <f t="shared" si="16"/>
        <v>6</v>
      </c>
      <c r="B1067" t="s">
        <v>658</v>
      </c>
      <c r="C1067" t="s">
        <v>563</v>
      </c>
      <c r="D1067">
        <v>2010</v>
      </c>
      <c r="E1067">
        <v>30.6</v>
      </c>
      <c r="F1067">
        <v>-6.5978672185016904</v>
      </c>
      <c r="G1067">
        <v>3.32157567969417</v>
      </c>
    </row>
    <row r="1068" spans="1:7" hidden="1" x14ac:dyDescent="0.45">
      <c r="A1068">
        <f t="shared" si="16"/>
        <v>9</v>
      </c>
      <c r="B1068" t="s">
        <v>658</v>
      </c>
      <c r="C1068" t="s">
        <v>564</v>
      </c>
      <c r="D1068">
        <v>2010</v>
      </c>
      <c r="E1068">
        <v>20.6</v>
      </c>
      <c r="F1068">
        <v>-6.5978672185016904</v>
      </c>
      <c r="G1068">
        <v>3.32157567969417</v>
      </c>
    </row>
    <row r="1069" spans="1:7" x14ac:dyDescent="0.45">
      <c r="A1069">
        <f t="shared" si="16"/>
        <v>12</v>
      </c>
      <c r="B1069" t="s">
        <v>658</v>
      </c>
      <c r="C1069" t="s">
        <v>565</v>
      </c>
      <c r="D1069">
        <v>2010</v>
      </c>
      <c r="E1069">
        <v>17.2</v>
      </c>
      <c r="F1069">
        <v>-6.5978672185016904</v>
      </c>
      <c r="G1069">
        <v>3.32157567969417</v>
      </c>
    </row>
    <row r="1070" spans="1:7" hidden="1" x14ac:dyDescent="0.45">
      <c r="A1070">
        <f t="shared" si="16"/>
        <v>3</v>
      </c>
      <c r="B1070" t="s">
        <v>658</v>
      </c>
      <c r="C1070" t="s">
        <v>566</v>
      </c>
      <c r="D1070">
        <v>2011</v>
      </c>
      <c r="E1070">
        <v>9</v>
      </c>
      <c r="F1070">
        <v>1.0762540427766965</v>
      </c>
      <c r="G1070">
        <v>2.33287164751864</v>
      </c>
    </row>
    <row r="1071" spans="1:7" hidden="1" x14ac:dyDescent="0.45">
      <c r="A1071">
        <f t="shared" si="16"/>
        <v>6</v>
      </c>
      <c r="B1071" t="s">
        <v>658</v>
      </c>
      <c r="C1071" t="s">
        <v>567</v>
      </c>
      <c r="D1071">
        <v>2011</v>
      </c>
      <c r="E1071">
        <v>7.9</v>
      </c>
      <c r="F1071">
        <v>1.0762540427766965</v>
      </c>
      <c r="G1071">
        <v>2.33287164751864</v>
      </c>
    </row>
    <row r="1072" spans="1:7" hidden="1" x14ac:dyDescent="0.45">
      <c r="A1072">
        <f t="shared" si="16"/>
        <v>9</v>
      </c>
      <c r="B1072" t="s">
        <v>658</v>
      </c>
      <c r="C1072" t="s">
        <v>568</v>
      </c>
      <c r="D1072">
        <v>2011</v>
      </c>
      <c r="E1072">
        <v>11</v>
      </c>
      <c r="F1072">
        <v>1.0762540427766965</v>
      </c>
      <c r="G1072">
        <v>2.33287164751864</v>
      </c>
    </row>
    <row r="1073" spans="1:7" x14ac:dyDescent="0.45">
      <c r="A1073">
        <f t="shared" si="16"/>
        <v>12</v>
      </c>
      <c r="B1073" t="s">
        <v>658</v>
      </c>
      <c r="C1073" t="s">
        <v>569</v>
      </c>
      <c r="D1073">
        <v>2011</v>
      </c>
      <c r="E1073">
        <v>10.6</v>
      </c>
      <c r="F1073">
        <v>1.0762540427766965</v>
      </c>
      <c r="G1073">
        <v>2.33287164751864</v>
      </c>
    </row>
    <row r="1074" spans="1:7" hidden="1" x14ac:dyDescent="0.45">
      <c r="A1074">
        <f t="shared" si="16"/>
        <v>3</v>
      </c>
      <c r="B1074" t="s">
        <v>658</v>
      </c>
      <c r="C1074" t="s">
        <v>570</v>
      </c>
      <c r="D1074">
        <v>2012</v>
      </c>
      <c r="E1074">
        <v>3.3</v>
      </c>
      <c r="F1074">
        <v>1.8668374754429777</v>
      </c>
      <c r="G1074">
        <v>-1.8632500445592901</v>
      </c>
    </row>
    <row r="1075" spans="1:7" hidden="1" x14ac:dyDescent="0.45">
      <c r="A1075">
        <f t="shared" si="16"/>
        <v>6</v>
      </c>
      <c r="B1075" t="s">
        <v>658</v>
      </c>
      <c r="C1075" t="s">
        <v>571</v>
      </c>
      <c r="D1075">
        <v>2012</v>
      </c>
      <c r="E1075">
        <v>0.9</v>
      </c>
      <c r="F1075">
        <v>1.8668374754429777</v>
      </c>
      <c r="G1075">
        <v>-1.8632500445592901</v>
      </c>
    </row>
    <row r="1076" spans="1:7" hidden="1" x14ac:dyDescent="0.45">
      <c r="A1076">
        <f t="shared" si="16"/>
        <v>9</v>
      </c>
      <c r="B1076" t="s">
        <v>658</v>
      </c>
      <c r="C1076" t="s">
        <v>572</v>
      </c>
      <c r="D1076">
        <v>2012</v>
      </c>
      <c r="E1076">
        <v>-4.5999999999999996</v>
      </c>
      <c r="F1076">
        <v>1.8668374754429777</v>
      </c>
      <c r="G1076">
        <v>-1.8632500445592901</v>
      </c>
    </row>
    <row r="1077" spans="1:7" x14ac:dyDescent="0.45">
      <c r="A1077">
        <f t="shared" si="16"/>
        <v>12</v>
      </c>
      <c r="B1077" t="s">
        <v>658</v>
      </c>
      <c r="C1077" t="s">
        <v>573</v>
      </c>
      <c r="D1077">
        <v>2012</v>
      </c>
      <c r="E1077">
        <v>-4.3</v>
      </c>
      <c r="F1077">
        <v>1.8668374754429777</v>
      </c>
      <c r="G1077">
        <v>-1.8632500445592901</v>
      </c>
    </row>
    <row r="1078" spans="1:7" hidden="1" x14ac:dyDescent="0.45">
      <c r="A1078">
        <f t="shared" si="16"/>
        <v>3</v>
      </c>
      <c r="B1078" t="s">
        <v>658</v>
      </c>
      <c r="C1078" t="s">
        <v>574</v>
      </c>
      <c r="D1078">
        <v>2013</v>
      </c>
      <c r="E1078">
        <v>-2.8</v>
      </c>
      <c r="F1078">
        <v>-1.2502260234706313</v>
      </c>
      <c r="G1078">
        <v>-3.0291286873327499</v>
      </c>
    </row>
    <row r="1079" spans="1:7" hidden="1" x14ac:dyDescent="0.45">
      <c r="A1079">
        <f t="shared" si="16"/>
        <v>6</v>
      </c>
      <c r="B1079" t="s">
        <v>658</v>
      </c>
      <c r="C1079" t="s">
        <v>575</v>
      </c>
      <c r="D1079">
        <v>2013</v>
      </c>
      <c r="E1079">
        <v>-7.3</v>
      </c>
      <c r="F1079">
        <v>-1.2502260234706313</v>
      </c>
      <c r="G1079">
        <v>-3.0291286873327499</v>
      </c>
    </row>
    <row r="1080" spans="1:7" hidden="1" x14ac:dyDescent="0.45">
      <c r="A1080">
        <f t="shared" si="16"/>
        <v>9</v>
      </c>
      <c r="B1080" t="s">
        <v>658</v>
      </c>
      <c r="C1080" t="s">
        <v>576</v>
      </c>
      <c r="D1080">
        <v>2013</v>
      </c>
      <c r="E1080">
        <v>-10.5</v>
      </c>
      <c r="F1080">
        <v>-1.2502260234706313</v>
      </c>
      <c r="G1080">
        <v>-3.0291286873327499</v>
      </c>
    </row>
    <row r="1081" spans="1:7" x14ac:dyDescent="0.45">
      <c r="A1081">
        <f t="shared" si="16"/>
        <v>12</v>
      </c>
      <c r="B1081" t="s">
        <v>658</v>
      </c>
      <c r="C1081" t="s">
        <v>577</v>
      </c>
      <c r="D1081">
        <v>2013</v>
      </c>
      <c r="E1081">
        <v>-14.5</v>
      </c>
      <c r="F1081">
        <v>-1.2502260234706313</v>
      </c>
      <c r="G1081">
        <v>-3.0291286873327499</v>
      </c>
    </row>
    <row r="1082" spans="1:7" hidden="1" x14ac:dyDescent="0.45">
      <c r="A1082">
        <f t="shared" si="16"/>
        <v>3</v>
      </c>
      <c r="B1082" t="s">
        <v>658</v>
      </c>
      <c r="C1082" t="s">
        <v>578</v>
      </c>
      <c r="D1082">
        <v>2014</v>
      </c>
      <c r="E1082">
        <v>-15.4</v>
      </c>
      <c r="F1082">
        <v>1.8025221008226566</v>
      </c>
      <c r="G1082">
        <v>-1.7747074149729201</v>
      </c>
    </row>
    <row r="1083" spans="1:7" hidden="1" x14ac:dyDescent="0.45">
      <c r="A1083">
        <f t="shared" si="16"/>
        <v>6</v>
      </c>
      <c r="B1083" t="s">
        <v>658</v>
      </c>
      <c r="C1083" t="s">
        <v>579</v>
      </c>
      <c r="D1083">
        <v>2014</v>
      </c>
      <c r="E1083">
        <v>-15.8</v>
      </c>
      <c r="F1083">
        <v>1.8025221008226566</v>
      </c>
      <c r="G1083">
        <v>-1.7747074149729201</v>
      </c>
    </row>
    <row r="1084" spans="1:7" hidden="1" x14ac:dyDescent="0.45">
      <c r="A1084">
        <f t="shared" si="16"/>
        <v>9</v>
      </c>
      <c r="B1084" t="s">
        <v>658</v>
      </c>
      <c r="C1084" t="s">
        <v>580</v>
      </c>
      <c r="D1084">
        <v>2014</v>
      </c>
      <c r="E1084">
        <v>-17.3</v>
      </c>
      <c r="F1084">
        <v>1.8025221008226566</v>
      </c>
      <c r="G1084">
        <v>-1.7747074149729201</v>
      </c>
    </row>
    <row r="1085" spans="1:7" x14ac:dyDescent="0.45">
      <c r="A1085">
        <f t="shared" si="16"/>
        <v>12</v>
      </c>
      <c r="B1085" t="s">
        <v>658</v>
      </c>
      <c r="C1085" t="s">
        <v>581</v>
      </c>
      <c r="D1085">
        <v>2014</v>
      </c>
      <c r="E1085">
        <v>-18.100000000000001</v>
      </c>
      <c r="F1085">
        <v>1.8025221008226566</v>
      </c>
      <c r="G1085">
        <v>-1.7747074149729201</v>
      </c>
    </row>
    <row r="1086" spans="1:7" hidden="1" x14ac:dyDescent="0.45">
      <c r="A1086">
        <f t="shared" si="16"/>
        <v>3</v>
      </c>
      <c r="B1086" t="s">
        <v>658</v>
      </c>
      <c r="C1086" t="s">
        <v>582</v>
      </c>
      <c r="D1086">
        <v>2015</v>
      </c>
      <c r="E1086">
        <v>-22.9</v>
      </c>
      <c r="F1086">
        <v>4.2322098061426914</v>
      </c>
      <c r="G1086">
        <v>-1.03648300383352</v>
      </c>
    </row>
    <row r="1087" spans="1:7" hidden="1" x14ac:dyDescent="0.45">
      <c r="A1087">
        <f t="shared" si="16"/>
        <v>6</v>
      </c>
      <c r="B1087" t="s">
        <v>658</v>
      </c>
      <c r="C1087" t="s">
        <v>583</v>
      </c>
      <c r="D1087">
        <v>2015</v>
      </c>
      <c r="E1087">
        <v>-22.2</v>
      </c>
      <c r="F1087">
        <v>4.2322098061426914</v>
      </c>
      <c r="G1087">
        <v>-1.03648300383352</v>
      </c>
    </row>
    <row r="1088" spans="1:7" hidden="1" x14ac:dyDescent="0.45">
      <c r="A1088">
        <f t="shared" si="16"/>
        <v>9</v>
      </c>
      <c r="B1088" t="s">
        <v>658</v>
      </c>
      <c r="C1088" t="s">
        <v>584</v>
      </c>
      <c r="D1088">
        <v>2015</v>
      </c>
      <c r="E1088">
        <v>-25.7</v>
      </c>
      <c r="F1088">
        <v>4.2322098061426914</v>
      </c>
      <c r="G1088">
        <v>-1.03648300383352</v>
      </c>
    </row>
    <row r="1089" spans="1:7" x14ac:dyDescent="0.45">
      <c r="A1089">
        <f t="shared" si="16"/>
        <v>12</v>
      </c>
      <c r="B1089" t="s">
        <v>658</v>
      </c>
      <c r="C1089" t="s">
        <v>585</v>
      </c>
      <c r="D1089">
        <v>2015</v>
      </c>
      <c r="E1089">
        <v>-26.2</v>
      </c>
      <c r="F1089">
        <v>4.2322098061426914</v>
      </c>
      <c r="G1089">
        <v>-1.03648300383352</v>
      </c>
    </row>
    <row r="1090" spans="1:7" hidden="1" x14ac:dyDescent="0.45">
      <c r="A1090">
        <f t="shared" si="16"/>
        <v>3</v>
      </c>
      <c r="B1090" t="s">
        <v>658</v>
      </c>
      <c r="C1090" t="s">
        <v>586</v>
      </c>
      <c r="D1090">
        <v>2016</v>
      </c>
      <c r="E1090">
        <v>-26.6</v>
      </c>
      <c r="F1090">
        <v>3.7073159793626047</v>
      </c>
      <c r="G1090">
        <v>-1.96054183856435</v>
      </c>
    </row>
    <row r="1091" spans="1:7" hidden="1" x14ac:dyDescent="0.45">
      <c r="A1091">
        <f t="shared" ref="A1091:A1154" si="17">VALUE(MID(C1091,6,2))</f>
        <v>6</v>
      </c>
      <c r="B1091" t="s">
        <v>658</v>
      </c>
      <c r="C1091" t="s">
        <v>587</v>
      </c>
      <c r="D1091">
        <v>2016</v>
      </c>
      <c r="E1091">
        <v>-25.3</v>
      </c>
      <c r="F1091">
        <v>3.7073159793626047</v>
      </c>
      <c r="G1091">
        <v>-1.96054183856435</v>
      </c>
    </row>
    <row r="1092" spans="1:7" hidden="1" x14ac:dyDescent="0.45">
      <c r="A1092">
        <f t="shared" si="17"/>
        <v>9</v>
      </c>
      <c r="B1092" t="s">
        <v>658</v>
      </c>
      <c r="C1092" t="s">
        <v>588</v>
      </c>
      <c r="D1092">
        <v>2016</v>
      </c>
      <c r="E1092">
        <v>-29</v>
      </c>
      <c r="F1092">
        <v>3.7073159793626047</v>
      </c>
      <c r="G1092">
        <v>-1.96054183856435</v>
      </c>
    </row>
    <row r="1093" spans="1:7" x14ac:dyDescent="0.45">
      <c r="A1093">
        <f t="shared" si="17"/>
        <v>12</v>
      </c>
      <c r="B1093" t="s">
        <v>658</v>
      </c>
      <c r="C1093" t="s">
        <v>589</v>
      </c>
      <c r="D1093">
        <v>2016</v>
      </c>
      <c r="E1093">
        <v>-28.1</v>
      </c>
      <c r="F1093">
        <v>3.7073159793626047</v>
      </c>
      <c r="G1093">
        <v>-1.96054183856435</v>
      </c>
    </row>
    <row r="1094" spans="1:7" hidden="1" x14ac:dyDescent="0.45">
      <c r="A1094">
        <f t="shared" si="17"/>
        <v>3</v>
      </c>
      <c r="B1094" t="s">
        <v>658</v>
      </c>
      <c r="C1094" t="s">
        <v>590</v>
      </c>
      <c r="D1094">
        <v>2017</v>
      </c>
      <c r="E1094">
        <v>-28.8</v>
      </c>
      <c r="F1094">
        <v>2.2010018929385637</v>
      </c>
      <c r="G1094">
        <v>-0.56687555604385398</v>
      </c>
    </row>
    <row r="1095" spans="1:7" hidden="1" x14ac:dyDescent="0.45">
      <c r="A1095">
        <f t="shared" si="17"/>
        <v>6</v>
      </c>
      <c r="B1095" t="s">
        <v>658</v>
      </c>
      <c r="C1095" t="s">
        <v>591</v>
      </c>
      <c r="D1095">
        <v>2017</v>
      </c>
      <c r="E1095">
        <v>-29.1</v>
      </c>
      <c r="F1095">
        <v>2.2010018929385637</v>
      </c>
      <c r="G1095">
        <v>-0.56687555604385398</v>
      </c>
    </row>
    <row r="1096" spans="1:7" hidden="1" x14ac:dyDescent="0.45">
      <c r="A1096">
        <f t="shared" si="17"/>
        <v>9</v>
      </c>
      <c r="B1096" t="s">
        <v>658</v>
      </c>
      <c r="C1096" t="s">
        <v>592</v>
      </c>
      <c r="D1096">
        <v>2017</v>
      </c>
      <c r="E1096">
        <v>-29</v>
      </c>
      <c r="F1096">
        <v>2.2010018929385637</v>
      </c>
      <c r="G1096">
        <v>-0.56687555604385398</v>
      </c>
    </row>
    <row r="1097" spans="1:7" x14ac:dyDescent="0.45">
      <c r="A1097">
        <f t="shared" si="17"/>
        <v>12</v>
      </c>
      <c r="B1097" t="s">
        <v>658</v>
      </c>
      <c r="C1097" t="s">
        <v>593</v>
      </c>
      <c r="D1097">
        <v>2017</v>
      </c>
      <c r="E1097">
        <v>-29.9</v>
      </c>
      <c r="F1097">
        <v>2.2010018929385637</v>
      </c>
      <c r="G1097">
        <v>-0.56687555604385398</v>
      </c>
    </row>
    <row r="1098" spans="1:7" hidden="1" x14ac:dyDescent="0.45">
      <c r="A1098">
        <f t="shared" si="17"/>
        <v>3</v>
      </c>
      <c r="B1098" t="s">
        <v>658</v>
      </c>
      <c r="C1098" t="s">
        <v>594</v>
      </c>
      <c r="D1098">
        <v>2018</v>
      </c>
      <c r="E1098">
        <v>-29.7</v>
      </c>
      <c r="F1098">
        <v>4.2719760162069491</v>
      </c>
      <c r="G1098">
        <v>2.2710279090713001</v>
      </c>
    </row>
    <row r="1099" spans="1:7" hidden="1" x14ac:dyDescent="0.45">
      <c r="A1099">
        <f t="shared" si="17"/>
        <v>6</v>
      </c>
      <c r="B1099" t="s">
        <v>658</v>
      </c>
      <c r="C1099" t="s">
        <v>595</v>
      </c>
      <c r="D1099">
        <v>2018</v>
      </c>
      <c r="E1099">
        <v>-26</v>
      </c>
      <c r="F1099">
        <v>4.2719760162069491</v>
      </c>
      <c r="G1099">
        <v>2.2710279090713001</v>
      </c>
    </row>
    <row r="1100" spans="1:7" hidden="1" x14ac:dyDescent="0.45">
      <c r="A1100">
        <f t="shared" si="17"/>
        <v>9</v>
      </c>
      <c r="B1100" t="s">
        <v>658</v>
      </c>
      <c r="C1100" t="s">
        <v>596</v>
      </c>
      <c r="D1100">
        <v>2018</v>
      </c>
      <c r="E1100">
        <v>-26.6</v>
      </c>
      <c r="F1100">
        <v>4.2719760162069491</v>
      </c>
      <c r="G1100">
        <v>2.2710279090713001</v>
      </c>
    </row>
    <row r="1101" spans="1:7" x14ac:dyDescent="0.45">
      <c r="A1101">
        <f t="shared" si="17"/>
        <v>12</v>
      </c>
      <c r="B1101" t="s">
        <v>658</v>
      </c>
      <c r="C1101" t="s">
        <v>597</v>
      </c>
      <c r="D1101">
        <v>2018</v>
      </c>
      <c r="E1101">
        <v>-26.8</v>
      </c>
      <c r="F1101">
        <v>4.2719760162069491</v>
      </c>
      <c r="G1101">
        <v>2.2710279090713001</v>
      </c>
    </row>
    <row r="1102" spans="1:7" hidden="1" x14ac:dyDescent="0.45">
      <c r="A1102">
        <f t="shared" si="17"/>
        <v>3</v>
      </c>
      <c r="B1102" t="s">
        <v>658</v>
      </c>
      <c r="C1102" t="s">
        <v>598</v>
      </c>
      <c r="D1102">
        <v>2019</v>
      </c>
      <c r="E1102">
        <v>-26</v>
      </c>
      <c r="F1102">
        <v>5.3623483617622298</v>
      </c>
      <c r="G1102">
        <v>4.8071857526253696</v>
      </c>
    </row>
    <row r="1103" spans="1:7" hidden="1" x14ac:dyDescent="0.45">
      <c r="A1103">
        <f t="shared" si="17"/>
        <v>6</v>
      </c>
      <c r="B1103" t="s">
        <v>658</v>
      </c>
      <c r="C1103" t="s">
        <v>599</v>
      </c>
      <c r="D1103">
        <v>2019</v>
      </c>
      <c r="E1103">
        <v>-24.1</v>
      </c>
      <c r="F1103">
        <v>5.3623483617622298</v>
      </c>
      <c r="G1103">
        <v>4.8071857526253696</v>
      </c>
    </row>
    <row r="1104" spans="1:7" hidden="1" x14ac:dyDescent="0.45">
      <c r="A1104">
        <f t="shared" si="17"/>
        <v>9</v>
      </c>
      <c r="B1104" t="s">
        <v>658</v>
      </c>
      <c r="C1104" t="s">
        <v>600</v>
      </c>
      <c r="D1104">
        <v>2019</v>
      </c>
      <c r="E1104">
        <v>-23.6</v>
      </c>
      <c r="F1104">
        <v>5.3623483617622298</v>
      </c>
      <c r="G1104">
        <v>4.8071857526253696</v>
      </c>
    </row>
    <row r="1105" spans="1:7" x14ac:dyDescent="0.45">
      <c r="A1105">
        <f t="shared" si="17"/>
        <v>12</v>
      </c>
      <c r="B1105" t="s">
        <v>658</v>
      </c>
      <c r="C1105" t="s">
        <v>601</v>
      </c>
      <c r="D1105">
        <v>2019</v>
      </c>
      <c r="E1105">
        <v>-22.2</v>
      </c>
      <c r="F1105">
        <v>5.3623483617622298</v>
      </c>
      <c r="G1105">
        <v>4.8071857526253696</v>
      </c>
    </row>
    <row r="1106" spans="1:7" hidden="1" x14ac:dyDescent="0.45">
      <c r="A1106">
        <f t="shared" si="17"/>
        <v>3</v>
      </c>
      <c r="B1106" t="s">
        <v>658</v>
      </c>
      <c r="C1106" t="s">
        <v>602</v>
      </c>
      <c r="D1106">
        <v>2020</v>
      </c>
      <c r="E1106">
        <v>-17.8</v>
      </c>
      <c r="F1106">
        <v>4.8642257351189073</v>
      </c>
      <c r="G1106">
        <v>-4.6746945723186197</v>
      </c>
    </row>
    <row r="1107" spans="1:7" hidden="1" x14ac:dyDescent="0.45">
      <c r="A1107">
        <f t="shared" si="17"/>
        <v>6</v>
      </c>
      <c r="B1107" t="s">
        <v>658</v>
      </c>
      <c r="C1107" t="s">
        <v>603</v>
      </c>
      <c r="D1107">
        <v>2020</v>
      </c>
      <c r="E1107">
        <v>-15</v>
      </c>
      <c r="F1107">
        <v>4.8642257351189073</v>
      </c>
      <c r="G1107">
        <v>-4.6746945723186197</v>
      </c>
    </row>
    <row r="1108" spans="1:7" hidden="1" x14ac:dyDescent="0.45">
      <c r="A1108">
        <f t="shared" si="17"/>
        <v>9</v>
      </c>
      <c r="B1108" t="s">
        <v>658</v>
      </c>
      <c r="C1108" t="s">
        <v>604</v>
      </c>
      <c r="D1108">
        <v>2020</v>
      </c>
      <c r="E1108">
        <v>-12.2</v>
      </c>
      <c r="F1108">
        <v>4.8642257351189073</v>
      </c>
      <c r="G1108">
        <v>-4.6746945723186197</v>
      </c>
    </row>
    <row r="1109" spans="1:7" x14ac:dyDescent="0.45">
      <c r="A1109">
        <f t="shared" si="17"/>
        <v>12</v>
      </c>
      <c r="B1109" t="s">
        <v>658</v>
      </c>
      <c r="C1109" t="s">
        <v>605</v>
      </c>
      <c r="D1109">
        <v>2020</v>
      </c>
      <c r="E1109">
        <v>-10.199999999999999</v>
      </c>
      <c r="F1109">
        <v>4.8642257351189073</v>
      </c>
      <c r="G1109">
        <v>-4.6746945723186197</v>
      </c>
    </row>
    <row r="1110" spans="1:7" hidden="1" x14ac:dyDescent="0.45">
      <c r="A1110">
        <f t="shared" si="17"/>
        <v>3</v>
      </c>
      <c r="B1110" t="s">
        <v>658</v>
      </c>
      <c r="C1110" t="s">
        <v>606</v>
      </c>
      <c r="D1110">
        <v>2021</v>
      </c>
      <c r="E1110">
        <v>-4.4000000000000004</v>
      </c>
      <c r="F1110">
        <v>-4.4870460476530809</v>
      </c>
      <c r="G1110">
        <v>0.61913049764555605</v>
      </c>
    </row>
    <row r="1111" spans="1:7" hidden="1" x14ac:dyDescent="0.45">
      <c r="A1111">
        <f t="shared" si="17"/>
        <v>6</v>
      </c>
      <c r="B1111" t="s">
        <v>658</v>
      </c>
      <c r="C1111" t="s">
        <v>607</v>
      </c>
      <c r="D1111">
        <v>2021</v>
      </c>
      <c r="E1111">
        <v>-6.5</v>
      </c>
      <c r="F1111">
        <v>-4.4870460476530809</v>
      </c>
      <c r="G1111">
        <v>0.61913049764555605</v>
      </c>
    </row>
    <row r="1112" spans="1:7" hidden="1" x14ac:dyDescent="0.45">
      <c r="A1112">
        <f t="shared" si="17"/>
        <v>9</v>
      </c>
      <c r="B1112" t="s">
        <v>658</v>
      </c>
      <c r="C1112" t="s">
        <v>608</v>
      </c>
      <c r="D1112">
        <v>2021</v>
      </c>
      <c r="E1112">
        <v>-3.1</v>
      </c>
      <c r="F1112">
        <v>-4.4870460476530809</v>
      </c>
      <c r="G1112">
        <v>0.61913049764555605</v>
      </c>
    </row>
    <row r="1113" spans="1:7" x14ac:dyDescent="0.45">
      <c r="A1113">
        <f t="shared" si="17"/>
        <v>12</v>
      </c>
      <c r="B1113" t="s">
        <v>658</v>
      </c>
      <c r="C1113" t="s">
        <v>609</v>
      </c>
      <c r="D1113">
        <v>2021</v>
      </c>
      <c r="E1113">
        <v>0.5</v>
      </c>
      <c r="F1113">
        <v>-4.4870460476530809</v>
      </c>
      <c r="G1113">
        <v>0.61913049764555605</v>
      </c>
    </row>
    <row r="1114" spans="1:7" hidden="1" x14ac:dyDescent="0.45">
      <c r="A1114">
        <f t="shared" si="17"/>
        <v>3</v>
      </c>
      <c r="B1114" t="s">
        <v>658</v>
      </c>
      <c r="C1114" t="s">
        <v>610</v>
      </c>
      <c r="D1114">
        <v>2022</v>
      </c>
      <c r="E1114">
        <v>1.1000000000000001</v>
      </c>
      <c r="F1114">
        <v>7.0612206097291192</v>
      </c>
      <c r="G1114">
        <v>3.2033108945776401</v>
      </c>
    </row>
    <row r="1115" spans="1:7" hidden="1" x14ac:dyDescent="0.45">
      <c r="A1115">
        <f t="shared" si="17"/>
        <v>6</v>
      </c>
      <c r="B1115" t="s">
        <v>658</v>
      </c>
      <c r="C1115" t="s">
        <v>611</v>
      </c>
      <c r="D1115">
        <v>2022</v>
      </c>
      <c r="E1115">
        <v>3.2</v>
      </c>
      <c r="F1115">
        <v>7.0612206097291192</v>
      </c>
      <c r="G1115">
        <v>3.2033108945776401</v>
      </c>
    </row>
    <row r="1116" spans="1:7" hidden="1" x14ac:dyDescent="0.45">
      <c r="A1116">
        <f t="shared" si="17"/>
        <v>9</v>
      </c>
      <c r="B1116" t="s">
        <v>658</v>
      </c>
      <c r="C1116" t="s">
        <v>612</v>
      </c>
      <c r="D1116">
        <v>2022</v>
      </c>
      <c r="E1116">
        <v>7.5</v>
      </c>
      <c r="F1116">
        <v>7.0612206097291192</v>
      </c>
      <c r="G1116">
        <v>3.2033108945776401</v>
      </c>
    </row>
    <row r="1117" spans="1:7" x14ac:dyDescent="0.45">
      <c r="A1117">
        <f t="shared" si="17"/>
        <v>12</v>
      </c>
      <c r="B1117" t="s">
        <v>658</v>
      </c>
      <c r="C1117" t="s">
        <v>613</v>
      </c>
      <c r="D1117">
        <v>2022</v>
      </c>
      <c r="E1117">
        <v>0.4</v>
      </c>
      <c r="F1117">
        <v>7.0612206097291192</v>
      </c>
      <c r="G1117">
        <v>3.2033108945776401</v>
      </c>
    </row>
    <row r="1118" spans="1:7" hidden="1" x14ac:dyDescent="0.45">
      <c r="A1118">
        <f t="shared" si="17"/>
        <v>3</v>
      </c>
      <c r="B1118" t="s">
        <v>658</v>
      </c>
      <c r="C1118" t="s">
        <v>614</v>
      </c>
      <c r="D1118">
        <v>2023</v>
      </c>
      <c r="E1118">
        <v>-3.8</v>
      </c>
      <c r="F1118">
        <v>4.5834076729506847</v>
      </c>
      <c r="G1118">
        <v>-1.6494212635182299</v>
      </c>
    </row>
    <row r="1119" spans="1:7" hidden="1" x14ac:dyDescent="0.45">
      <c r="A1119">
        <f t="shared" si="17"/>
        <v>6</v>
      </c>
      <c r="B1119" t="s">
        <v>658</v>
      </c>
      <c r="C1119" t="s">
        <v>615</v>
      </c>
      <c r="D1119">
        <v>2023</v>
      </c>
      <c r="E1119">
        <v>-7.2</v>
      </c>
      <c r="F1119">
        <v>4.5834076729506847</v>
      </c>
      <c r="G1119">
        <v>-1.6494212635182299</v>
      </c>
    </row>
    <row r="1120" spans="1:7" hidden="1" x14ac:dyDescent="0.45">
      <c r="A1120">
        <f t="shared" si="17"/>
        <v>9</v>
      </c>
      <c r="B1120" t="s">
        <v>658</v>
      </c>
      <c r="C1120" t="s">
        <v>616</v>
      </c>
      <c r="D1120">
        <v>2023</v>
      </c>
      <c r="E1120">
        <v>-7.8</v>
      </c>
      <c r="F1120">
        <v>4.5834076729506847</v>
      </c>
      <c r="G1120">
        <v>-1.6494212635182299</v>
      </c>
    </row>
    <row r="1121" spans="1:7" x14ac:dyDescent="0.45">
      <c r="A1121">
        <f t="shared" si="17"/>
        <v>12</v>
      </c>
      <c r="B1121" t="s">
        <v>658</v>
      </c>
      <c r="C1121" t="s">
        <v>617</v>
      </c>
      <c r="D1121">
        <v>2023</v>
      </c>
      <c r="E1121">
        <v>-10.4</v>
      </c>
      <c r="F1121">
        <v>4.5834076729506847</v>
      </c>
      <c r="G1121">
        <v>-1.6494212635182299</v>
      </c>
    </row>
    <row r="1122" spans="1:7" hidden="1" x14ac:dyDescent="0.45">
      <c r="A1122">
        <f t="shared" si="17"/>
        <v>3</v>
      </c>
      <c r="B1122" t="s">
        <v>660</v>
      </c>
      <c r="C1122" t="s">
        <v>560</v>
      </c>
      <c r="D1122">
        <v>2010</v>
      </c>
      <c r="E1122">
        <v>-1.5</v>
      </c>
      <c r="F1122">
        <v>4.6288711825615252</v>
      </c>
      <c r="G1122">
        <v>-0.54279529298747697</v>
      </c>
    </row>
    <row r="1123" spans="1:7" hidden="1" x14ac:dyDescent="0.45">
      <c r="A1123">
        <f t="shared" si="17"/>
        <v>6</v>
      </c>
      <c r="B1123" t="s">
        <v>660</v>
      </c>
      <c r="C1123" t="s">
        <v>563</v>
      </c>
      <c r="D1123">
        <v>2010</v>
      </c>
      <c r="E1123">
        <v>0.6</v>
      </c>
      <c r="F1123">
        <v>4.6288711825615252</v>
      </c>
      <c r="G1123">
        <v>-0.54279529298747697</v>
      </c>
    </row>
    <row r="1124" spans="1:7" hidden="1" x14ac:dyDescent="0.45">
      <c r="A1124">
        <f t="shared" si="17"/>
        <v>9</v>
      </c>
      <c r="B1124" t="s">
        <v>660</v>
      </c>
      <c r="C1124" t="s">
        <v>564</v>
      </c>
      <c r="D1124">
        <v>2010</v>
      </c>
      <c r="E1124">
        <v>1</v>
      </c>
      <c r="F1124">
        <v>4.6288711825615252</v>
      </c>
      <c r="G1124">
        <v>-0.54279529298747697</v>
      </c>
    </row>
    <row r="1125" spans="1:7" x14ac:dyDescent="0.45">
      <c r="A1125">
        <f t="shared" si="17"/>
        <v>12</v>
      </c>
      <c r="B1125" t="s">
        <v>660</v>
      </c>
      <c r="C1125" t="s">
        <v>565</v>
      </c>
      <c r="D1125">
        <v>2010</v>
      </c>
      <c r="E1125">
        <v>2.6</v>
      </c>
      <c r="F1125">
        <v>4.6288711825615252</v>
      </c>
      <c r="G1125">
        <v>-0.54279529298747697</v>
      </c>
    </row>
    <row r="1126" spans="1:7" hidden="1" x14ac:dyDescent="0.45">
      <c r="A1126">
        <f t="shared" si="17"/>
        <v>3</v>
      </c>
      <c r="B1126" t="s">
        <v>660</v>
      </c>
      <c r="C1126" t="s">
        <v>566</v>
      </c>
      <c r="D1126">
        <v>2011</v>
      </c>
      <c r="E1126">
        <v>2.5</v>
      </c>
      <c r="F1126">
        <v>6.2238541806236611</v>
      </c>
      <c r="G1126">
        <v>-0.53662683192632699</v>
      </c>
    </row>
    <row r="1127" spans="1:7" hidden="1" x14ac:dyDescent="0.45">
      <c r="A1127">
        <f t="shared" si="17"/>
        <v>6</v>
      </c>
      <c r="B1127" t="s">
        <v>660</v>
      </c>
      <c r="C1127" t="s">
        <v>567</v>
      </c>
      <c r="D1127">
        <v>2011</v>
      </c>
      <c r="E1127">
        <v>4</v>
      </c>
      <c r="F1127">
        <v>6.2238541806236611</v>
      </c>
      <c r="G1127">
        <v>-0.53662683192632699</v>
      </c>
    </row>
    <row r="1128" spans="1:7" hidden="1" x14ac:dyDescent="0.45">
      <c r="A1128">
        <f t="shared" si="17"/>
        <v>9</v>
      </c>
      <c r="B1128" t="s">
        <v>660</v>
      </c>
      <c r="C1128" t="s">
        <v>568</v>
      </c>
      <c r="D1128">
        <v>2011</v>
      </c>
      <c r="E1128">
        <v>5.7</v>
      </c>
      <c r="F1128">
        <v>6.2238541806236611</v>
      </c>
      <c r="G1128">
        <v>-0.53662683192632699</v>
      </c>
    </row>
    <row r="1129" spans="1:7" x14ac:dyDescent="0.45">
      <c r="A1129">
        <f t="shared" si="17"/>
        <v>12</v>
      </c>
      <c r="B1129" t="s">
        <v>660</v>
      </c>
      <c r="C1129" t="s">
        <v>569</v>
      </c>
      <c r="D1129">
        <v>2011</v>
      </c>
      <c r="E1129">
        <v>6.8</v>
      </c>
      <c r="F1129">
        <v>6.2238541806236611</v>
      </c>
      <c r="G1129">
        <v>-0.53662683192632699</v>
      </c>
    </row>
    <row r="1130" spans="1:7" hidden="1" x14ac:dyDescent="0.45">
      <c r="A1130">
        <f t="shared" si="17"/>
        <v>3</v>
      </c>
      <c r="B1130" t="s">
        <v>660</v>
      </c>
      <c r="C1130" t="s">
        <v>570</v>
      </c>
      <c r="D1130">
        <v>2012</v>
      </c>
      <c r="E1130">
        <v>7.7</v>
      </c>
      <c r="F1130">
        <v>6.1697842077100802</v>
      </c>
      <c r="G1130">
        <v>-0.278264376003662</v>
      </c>
    </row>
    <row r="1131" spans="1:7" hidden="1" x14ac:dyDescent="0.45">
      <c r="A1131">
        <f t="shared" si="17"/>
        <v>6</v>
      </c>
      <c r="B1131" t="s">
        <v>660</v>
      </c>
      <c r="C1131" t="s">
        <v>571</v>
      </c>
      <c r="D1131">
        <v>2012</v>
      </c>
      <c r="E1131">
        <v>9.1999999999999993</v>
      </c>
      <c r="F1131">
        <v>6.1697842077100802</v>
      </c>
      <c r="G1131">
        <v>-0.278264376003662</v>
      </c>
    </row>
    <row r="1132" spans="1:7" hidden="1" x14ac:dyDescent="0.45">
      <c r="A1132">
        <f t="shared" si="17"/>
        <v>9</v>
      </c>
      <c r="B1132" t="s">
        <v>660</v>
      </c>
      <c r="C1132" t="s">
        <v>572</v>
      </c>
      <c r="D1132">
        <v>2012</v>
      </c>
      <c r="E1132">
        <v>9.8000000000000007</v>
      </c>
      <c r="F1132">
        <v>6.1697842077100802</v>
      </c>
      <c r="G1132">
        <v>-0.278264376003662</v>
      </c>
    </row>
    <row r="1133" spans="1:7" x14ac:dyDescent="0.45">
      <c r="A1133">
        <f t="shared" si="17"/>
        <v>12</v>
      </c>
      <c r="B1133" t="s">
        <v>660</v>
      </c>
      <c r="C1133" t="s">
        <v>573</v>
      </c>
      <c r="D1133">
        <v>2012</v>
      </c>
      <c r="E1133">
        <v>11.1</v>
      </c>
      <c r="F1133">
        <v>6.1697842077100802</v>
      </c>
      <c r="G1133">
        <v>-0.278264376003662</v>
      </c>
    </row>
    <row r="1134" spans="1:7" hidden="1" x14ac:dyDescent="0.45">
      <c r="A1134">
        <f t="shared" si="17"/>
        <v>3</v>
      </c>
      <c r="B1134" t="s">
        <v>660</v>
      </c>
      <c r="C1134" t="s">
        <v>574</v>
      </c>
      <c r="D1134">
        <v>2013</v>
      </c>
      <c r="E1134">
        <v>10.7</v>
      </c>
      <c r="F1134">
        <v>6.0300506530561506</v>
      </c>
      <c r="G1134">
        <v>-0.15895329176205999</v>
      </c>
    </row>
    <row r="1135" spans="1:7" hidden="1" x14ac:dyDescent="0.45">
      <c r="A1135">
        <f t="shared" si="17"/>
        <v>6</v>
      </c>
      <c r="B1135" t="s">
        <v>660</v>
      </c>
      <c r="C1135" t="s">
        <v>575</v>
      </c>
      <c r="D1135">
        <v>2013</v>
      </c>
      <c r="E1135">
        <v>12.1</v>
      </c>
      <c r="F1135">
        <v>6.0300506530561506</v>
      </c>
      <c r="G1135">
        <v>-0.15895329176205999</v>
      </c>
    </row>
    <row r="1136" spans="1:7" hidden="1" x14ac:dyDescent="0.45">
      <c r="A1136">
        <f t="shared" si="17"/>
        <v>9</v>
      </c>
      <c r="B1136" t="s">
        <v>660</v>
      </c>
      <c r="C1136" t="s">
        <v>576</v>
      </c>
      <c r="D1136">
        <v>2013</v>
      </c>
      <c r="E1136">
        <v>13.5</v>
      </c>
      <c r="F1136">
        <v>6.0300506530561506</v>
      </c>
      <c r="G1136">
        <v>-0.15895329176205999</v>
      </c>
    </row>
    <row r="1137" spans="1:7" x14ac:dyDescent="0.45">
      <c r="A1137">
        <f t="shared" si="17"/>
        <v>12</v>
      </c>
      <c r="B1137" t="s">
        <v>660</v>
      </c>
      <c r="C1137" t="s">
        <v>577</v>
      </c>
      <c r="D1137">
        <v>2013</v>
      </c>
      <c r="E1137">
        <v>14</v>
      </c>
      <c r="F1137">
        <v>6.0300506530561506</v>
      </c>
      <c r="G1137">
        <v>-0.15895329176205999</v>
      </c>
    </row>
    <row r="1138" spans="1:7" hidden="1" x14ac:dyDescent="0.45">
      <c r="A1138">
        <f t="shared" si="17"/>
        <v>3</v>
      </c>
      <c r="B1138" t="s">
        <v>660</v>
      </c>
      <c r="C1138" t="s">
        <v>578</v>
      </c>
      <c r="D1138">
        <v>2014</v>
      </c>
      <c r="E1138">
        <v>12.3</v>
      </c>
      <c r="F1138">
        <v>5.5572636889100977</v>
      </c>
      <c r="G1138">
        <v>-0.33552810377494702</v>
      </c>
    </row>
    <row r="1139" spans="1:7" hidden="1" x14ac:dyDescent="0.45">
      <c r="A1139">
        <f t="shared" si="17"/>
        <v>6</v>
      </c>
      <c r="B1139" t="s">
        <v>660</v>
      </c>
      <c r="C1139" t="s">
        <v>579</v>
      </c>
      <c r="D1139">
        <v>2014</v>
      </c>
      <c r="E1139">
        <v>13</v>
      </c>
      <c r="F1139">
        <v>5.5572636889100977</v>
      </c>
      <c r="G1139">
        <v>-0.33552810377494702</v>
      </c>
    </row>
    <row r="1140" spans="1:7" hidden="1" x14ac:dyDescent="0.45">
      <c r="A1140">
        <f t="shared" si="17"/>
        <v>9</v>
      </c>
      <c r="B1140" t="s">
        <v>660</v>
      </c>
      <c r="C1140" t="s">
        <v>580</v>
      </c>
      <c r="D1140">
        <v>2014</v>
      </c>
      <c r="E1140">
        <v>12.9</v>
      </c>
      <c r="F1140">
        <v>5.5572636889100977</v>
      </c>
      <c r="G1140">
        <v>-0.33552810377494702</v>
      </c>
    </row>
    <row r="1141" spans="1:7" x14ac:dyDescent="0.45">
      <c r="A1141">
        <f t="shared" si="17"/>
        <v>12</v>
      </c>
      <c r="B1141" t="s">
        <v>660</v>
      </c>
      <c r="C1141" t="s">
        <v>581</v>
      </c>
      <c r="D1141">
        <v>2014</v>
      </c>
      <c r="E1141">
        <v>13</v>
      </c>
      <c r="F1141">
        <v>5.5572636889100977</v>
      </c>
      <c r="G1141">
        <v>-0.33552810377494702</v>
      </c>
    </row>
    <row r="1142" spans="1:7" hidden="1" x14ac:dyDescent="0.45">
      <c r="A1142">
        <f t="shared" si="17"/>
        <v>3</v>
      </c>
      <c r="B1142" t="s">
        <v>660</v>
      </c>
      <c r="C1142" t="s">
        <v>582</v>
      </c>
      <c r="D1142">
        <v>2015</v>
      </c>
      <c r="E1142">
        <v>12.1</v>
      </c>
      <c r="F1142">
        <v>5.0066684257549952</v>
      </c>
      <c r="G1142">
        <v>-0.32350128558269298</v>
      </c>
    </row>
    <row r="1143" spans="1:7" hidden="1" x14ac:dyDescent="0.45">
      <c r="A1143">
        <f t="shared" si="17"/>
        <v>6</v>
      </c>
      <c r="B1143" t="s">
        <v>660</v>
      </c>
      <c r="C1143" t="s">
        <v>583</v>
      </c>
      <c r="D1143">
        <v>2015</v>
      </c>
      <c r="E1143">
        <v>12.4</v>
      </c>
      <c r="F1143">
        <v>5.0066684257549952</v>
      </c>
      <c r="G1143">
        <v>-0.32350128558269298</v>
      </c>
    </row>
    <row r="1144" spans="1:7" hidden="1" x14ac:dyDescent="0.45">
      <c r="A1144">
        <f t="shared" si="17"/>
        <v>9</v>
      </c>
      <c r="B1144" t="s">
        <v>660</v>
      </c>
      <c r="C1144" t="s">
        <v>584</v>
      </c>
      <c r="D1144">
        <v>2015</v>
      </c>
      <c r="E1144">
        <v>12.3</v>
      </c>
      <c r="F1144">
        <v>5.0066684257549952</v>
      </c>
      <c r="G1144">
        <v>-0.32350128558269298</v>
      </c>
    </row>
    <row r="1145" spans="1:7" x14ac:dyDescent="0.45">
      <c r="A1145">
        <f t="shared" si="17"/>
        <v>12</v>
      </c>
      <c r="B1145" t="s">
        <v>660</v>
      </c>
      <c r="C1145" t="s">
        <v>585</v>
      </c>
      <c r="D1145">
        <v>2015</v>
      </c>
      <c r="E1145">
        <v>12.1</v>
      </c>
      <c r="F1145">
        <v>5.0066684257549952</v>
      </c>
      <c r="G1145">
        <v>-0.32350128558269298</v>
      </c>
    </row>
    <row r="1146" spans="1:7" hidden="1" x14ac:dyDescent="0.45">
      <c r="A1146">
        <f t="shared" si="17"/>
        <v>3</v>
      </c>
      <c r="B1146" t="s">
        <v>660</v>
      </c>
      <c r="C1146" t="s">
        <v>586</v>
      </c>
      <c r="D1146">
        <v>2016</v>
      </c>
      <c r="E1146">
        <v>10.6</v>
      </c>
      <c r="F1146">
        <v>4.8763223002212328</v>
      </c>
      <c r="G1146">
        <v>0.285068401400906</v>
      </c>
    </row>
    <row r="1147" spans="1:7" hidden="1" x14ac:dyDescent="0.45">
      <c r="A1147">
        <f t="shared" si="17"/>
        <v>6</v>
      </c>
      <c r="B1147" t="s">
        <v>660</v>
      </c>
      <c r="C1147" t="s">
        <v>587</v>
      </c>
      <c r="D1147">
        <v>2016</v>
      </c>
      <c r="E1147">
        <v>10.5</v>
      </c>
      <c r="F1147">
        <v>4.8763223002212328</v>
      </c>
      <c r="G1147">
        <v>0.285068401400906</v>
      </c>
    </row>
    <row r="1148" spans="1:7" hidden="1" x14ac:dyDescent="0.45">
      <c r="A1148">
        <f t="shared" si="17"/>
        <v>9</v>
      </c>
      <c r="B1148" t="s">
        <v>660</v>
      </c>
      <c r="C1148" t="s">
        <v>588</v>
      </c>
      <c r="D1148">
        <v>2016</v>
      </c>
      <c r="E1148">
        <v>9.6999999999999993</v>
      </c>
      <c r="F1148">
        <v>4.8763223002212328</v>
      </c>
      <c r="G1148">
        <v>0.285068401400906</v>
      </c>
    </row>
    <row r="1149" spans="1:7" x14ac:dyDescent="0.45">
      <c r="A1149">
        <f t="shared" si="17"/>
        <v>12</v>
      </c>
      <c r="B1149" t="s">
        <v>660</v>
      </c>
      <c r="C1149" t="s">
        <v>589</v>
      </c>
      <c r="D1149">
        <v>2016</v>
      </c>
      <c r="E1149">
        <v>10</v>
      </c>
      <c r="F1149">
        <v>4.8763223002212328</v>
      </c>
      <c r="G1149">
        <v>0.285068401400906</v>
      </c>
    </row>
    <row r="1150" spans="1:7" hidden="1" x14ac:dyDescent="0.45">
      <c r="A1150">
        <f t="shared" si="17"/>
        <v>3</v>
      </c>
      <c r="B1150" t="s">
        <v>660</v>
      </c>
      <c r="C1150" t="s">
        <v>590</v>
      </c>
      <c r="D1150">
        <v>2017</v>
      </c>
      <c r="E1150">
        <v>8.4</v>
      </c>
      <c r="F1150">
        <v>5.0330691828017677</v>
      </c>
      <c r="G1150">
        <v>1.3846169625885201</v>
      </c>
    </row>
    <row r="1151" spans="1:7" hidden="1" x14ac:dyDescent="0.45">
      <c r="A1151">
        <f t="shared" si="17"/>
        <v>6</v>
      </c>
      <c r="B1151" t="s">
        <v>660</v>
      </c>
      <c r="C1151" t="s">
        <v>591</v>
      </c>
      <c r="D1151">
        <v>2017</v>
      </c>
      <c r="E1151">
        <v>8.1999999999999993</v>
      </c>
      <c r="F1151">
        <v>5.0330691828017677</v>
      </c>
      <c r="G1151">
        <v>1.3846169625885201</v>
      </c>
    </row>
    <row r="1152" spans="1:7" hidden="1" x14ac:dyDescent="0.45">
      <c r="A1152">
        <f t="shared" si="17"/>
        <v>9</v>
      </c>
      <c r="B1152" t="s">
        <v>660</v>
      </c>
      <c r="C1152" t="s">
        <v>592</v>
      </c>
      <c r="D1152">
        <v>2017</v>
      </c>
      <c r="E1152">
        <v>7.2</v>
      </c>
      <c r="F1152">
        <v>5.0330691828017677</v>
      </c>
      <c r="G1152">
        <v>1.3846169625885201</v>
      </c>
    </row>
    <row r="1153" spans="1:7" x14ac:dyDescent="0.45">
      <c r="A1153">
        <f t="shared" si="17"/>
        <v>12</v>
      </c>
      <c r="B1153" t="s">
        <v>660</v>
      </c>
      <c r="C1153" t="s">
        <v>593</v>
      </c>
      <c r="D1153">
        <v>2017</v>
      </c>
      <c r="E1153">
        <v>7.3</v>
      </c>
      <c r="F1153">
        <v>5.0330691828017677</v>
      </c>
      <c r="G1153">
        <v>1.3846169625885201</v>
      </c>
    </row>
    <row r="1154" spans="1:7" hidden="1" x14ac:dyDescent="0.45">
      <c r="A1154">
        <f t="shared" si="17"/>
        <v>3</v>
      </c>
      <c r="B1154" t="s">
        <v>660</v>
      </c>
      <c r="C1154" t="s">
        <v>594</v>
      </c>
      <c r="D1154">
        <v>2018</v>
      </c>
      <c r="E1154">
        <v>6.4</v>
      </c>
      <c r="F1154">
        <v>5.0697859013491637</v>
      </c>
      <c r="G1154">
        <v>3.12389819286863</v>
      </c>
    </row>
    <row r="1155" spans="1:7" hidden="1" x14ac:dyDescent="0.45">
      <c r="A1155">
        <f t="shared" ref="A1155:A1218" si="18">VALUE(MID(C1155,6,2))</f>
        <v>6</v>
      </c>
      <c r="B1155" t="s">
        <v>660</v>
      </c>
      <c r="C1155" t="s">
        <v>595</v>
      </c>
      <c r="D1155">
        <v>2018</v>
      </c>
      <c r="E1155">
        <v>7</v>
      </c>
      <c r="F1155">
        <v>5.0697859013491637</v>
      </c>
      <c r="G1155">
        <v>3.12389819286863</v>
      </c>
    </row>
    <row r="1156" spans="1:7" hidden="1" x14ac:dyDescent="0.45">
      <c r="A1156">
        <f t="shared" si="18"/>
        <v>9</v>
      </c>
      <c r="B1156" t="s">
        <v>660</v>
      </c>
      <c r="C1156" t="s">
        <v>596</v>
      </c>
      <c r="D1156">
        <v>2018</v>
      </c>
      <c r="E1156">
        <v>7.1</v>
      </c>
      <c r="F1156">
        <v>5.0697859013491637</v>
      </c>
      <c r="G1156">
        <v>3.12389819286863</v>
      </c>
    </row>
    <row r="1157" spans="1:7" x14ac:dyDescent="0.45">
      <c r="A1157">
        <f t="shared" si="18"/>
        <v>12</v>
      </c>
      <c r="B1157" t="s">
        <v>660</v>
      </c>
      <c r="C1157" t="s">
        <v>597</v>
      </c>
      <c r="D1157">
        <v>2018</v>
      </c>
      <c r="E1157">
        <v>6.9</v>
      </c>
      <c r="F1157">
        <v>5.0697859013491637</v>
      </c>
      <c r="G1157">
        <v>3.12389819286863</v>
      </c>
    </row>
    <row r="1158" spans="1:7" hidden="1" x14ac:dyDescent="0.45">
      <c r="A1158">
        <f t="shared" si="18"/>
        <v>3</v>
      </c>
      <c r="B1158" t="s">
        <v>660</v>
      </c>
      <c r="C1158" t="s">
        <v>598</v>
      </c>
      <c r="D1158">
        <v>2019</v>
      </c>
      <c r="E1158">
        <v>6.1</v>
      </c>
      <c r="F1158">
        <v>5.1742915395502393</v>
      </c>
      <c r="G1158">
        <v>5.1330170431855304</v>
      </c>
    </row>
    <row r="1159" spans="1:7" hidden="1" x14ac:dyDescent="0.45">
      <c r="A1159">
        <f t="shared" si="18"/>
        <v>6</v>
      </c>
      <c r="B1159" t="s">
        <v>660</v>
      </c>
      <c r="C1159" t="s">
        <v>599</v>
      </c>
      <c r="D1159">
        <v>2019</v>
      </c>
      <c r="E1159">
        <v>5.9</v>
      </c>
      <c r="F1159">
        <v>5.1742915395502393</v>
      </c>
      <c r="G1159">
        <v>5.1330170431855304</v>
      </c>
    </row>
    <row r="1160" spans="1:7" hidden="1" x14ac:dyDescent="0.45">
      <c r="A1160">
        <f t="shared" si="18"/>
        <v>9</v>
      </c>
      <c r="B1160" t="s">
        <v>660</v>
      </c>
      <c r="C1160" t="s">
        <v>600</v>
      </c>
      <c r="D1160">
        <v>2019</v>
      </c>
      <c r="E1160">
        <v>5.6</v>
      </c>
      <c r="F1160">
        <v>5.1742915395502393</v>
      </c>
      <c r="G1160">
        <v>5.1330170431855304</v>
      </c>
    </row>
    <row r="1161" spans="1:7" x14ac:dyDescent="0.45">
      <c r="A1161">
        <f t="shared" si="18"/>
        <v>12</v>
      </c>
      <c r="B1161" t="s">
        <v>660</v>
      </c>
      <c r="C1161" t="s">
        <v>601</v>
      </c>
      <c r="D1161">
        <v>2019</v>
      </c>
      <c r="E1161">
        <v>5.3</v>
      </c>
      <c r="F1161">
        <v>5.1742915395502393</v>
      </c>
      <c r="G1161">
        <v>5.1330170431855304</v>
      </c>
    </row>
    <row r="1162" spans="1:7" hidden="1" x14ac:dyDescent="0.45">
      <c r="A1162">
        <f t="shared" si="18"/>
        <v>3</v>
      </c>
      <c r="B1162" t="s">
        <v>660</v>
      </c>
      <c r="C1162" t="s">
        <v>602</v>
      </c>
      <c r="D1162">
        <v>2020</v>
      </c>
      <c r="E1162">
        <v>6.6</v>
      </c>
      <c r="F1162">
        <v>5.0192876804628241</v>
      </c>
      <c r="G1162">
        <v>-4.3728731601129303</v>
      </c>
    </row>
    <row r="1163" spans="1:7" hidden="1" x14ac:dyDescent="0.45">
      <c r="A1163">
        <f t="shared" si="18"/>
        <v>6</v>
      </c>
      <c r="B1163" t="s">
        <v>660</v>
      </c>
      <c r="C1163" t="s">
        <v>603</v>
      </c>
      <c r="D1163">
        <v>2020</v>
      </c>
      <c r="E1163">
        <v>5.2</v>
      </c>
      <c r="F1163">
        <v>5.0192876804628241</v>
      </c>
      <c r="G1163">
        <v>-4.3728731601129303</v>
      </c>
    </row>
    <row r="1164" spans="1:7" hidden="1" x14ac:dyDescent="0.45">
      <c r="A1164">
        <f t="shared" si="18"/>
        <v>9</v>
      </c>
      <c r="B1164" t="s">
        <v>660</v>
      </c>
      <c r="C1164" t="s">
        <v>604</v>
      </c>
      <c r="D1164">
        <v>2020</v>
      </c>
      <c r="E1164">
        <v>6</v>
      </c>
      <c r="F1164">
        <v>5.0192876804628241</v>
      </c>
      <c r="G1164">
        <v>-4.3728731601129303</v>
      </c>
    </row>
    <row r="1165" spans="1:7" x14ac:dyDescent="0.45">
      <c r="A1165">
        <f t="shared" si="18"/>
        <v>12</v>
      </c>
      <c r="B1165" t="s">
        <v>660</v>
      </c>
      <c r="C1165" t="s">
        <v>605</v>
      </c>
      <c r="D1165">
        <v>2020</v>
      </c>
      <c r="E1165">
        <v>4.9000000000000004</v>
      </c>
      <c r="F1165">
        <v>5.0192876804628241</v>
      </c>
      <c r="G1165">
        <v>-4.3728731601129303</v>
      </c>
    </row>
    <row r="1166" spans="1:7" hidden="1" x14ac:dyDescent="0.45">
      <c r="A1166">
        <f t="shared" si="18"/>
        <v>3</v>
      </c>
      <c r="B1166" t="s">
        <v>660</v>
      </c>
      <c r="C1166" t="s">
        <v>606</v>
      </c>
      <c r="D1166">
        <v>2021</v>
      </c>
      <c r="E1166">
        <v>4.9000000000000004</v>
      </c>
      <c r="F1166">
        <v>-2.065511829341645</v>
      </c>
      <c r="G1166">
        <v>-4.2288402226606596</v>
      </c>
    </row>
    <row r="1167" spans="1:7" hidden="1" x14ac:dyDescent="0.45">
      <c r="A1167">
        <f t="shared" si="18"/>
        <v>6</v>
      </c>
      <c r="B1167" t="s">
        <v>660</v>
      </c>
      <c r="C1167" t="s">
        <v>607</v>
      </c>
      <c r="D1167">
        <v>2021</v>
      </c>
      <c r="E1167">
        <v>3.6</v>
      </c>
      <c r="F1167">
        <v>-2.065511829341645</v>
      </c>
      <c r="G1167">
        <v>-4.2288402226606596</v>
      </c>
    </row>
    <row r="1168" spans="1:7" hidden="1" x14ac:dyDescent="0.45">
      <c r="A1168">
        <f t="shared" si="18"/>
        <v>9</v>
      </c>
      <c r="B1168" t="s">
        <v>660</v>
      </c>
      <c r="C1168" t="s">
        <v>608</v>
      </c>
      <c r="D1168">
        <v>2021</v>
      </c>
      <c r="E1168">
        <v>2.2000000000000002</v>
      </c>
      <c r="F1168">
        <v>-2.065511829341645</v>
      </c>
      <c r="G1168">
        <v>-4.2288402226606596</v>
      </c>
    </row>
    <row r="1169" spans="1:7" x14ac:dyDescent="0.45">
      <c r="A1169">
        <f t="shared" si="18"/>
        <v>12</v>
      </c>
      <c r="B1169" t="s">
        <v>660</v>
      </c>
      <c r="C1169" t="s">
        <v>609</v>
      </c>
      <c r="D1169">
        <v>2021</v>
      </c>
      <c r="E1169">
        <v>1.4</v>
      </c>
      <c r="F1169">
        <v>-2.065511829341645</v>
      </c>
      <c r="G1169">
        <v>-4.2288402226606596</v>
      </c>
    </row>
    <row r="1170" spans="1:7" hidden="1" x14ac:dyDescent="0.45">
      <c r="A1170">
        <f t="shared" si="18"/>
        <v>3</v>
      </c>
      <c r="B1170" t="s">
        <v>660</v>
      </c>
      <c r="C1170" t="s">
        <v>610</v>
      </c>
      <c r="D1170">
        <v>2022</v>
      </c>
      <c r="E1170">
        <v>0.7</v>
      </c>
      <c r="F1170">
        <v>3.7028856282775138</v>
      </c>
      <c r="G1170">
        <v>-1.1243747326504301</v>
      </c>
    </row>
    <row r="1171" spans="1:7" hidden="1" x14ac:dyDescent="0.45">
      <c r="A1171">
        <f t="shared" si="18"/>
        <v>6</v>
      </c>
      <c r="B1171" t="s">
        <v>660</v>
      </c>
      <c r="C1171" t="s">
        <v>611</v>
      </c>
      <c r="D1171">
        <v>2022</v>
      </c>
      <c r="E1171">
        <v>1</v>
      </c>
      <c r="F1171">
        <v>3.7028856282775138</v>
      </c>
      <c r="G1171">
        <v>-1.1243747326504301</v>
      </c>
    </row>
    <row r="1172" spans="1:7" hidden="1" x14ac:dyDescent="0.45">
      <c r="A1172">
        <f t="shared" si="18"/>
        <v>9</v>
      </c>
      <c r="B1172" t="s">
        <v>660</v>
      </c>
      <c r="C1172" t="s">
        <v>612</v>
      </c>
      <c r="D1172">
        <v>2022</v>
      </c>
      <c r="E1172">
        <v>-0.3</v>
      </c>
      <c r="F1172">
        <v>3.7028856282775138</v>
      </c>
      <c r="G1172">
        <v>-1.1243747326504301</v>
      </c>
    </row>
    <row r="1173" spans="1:7" x14ac:dyDescent="0.45">
      <c r="A1173">
        <f t="shared" si="18"/>
        <v>12</v>
      </c>
      <c r="B1173" t="s">
        <v>660</v>
      </c>
      <c r="C1173" t="s">
        <v>613</v>
      </c>
      <c r="D1173">
        <v>2022</v>
      </c>
      <c r="E1173">
        <v>-0.9</v>
      </c>
      <c r="F1173">
        <v>3.7028856282775138</v>
      </c>
      <c r="G1173">
        <v>-1.1243747326504301</v>
      </c>
    </row>
    <row r="1174" spans="1:7" hidden="1" x14ac:dyDescent="0.45">
      <c r="A1174">
        <f t="shared" si="18"/>
        <v>3</v>
      </c>
      <c r="B1174" t="s">
        <v>660</v>
      </c>
      <c r="C1174" t="s">
        <v>614</v>
      </c>
      <c r="D1174">
        <v>2023</v>
      </c>
      <c r="E1174">
        <v>-2.2999999999999998</v>
      </c>
      <c r="F1174">
        <v>5.3074193477576443</v>
      </c>
      <c r="G1174">
        <v>1.9751566974032</v>
      </c>
    </row>
    <row r="1175" spans="1:7" hidden="1" x14ac:dyDescent="0.45">
      <c r="A1175">
        <f t="shared" si="18"/>
        <v>6</v>
      </c>
      <c r="B1175" t="s">
        <v>660</v>
      </c>
      <c r="C1175" t="s">
        <v>615</v>
      </c>
      <c r="D1175">
        <v>2023</v>
      </c>
      <c r="E1175">
        <v>-2</v>
      </c>
      <c r="F1175">
        <v>5.3074193477576443</v>
      </c>
      <c r="G1175">
        <v>1.9751566974032</v>
      </c>
    </row>
    <row r="1176" spans="1:7" hidden="1" x14ac:dyDescent="0.45">
      <c r="A1176">
        <f t="shared" si="18"/>
        <v>9</v>
      </c>
      <c r="B1176" t="s">
        <v>660</v>
      </c>
      <c r="C1176" t="s">
        <v>616</v>
      </c>
      <c r="D1176">
        <v>2023</v>
      </c>
      <c r="E1176">
        <v>-1.4</v>
      </c>
      <c r="F1176">
        <v>5.3074193477576443</v>
      </c>
      <c r="G1176">
        <v>1.9751566974032</v>
      </c>
    </row>
    <row r="1177" spans="1:7" x14ac:dyDescent="0.45">
      <c r="A1177">
        <f t="shared" si="18"/>
        <v>12</v>
      </c>
      <c r="B1177" t="s">
        <v>660</v>
      </c>
      <c r="C1177" t="s">
        <v>617</v>
      </c>
      <c r="D1177">
        <v>2023</v>
      </c>
      <c r="E1177">
        <v>-0.9</v>
      </c>
      <c r="F1177">
        <v>5.3074193477576443</v>
      </c>
      <c r="G1177">
        <v>1.9751566974032</v>
      </c>
    </row>
    <row r="1178" spans="1:7" hidden="1" x14ac:dyDescent="0.45">
      <c r="A1178">
        <f t="shared" si="18"/>
        <v>3</v>
      </c>
      <c r="B1178" t="s">
        <v>662</v>
      </c>
      <c r="C1178" t="s">
        <v>560</v>
      </c>
      <c r="D1178">
        <v>2010</v>
      </c>
      <c r="E1178">
        <v>68.3</v>
      </c>
      <c r="F1178">
        <v>-5.0957816938676785</v>
      </c>
      <c r="G1178">
        <v>14.0990667028169</v>
      </c>
    </row>
    <row r="1179" spans="1:7" hidden="1" x14ac:dyDescent="0.45">
      <c r="A1179">
        <f t="shared" si="18"/>
        <v>6</v>
      </c>
      <c r="B1179" t="s">
        <v>662</v>
      </c>
      <c r="C1179" t="s">
        <v>563</v>
      </c>
      <c r="D1179">
        <v>2010</v>
      </c>
      <c r="E1179">
        <v>59.3</v>
      </c>
      <c r="F1179">
        <v>-5.0957816938676785</v>
      </c>
      <c r="G1179">
        <v>14.0990667028169</v>
      </c>
    </row>
    <row r="1180" spans="1:7" hidden="1" x14ac:dyDescent="0.45">
      <c r="A1180">
        <f t="shared" si="18"/>
        <v>9</v>
      </c>
      <c r="B1180" t="s">
        <v>662</v>
      </c>
      <c r="C1180" t="s">
        <v>564</v>
      </c>
      <c r="D1180">
        <v>2010</v>
      </c>
      <c r="E1180">
        <v>45.8</v>
      </c>
      <c r="F1180">
        <v>-5.0957816938676785</v>
      </c>
      <c r="G1180">
        <v>14.0990667028169</v>
      </c>
    </row>
    <row r="1181" spans="1:7" x14ac:dyDescent="0.45">
      <c r="A1181">
        <f t="shared" si="18"/>
        <v>12</v>
      </c>
      <c r="B1181" t="s">
        <v>662</v>
      </c>
      <c r="C1181" t="s">
        <v>565</v>
      </c>
      <c r="D1181">
        <v>2010</v>
      </c>
      <c r="E1181">
        <v>55</v>
      </c>
      <c r="F1181">
        <v>-5.0957816938676785</v>
      </c>
      <c r="G1181">
        <v>14.0990667028169</v>
      </c>
    </row>
    <row r="1182" spans="1:7" hidden="1" x14ac:dyDescent="0.45">
      <c r="A1182">
        <f t="shared" si="18"/>
        <v>3</v>
      </c>
      <c r="B1182" t="s">
        <v>662</v>
      </c>
      <c r="C1182" t="s">
        <v>566</v>
      </c>
      <c r="D1182">
        <v>2011</v>
      </c>
      <c r="E1182">
        <v>49.9</v>
      </c>
      <c r="F1182">
        <v>1.6829723505625793</v>
      </c>
      <c r="G1182">
        <v>6.3943719491843698</v>
      </c>
    </row>
    <row r="1183" spans="1:7" hidden="1" x14ac:dyDescent="0.45">
      <c r="A1183">
        <f t="shared" si="18"/>
        <v>6</v>
      </c>
      <c r="B1183" t="s">
        <v>662</v>
      </c>
      <c r="C1183" t="s">
        <v>567</v>
      </c>
      <c r="D1183">
        <v>2011</v>
      </c>
      <c r="E1183">
        <v>40.799999999999997</v>
      </c>
      <c r="F1183">
        <v>1.6829723505625793</v>
      </c>
      <c r="G1183">
        <v>6.3943719491843698</v>
      </c>
    </row>
    <row r="1184" spans="1:7" hidden="1" x14ac:dyDescent="0.45">
      <c r="A1184">
        <f t="shared" si="18"/>
        <v>9</v>
      </c>
      <c r="B1184" t="s">
        <v>662</v>
      </c>
      <c r="C1184" t="s">
        <v>568</v>
      </c>
      <c r="D1184">
        <v>2011</v>
      </c>
      <c r="E1184">
        <v>38.5</v>
      </c>
      <c r="F1184">
        <v>1.6829723505625793</v>
      </c>
      <c r="G1184">
        <v>6.3943719491843698</v>
      </c>
    </row>
    <row r="1185" spans="1:7" x14ac:dyDescent="0.45">
      <c r="A1185">
        <f t="shared" si="18"/>
        <v>12</v>
      </c>
      <c r="B1185" t="s">
        <v>662</v>
      </c>
      <c r="C1185" t="s">
        <v>569</v>
      </c>
      <c r="D1185">
        <v>2011</v>
      </c>
      <c r="E1185">
        <v>34.5</v>
      </c>
      <c r="F1185">
        <v>1.6829723505625793</v>
      </c>
      <c r="G1185">
        <v>6.3943719491843698</v>
      </c>
    </row>
    <row r="1186" spans="1:7" hidden="1" x14ac:dyDescent="0.45">
      <c r="A1186">
        <f t="shared" si="18"/>
        <v>3</v>
      </c>
      <c r="B1186" t="s">
        <v>662</v>
      </c>
      <c r="C1186" t="s">
        <v>570</v>
      </c>
      <c r="D1186">
        <v>2012</v>
      </c>
      <c r="E1186">
        <v>35.6</v>
      </c>
      <c r="F1186">
        <v>1.6487738997814887</v>
      </c>
      <c r="G1186">
        <v>-3.5401987833198598</v>
      </c>
    </row>
    <row r="1187" spans="1:7" hidden="1" x14ac:dyDescent="0.45">
      <c r="A1187">
        <f t="shared" si="18"/>
        <v>6</v>
      </c>
      <c r="B1187" t="s">
        <v>662</v>
      </c>
      <c r="C1187" t="s">
        <v>571</v>
      </c>
      <c r="D1187">
        <v>2012</v>
      </c>
      <c r="E1187">
        <v>34.9</v>
      </c>
      <c r="F1187">
        <v>1.6487738997814887</v>
      </c>
      <c r="G1187">
        <v>-3.5401987833198598</v>
      </c>
    </row>
    <row r="1188" spans="1:7" hidden="1" x14ac:dyDescent="0.45">
      <c r="A1188">
        <f t="shared" si="18"/>
        <v>9</v>
      </c>
      <c r="B1188" t="s">
        <v>662</v>
      </c>
      <c r="C1188" t="s">
        <v>572</v>
      </c>
      <c r="D1188">
        <v>2012</v>
      </c>
      <c r="E1188">
        <v>29.2</v>
      </c>
      <c r="F1188">
        <v>1.6487738997814887</v>
      </c>
      <c r="G1188">
        <v>-3.5401987833198598</v>
      </c>
    </row>
    <row r="1189" spans="1:7" x14ac:dyDescent="0.45">
      <c r="A1189">
        <f t="shared" si="18"/>
        <v>12</v>
      </c>
      <c r="B1189" t="s">
        <v>662</v>
      </c>
      <c r="C1189" t="s">
        <v>573</v>
      </c>
      <c r="D1189">
        <v>2012</v>
      </c>
      <c r="E1189">
        <v>12.5</v>
      </c>
      <c r="F1189">
        <v>1.6487738997814887</v>
      </c>
      <c r="G1189">
        <v>-3.5401987833198598</v>
      </c>
    </row>
    <row r="1190" spans="1:7" hidden="1" x14ac:dyDescent="0.45">
      <c r="A1190">
        <f t="shared" si="18"/>
        <v>3</v>
      </c>
      <c r="B1190" t="s">
        <v>662</v>
      </c>
      <c r="C1190" t="s">
        <v>574</v>
      </c>
      <c r="D1190">
        <v>2013</v>
      </c>
      <c r="E1190">
        <v>-4.9000000000000004</v>
      </c>
      <c r="F1190">
        <v>-0.39895996450545113</v>
      </c>
      <c r="G1190">
        <v>-11.1515495172226</v>
      </c>
    </row>
    <row r="1191" spans="1:7" hidden="1" x14ac:dyDescent="0.45">
      <c r="A1191">
        <f t="shared" si="18"/>
        <v>6</v>
      </c>
      <c r="B1191" t="s">
        <v>662</v>
      </c>
      <c r="C1191" t="s">
        <v>575</v>
      </c>
      <c r="D1191">
        <v>2013</v>
      </c>
      <c r="E1191">
        <v>-14.5</v>
      </c>
      <c r="F1191">
        <v>-0.39895996450545113</v>
      </c>
      <c r="G1191">
        <v>-11.1515495172226</v>
      </c>
    </row>
    <row r="1192" spans="1:7" hidden="1" x14ac:dyDescent="0.45">
      <c r="A1192">
        <f t="shared" si="18"/>
        <v>9</v>
      </c>
      <c r="B1192" t="s">
        <v>662</v>
      </c>
      <c r="C1192" t="s">
        <v>576</v>
      </c>
      <c r="D1192">
        <v>2013</v>
      </c>
      <c r="E1192">
        <v>-22.7</v>
      </c>
      <c r="F1192">
        <v>-0.39895996450545113</v>
      </c>
      <c r="G1192">
        <v>-11.1515495172226</v>
      </c>
    </row>
    <row r="1193" spans="1:7" x14ac:dyDescent="0.45">
      <c r="A1193">
        <f t="shared" si="18"/>
        <v>12</v>
      </c>
      <c r="B1193" t="s">
        <v>662</v>
      </c>
      <c r="C1193" t="s">
        <v>577</v>
      </c>
      <c r="D1193">
        <v>2013</v>
      </c>
      <c r="E1193">
        <v>-25.3</v>
      </c>
      <c r="F1193">
        <v>-0.39895996450545113</v>
      </c>
      <c r="G1193">
        <v>-11.1515495172226</v>
      </c>
    </row>
    <row r="1194" spans="1:7" hidden="1" x14ac:dyDescent="0.45">
      <c r="A1194">
        <f t="shared" si="18"/>
        <v>3</v>
      </c>
      <c r="B1194" t="s">
        <v>662</v>
      </c>
      <c r="C1194" t="s">
        <v>578</v>
      </c>
      <c r="D1194">
        <v>2014</v>
      </c>
      <c r="E1194">
        <v>-29.5</v>
      </c>
      <c r="F1194">
        <v>2.1921757436481784</v>
      </c>
      <c r="G1194">
        <v>-11.713266884913599</v>
      </c>
    </row>
    <row r="1195" spans="1:7" hidden="1" x14ac:dyDescent="0.45">
      <c r="A1195">
        <f t="shared" si="18"/>
        <v>6</v>
      </c>
      <c r="B1195" t="s">
        <v>662</v>
      </c>
      <c r="C1195" t="s">
        <v>579</v>
      </c>
      <c r="D1195">
        <v>2014</v>
      </c>
      <c r="E1195">
        <v>-41.5</v>
      </c>
      <c r="F1195">
        <v>2.1921757436481784</v>
      </c>
      <c r="G1195">
        <v>-11.713266884913599</v>
      </c>
    </row>
    <row r="1196" spans="1:7" hidden="1" x14ac:dyDescent="0.45">
      <c r="A1196">
        <f t="shared" si="18"/>
        <v>9</v>
      </c>
      <c r="B1196" t="s">
        <v>662</v>
      </c>
      <c r="C1196" t="s">
        <v>580</v>
      </c>
      <c r="D1196">
        <v>2014</v>
      </c>
      <c r="E1196">
        <v>-41.4</v>
      </c>
      <c r="F1196">
        <v>2.1921757436481784</v>
      </c>
      <c r="G1196">
        <v>-11.713266884913599</v>
      </c>
    </row>
    <row r="1197" spans="1:7" x14ac:dyDescent="0.45">
      <c r="A1197">
        <f t="shared" si="18"/>
        <v>12</v>
      </c>
      <c r="B1197" t="s">
        <v>662</v>
      </c>
      <c r="C1197" t="s">
        <v>581</v>
      </c>
      <c r="D1197">
        <v>2014</v>
      </c>
      <c r="E1197">
        <v>-34.6</v>
      </c>
      <c r="F1197">
        <v>2.1921757436481784</v>
      </c>
      <c r="G1197">
        <v>-11.713266884913599</v>
      </c>
    </row>
    <row r="1198" spans="1:7" hidden="1" x14ac:dyDescent="0.45">
      <c r="A1198">
        <f t="shared" si="18"/>
        <v>3</v>
      </c>
      <c r="B1198" t="s">
        <v>662</v>
      </c>
      <c r="C1198" t="s">
        <v>582</v>
      </c>
      <c r="D1198">
        <v>2015</v>
      </c>
      <c r="E1198">
        <v>58</v>
      </c>
      <c r="F1198">
        <v>9.3360337286862318</v>
      </c>
      <c r="G1198">
        <v>5.6439215091307897</v>
      </c>
    </row>
    <row r="1199" spans="1:7" hidden="1" x14ac:dyDescent="0.45">
      <c r="A1199">
        <f t="shared" si="18"/>
        <v>6</v>
      </c>
      <c r="B1199" t="s">
        <v>662</v>
      </c>
      <c r="C1199" t="s">
        <v>583</v>
      </c>
      <c r="D1199">
        <v>2015</v>
      </c>
      <c r="E1199">
        <v>21.4</v>
      </c>
      <c r="F1199">
        <v>9.3360337286862318</v>
      </c>
      <c r="G1199">
        <v>5.6439215091307897</v>
      </c>
    </row>
    <row r="1200" spans="1:7" hidden="1" x14ac:dyDescent="0.45">
      <c r="A1200">
        <f t="shared" si="18"/>
        <v>9</v>
      </c>
      <c r="B1200" t="s">
        <v>662</v>
      </c>
      <c r="C1200" t="s">
        <v>584</v>
      </c>
      <c r="D1200">
        <v>2015</v>
      </c>
      <c r="E1200">
        <v>-8.8000000000000007</v>
      </c>
      <c r="F1200">
        <v>9.3360337286862318</v>
      </c>
      <c r="G1200">
        <v>5.6439215091307897</v>
      </c>
    </row>
    <row r="1201" spans="1:7" x14ac:dyDescent="0.45">
      <c r="A1201">
        <f t="shared" si="18"/>
        <v>12</v>
      </c>
      <c r="B1201" t="s">
        <v>662</v>
      </c>
      <c r="C1201" t="s">
        <v>585</v>
      </c>
      <c r="D1201">
        <v>2015</v>
      </c>
      <c r="E1201">
        <v>-23.8</v>
      </c>
      <c r="F1201">
        <v>9.3360337286862318</v>
      </c>
      <c r="G1201">
        <v>5.6439215091307897</v>
      </c>
    </row>
    <row r="1202" spans="1:7" hidden="1" x14ac:dyDescent="0.45">
      <c r="A1202">
        <f t="shared" si="18"/>
        <v>3</v>
      </c>
      <c r="B1202" t="s">
        <v>662</v>
      </c>
      <c r="C1202" t="s">
        <v>586</v>
      </c>
      <c r="D1202">
        <v>2016</v>
      </c>
      <c r="E1202">
        <v>-20.3</v>
      </c>
      <c r="F1202">
        <v>24.615569976625579</v>
      </c>
      <c r="G1202">
        <v>-4.0749710049514301</v>
      </c>
    </row>
    <row r="1203" spans="1:7" hidden="1" x14ac:dyDescent="0.45">
      <c r="A1203">
        <f t="shared" si="18"/>
        <v>6</v>
      </c>
      <c r="B1203" t="s">
        <v>662</v>
      </c>
      <c r="C1203" t="s">
        <v>587</v>
      </c>
      <c r="D1203">
        <v>2016</v>
      </c>
      <c r="E1203">
        <v>-18.5</v>
      </c>
      <c r="F1203">
        <v>24.615569976625579</v>
      </c>
      <c r="G1203">
        <v>-4.0749710049514301</v>
      </c>
    </row>
    <row r="1204" spans="1:7" hidden="1" x14ac:dyDescent="0.45">
      <c r="A1204">
        <f t="shared" si="18"/>
        <v>9</v>
      </c>
      <c r="B1204" t="s">
        <v>662</v>
      </c>
      <c r="C1204" t="s">
        <v>588</v>
      </c>
      <c r="D1204">
        <v>2016</v>
      </c>
      <c r="E1204">
        <v>-32.4</v>
      </c>
      <c r="F1204">
        <v>24.615569976625579</v>
      </c>
      <c r="G1204">
        <v>-4.0749710049514301</v>
      </c>
    </row>
    <row r="1205" spans="1:7" x14ac:dyDescent="0.45">
      <c r="A1205">
        <f t="shared" si="18"/>
        <v>12</v>
      </c>
      <c r="B1205" t="s">
        <v>662</v>
      </c>
      <c r="C1205" t="s">
        <v>589</v>
      </c>
      <c r="D1205">
        <v>2016</v>
      </c>
      <c r="E1205">
        <v>-34.6</v>
      </c>
      <c r="F1205">
        <v>24.615569976625579</v>
      </c>
      <c r="G1205">
        <v>-4.0749710049514301</v>
      </c>
    </row>
    <row r="1206" spans="1:7" hidden="1" x14ac:dyDescent="0.45">
      <c r="A1206">
        <f t="shared" si="18"/>
        <v>3</v>
      </c>
      <c r="B1206" t="s">
        <v>662</v>
      </c>
      <c r="C1206" t="s">
        <v>590</v>
      </c>
      <c r="D1206">
        <v>2017</v>
      </c>
      <c r="E1206">
        <v>-19.7</v>
      </c>
      <c r="F1206">
        <v>1.2226386099642923</v>
      </c>
      <c r="G1206">
        <v>-1.4768118804635999</v>
      </c>
    </row>
    <row r="1207" spans="1:7" hidden="1" x14ac:dyDescent="0.45">
      <c r="A1207">
        <f t="shared" si="18"/>
        <v>6</v>
      </c>
      <c r="B1207" t="s">
        <v>662</v>
      </c>
      <c r="C1207" t="s">
        <v>591</v>
      </c>
      <c r="D1207">
        <v>2017</v>
      </c>
      <c r="E1207">
        <v>-42.7</v>
      </c>
      <c r="F1207">
        <v>1.2226386099642923</v>
      </c>
      <c r="G1207">
        <v>-1.4768118804635999</v>
      </c>
    </row>
    <row r="1208" spans="1:7" hidden="1" x14ac:dyDescent="0.45">
      <c r="A1208">
        <f t="shared" si="18"/>
        <v>9</v>
      </c>
      <c r="B1208" t="s">
        <v>662</v>
      </c>
      <c r="C1208" t="s">
        <v>592</v>
      </c>
      <c r="D1208">
        <v>2017</v>
      </c>
      <c r="E1208">
        <v>-52.4</v>
      </c>
      <c r="F1208">
        <v>1.2226386099642923</v>
      </c>
      <c r="G1208">
        <v>-1.4768118804635999</v>
      </c>
    </row>
    <row r="1209" spans="1:7" x14ac:dyDescent="0.45">
      <c r="A1209">
        <f t="shared" si="18"/>
        <v>12</v>
      </c>
      <c r="B1209" t="s">
        <v>662</v>
      </c>
      <c r="C1209" t="s">
        <v>593</v>
      </c>
      <c r="D1209">
        <v>2017</v>
      </c>
      <c r="E1209">
        <v>-61.8</v>
      </c>
      <c r="F1209">
        <v>1.2226386099642923</v>
      </c>
      <c r="G1209">
        <v>-1.4768118804635999</v>
      </c>
    </row>
    <row r="1210" spans="1:7" hidden="1" x14ac:dyDescent="0.45">
      <c r="A1210">
        <f t="shared" si="18"/>
        <v>3</v>
      </c>
      <c r="B1210" t="s">
        <v>662</v>
      </c>
      <c r="C1210" t="s">
        <v>594</v>
      </c>
      <c r="D1210">
        <v>2018</v>
      </c>
      <c r="E1210">
        <v>-71.8</v>
      </c>
      <c r="F1210">
        <v>10.049628539461366</v>
      </c>
      <c r="G1210">
        <v>-1.88183286480358</v>
      </c>
    </row>
    <row r="1211" spans="1:7" hidden="1" x14ac:dyDescent="0.45">
      <c r="A1211">
        <f t="shared" si="18"/>
        <v>6</v>
      </c>
      <c r="B1211" t="s">
        <v>662</v>
      </c>
      <c r="C1211" t="s">
        <v>595</v>
      </c>
      <c r="D1211">
        <v>2018</v>
      </c>
      <c r="E1211">
        <v>-69.5</v>
      </c>
      <c r="F1211">
        <v>10.049628539461366</v>
      </c>
      <c r="G1211">
        <v>-1.88183286480358</v>
      </c>
    </row>
    <row r="1212" spans="1:7" hidden="1" x14ac:dyDescent="0.45">
      <c r="A1212">
        <f t="shared" si="18"/>
        <v>9</v>
      </c>
      <c r="B1212" t="s">
        <v>662</v>
      </c>
      <c r="C1212" t="s">
        <v>596</v>
      </c>
      <c r="D1212">
        <v>2018</v>
      </c>
      <c r="E1212">
        <v>-69.8</v>
      </c>
      <c r="F1212">
        <v>10.049628539461366</v>
      </c>
      <c r="G1212">
        <v>-1.88183286480358</v>
      </c>
    </row>
    <row r="1213" spans="1:7" x14ac:dyDescent="0.45">
      <c r="A1213">
        <f t="shared" si="18"/>
        <v>12</v>
      </c>
      <c r="B1213" t="s">
        <v>662</v>
      </c>
      <c r="C1213" t="s">
        <v>597</v>
      </c>
      <c r="D1213">
        <v>2018</v>
      </c>
      <c r="E1213">
        <v>-62.8</v>
      </c>
      <c r="F1213">
        <v>10.049628539461366</v>
      </c>
      <c r="G1213">
        <v>-1.88183286480358</v>
      </c>
    </row>
    <row r="1214" spans="1:7" hidden="1" x14ac:dyDescent="0.45">
      <c r="A1214">
        <f t="shared" si="18"/>
        <v>3</v>
      </c>
      <c r="B1214" t="s">
        <v>662</v>
      </c>
      <c r="C1214" t="s">
        <v>598</v>
      </c>
      <c r="D1214">
        <v>2019</v>
      </c>
      <c r="E1214">
        <v>-72.099999999999994</v>
      </c>
      <c r="F1214">
        <v>7.5443419076003124</v>
      </c>
      <c r="G1214">
        <v>-6.0876135121414698</v>
      </c>
    </row>
    <row r="1215" spans="1:7" hidden="1" x14ac:dyDescent="0.45">
      <c r="A1215">
        <f t="shared" si="18"/>
        <v>6</v>
      </c>
      <c r="B1215" t="s">
        <v>662</v>
      </c>
      <c r="C1215" t="s">
        <v>599</v>
      </c>
      <c r="D1215">
        <v>2019</v>
      </c>
      <c r="E1215">
        <v>-74.599999999999994</v>
      </c>
      <c r="F1215">
        <v>7.5443419076003124</v>
      </c>
      <c r="G1215">
        <v>-6.0876135121414698</v>
      </c>
    </row>
    <row r="1216" spans="1:7" hidden="1" x14ac:dyDescent="0.45">
      <c r="A1216">
        <f t="shared" si="18"/>
        <v>9</v>
      </c>
      <c r="B1216" t="s">
        <v>662</v>
      </c>
      <c r="C1216" t="s">
        <v>600</v>
      </c>
      <c r="D1216">
        <v>2019</v>
      </c>
      <c r="E1216">
        <v>-76.900000000000006</v>
      </c>
      <c r="F1216">
        <v>7.5443419076003124</v>
      </c>
      <c r="G1216">
        <v>-6.0876135121414698</v>
      </c>
    </row>
    <row r="1217" spans="1:7" x14ac:dyDescent="0.45">
      <c r="A1217">
        <f t="shared" si="18"/>
        <v>12</v>
      </c>
      <c r="B1217" t="s">
        <v>662</v>
      </c>
      <c r="C1217" t="s">
        <v>601</v>
      </c>
      <c r="D1217">
        <v>2019</v>
      </c>
      <c r="E1217">
        <v>-90.9</v>
      </c>
      <c r="F1217">
        <v>7.5443419076003124</v>
      </c>
      <c r="G1217">
        <v>-6.0876135121414698</v>
      </c>
    </row>
    <row r="1218" spans="1:7" hidden="1" x14ac:dyDescent="0.45">
      <c r="A1218">
        <f t="shared" si="18"/>
        <v>3</v>
      </c>
      <c r="B1218" t="s">
        <v>662</v>
      </c>
      <c r="C1218" t="s">
        <v>602</v>
      </c>
      <c r="D1218">
        <v>2020</v>
      </c>
      <c r="E1218">
        <v>-76.7</v>
      </c>
      <c r="F1218">
        <v>5.0405502880179966</v>
      </c>
      <c r="G1218">
        <v>-6.3709661586806803</v>
      </c>
    </row>
    <row r="1219" spans="1:7" hidden="1" x14ac:dyDescent="0.45">
      <c r="A1219">
        <f t="shared" ref="A1219:A1282" si="19">VALUE(MID(C1219,6,2))</f>
        <v>6</v>
      </c>
      <c r="B1219" t="s">
        <v>662</v>
      </c>
      <c r="C1219" t="s">
        <v>603</v>
      </c>
      <c r="D1219">
        <v>2020</v>
      </c>
      <c r="E1219">
        <v>-74.2</v>
      </c>
      <c r="F1219">
        <v>5.0405502880179966</v>
      </c>
      <c r="G1219">
        <v>-6.3709661586806803</v>
      </c>
    </row>
    <row r="1220" spans="1:7" hidden="1" x14ac:dyDescent="0.45">
      <c r="A1220">
        <f t="shared" si="19"/>
        <v>9</v>
      </c>
      <c r="B1220" t="s">
        <v>662</v>
      </c>
      <c r="C1220" t="s">
        <v>604</v>
      </c>
      <c r="D1220">
        <v>2020</v>
      </c>
      <c r="E1220">
        <v>-92.8</v>
      </c>
      <c r="F1220">
        <v>5.0405502880179966</v>
      </c>
      <c r="G1220">
        <v>-6.3709661586806803</v>
      </c>
    </row>
    <row r="1221" spans="1:7" x14ac:dyDescent="0.45">
      <c r="A1221">
        <f t="shared" si="19"/>
        <v>12</v>
      </c>
      <c r="B1221" t="s">
        <v>662</v>
      </c>
      <c r="C1221" t="s">
        <v>605</v>
      </c>
      <c r="D1221">
        <v>2020</v>
      </c>
      <c r="E1221">
        <v>-97.5</v>
      </c>
      <c r="F1221">
        <v>5.0405502880179966</v>
      </c>
      <c r="G1221">
        <v>-6.3709661586806803</v>
      </c>
    </row>
    <row r="1222" spans="1:7" hidden="1" x14ac:dyDescent="0.45">
      <c r="A1222">
        <f t="shared" si="19"/>
        <v>3</v>
      </c>
      <c r="B1222" t="s">
        <v>662</v>
      </c>
      <c r="C1222" t="s">
        <v>606</v>
      </c>
      <c r="D1222">
        <v>2021</v>
      </c>
      <c r="E1222">
        <v>-101.4</v>
      </c>
      <c r="F1222">
        <v>7.1578988305720941</v>
      </c>
      <c r="G1222">
        <v>11.659379467928</v>
      </c>
    </row>
    <row r="1223" spans="1:7" hidden="1" x14ac:dyDescent="0.45">
      <c r="A1223">
        <f t="shared" si="19"/>
        <v>6</v>
      </c>
      <c r="B1223" t="s">
        <v>662</v>
      </c>
      <c r="C1223" t="s">
        <v>607</v>
      </c>
      <c r="D1223">
        <v>2021</v>
      </c>
      <c r="E1223">
        <v>-107.4</v>
      </c>
      <c r="F1223">
        <v>7.1578988305720941</v>
      </c>
      <c r="G1223">
        <v>11.659379467928</v>
      </c>
    </row>
    <row r="1224" spans="1:7" hidden="1" x14ac:dyDescent="0.45">
      <c r="A1224">
        <f t="shared" si="19"/>
        <v>9</v>
      </c>
      <c r="B1224" t="s">
        <v>662</v>
      </c>
      <c r="C1224" t="s">
        <v>608</v>
      </c>
      <c r="D1224">
        <v>2021</v>
      </c>
      <c r="E1224">
        <v>-109.2</v>
      </c>
      <c r="F1224">
        <v>7.1578988305720941</v>
      </c>
      <c r="G1224">
        <v>11.659379467928</v>
      </c>
    </row>
    <row r="1225" spans="1:7" x14ac:dyDescent="0.45">
      <c r="A1225">
        <f t="shared" si="19"/>
        <v>12</v>
      </c>
      <c r="B1225" t="s">
        <v>662</v>
      </c>
      <c r="C1225" t="s">
        <v>609</v>
      </c>
      <c r="D1225">
        <v>2021</v>
      </c>
      <c r="E1225">
        <v>-110.5</v>
      </c>
      <c r="F1225">
        <v>7.1578988305720941</v>
      </c>
      <c r="G1225">
        <v>11.659379467928</v>
      </c>
    </row>
    <row r="1226" spans="1:7" hidden="1" x14ac:dyDescent="0.45">
      <c r="A1226">
        <f t="shared" si="19"/>
        <v>3</v>
      </c>
      <c r="B1226" t="s">
        <v>662</v>
      </c>
      <c r="C1226" t="s">
        <v>610</v>
      </c>
      <c r="D1226">
        <v>2022</v>
      </c>
      <c r="E1226">
        <v>-107.4</v>
      </c>
      <c r="F1226">
        <v>16.255613244600212</v>
      </c>
      <c r="G1226">
        <v>17.644807383209699</v>
      </c>
    </row>
    <row r="1227" spans="1:7" hidden="1" x14ac:dyDescent="0.45">
      <c r="A1227">
        <f t="shared" si="19"/>
        <v>6</v>
      </c>
      <c r="B1227" t="s">
        <v>662</v>
      </c>
      <c r="C1227" t="s">
        <v>611</v>
      </c>
      <c r="D1227">
        <v>2022</v>
      </c>
      <c r="E1227">
        <v>-103.5</v>
      </c>
      <c r="F1227">
        <v>16.255613244600212</v>
      </c>
      <c r="G1227">
        <v>17.644807383209699</v>
      </c>
    </row>
    <row r="1228" spans="1:7" hidden="1" x14ac:dyDescent="0.45">
      <c r="A1228">
        <f t="shared" si="19"/>
        <v>9</v>
      </c>
      <c r="B1228" t="s">
        <v>662</v>
      </c>
      <c r="C1228" t="s">
        <v>612</v>
      </c>
      <c r="D1228">
        <v>2022</v>
      </c>
      <c r="E1228">
        <v>-97.3</v>
      </c>
      <c r="F1228">
        <v>16.255613244600212</v>
      </c>
      <c r="G1228">
        <v>17.644807383209699</v>
      </c>
    </row>
    <row r="1229" spans="1:7" x14ac:dyDescent="0.45">
      <c r="A1229">
        <f t="shared" si="19"/>
        <v>12</v>
      </c>
      <c r="B1229" t="s">
        <v>662</v>
      </c>
      <c r="C1229" t="s">
        <v>613</v>
      </c>
      <c r="D1229">
        <v>2022</v>
      </c>
      <c r="E1229">
        <v>-106.6</v>
      </c>
      <c r="F1229">
        <v>16.255613244600212</v>
      </c>
      <c r="G1229">
        <v>17.644807383209699</v>
      </c>
    </row>
    <row r="1230" spans="1:7" hidden="1" x14ac:dyDescent="0.45">
      <c r="A1230">
        <f t="shared" si="19"/>
        <v>3</v>
      </c>
      <c r="B1230" t="s">
        <v>662</v>
      </c>
      <c r="C1230" t="s">
        <v>614</v>
      </c>
      <c r="D1230">
        <v>2023</v>
      </c>
      <c r="E1230">
        <v>-103</v>
      </c>
      <c r="F1230">
        <v>8.6195035519149172</v>
      </c>
      <c r="G1230">
        <v>-9.1443364057773806</v>
      </c>
    </row>
    <row r="1231" spans="1:7" hidden="1" x14ac:dyDescent="0.45">
      <c r="A1231">
        <f t="shared" si="19"/>
        <v>6</v>
      </c>
      <c r="B1231" t="s">
        <v>662</v>
      </c>
      <c r="C1231" t="s">
        <v>615</v>
      </c>
      <c r="D1231">
        <v>2023</v>
      </c>
      <c r="E1231">
        <v>-96.5</v>
      </c>
      <c r="F1231">
        <v>8.6195035519149172</v>
      </c>
      <c r="G1231">
        <v>-9.1443364057773806</v>
      </c>
    </row>
    <row r="1232" spans="1:7" hidden="1" x14ac:dyDescent="0.45">
      <c r="A1232">
        <f t="shared" si="19"/>
        <v>9</v>
      </c>
      <c r="B1232" t="s">
        <v>662</v>
      </c>
      <c r="C1232" t="s">
        <v>616</v>
      </c>
      <c r="D1232">
        <v>2023</v>
      </c>
      <c r="E1232">
        <v>-87.1</v>
      </c>
      <c r="F1232">
        <v>8.6195035519149172</v>
      </c>
      <c r="G1232">
        <v>-9.1443364057773806</v>
      </c>
    </row>
    <row r="1233" spans="1:7" x14ac:dyDescent="0.45">
      <c r="A1233">
        <f t="shared" si="19"/>
        <v>12</v>
      </c>
      <c r="B1233" t="s">
        <v>662</v>
      </c>
      <c r="C1233" t="s">
        <v>617</v>
      </c>
      <c r="D1233">
        <v>2023</v>
      </c>
      <c r="E1233">
        <v>-86.8</v>
      </c>
      <c r="F1233">
        <v>8.6195035519149172</v>
      </c>
      <c r="G1233">
        <v>-9.1443364057773806</v>
      </c>
    </row>
    <row r="1234" spans="1:7" hidden="1" x14ac:dyDescent="0.45">
      <c r="A1234">
        <f t="shared" si="19"/>
        <v>3</v>
      </c>
      <c r="B1234" t="s">
        <v>664</v>
      </c>
      <c r="C1234" t="s">
        <v>560</v>
      </c>
      <c r="D1234">
        <v>2010</v>
      </c>
      <c r="E1234">
        <v>-11.1</v>
      </c>
      <c r="F1234">
        <v>1.1082277604975559</v>
      </c>
      <c r="G1234">
        <v>0.71364855811302097</v>
      </c>
    </row>
    <row r="1235" spans="1:7" hidden="1" x14ac:dyDescent="0.45">
      <c r="A1235">
        <f t="shared" si="19"/>
        <v>6</v>
      </c>
      <c r="B1235" t="s">
        <v>664</v>
      </c>
      <c r="C1235" t="s">
        <v>563</v>
      </c>
      <c r="D1235">
        <v>2010</v>
      </c>
      <c r="E1235">
        <v>-9.4</v>
      </c>
      <c r="F1235">
        <v>1.1082277604975559</v>
      </c>
      <c r="G1235">
        <v>0.71364855811302097</v>
      </c>
    </row>
    <row r="1236" spans="1:7" hidden="1" x14ac:dyDescent="0.45">
      <c r="A1236">
        <f t="shared" si="19"/>
        <v>9</v>
      </c>
      <c r="B1236" t="s">
        <v>664</v>
      </c>
      <c r="C1236" t="s">
        <v>564</v>
      </c>
      <c r="D1236">
        <v>2010</v>
      </c>
      <c r="E1236">
        <v>-9.4</v>
      </c>
      <c r="F1236">
        <v>1.1082277604975559</v>
      </c>
      <c r="G1236">
        <v>0.71364855811302097</v>
      </c>
    </row>
    <row r="1237" spans="1:7" x14ac:dyDescent="0.45">
      <c r="A1237">
        <f t="shared" si="19"/>
        <v>12</v>
      </c>
      <c r="B1237" t="s">
        <v>664</v>
      </c>
      <c r="C1237" t="s">
        <v>565</v>
      </c>
      <c r="D1237">
        <v>2010</v>
      </c>
      <c r="E1237">
        <v>-9.9</v>
      </c>
      <c r="F1237">
        <v>1.1082277604975559</v>
      </c>
      <c r="G1237">
        <v>0.71364855811302097</v>
      </c>
    </row>
    <row r="1238" spans="1:7" hidden="1" x14ac:dyDescent="0.45">
      <c r="A1238">
        <f t="shared" si="19"/>
        <v>3</v>
      </c>
      <c r="B1238" t="s">
        <v>664</v>
      </c>
      <c r="C1238" t="s">
        <v>566</v>
      </c>
      <c r="D1238">
        <v>2011</v>
      </c>
      <c r="E1238">
        <v>-10.5</v>
      </c>
      <c r="F1238">
        <v>5.6331195643270178</v>
      </c>
      <c r="G1238">
        <v>1.98696224757183</v>
      </c>
    </row>
    <row r="1239" spans="1:7" hidden="1" x14ac:dyDescent="0.45">
      <c r="A1239">
        <f t="shared" si="19"/>
        <v>6</v>
      </c>
      <c r="B1239" t="s">
        <v>664</v>
      </c>
      <c r="C1239" t="s">
        <v>567</v>
      </c>
      <c r="D1239">
        <v>2011</v>
      </c>
      <c r="E1239">
        <v>-11.3</v>
      </c>
      <c r="F1239">
        <v>5.6331195643270178</v>
      </c>
      <c r="G1239">
        <v>1.98696224757183</v>
      </c>
    </row>
    <row r="1240" spans="1:7" hidden="1" x14ac:dyDescent="0.45">
      <c r="A1240">
        <f t="shared" si="19"/>
        <v>9</v>
      </c>
      <c r="B1240" t="s">
        <v>664</v>
      </c>
      <c r="C1240" t="s">
        <v>568</v>
      </c>
      <c r="D1240">
        <v>2011</v>
      </c>
      <c r="E1240">
        <v>-11.1</v>
      </c>
      <c r="F1240">
        <v>5.6331195643270178</v>
      </c>
      <c r="G1240">
        <v>1.98696224757183</v>
      </c>
    </row>
    <row r="1241" spans="1:7" x14ac:dyDescent="0.45">
      <c r="A1241">
        <f t="shared" si="19"/>
        <v>12</v>
      </c>
      <c r="B1241" t="s">
        <v>664</v>
      </c>
      <c r="C1241" t="s">
        <v>569</v>
      </c>
      <c r="D1241">
        <v>2011</v>
      </c>
      <c r="E1241">
        <v>-12.1</v>
      </c>
      <c r="F1241">
        <v>5.6331195643270178</v>
      </c>
      <c r="G1241">
        <v>1.98696224757183</v>
      </c>
    </row>
    <row r="1242" spans="1:7" hidden="1" x14ac:dyDescent="0.45">
      <c r="A1242">
        <f t="shared" si="19"/>
        <v>3</v>
      </c>
      <c r="B1242" t="s">
        <v>664</v>
      </c>
      <c r="C1242" t="s">
        <v>570</v>
      </c>
      <c r="D1242">
        <v>2012</v>
      </c>
      <c r="E1242">
        <v>-11.7</v>
      </c>
      <c r="F1242">
        <v>5.562822780508597</v>
      </c>
      <c r="G1242">
        <v>0.21018970010567201</v>
      </c>
    </row>
    <row r="1243" spans="1:7" hidden="1" x14ac:dyDescent="0.45">
      <c r="A1243">
        <f t="shared" si="19"/>
        <v>6</v>
      </c>
      <c r="B1243" t="s">
        <v>664</v>
      </c>
      <c r="C1243" t="s">
        <v>571</v>
      </c>
      <c r="D1243">
        <v>2012</v>
      </c>
      <c r="E1243">
        <v>-12.8</v>
      </c>
      <c r="F1243">
        <v>5.562822780508597</v>
      </c>
      <c r="G1243">
        <v>0.21018970010567201</v>
      </c>
    </row>
    <row r="1244" spans="1:7" hidden="1" x14ac:dyDescent="0.45">
      <c r="A1244">
        <f t="shared" si="19"/>
        <v>9</v>
      </c>
      <c r="B1244" t="s">
        <v>664</v>
      </c>
      <c r="C1244" t="s">
        <v>572</v>
      </c>
      <c r="D1244">
        <v>2012</v>
      </c>
      <c r="E1244">
        <v>-13.4</v>
      </c>
      <c r="F1244">
        <v>5.562822780508597</v>
      </c>
      <c r="G1244">
        <v>0.21018970010567201</v>
      </c>
    </row>
    <row r="1245" spans="1:7" x14ac:dyDescent="0.45">
      <c r="A1245">
        <f t="shared" si="19"/>
        <v>12</v>
      </c>
      <c r="B1245" t="s">
        <v>664</v>
      </c>
      <c r="C1245" t="s">
        <v>573</v>
      </c>
      <c r="D1245">
        <v>2012</v>
      </c>
      <c r="E1245">
        <v>-13.4</v>
      </c>
      <c r="F1245">
        <v>5.562822780508597</v>
      </c>
      <c r="G1245">
        <v>0.21018970010567201</v>
      </c>
    </row>
    <row r="1246" spans="1:7" hidden="1" x14ac:dyDescent="0.45">
      <c r="A1246">
        <f t="shared" si="19"/>
        <v>3</v>
      </c>
      <c r="B1246" t="s">
        <v>664</v>
      </c>
      <c r="C1246" t="s">
        <v>574</v>
      </c>
      <c r="D1246">
        <v>2013</v>
      </c>
      <c r="E1246">
        <v>-14.8</v>
      </c>
      <c r="F1246">
        <v>2.5408045932655341</v>
      </c>
      <c r="G1246">
        <v>0.40341603889517302</v>
      </c>
    </row>
    <row r="1247" spans="1:7" hidden="1" x14ac:dyDescent="0.45">
      <c r="A1247">
        <f t="shared" si="19"/>
        <v>6</v>
      </c>
      <c r="B1247" t="s">
        <v>664</v>
      </c>
      <c r="C1247" t="s">
        <v>575</v>
      </c>
      <c r="D1247">
        <v>2013</v>
      </c>
      <c r="E1247">
        <v>-15.3</v>
      </c>
      <c r="F1247">
        <v>2.5408045932655341</v>
      </c>
      <c r="G1247">
        <v>0.40341603889517302</v>
      </c>
    </row>
    <row r="1248" spans="1:7" hidden="1" x14ac:dyDescent="0.45">
      <c r="A1248">
        <f t="shared" si="19"/>
        <v>9</v>
      </c>
      <c r="B1248" t="s">
        <v>664</v>
      </c>
      <c r="C1248" t="s">
        <v>576</v>
      </c>
      <c r="D1248">
        <v>2013</v>
      </c>
      <c r="E1248">
        <v>-14.9</v>
      </c>
      <c r="F1248">
        <v>2.5408045932655341</v>
      </c>
      <c r="G1248">
        <v>0.40341603889517302</v>
      </c>
    </row>
    <row r="1249" spans="1:7" x14ac:dyDescent="0.45">
      <c r="A1249">
        <f t="shared" si="19"/>
        <v>12</v>
      </c>
      <c r="B1249" t="s">
        <v>664</v>
      </c>
      <c r="C1249" t="s">
        <v>577</v>
      </c>
      <c r="D1249">
        <v>2013</v>
      </c>
      <c r="E1249">
        <v>-15.4</v>
      </c>
      <c r="F1249">
        <v>2.5408045932655341</v>
      </c>
      <c r="G1249">
        <v>0.40341603889517302</v>
      </c>
    </row>
    <row r="1250" spans="1:7" hidden="1" x14ac:dyDescent="0.45">
      <c r="A1250">
        <f t="shared" si="19"/>
        <v>3</v>
      </c>
      <c r="B1250" t="s">
        <v>664</v>
      </c>
      <c r="C1250" t="s">
        <v>578</v>
      </c>
      <c r="D1250">
        <v>2014</v>
      </c>
      <c r="E1250">
        <v>-16.5</v>
      </c>
      <c r="F1250">
        <v>4.230599673891561</v>
      </c>
      <c r="G1250">
        <v>0.32654279113067702</v>
      </c>
    </row>
    <row r="1251" spans="1:7" hidden="1" x14ac:dyDescent="0.45">
      <c r="A1251">
        <f t="shared" si="19"/>
        <v>6</v>
      </c>
      <c r="B1251" t="s">
        <v>664</v>
      </c>
      <c r="C1251" t="s">
        <v>579</v>
      </c>
      <c r="D1251">
        <v>2014</v>
      </c>
      <c r="E1251">
        <v>-15.5</v>
      </c>
      <c r="F1251">
        <v>4.230599673891561</v>
      </c>
      <c r="G1251">
        <v>0.32654279113067702</v>
      </c>
    </row>
    <row r="1252" spans="1:7" hidden="1" x14ac:dyDescent="0.45">
      <c r="A1252">
        <f t="shared" si="19"/>
        <v>9</v>
      </c>
      <c r="B1252" t="s">
        <v>664</v>
      </c>
      <c r="C1252" t="s">
        <v>580</v>
      </c>
      <c r="D1252">
        <v>2014</v>
      </c>
      <c r="E1252">
        <v>-13.6</v>
      </c>
      <c r="F1252">
        <v>4.230599673891561</v>
      </c>
      <c r="G1252">
        <v>0.32654279113067702</v>
      </c>
    </row>
    <row r="1253" spans="1:7" x14ac:dyDescent="0.45">
      <c r="A1253">
        <f t="shared" si="19"/>
        <v>12</v>
      </c>
      <c r="B1253" t="s">
        <v>664</v>
      </c>
      <c r="C1253" t="s">
        <v>581</v>
      </c>
      <c r="D1253">
        <v>2014</v>
      </c>
      <c r="E1253">
        <v>-15</v>
      </c>
      <c r="F1253">
        <v>4.230599673891561</v>
      </c>
      <c r="G1253">
        <v>0.32654279113067702</v>
      </c>
    </row>
    <row r="1254" spans="1:7" hidden="1" x14ac:dyDescent="0.45">
      <c r="A1254">
        <f t="shared" si="19"/>
        <v>3</v>
      </c>
      <c r="B1254" t="s">
        <v>664</v>
      </c>
      <c r="C1254" t="s">
        <v>582</v>
      </c>
      <c r="D1254">
        <v>2015</v>
      </c>
      <c r="E1254">
        <v>-14.3</v>
      </c>
      <c r="F1254">
        <v>3.8853242385340963</v>
      </c>
      <c r="G1254">
        <v>-1.6128814433288701</v>
      </c>
    </row>
    <row r="1255" spans="1:7" hidden="1" x14ac:dyDescent="0.45">
      <c r="A1255">
        <f t="shared" si="19"/>
        <v>6</v>
      </c>
      <c r="B1255" t="s">
        <v>664</v>
      </c>
      <c r="C1255" t="s">
        <v>583</v>
      </c>
      <c r="D1255">
        <v>2015</v>
      </c>
      <c r="E1255">
        <v>-15.8</v>
      </c>
      <c r="F1255">
        <v>3.8853242385340963</v>
      </c>
      <c r="G1255">
        <v>-1.6128814433288701</v>
      </c>
    </row>
    <row r="1256" spans="1:7" hidden="1" x14ac:dyDescent="0.45">
      <c r="A1256">
        <f t="shared" si="19"/>
        <v>9</v>
      </c>
      <c r="B1256" t="s">
        <v>664</v>
      </c>
      <c r="C1256" t="s">
        <v>584</v>
      </c>
      <c r="D1256">
        <v>2015</v>
      </c>
      <c r="E1256">
        <v>-14.5</v>
      </c>
      <c r="F1256">
        <v>3.8853242385340963</v>
      </c>
      <c r="G1256">
        <v>-1.6128814433288701</v>
      </c>
    </row>
    <row r="1257" spans="1:7" x14ac:dyDescent="0.45">
      <c r="A1257">
        <f t="shared" si="19"/>
        <v>12</v>
      </c>
      <c r="B1257" t="s">
        <v>664</v>
      </c>
      <c r="C1257" t="s">
        <v>585</v>
      </c>
      <c r="D1257">
        <v>2015</v>
      </c>
      <c r="E1257">
        <v>-13.3</v>
      </c>
      <c r="F1257">
        <v>3.8853242385340963</v>
      </c>
      <c r="G1257">
        <v>-1.6128814433288701</v>
      </c>
    </row>
    <row r="1258" spans="1:7" hidden="1" x14ac:dyDescent="0.45">
      <c r="A1258">
        <f t="shared" si="19"/>
        <v>3</v>
      </c>
      <c r="B1258" t="s">
        <v>664</v>
      </c>
      <c r="C1258" t="s">
        <v>586</v>
      </c>
      <c r="D1258">
        <v>2016</v>
      </c>
      <c r="E1258">
        <v>-13.2</v>
      </c>
      <c r="F1258">
        <v>2.3135107353872115</v>
      </c>
      <c r="G1258">
        <v>-1.0172257557442399</v>
      </c>
    </row>
    <row r="1259" spans="1:7" hidden="1" x14ac:dyDescent="0.45">
      <c r="A1259">
        <f t="shared" si="19"/>
        <v>6</v>
      </c>
      <c r="B1259" t="s">
        <v>664</v>
      </c>
      <c r="C1259" t="s">
        <v>587</v>
      </c>
      <c r="D1259">
        <v>2016</v>
      </c>
      <c r="E1259">
        <v>-11.1</v>
      </c>
      <c r="F1259">
        <v>2.3135107353872115</v>
      </c>
      <c r="G1259">
        <v>-1.0172257557442399</v>
      </c>
    </row>
    <row r="1260" spans="1:7" hidden="1" x14ac:dyDescent="0.45">
      <c r="A1260">
        <f t="shared" si="19"/>
        <v>9</v>
      </c>
      <c r="B1260" t="s">
        <v>664</v>
      </c>
      <c r="C1260" t="s">
        <v>588</v>
      </c>
      <c r="D1260">
        <v>2016</v>
      </c>
      <c r="E1260">
        <v>-10.8</v>
      </c>
      <c r="F1260">
        <v>2.3135107353872115</v>
      </c>
      <c r="G1260">
        <v>-1.0172257557442399</v>
      </c>
    </row>
    <row r="1261" spans="1:7" x14ac:dyDescent="0.45">
      <c r="A1261">
        <f t="shared" si="19"/>
        <v>12</v>
      </c>
      <c r="B1261" t="s">
        <v>664</v>
      </c>
      <c r="C1261" t="s">
        <v>589</v>
      </c>
      <c r="D1261">
        <v>2016</v>
      </c>
      <c r="E1261">
        <v>-10.1</v>
      </c>
      <c r="F1261">
        <v>2.3135107353872115</v>
      </c>
      <c r="G1261">
        <v>-1.0172257557442399</v>
      </c>
    </row>
    <row r="1262" spans="1:7" hidden="1" x14ac:dyDescent="0.45">
      <c r="A1262">
        <f t="shared" si="19"/>
        <v>3</v>
      </c>
      <c r="B1262" t="s">
        <v>664</v>
      </c>
      <c r="C1262" t="s">
        <v>590</v>
      </c>
      <c r="D1262">
        <v>2017</v>
      </c>
      <c r="E1262">
        <v>-10.3</v>
      </c>
      <c r="F1262">
        <v>4.3672836416034784</v>
      </c>
      <c r="G1262">
        <v>-0.45713223187667001</v>
      </c>
    </row>
    <row r="1263" spans="1:7" hidden="1" x14ac:dyDescent="0.45">
      <c r="A1263">
        <f t="shared" si="19"/>
        <v>6</v>
      </c>
      <c r="B1263" t="s">
        <v>664</v>
      </c>
      <c r="C1263" t="s">
        <v>591</v>
      </c>
      <c r="D1263">
        <v>2017</v>
      </c>
      <c r="E1263">
        <v>-9.6</v>
      </c>
      <c r="F1263">
        <v>4.3672836416034784</v>
      </c>
      <c r="G1263">
        <v>-0.45713223187667001</v>
      </c>
    </row>
    <row r="1264" spans="1:7" hidden="1" x14ac:dyDescent="0.45">
      <c r="A1264">
        <f t="shared" si="19"/>
        <v>9</v>
      </c>
      <c r="B1264" t="s">
        <v>664</v>
      </c>
      <c r="C1264" t="s">
        <v>592</v>
      </c>
      <c r="D1264">
        <v>2017</v>
      </c>
      <c r="E1264">
        <v>-7.8</v>
      </c>
      <c r="F1264">
        <v>4.3672836416034784</v>
      </c>
      <c r="G1264">
        <v>-0.45713223187667001</v>
      </c>
    </row>
    <row r="1265" spans="1:7" x14ac:dyDescent="0.45">
      <c r="A1265">
        <f t="shared" si="19"/>
        <v>12</v>
      </c>
      <c r="B1265" t="s">
        <v>664</v>
      </c>
      <c r="C1265" t="s">
        <v>593</v>
      </c>
      <c r="D1265">
        <v>2017</v>
      </c>
      <c r="E1265">
        <v>-8.6999999999999993</v>
      </c>
      <c r="F1265">
        <v>4.3672836416034784</v>
      </c>
      <c r="G1265">
        <v>-0.45713223187667001</v>
      </c>
    </row>
    <row r="1266" spans="1:7" hidden="1" x14ac:dyDescent="0.45">
      <c r="A1266">
        <f t="shared" si="19"/>
        <v>3</v>
      </c>
      <c r="B1266" t="s">
        <v>664</v>
      </c>
      <c r="C1266" t="s">
        <v>594</v>
      </c>
      <c r="D1266">
        <v>2018</v>
      </c>
      <c r="E1266">
        <v>-7</v>
      </c>
      <c r="F1266">
        <v>4.2734217878218459</v>
      </c>
      <c r="G1266">
        <v>-9.3046401777115706E-2</v>
      </c>
    </row>
    <row r="1267" spans="1:7" hidden="1" x14ac:dyDescent="0.45">
      <c r="A1267">
        <f t="shared" si="19"/>
        <v>6</v>
      </c>
      <c r="B1267" t="s">
        <v>664</v>
      </c>
      <c r="C1267" t="s">
        <v>595</v>
      </c>
      <c r="D1267">
        <v>2018</v>
      </c>
      <c r="E1267">
        <v>-6.5</v>
      </c>
      <c r="F1267">
        <v>4.2734217878218459</v>
      </c>
      <c r="G1267">
        <v>-9.3046401777115706E-2</v>
      </c>
    </row>
    <row r="1268" spans="1:7" hidden="1" x14ac:dyDescent="0.45">
      <c r="A1268">
        <f t="shared" si="19"/>
        <v>9</v>
      </c>
      <c r="B1268" t="s">
        <v>664</v>
      </c>
      <c r="C1268" t="s">
        <v>596</v>
      </c>
      <c r="D1268">
        <v>2018</v>
      </c>
      <c r="E1268">
        <v>-6.6</v>
      </c>
      <c r="F1268">
        <v>4.2734217878218459</v>
      </c>
      <c r="G1268">
        <v>-9.3046401777115706E-2</v>
      </c>
    </row>
    <row r="1269" spans="1:7" x14ac:dyDescent="0.45">
      <c r="A1269">
        <f t="shared" si="19"/>
        <v>12</v>
      </c>
      <c r="B1269" t="s">
        <v>664</v>
      </c>
      <c r="C1269" t="s">
        <v>597</v>
      </c>
      <c r="D1269">
        <v>2018</v>
      </c>
      <c r="E1269">
        <v>-6.9</v>
      </c>
      <c r="F1269">
        <v>4.2734217878218459</v>
      </c>
      <c r="G1269">
        <v>-9.3046401777115706E-2</v>
      </c>
    </row>
    <row r="1270" spans="1:7" hidden="1" x14ac:dyDescent="0.45">
      <c r="A1270">
        <f t="shared" si="19"/>
        <v>3</v>
      </c>
      <c r="B1270" t="s">
        <v>664</v>
      </c>
      <c r="C1270" t="s">
        <v>598</v>
      </c>
      <c r="D1270">
        <v>2019</v>
      </c>
      <c r="E1270">
        <v>-6.7</v>
      </c>
      <c r="F1270">
        <v>4.0744760057126257</v>
      </c>
      <c r="G1270">
        <v>-8.3939600588536195E-2</v>
      </c>
    </row>
    <row r="1271" spans="1:7" hidden="1" x14ac:dyDescent="0.45">
      <c r="A1271">
        <f t="shared" si="19"/>
        <v>6</v>
      </c>
      <c r="B1271" t="s">
        <v>664</v>
      </c>
      <c r="C1271" t="s">
        <v>599</v>
      </c>
      <c r="D1271">
        <v>2019</v>
      </c>
      <c r="E1271">
        <v>-6.2</v>
      </c>
      <c r="F1271">
        <v>4.0744760057126257</v>
      </c>
      <c r="G1271">
        <v>-8.3939600588536195E-2</v>
      </c>
    </row>
    <row r="1272" spans="1:7" hidden="1" x14ac:dyDescent="0.45">
      <c r="A1272">
        <f t="shared" si="19"/>
        <v>9</v>
      </c>
      <c r="B1272" t="s">
        <v>664</v>
      </c>
      <c r="C1272" t="s">
        <v>600</v>
      </c>
      <c r="D1272">
        <v>2019</v>
      </c>
      <c r="E1272">
        <v>-7.1</v>
      </c>
      <c r="F1272">
        <v>4.0744760057126257</v>
      </c>
      <c r="G1272">
        <v>-8.3939600588536195E-2</v>
      </c>
    </row>
    <row r="1273" spans="1:7" x14ac:dyDescent="0.45">
      <c r="A1273">
        <f t="shared" si="19"/>
        <v>12</v>
      </c>
      <c r="B1273" t="s">
        <v>664</v>
      </c>
      <c r="C1273" t="s">
        <v>601</v>
      </c>
      <c r="D1273">
        <v>2019</v>
      </c>
      <c r="E1273">
        <v>-6</v>
      </c>
      <c r="F1273">
        <v>4.0744760057126257</v>
      </c>
      <c r="G1273">
        <v>-8.3939600588536195E-2</v>
      </c>
    </row>
    <row r="1274" spans="1:7" hidden="1" x14ac:dyDescent="0.45">
      <c r="A1274">
        <f t="shared" si="19"/>
        <v>3</v>
      </c>
      <c r="B1274" t="s">
        <v>664</v>
      </c>
      <c r="C1274" t="s">
        <v>602</v>
      </c>
      <c r="D1274">
        <v>2020</v>
      </c>
      <c r="E1274">
        <v>-6.8</v>
      </c>
      <c r="F1274">
        <v>3.785141452246549</v>
      </c>
      <c r="G1274">
        <v>-7.8597061079087496</v>
      </c>
    </row>
    <row r="1275" spans="1:7" hidden="1" x14ac:dyDescent="0.45">
      <c r="A1275">
        <f t="shared" si="19"/>
        <v>6</v>
      </c>
      <c r="B1275" t="s">
        <v>664</v>
      </c>
      <c r="C1275" t="s">
        <v>603</v>
      </c>
      <c r="D1275">
        <v>2020</v>
      </c>
      <c r="E1275">
        <v>-5.6</v>
      </c>
      <c r="F1275">
        <v>3.785141452246549</v>
      </c>
      <c r="G1275">
        <v>-7.8597061079087496</v>
      </c>
    </row>
    <row r="1276" spans="1:7" hidden="1" x14ac:dyDescent="0.45">
      <c r="A1276">
        <f t="shared" si="19"/>
        <v>9</v>
      </c>
      <c r="B1276" t="s">
        <v>664</v>
      </c>
      <c r="C1276" t="s">
        <v>604</v>
      </c>
      <c r="D1276">
        <v>2020</v>
      </c>
      <c r="E1276">
        <v>-3.4</v>
      </c>
      <c r="F1276">
        <v>3.785141452246549</v>
      </c>
      <c r="G1276">
        <v>-7.8597061079087496</v>
      </c>
    </row>
    <row r="1277" spans="1:7" x14ac:dyDescent="0.45">
      <c r="A1277">
        <f t="shared" si="19"/>
        <v>12</v>
      </c>
      <c r="B1277" t="s">
        <v>664</v>
      </c>
      <c r="C1277" t="s">
        <v>605</v>
      </c>
      <c r="D1277">
        <v>2020</v>
      </c>
      <c r="E1277">
        <v>-1.2</v>
      </c>
      <c r="F1277">
        <v>3.785141452246549</v>
      </c>
      <c r="G1277">
        <v>-7.8597061079087496</v>
      </c>
    </row>
    <row r="1278" spans="1:7" hidden="1" x14ac:dyDescent="0.45">
      <c r="A1278">
        <f t="shared" si="19"/>
        <v>3</v>
      </c>
      <c r="B1278" t="s">
        <v>664</v>
      </c>
      <c r="C1278" t="s">
        <v>606</v>
      </c>
      <c r="D1278">
        <v>2021</v>
      </c>
      <c r="E1278">
        <v>0.6</v>
      </c>
      <c r="F1278">
        <v>-1.4646056425381175</v>
      </c>
      <c r="G1278">
        <v>7.8015597007691895E-2</v>
      </c>
    </row>
    <row r="1279" spans="1:7" hidden="1" x14ac:dyDescent="0.45">
      <c r="A1279">
        <f t="shared" si="19"/>
        <v>6</v>
      </c>
      <c r="B1279" t="s">
        <v>664</v>
      </c>
      <c r="C1279" t="s">
        <v>607</v>
      </c>
      <c r="D1279">
        <v>2021</v>
      </c>
      <c r="E1279">
        <v>-0.3</v>
      </c>
      <c r="F1279">
        <v>-1.4646056425381175</v>
      </c>
      <c r="G1279">
        <v>7.8015597007691895E-2</v>
      </c>
    </row>
    <row r="1280" spans="1:7" hidden="1" x14ac:dyDescent="0.45">
      <c r="A1280">
        <f t="shared" si="19"/>
        <v>9</v>
      </c>
      <c r="B1280" t="s">
        <v>664</v>
      </c>
      <c r="C1280" t="s">
        <v>608</v>
      </c>
      <c r="D1280">
        <v>2021</v>
      </c>
      <c r="E1280">
        <v>0.5</v>
      </c>
      <c r="F1280">
        <v>-1.4646056425381175</v>
      </c>
      <c r="G1280">
        <v>7.8015597007691895E-2</v>
      </c>
    </row>
    <row r="1281" spans="1:7" x14ac:dyDescent="0.45">
      <c r="A1281">
        <f t="shared" si="19"/>
        <v>12</v>
      </c>
      <c r="B1281" t="s">
        <v>664</v>
      </c>
      <c r="C1281" t="s">
        <v>609</v>
      </c>
      <c r="D1281">
        <v>2021</v>
      </c>
      <c r="E1281">
        <v>0.9</v>
      </c>
      <c r="F1281">
        <v>-1.4646056425381175</v>
      </c>
      <c r="G1281">
        <v>7.8015597007691895E-2</v>
      </c>
    </row>
    <row r="1282" spans="1:7" hidden="1" x14ac:dyDescent="0.45">
      <c r="A1282">
        <f t="shared" si="19"/>
        <v>3</v>
      </c>
      <c r="B1282" t="s">
        <v>664</v>
      </c>
      <c r="C1282" t="s">
        <v>610</v>
      </c>
      <c r="D1282">
        <v>2022</v>
      </c>
      <c r="E1282">
        <v>0.9</v>
      </c>
      <c r="F1282">
        <v>9.3439077459684654</v>
      </c>
      <c r="G1282">
        <v>4.5843923323307898</v>
      </c>
    </row>
    <row r="1283" spans="1:7" hidden="1" x14ac:dyDescent="0.45">
      <c r="A1283">
        <f t="shared" ref="A1283:A1346" si="20">VALUE(MID(C1283,6,2))</f>
        <v>6</v>
      </c>
      <c r="B1283" t="s">
        <v>664</v>
      </c>
      <c r="C1283" t="s">
        <v>611</v>
      </c>
      <c r="D1283">
        <v>2022</v>
      </c>
      <c r="E1283">
        <v>2.1</v>
      </c>
      <c r="F1283">
        <v>9.3439077459684654</v>
      </c>
      <c r="G1283">
        <v>4.5843923323307898</v>
      </c>
    </row>
    <row r="1284" spans="1:7" hidden="1" x14ac:dyDescent="0.45">
      <c r="A1284">
        <f t="shared" si="20"/>
        <v>9</v>
      </c>
      <c r="B1284" t="s">
        <v>664</v>
      </c>
      <c r="C1284" t="s">
        <v>612</v>
      </c>
      <c r="D1284">
        <v>2022</v>
      </c>
      <c r="E1284">
        <v>0.6</v>
      </c>
      <c r="F1284">
        <v>9.3439077459684654</v>
      </c>
      <c r="G1284">
        <v>4.5843923323307898</v>
      </c>
    </row>
    <row r="1285" spans="1:7" x14ac:dyDescent="0.45">
      <c r="A1285">
        <f t="shared" si="20"/>
        <v>12</v>
      </c>
      <c r="B1285" t="s">
        <v>664</v>
      </c>
      <c r="C1285" t="s">
        <v>613</v>
      </c>
      <c r="D1285">
        <v>2022</v>
      </c>
      <c r="E1285">
        <v>-0.4</v>
      </c>
      <c r="F1285">
        <v>9.3439077459684654</v>
      </c>
      <c r="G1285">
        <v>4.5843923323307898</v>
      </c>
    </row>
    <row r="1286" spans="1:7" hidden="1" x14ac:dyDescent="0.45">
      <c r="A1286">
        <f t="shared" si="20"/>
        <v>3</v>
      </c>
      <c r="B1286" t="s">
        <v>664</v>
      </c>
      <c r="C1286" t="s">
        <v>614</v>
      </c>
      <c r="D1286">
        <v>2023</v>
      </c>
      <c r="E1286">
        <v>-0.9</v>
      </c>
      <c r="F1286">
        <v>6.470371502324852</v>
      </c>
      <c r="G1286">
        <v>2.8207642760611402</v>
      </c>
    </row>
    <row r="1287" spans="1:7" hidden="1" x14ac:dyDescent="0.45">
      <c r="A1287">
        <f t="shared" si="20"/>
        <v>6</v>
      </c>
      <c r="B1287" t="s">
        <v>664</v>
      </c>
      <c r="C1287" t="s">
        <v>615</v>
      </c>
      <c r="D1287">
        <v>2023</v>
      </c>
      <c r="E1287">
        <v>-0.9</v>
      </c>
      <c r="F1287">
        <v>6.470371502324852</v>
      </c>
      <c r="G1287">
        <v>2.8207642760611402</v>
      </c>
    </row>
    <row r="1288" spans="1:7" hidden="1" x14ac:dyDescent="0.45">
      <c r="A1288">
        <f t="shared" si="20"/>
        <v>9</v>
      </c>
      <c r="B1288" t="s">
        <v>664</v>
      </c>
      <c r="C1288" t="s">
        <v>616</v>
      </c>
      <c r="D1288">
        <v>2023</v>
      </c>
      <c r="E1288">
        <v>-1.8</v>
      </c>
      <c r="F1288">
        <v>6.470371502324852</v>
      </c>
      <c r="G1288">
        <v>2.8207642760611402</v>
      </c>
    </row>
    <row r="1289" spans="1:7" x14ac:dyDescent="0.45">
      <c r="A1289">
        <f t="shared" si="20"/>
        <v>12</v>
      </c>
      <c r="B1289" t="s">
        <v>664</v>
      </c>
      <c r="C1289" t="s">
        <v>617</v>
      </c>
      <c r="D1289">
        <v>2023</v>
      </c>
      <c r="E1289">
        <v>-2</v>
      </c>
      <c r="F1289">
        <v>6.470371502324852</v>
      </c>
      <c r="G1289">
        <v>2.8207642760611402</v>
      </c>
    </row>
    <row r="1290" spans="1:7" hidden="1" x14ac:dyDescent="0.45">
      <c r="A1290">
        <f t="shared" si="20"/>
        <v>3</v>
      </c>
      <c r="B1290" t="s">
        <v>666</v>
      </c>
      <c r="C1290" t="s">
        <v>560</v>
      </c>
      <c r="D1290">
        <v>2010</v>
      </c>
      <c r="E1290">
        <v>12.3</v>
      </c>
      <c r="F1290">
        <v>7.8618888328607426</v>
      </c>
      <c r="G1290">
        <v>3.1744494666571899</v>
      </c>
    </row>
    <row r="1291" spans="1:7" hidden="1" x14ac:dyDescent="0.45">
      <c r="A1291">
        <f t="shared" si="20"/>
        <v>6</v>
      </c>
      <c r="B1291" t="s">
        <v>666</v>
      </c>
      <c r="C1291" t="s">
        <v>563</v>
      </c>
      <c r="D1291">
        <v>2010</v>
      </c>
      <c r="E1291">
        <v>8.9</v>
      </c>
      <c r="F1291">
        <v>7.8618888328607426</v>
      </c>
      <c r="G1291">
        <v>3.1744494666571899</v>
      </c>
    </row>
    <row r="1292" spans="1:7" hidden="1" x14ac:dyDescent="0.45">
      <c r="A1292">
        <f t="shared" si="20"/>
        <v>9</v>
      </c>
      <c r="B1292" t="s">
        <v>666</v>
      </c>
      <c r="C1292" t="s">
        <v>564</v>
      </c>
      <c r="D1292">
        <v>2010</v>
      </c>
      <c r="E1292">
        <v>7</v>
      </c>
      <c r="F1292">
        <v>7.8618888328607426</v>
      </c>
      <c r="G1292">
        <v>3.1744494666571899</v>
      </c>
    </row>
    <row r="1293" spans="1:7" x14ac:dyDescent="0.45">
      <c r="A1293">
        <f t="shared" si="20"/>
        <v>12</v>
      </c>
      <c r="B1293" t="s">
        <v>666</v>
      </c>
      <c r="C1293" t="s">
        <v>565</v>
      </c>
      <c r="D1293">
        <v>2010</v>
      </c>
      <c r="E1293">
        <v>10</v>
      </c>
      <c r="F1293">
        <v>7.8618888328607426</v>
      </c>
      <c r="G1293">
        <v>3.1744494666571899</v>
      </c>
    </row>
    <row r="1294" spans="1:7" hidden="1" x14ac:dyDescent="0.45">
      <c r="A1294">
        <f t="shared" si="20"/>
        <v>3</v>
      </c>
      <c r="B1294" t="s">
        <v>666</v>
      </c>
      <c r="C1294" t="s">
        <v>566</v>
      </c>
      <c r="D1294">
        <v>2011</v>
      </c>
      <c r="E1294">
        <v>8.1999999999999993</v>
      </c>
      <c r="F1294">
        <v>8.4975847022123503</v>
      </c>
      <c r="G1294">
        <v>0.16347686817908799</v>
      </c>
    </row>
    <row r="1295" spans="1:7" hidden="1" x14ac:dyDescent="0.45">
      <c r="A1295">
        <f t="shared" si="20"/>
        <v>6</v>
      </c>
      <c r="B1295" t="s">
        <v>666</v>
      </c>
      <c r="C1295" t="s">
        <v>567</v>
      </c>
      <c r="D1295">
        <v>2011</v>
      </c>
      <c r="E1295">
        <v>4.9000000000000004</v>
      </c>
      <c r="F1295">
        <v>8.4975847022123503</v>
      </c>
      <c r="G1295">
        <v>0.16347686817908799</v>
      </c>
    </row>
    <row r="1296" spans="1:7" hidden="1" x14ac:dyDescent="0.45">
      <c r="A1296">
        <f t="shared" si="20"/>
        <v>9</v>
      </c>
      <c r="B1296" t="s">
        <v>666</v>
      </c>
      <c r="C1296" t="s">
        <v>568</v>
      </c>
      <c r="D1296">
        <v>2011</v>
      </c>
      <c r="E1296">
        <v>3</v>
      </c>
      <c r="F1296">
        <v>8.4975847022123503</v>
      </c>
      <c r="G1296">
        <v>0.16347686817908799</v>
      </c>
    </row>
    <row r="1297" spans="1:7" x14ac:dyDescent="0.45">
      <c r="A1297">
        <f t="shared" si="20"/>
        <v>12</v>
      </c>
      <c r="B1297" t="s">
        <v>666</v>
      </c>
      <c r="C1297" t="s">
        <v>569</v>
      </c>
      <c r="D1297">
        <v>2011</v>
      </c>
      <c r="E1297">
        <v>4.8</v>
      </c>
      <c r="F1297">
        <v>8.4975847022123503</v>
      </c>
      <c r="G1297">
        <v>0.16347686817908799</v>
      </c>
    </row>
    <row r="1298" spans="1:7" hidden="1" x14ac:dyDescent="0.45">
      <c r="A1298">
        <f t="shared" si="20"/>
        <v>3</v>
      </c>
      <c r="B1298" t="s">
        <v>666</v>
      </c>
      <c r="C1298" t="s">
        <v>570</v>
      </c>
      <c r="D1298">
        <v>2012</v>
      </c>
      <c r="E1298">
        <v>3.5</v>
      </c>
      <c r="F1298">
        <v>5.2413161993769535</v>
      </c>
      <c r="G1298">
        <v>-2.3356045305307398</v>
      </c>
    </row>
    <row r="1299" spans="1:7" hidden="1" x14ac:dyDescent="0.45">
      <c r="A1299">
        <f t="shared" si="20"/>
        <v>6</v>
      </c>
      <c r="B1299" t="s">
        <v>666</v>
      </c>
      <c r="C1299" t="s">
        <v>571</v>
      </c>
      <c r="D1299">
        <v>2012</v>
      </c>
      <c r="E1299">
        <v>-0.1</v>
      </c>
      <c r="F1299">
        <v>5.2413161993769535</v>
      </c>
      <c r="G1299">
        <v>-2.3356045305307398</v>
      </c>
    </row>
    <row r="1300" spans="1:7" hidden="1" x14ac:dyDescent="0.45">
      <c r="A1300">
        <f t="shared" si="20"/>
        <v>9</v>
      </c>
      <c r="B1300" t="s">
        <v>666</v>
      </c>
      <c r="C1300" t="s">
        <v>572</v>
      </c>
      <c r="D1300">
        <v>2012</v>
      </c>
      <c r="E1300">
        <v>0.3</v>
      </c>
      <c r="F1300">
        <v>5.2413161993769535</v>
      </c>
      <c r="G1300">
        <v>-2.3356045305307398</v>
      </c>
    </row>
    <row r="1301" spans="1:7" x14ac:dyDescent="0.45">
      <c r="A1301">
        <f t="shared" si="20"/>
        <v>12</v>
      </c>
      <c r="B1301" t="s">
        <v>666</v>
      </c>
      <c r="C1301" t="s">
        <v>573</v>
      </c>
      <c r="D1301">
        <v>2012</v>
      </c>
      <c r="E1301">
        <v>1</v>
      </c>
      <c r="F1301">
        <v>5.2413161993769535</v>
      </c>
      <c r="G1301">
        <v>-2.3356045305307398</v>
      </c>
    </row>
    <row r="1302" spans="1:7" hidden="1" x14ac:dyDescent="0.45">
      <c r="A1302">
        <f t="shared" si="20"/>
        <v>3</v>
      </c>
      <c r="B1302" t="s">
        <v>666</v>
      </c>
      <c r="C1302" t="s">
        <v>574</v>
      </c>
      <c r="D1302">
        <v>2013</v>
      </c>
      <c r="E1302">
        <v>-2.8</v>
      </c>
      <c r="F1302">
        <v>5.4563875516658698</v>
      </c>
      <c r="G1302">
        <v>-3.4403408943893998</v>
      </c>
    </row>
    <row r="1303" spans="1:7" hidden="1" x14ac:dyDescent="0.45">
      <c r="A1303">
        <f t="shared" si="20"/>
        <v>6</v>
      </c>
      <c r="B1303" t="s">
        <v>666</v>
      </c>
      <c r="C1303" t="s">
        <v>575</v>
      </c>
      <c r="D1303">
        <v>2013</v>
      </c>
      <c r="E1303">
        <v>-5.5</v>
      </c>
      <c r="F1303">
        <v>5.4563875516658698</v>
      </c>
      <c r="G1303">
        <v>-3.4403408943893998</v>
      </c>
    </row>
    <row r="1304" spans="1:7" hidden="1" x14ac:dyDescent="0.45">
      <c r="A1304">
        <f t="shared" si="20"/>
        <v>9</v>
      </c>
      <c r="B1304" t="s">
        <v>666</v>
      </c>
      <c r="C1304" t="s">
        <v>576</v>
      </c>
      <c r="D1304">
        <v>2013</v>
      </c>
      <c r="E1304">
        <v>-8.4</v>
      </c>
      <c r="F1304">
        <v>5.4563875516658698</v>
      </c>
      <c r="G1304">
        <v>-3.4403408943893998</v>
      </c>
    </row>
    <row r="1305" spans="1:7" x14ac:dyDescent="0.45">
      <c r="A1305">
        <f t="shared" si="20"/>
        <v>12</v>
      </c>
      <c r="B1305" t="s">
        <v>666</v>
      </c>
      <c r="C1305" t="s">
        <v>577</v>
      </c>
      <c r="D1305">
        <v>2013</v>
      </c>
      <c r="E1305">
        <v>-10.5</v>
      </c>
      <c r="F1305">
        <v>5.4563875516658698</v>
      </c>
      <c r="G1305">
        <v>-3.4403408943893998</v>
      </c>
    </row>
    <row r="1306" spans="1:7" hidden="1" x14ac:dyDescent="0.45">
      <c r="A1306">
        <f t="shared" si="20"/>
        <v>3</v>
      </c>
      <c r="B1306" t="s">
        <v>666</v>
      </c>
      <c r="C1306" t="s">
        <v>578</v>
      </c>
      <c r="D1306">
        <v>2014</v>
      </c>
      <c r="E1306">
        <v>-10.6</v>
      </c>
      <c r="F1306">
        <v>6.3861064009482504</v>
      </c>
      <c r="G1306">
        <v>-2.8172004187811401</v>
      </c>
    </row>
    <row r="1307" spans="1:7" hidden="1" x14ac:dyDescent="0.45">
      <c r="A1307">
        <f t="shared" si="20"/>
        <v>6</v>
      </c>
      <c r="B1307" t="s">
        <v>666</v>
      </c>
      <c r="C1307" t="s">
        <v>579</v>
      </c>
      <c r="D1307">
        <v>2014</v>
      </c>
      <c r="E1307">
        <v>-11.8</v>
      </c>
      <c r="F1307">
        <v>6.3861064009482504</v>
      </c>
      <c r="G1307">
        <v>-2.8172004187811401</v>
      </c>
    </row>
    <row r="1308" spans="1:7" hidden="1" x14ac:dyDescent="0.45">
      <c r="A1308">
        <f t="shared" si="20"/>
        <v>9</v>
      </c>
      <c r="B1308" t="s">
        <v>666</v>
      </c>
      <c r="C1308" t="s">
        <v>580</v>
      </c>
      <c r="D1308">
        <v>2014</v>
      </c>
      <c r="E1308">
        <v>-10.9</v>
      </c>
      <c r="F1308">
        <v>6.3861064009482504</v>
      </c>
      <c r="G1308">
        <v>-2.8172004187811401</v>
      </c>
    </row>
    <row r="1309" spans="1:7" x14ac:dyDescent="0.45">
      <c r="A1309">
        <f t="shared" si="20"/>
        <v>12</v>
      </c>
      <c r="B1309" t="s">
        <v>666</v>
      </c>
      <c r="C1309" t="s">
        <v>581</v>
      </c>
      <c r="D1309">
        <v>2014</v>
      </c>
      <c r="E1309">
        <v>-9.1999999999999993</v>
      </c>
      <c r="F1309">
        <v>6.3861064009482504</v>
      </c>
      <c r="G1309">
        <v>-2.8172004187811401</v>
      </c>
    </row>
    <row r="1310" spans="1:7" hidden="1" x14ac:dyDescent="0.45">
      <c r="A1310">
        <f t="shared" si="20"/>
        <v>3</v>
      </c>
      <c r="B1310" t="s">
        <v>666</v>
      </c>
      <c r="C1310" t="s">
        <v>582</v>
      </c>
      <c r="D1310">
        <v>2015</v>
      </c>
      <c r="E1310">
        <v>-10.9</v>
      </c>
      <c r="F1310">
        <v>7.4102276050885365</v>
      </c>
      <c r="G1310">
        <v>-0.73503047278350597</v>
      </c>
    </row>
    <row r="1311" spans="1:7" hidden="1" x14ac:dyDescent="0.45">
      <c r="A1311">
        <f t="shared" si="20"/>
        <v>6</v>
      </c>
      <c r="B1311" t="s">
        <v>666</v>
      </c>
      <c r="C1311" t="s">
        <v>583</v>
      </c>
      <c r="D1311">
        <v>2015</v>
      </c>
      <c r="E1311">
        <v>-13.4</v>
      </c>
      <c r="F1311">
        <v>7.4102276050885365</v>
      </c>
      <c r="G1311">
        <v>-0.73503047278350597</v>
      </c>
    </row>
    <row r="1312" spans="1:7" hidden="1" x14ac:dyDescent="0.45">
      <c r="A1312">
        <f t="shared" si="20"/>
        <v>9</v>
      </c>
      <c r="B1312" t="s">
        <v>666</v>
      </c>
      <c r="C1312" t="s">
        <v>584</v>
      </c>
      <c r="D1312">
        <v>2015</v>
      </c>
      <c r="E1312">
        <v>-12.7</v>
      </c>
      <c r="F1312">
        <v>7.4102276050885365</v>
      </c>
      <c r="G1312">
        <v>-0.73503047278350597</v>
      </c>
    </row>
    <row r="1313" spans="1:7" x14ac:dyDescent="0.45">
      <c r="A1313">
        <f t="shared" si="20"/>
        <v>12</v>
      </c>
      <c r="B1313" t="s">
        <v>666</v>
      </c>
      <c r="C1313" t="s">
        <v>585</v>
      </c>
      <c r="D1313">
        <v>2015</v>
      </c>
      <c r="E1313">
        <v>-12.7</v>
      </c>
      <c r="F1313">
        <v>7.4102276050885365</v>
      </c>
      <c r="G1313">
        <v>-0.73503047278350597</v>
      </c>
    </row>
    <row r="1314" spans="1:7" hidden="1" x14ac:dyDescent="0.45">
      <c r="A1314">
        <f t="shared" si="20"/>
        <v>3</v>
      </c>
      <c r="B1314" t="s">
        <v>666</v>
      </c>
      <c r="C1314" t="s">
        <v>586</v>
      </c>
      <c r="D1314">
        <v>2016</v>
      </c>
      <c r="E1314">
        <v>-16.5</v>
      </c>
      <c r="F1314">
        <v>7.996253785714714</v>
      </c>
      <c r="G1314">
        <v>2.61515933594651</v>
      </c>
    </row>
    <row r="1315" spans="1:7" hidden="1" x14ac:dyDescent="0.45">
      <c r="A1315">
        <f t="shared" si="20"/>
        <v>6</v>
      </c>
      <c r="B1315" t="s">
        <v>666</v>
      </c>
      <c r="C1315" t="s">
        <v>587</v>
      </c>
      <c r="D1315">
        <v>2016</v>
      </c>
      <c r="E1315">
        <v>-17.3</v>
      </c>
      <c r="F1315">
        <v>7.996253785714714</v>
      </c>
      <c r="G1315">
        <v>2.61515933594651</v>
      </c>
    </row>
    <row r="1316" spans="1:7" hidden="1" x14ac:dyDescent="0.45">
      <c r="A1316">
        <f t="shared" si="20"/>
        <v>9</v>
      </c>
      <c r="B1316" t="s">
        <v>666</v>
      </c>
      <c r="C1316" t="s">
        <v>588</v>
      </c>
      <c r="D1316">
        <v>2016</v>
      </c>
      <c r="E1316">
        <v>-22.1</v>
      </c>
      <c r="F1316">
        <v>7.996253785714714</v>
      </c>
      <c r="G1316">
        <v>2.61515933594651</v>
      </c>
    </row>
    <row r="1317" spans="1:7" x14ac:dyDescent="0.45">
      <c r="A1317">
        <f t="shared" si="20"/>
        <v>12</v>
      </c>
      <c r="B1317" t="s">
        <v>666</v>
      </c>
      <c r="C1317" t="s">
        <v>589</v>
      </c>
      <c r="D1317">
        <v>2016</v>
      </c>
      <c r="E1317">
        <v>-20.2</v>
      </c>
      <c r="F1317">
        <v>7.996253785714714</v>
      </c>
      <c r="G1317">
        <v>2.61515933594651</v>
      </c>
    </row>
    <row r="1318" spans="1:7" hidden="1" x14ac:dyDescent="0.45">
      <c r="A1318">
        <f t="shared" si="20"/>
        <v>3</v>
      </c>
      <c r="B1318" t="s">
        <v>666</v>
      </c>
      <c r="C1318" t="s">
        <v>590</v>
      </c>
      <c r="D1318">
        <v>2017</v>
      </c>
      <c r="E1318">
        <v>-20.100000000000001</v>
      </c>
      <c r="F1318">
        <v>8.2563055017908624</v>
      </c>
      <c r="G1318">
        <v>4.6898246288059999</v>
      </c>
    </row>
    <row r="1319" spans="1:7" hidden="1" x14ac:dyDescent="0.45">
      <c r="A1319">
        <f t="shared" si="20"/>
        <v>6</v>
      </c>
      <c r="B1319" t="s">
        <v>666</v>
      </c>
      <c r="C1319" t="s">
        <v>591</v>
      </c>
      <c r="D1319">
        <v>2017</v>
      </c>
      <c r="E1319">
        <v>-14.8</v>
      </c>
      <c r="F1319">
        <v>8.2563055017908624</v>
      </c>
      <c r="G1319">
        <v>4.6898246288059999</v>
      </c>
    </row>
    <row r="1320" spans="1:7" hidden="1" x14ac:dyDescent="0.45">
      <c r="A1320">
        <f t="shared" si="20"/>
        <v>9</v>
      </c>
      <c r="B1320" t="s">
        <v>666</v>
      </c>
      <c r="C1320" t="s">
        <v>592</v>
      </c>
      <c r="D1320">
        <v>2017</v>
      </c>
      <c r="E1320">
        <v>-12.4</v>
      </c>
      <c r="F1320">
        <v>8.2563055017908624</v>
      </c>
      <c r="G1320">
        <v>4.6898246288059999</v>
      </c>
    </row>
    <row r="1321" spans="1:7" x14ac:dyDescent="0.45">
      <c r="A1321">
        <f t="shared" si="20"/>
        <v>12</v>
      </c>
      <c r="B1321" t="s">
        <v>666</v>
      </c>
      <c r="C1321" t="s">
        <v>593</v>
      </c>
      <c r="D1321">
        <v>2017</v>
      </c>
      <c r="E1321">
        <v>-6.5</v>
      </c>
      <c r="F1321">
        <v>8.2563055017908624</v>
      </c>
      <c r="G1321">
        <v>4.6898246288059999</v>
      </c>
    </row>
    <row r="1322" spans="1:7" hidden="1" x14ac:dyDescent="0.45">
      <c r="A1322">
        <f t="shared" si="20"/>
        <v>3</v>
      </c>
      <c r="B1322" t="s">
        <v>666</v>
      </c>
      <c r="C1322" t="s">
        <v>594</v>
      </c>
      <c r="D1322">
        <v>2018</v>
      </c>
      <c r="E1322">
        <v>-10.8</v>
      </c>
      <c r="F1322">
        <v>6.7953834189791138</v>
      </c>
      <c r="G1322">
        <v>7.0160226903145704</v>
      </c>
    </row>
    <row r="1323" spans="1:7" hidden="1" x14ac:dyDescent="0.45">
      <c r="A1323">
        <f t="shared" si="20"/>
        <v>6</v>
      </c>
      <c r="B1323" t="s">
        <v>666</v>
      </c>
      <c r="C1323" t="s">
        <v>595</v>
      </c>
      <c r="D1323">
        <v>2018</v>
      </c>
      <c r="E1323">
        <v>-12</v>
      </c>
      <c r="F1323">
        <v>6.7953834189791138</v>
      </c>
      <c r="G1323">
        <v>7.0160226903145704</v>
      </c>
    </row>
    <row r="1324" spans="1:7" hidden="1" x14ac:dyDescent="0.45">
      <c r="A1324">
        <f t="shared" si="20"/>
        <v>9</v>
      </c>
      <c r="B1324" t="s">
        <v>666</v>
      </c>
      <c r="C1324" t="s">
        <v>596</v>
      </c>
      <c r="D1324">
        <v>2018</v>
      </c>
      <c r="E1324">
        <v>-13.5</v>
      </c>
      <c r="F1324">
        <v>6.7953834189791138</v>
      </c>
      <c r="G1324">
        <v>7.0160226903145704</v>
      </c>
    </row>
    <row r="1325" spans="1:7" x14ac:dyDescent="0.45">
      <c r="A1325">
        <f t="shared" si="20"/>
        <v>12</v>
      </c>
      <c r="B1325" t="s">
        <v>666</v>
      </c>
      <c r="C1325" t="s">
        <v>597</v>
      </c>
      <c r="D1325">
        <v>2018</v>
      </c>
      <c r="E1325">
        <v>-13.3</v>
      </c>
      <c r="F1325">
        <v>6.7953834189791138</v>
      </c>
      <c r="G1325">
        <v>7.0160226903145704</v>
      </c>
    </row>
    <row r="1326" spans="1:7" hidden="1" x14ac:dyDescent="0.45">
      <c r="A1326">
        <f t="shared" si="20"/>
        <v>3</v>
      </c>
      <c r="B1326" t="s">
        <v>666</v>
      </c>
      <c r="C1326" t="s">
        <v>598</v>
      </c>
      <c r="D1326">
        <v>2019</v>
      </c>
      <c r="E1326">
        <v>-16.100000000000001</v>
      </c>
      <c r="F1326">
        <v>6.4538513449776929</v>
      </c>
      <c r="G1326">
        <v>5.4171690545983804</v>
      </c>
    </row>
    <row r="1327" spans="1:7" hidden="1" x14ac:dyDescent="0.45">
      <c r="A1327">
        <f t="shared" si="20"/>
        <v>6</v>
      </c>
      <c r="B1327" t="s">
        <v>666</v>
      </c>
      <c r="C1327" t="s">
        <v>599</v>
      </c>
      <c r="D1327">
        <v>2019</v>
      </c>
      <c r="E1327">
        <v>-17.399999999999999</v>
      </c>
      <c r="F1327">
        <v>6.4538513449776929</v>
      </c>
      <c r="G1327">
        <v>5.4171690545983804</v>
      </c>
    </row>
    <row r="1328" spans="1:7" hidden="1" x14ac:dyDescent="0.45">
      <c r="A1328">
        <f t="shared" si="20"/>
        <v>9</v>
      </c>
      <c r="B1328" t="s">
        <v>666</v>
      </c>
      <c r="C1328" t="s">
        <v>600</v>
      </c>
      <c r="D1328">
        <v>2019</v>
      </c>
      <c r="E1328">
        <v>-17.5</v>
      </c>
      <c r="F1328">
        <v>6.4538513449776929</v>
      </c>
      <c r="G1328">
        <v>5.4171690545983804</v>
      </c>
    </row>
    <row r="1329" spans="1:7" x14ac:dyDescent="0.45">
      <c r="A1329">
        <f t="shared" si="20"/>
        <v>12</v>
      </c>
      <c r="B1329" t="s">
        <v>666</v>
      </c>
      <c r="C1329" t="s">
        <v>601</v>
      </c>
      <c r="D1329">
        <v>2019</v>
      </c>
      <c r="E1329">
        <v>-16</v>
      </c>
      <c r="F1329">
        <v>6.4538513449776929</v>
      </c>
      <c r="G1329">
        <v>5.4171690545983804</v>
      </c>
    </row>
    <row r="1330" spans="1:7" hidden="1" x14ac:dyDescent="0.45">
      <c r="A1330">
        <f t="shared" si="20"/>
        <v>3</v>
      </c>
      <c r="B1330" t="s">
        <v>666</v>
      </c>
      <c r="C1330" t="s">
        <v>602</v>
      </c>
      <c r="D1330">
        <v>2020</v>
      </c>
      <c r="E1330">
        <v>-17.399999999999999</v>
      </c>
      <c r="F1330">
        <v>3.8714369407035605</v>
      </c>
      <c r="G1330">
        <v>-14.2389584771279</v>
      </c>
    </row>
    <row r="1331" spans="1:7" hidden="1" x14ac:dyDescent="0.45">
      <c r="A1331">
        <f t="shared" si="20"/>
        <v>6</v>
      </c>
      <c r="B1331" t="s">
        <v>666</v>
      </c>
      <c r="C1331" t="s">
        <v>603</v>
      </c>
      <c r="D1331">
        <v>2020</v>
      </c>
      <c r="E1331">
        <v>-11.6</v>
      </c>
      <c r="F1331">
        <v>3.8714369407035605</v>
      </c>
      <c r="G1331">
        <v>-14.2389584771279</v>
      </c>
    </row>
    <row r="1332" spans="1:7" hidden="1" x14ac:dyDescent="0.45">
      <c r="A1332">
        <f t="shared" si="20"/>
        <v>9</v>
      </c>
      <c r="B1332" t="s">
        <v>666</v>
      </c>
      <c r="C1332" t="s">
        <v>604</v>
      </c>
      <c r="D1332">
        <v>2020</v>
      </c>
      <c r="E1332">
        <v>-8.3000000000000007</v>
      </c>
      <c r="F1332">
        <v>3.8714369407035605</v>
      </c>
      <c r="G1332">
        <v>-14.2389584771279</v>
      </c>
    </row>
    <row r="1333" spans="1:7" x14ac:dyDescent="0.45">
      <c r="A1333">
        <f t="shared" si="20"/>
        <v>12</v>
      </c>
      <c r="B1333" t="s">
        <v>666</v>
      </c>
      <c r="C1333" t="s">
        <v>605</v>
      </c>
      <c r="D1333">
        <v>2020</v>
      </c>
      <c r="E1333">
        <v>-5.9</v>
      </c>
      <c r="F1333">
        <v>3.8714369407035605</v>
      </c>
      <c r="G1333">
        <v>-14.2389584771279</v>
      </c>
    </row>
    <row r="1334" spans="1:7" hidden="1" x14ac:dyDescent="0.45">
      <c r="A1334">
        <f t="shared" si="20"/>
        <v>3</v>
      </c>
      <c r="B1334" t="s">
        <v>666</v>
      </c>
      <c r="C1334" t="s">
        <v>606</v>
      </c>
      <c r="D1334">
        <v>2021</v>
      </c>
      <c r="E1334">
        <v>-8.5</v>
      </c>
      <c r="F1334">
        <v>-5.777724706868014</v>
      </c>
      <c r="G1334">
        <v>-5.7140615390045104</v>
      </c>
    </row>
    <row r="1335" spans="1:7" hidden="1" x14ac:dyDescent="0.45">
      <c r="A1335">
        <f t="shared" si="20"/>
        <v>6</v>
      </c>
      <c r="B1335" t="s">
        <v>666</v>
      </c>
      <c r="C1335" t="s">
        <v>607</v>
      </c>
      <c r="D1335">
        <v>2021</v>
      </c>
      <c r="E1335">
        <v>-12.2</v>
      </c>
      <c r="F1335">
        <v>-5.777724706868014</v>
      </c>
      <c r="G1335">
        <v>-5.7140615390045104</v>
      </c>
    </row>
    <row r="1336" spans="1:7" hidden="1" x14ac:dyDescent="0.45">
      <c r="A1336">
        <f t="shared" si="20"/>
        <v>9</v>
      </c>
      <c r="B1336" t="s">
        <v>666</v>
      </c>
      <c r="C1336" t="s">
        <v>608</v>
      </c>
      <c r="D1336">
        <v>2021</v>
      </c>
      <c r="E1336">
        <v>-13.3</v>
      </c>
      <c r="F1336">
        <v>-5.777724706868014</v>
      </c>
      <c r="G1336">
        <v>-5.7140615390045104</v>
      </c>
    </row>
    <row r="1337" spans="1:7" x14ac:dyDescent="0.45">
      <c r="A1337">
        <f t="shared" si="20"/>
        <v>12</v>
      </c>
      <c r="B1337" t="s">
        <v>666</v>
      </c>
      <c r="C1337" t="s">
        <v>609</v>
      </c>
      <c r="D1337">
        <v>2021</v>
      </c>
      <c r="E1337">
        <v>-10.4</v>
      </c>
      <c r="F1337">
        <v>-5.777724706868014</v>
      </c>
      <c r="G1337">
        <v>-5.7140615390045104</v>
      </c>
    </row>
    <row r="1338" spans="1:7" hidden="1" x14ac:dyDescent="0.45">
      <c r="A1338">
        <f t="shared" si="20"/>
        <v>3</v>
      </c>
      <c r="B1338" t="s">
        <v>666</v>
      </c>
      <c r="C1338" t="s">
        <v>610</v>
      </c>
      <c r="D1338">
        <v>2022</v>
      </c>
      <c r="E1338">
        <v>-7.5</v>
      </c>
      <c r="F1338">
        <v>9.6895924919287495</v>
      </c>
      <c r="G1338">
        <v>-0.94831343879479801</v>
      </c>
    </row>
    <row r="1339" spans="1:7" hidden="1" x14ac:dyDescent="0.45">
      <c r="A1339">
        <f t="shared" si="20"/>
        <v>6</v>
      </c>
      <c r="B1339" t="s">
        <v>666</v>
      </c>
      <c r="C1339" t="s">
        <v>611</v>
      </c>
      <c r="D1339">
        <v>2022</v>
      </c>
      <c r="E1339">
        <v>-10.3</v>
      </c>
      <c r="F1339">
        <v>9.6895924919287495</v>
      </c>
      <c r="G1339">
        <v>-0.94831343879479801</v>
      </c>
    </row>
    <row r="1340" spans="1:7" hidden="1" x14ac:dyDescent="0.45">
      <c r="A1340">
        <f t="shared" si="20"/>
        <v>9</v>
      </c>
      <c r="B1340" t="s">
        <v>666</v>
      </c>
      <c r="C1340" t="s">
        <v>612</v>
      </c>
      <c r="D1340">
        <v>2022</v>
      </c>
      <c r="E1340">
        <v>-9.6</v>
      </c>
      <c r="F1340">
        <v>9.6895924919287495</v>
      </c>
      <c r="G1340">
        <v>-0.94831343879479801</v>
      </c>
    </row>
    <row r="1341" spans="1:7" x14ac:dyDescent="0.45">
      <c r="A1341">
        <f t="shared" si="20"/>
        <v>12</v>
      </c>
      <c r="B1341" t="s">
        <v>666</v>
      </c>
      <c r="C1341" t="s">
        <v>613</v>
      </c>
      <c r="D1341">
        <v>2022</v>
      </c>
      <c r="E1341">
        <v>-6.8</v>
      </c>
      <c r="F1341">
        <v>9.6895924919287495</v>
      </c>
      <c r="G1341">
        <v>-0.94831343879479801</v>
      </c>
    </row>
    <row r="1342" spans="1:7" hidden="1" x14ac:dyDescent="0.45">
      <c r="A1342">
        <f t="shared" si="20"/>
        <v>3</v>
      </c>
      <c r="B1342" t="s">
        <v>666</v>
      </c>
      <c r="C1342" t="s">
        <v>614</v>
      </c>
      <c r="D1342">
        <v>2023</v>
      </c>
      <c r="E1342">
        <v>-6.1</v>
      </c>
      <c r="F1342">
        <v>6.9870393257555037</v>
      </c>
      <c r="G1342">
        <v>7.1534077269054901</v>
      </c>
    </row>
    <row r="1343" spans="1:7" hidden="1" x14ac:dyDescent="0.45">
      <c r="A1343">
        <f t="shared" si="20"/>
        <v>6</v>
      </c>
      <c r="B1343" t="s">
        <v>666</v>
      </c>
      <c r="C1343" t="s">
        <v>615</v>
      </c>
      <c r="D1343">
        <v>2023</v>
      </c>
      <c r="E1343">
        <v>-3.4</v>
      </c>
      <c r="F1343">
        <v>6.9870393257555037</v>
      </c>
      <c r="G1343">
        <v>7.1534077269054901</v>
      </c>
    </row>
    <row r="1344" spans="1:7" hidden="1" x14ac:dyDescent="0.45">
      <c r="A1344">
        <f t="shared" si="20"/>
        <v>9</v>
      </c>
      <c r="B1344" t="s">
        <v>666</v>
      </c>
      <c r="C1344" t="s">
        <v>616</v>
      </c>
      <c r="D1344">
        <v>2023</v>
      </c>
      <c r="E1344">
        <v>-4.3</v>
      </c>
      <c r="F1344">
        <v>6.9870393257555037</v>
      </c>
      <c r="G1344">
        <v>7.1534077269054901</v>
      </c>
    </row>
    <row r="1345" spans="1:7" x14ac:dyDescent="0.45">
      <c r="A1345">
        <f t="shared" si="20"/>
        <v>12</v>
      </c>
      <c r="B1345" t="s">
        <v>666</v>
      </c>
      <c r="C1345" t="s">
        <v>617</v>
      </c>
      <c r="D1345">
        <v>2023</v>
      </c>
      <c r="E1345">
        <v>-1.5</v>
      </c>
      <c r="F1345">
        <v>6.9870393257555037</v>
      </c>
      <c r="G1345">
        <v>7.1534077269054901</v>
      </c>
    </row>
    <row r="1346" spans="1:7" hidden="1" x14ac:dyDescent="0.45">
      <c r="A1346">
        <f t="shared" si="20"/>
        <v>3</v>
      </c>
      <c r="B1346" t="s">
        <v>668</v>
      </c>
      <c r="C1346" t="s">
        <v>560</v>
      </c>
      <c r="D1346">
        <v>2010</v>
      </c>
      <c r="E1346">
        <v>13.1</v>
      </c>
      <c r="F1346">
        <v>-5.3051540325109983</v>
      </c>
      <c r="G1346">
        <v>1.73398531823696</v>
      </c>
    </row>
    <row r="1347" spans="1:7" hidden="1" x14ac:dyDescent="0.45">
      <c r="A1347">
        <f t="shared" ref="A1347:A1410" si="21">VALUE(MID(C1347,6,2))</f>
        <v>6</v>
      </c>
      <c r="B1347" t="s">
        <v>668</v>
      </c>
      <c r="C1347" t="s">
        <v>563</v>
      </c>
      <c r="D1347">
        <v>2010</v>
      </c>
      <c r="E1347">
        <v>12</v>
      </c>
      <c r="F1347">
        <v>-5.3051540325109983</v>
      </c>
      <c r="G1347">
        <v>1.73398531823696</v>
      </c>
    </row>
    <row r="1348" spans="1:7" hidden="1" x14ac:dyDescent="0.45">
      <c r="A1348">
        <f t="shared" si="21"/>
        <v>9</v>
      </c>
      <c r="B1348" t="s">
        <v>668</v>
      </c>
      <c r="C1348" t="s">
        <v>564</v>
      </c>
      <c r="D1348">
        <v>2010</v>
      </c>
      <c r="E1348">
        <v>10.7</v>
      </c>
      <c r="F1348">
        <v>-5.3051540325109983</v>
      </c>
      <c r="G1348">
        <v>1.73398531823696</v>
      </c>
    </row>
    <row r="1349" spans="1:7" x14ac:dyDescent="0.45">
      <c r="A1349">
        <f t="shared" si="21"/>
        <v>12</v>
      </c>
      <c r="B1349" t="s">
        <v>668</v>
      </c>
      <c r="C1349" t="s">
        <v>565</v>
      </c>
      <c r="D1349">
        <v>2010</v>
      </c>
      <c r="E1349">
        <v>9.3000000000000007</v>
      </c>
      <c r="F1349">
        <v>-5.3051540325109983</v>
      </c>
      <c r="G1349">
        <v>1.73398531823696</v>
      </c>
    </row>
    <row r="1350" spans="1:7" hidden="1" x14ac:dyDescent="0.45">
      <c r="A1350">
        <f t="shared" si="21"/>
        <v>3</v>
      </c>
      <c r="B1350" t="s">
        <v>668</v>
      </c>
      <c r="C1350" t="s">
        <v>566</v>
      </c>
      <c r="D1350">
        <v>2011</v>
      </c>
      <c r="E1350">
        <v>7.7</v>
      </c>
      <c r="F1350">
        <v>1.5291057572893294</v>
      </c>
      <c r="G1350">
        <v>2.6618307680735902</v>
      </c>
    </row>
    <row r="1351" spans="1:7" hidden="1" x14ac:dyDescent="0.45">
      <c r="A1351">
        <f t="shared" si="21"/>
        <v>6</v>
      </c>
      <c r="B1351" t="s">
        <v>668</v>
      </c>
      <c r="C1351" t="s">
        <v>567</v>
      </c>
      <c r="D1351">
        <v>2011</v>
      </c>
      <c r="E1351">
        <v>6.7</v>
      </c>
      <c r="F1351">
        <v>1.5291057572893294</v>
      </c>
      <c r="G1351">
        <v>2.6618307680735902</v>
      </c>
    </row>
    <row r="1352" spans="1:7" hidden="1" x14ac:dyDescent="0.45">
      <c r="A1352">
        <f t="shared" si="21"/>
        <v>9</v>
      </c>
      <c r="B1352" t="s">
        <v>668</v>
      </c>
      <c r="C1352" t="s">
        <v>568</v>
      </c>
      <c r="D1352">
        <v>2011</v>
      </c>
      <c r="E1352">
        <v>5</v>
      </c>
      <c r="F1352">
        <v>1.5291057572893294</v>
      </c>
      <c r="G1352">
        <v>2.6618307680735902</v>
      </c>
    </row>
    <row r="1353" spans="1:7" x14ac:dyDescent="0.45">
      <c r="A1353">
        <f t="shared" si="21"/>
        <v>12</v>
      </c>
      <c r="B1353" t="s">
        <v>668</v>
      </c>
      <c r="C1353" t="s">
        <v>569</v>
      </c>
      <c r="D1353">
        <v>2011</v>
      </c>
      <c r="E1353">
        <v>3.2</v>
      </c>
      <c r="F1353">
        <v>1.5291057572893294</v>
      </c>
      <c r="G1353">
        <v>2.6618307680735902</v>
      </c>
    </row>
    <row r="1354" spans="1:7" hidden="1" x14ac:dyDescent="0.45">
      <c r="A1354">
        <f t="shared" si="21"/>
        <v>3</v>
      </c>
      <c r="B1354" t="s">
        <v>668</v>
      </c>
      <c r="C1354" t="s">
        <v>570</v>
      </c>
      <c r="D1354">
        <v>2012</v>
      </c>
      <c r="E1354">
        <v>2.8</v>
      </c>
      <c r="F1354">
        <v>0.69546312920785169</v>
      </c>
      <c r="G1354">
        <v>-0.328855365894</v>
      </c>
    </row>
    <row r="1355" spans="1:7" hidden="1" x14ac:dyDescent="0.45">
      <c r="A1355">
        <f t="shared" si="21"/>
        <v>6</v>
      </c>
      <c r="B1355" t="s">
        <v>668</v>
      </c>
      <c r="C1355" t="s">
        <v>571</v>
      </c>
      <c r="D1355">
        <v>2012</v>
      </c>
      <c r="E1355">
        <v>2.2999999999999998</v>
      </c>
      <c r="F1355">
        <v>0.69546312920785169</v>
      </c>
      <c r="G1355">
        <v>-0.328855365894</v>
      </c>
    </row>
    <row r="1356" spans="1:7" hidden="1" x14ac:dyDescent="0.45">
      <c r="A1356">
        <f t="shared" si="21"/>
        <v>9</v>
      </c>
      <c r="B1356" t="s">
        <v>668</v>
      </c>
      <c r="C1356" t="s">
        <v>572</v>
      </c>
      <c r="D1356">
        <v>2012</v>
      </c>
      <c r="E1356">
        <v>1.3</v>
      </c>
      <c r="F1356">
        <v>0.69546312920785169</v>
      </c>
      <c r="G1356">
        <v>-0.328855365894</v>
      </c>
    </row>
    <row r="1357" spans="1:7" x14ac:dyDescent="0.45">
      <c r="A1357">
        <f t="shared" si="21"/>
        <v>12</v>
      </c>
      <c r="B1357" t="s">
        <v>668</v>
      </c>
      <c r="C1357" t="s">
        <v>573</v>
      </c>
      <c r="D1357">
        <v>2012</v>
      </c>
      <c r="E1357">
        <v>1.2</v>
      </c>
      <c r="F1357">
        <v>0.69546312920785169</v>
      </c>
      <c r="G1357">
        <v>-0.328855365894</v>
      </c>
    </row>
    <row r="1358" spans="1:7" hidden="1" x14ac:dyDescent="0.45">
      <c r="A1358">
        <f t="shared" si="21"/>
        <v>3</v>
      </c>
      <c r="B1358" t="s">
        <v>668</v>
      </c>
      <c r="C1358" t="s">
        <v>574</v>
      </c>
      <c r="D1358">
        <v>2013</v>
      </c>
      <c r="E1358">
        <v>-0.3</v>
      </c>
      <c r="F1358">
        <v>-3.1252387954381646</v>
      </c>
      <c r="G1358">
        <v>-1.98631928168353</v>
      </c>
    </row>
    <row r="1359" spans="1:7" hidden="1" x14ac:dyDescent="0.45">
      <c r="A1359">
        <f t="shared" si="21"/>
        <v>6</v>
      </c>
      <c r="B1359" t="s">
        <v>668</v>
      </c>
      <c r="C1359" t="s">
        <v>575</v>
      </c>
      <c r="D1359">
        <v>2013</v>
      </c>
      <c r="E1359">
        <v>-1.5</v>
      </c>
      <c r="F1359">
        <v>-3.1252387954381646</v>
      </c>
      <c r="G1359">
        <v>-1.98631928168353</v>
      </c>
    </row>
    <row r="1360" spans="1:7" hidden="1" x14ac:dyDescent="0.45">
      <c r="A1360">
        <f t="shared" si="21"/>
        <v>9</v>
      </c>
      <c r="B1360" t="s">
        <v>668</v>
      </c>
      <c r="C1360" t="s">
        <v>576</v>
      </c>
      <c r="D1360">
        <v>2013</v>
      </c>
      <c r="E1360">
        <v>-2.7</v>
      </c>
      <c r="F1360">
        <v>-3.1252387954381646</v>
      </c>
      <c r="G1360">
        <v>-1.98631928168353</v>
      </c>
    </row>
    <row r="1361" spans="1:7" x14ac:dyDescent="0.45">
      <c r="A1361">
        <f t="shared" si="21"/>
        <v>12</v>
      </c>
      <c r="B1361" t="s">
        <v>668</v>
      </c>
      <c r="C1361" t="s">
        <v>577</v>
      </c>
      <c r="D1361">
        <v>2013</v>
      </c>
      <c r="E1361">
        <v>-4.0999999999999996</v>
      </c>
      <c r="F1361">
        <v>-3.1252387954381646</v>
      </c>
      <c r="G1361">
        <v>-1.98631928168353</v>
      </c>
    </row>
    <row r="1362" spans="1:7" hidden="1" x14ac:dyDescent="0.45">
      <c r="A1362">
        <f t="shared" si="21"/>
        <v>3</v>
      </c>
      <c r="B1362" t="s">
        <v>668</v>
      </c>
      <c r="C1362" t="s">
        <v>578</v>
      </c>
      <c r="D1362">
        <v>2014</v>
      </c>
      <c r="E1362">
        <v>-5</v>
      </c>
      <c r="F1362">
        <v>-1.8180250610428317</v>
      </c>
      <c r="G1362">
        <v>-1.9465261507359</v>
      </c>
    </row>
    <row r="1363" spans="1:7" hidden="1" x14ac:dyDescent="0.45">
      <c r="A1363">
        <f t="shared" si="21"/>
        <v>6</v>
      </c>
      <c r="B1363" t="s">
        <v>668</v>
      </c>
      <c r="C1363" t="s">
        <v>579</v>
      </c>
      <c r="D1363">
        <v>2014</v>
      </c>
      <c r="E1363">
        <v>-5.6</v>
      </c>
      <c r="F1363">
        <v>-1.8180250610428317</v>
      </c>
      <c r="G1363">
        <v>-1.9465261507359</v>
      </c>
    </row>
    <row r="1364" spans="1:7" hidden="1" x14ac:dyDescent="0.45">
      <c r="A1364">
        <f t="shared" si="21"/>
        <v>9</v>
      </c>
      <c r="B1364" t="s">
        <v>668</v>
      </c>
      <c r="C1364" t="s">
        <v>580</v>
      </c>
      <c r="D1364">
        <v>2014</v>
      </c>
      <c r="E1364">
        <v>-6.5</v>
      </c>
      <c r="F1364">
        <v>-1.8180250610428317</v>
      </c>
      <c r="G1364">
        <v>-1.9465261507359</v>
      </c>
    </row>
    <row r="1365" spans="1:7" x14ac:dyDescent="0.45">
      <c r="A1365">
        <f t="shared" si="21"/>
        <v>12</v>
      </c>
      <c r="B1365" t="s">
        <v>668</v>
      </c>
      <c r="C1365" t="s">
        <v>581</v>
      </c>
      <c r="D1365">
        <v>2014</v>
      </c>
      <c r="E1365">
        <v>-8.1999999999999993</v>
      </c>
      <c r="F1365">
        <v>-1.8180250610428317</v>
      </c>
      <c r="G1365">
        <v>-1.9465261507359</v>
      </c>
    </row>
    <row r="1366" spans="1:7" hidden="1" x14ac:dyDescent="0.45">
      <c r="A1366">
        <f t="shared" si="21"/>
        <v>3</v>
      </c>
      <c r="B1366" t="s">
        <v>668</v>
      </c>
      <c r="C1366" t="s">
        <v>582</v>
      </c>
      <c r="D1366">
        <v>2015</v>
      </c>
      <c r="E1366">
        <v>-8.5</v>
      </c>
      <c r="F1366">
        <v>-1.3876397649283945E-3</v>
      </c>
      <c r="G1366">
        <v>-1.16695057856364</v>
      </c>
    </row>
    <row r="1367" spans="1:7" hidden="1" x14ac:dyDescent="0.45">
      <c r="A1367">
        <f t="shared" si="21"/>
        <v>6</v>
      </c>
      <c r="B1367" t="s">
        <v>668</v>
      </c>
      <c r="C1367" t="s">
        <v>583</v>
      </c>
      <c r="D1367">
        <v>2015</v>
      </c>
      <c r="E1367">
        <v>-9.6</v>
      </c>
      <c r="F1367">
        <v>-1.3876397649283945E-3</v>
      </c>
      <c r="G1367">
        <v>-1.16695057856364</v>
      </c>
    </row>
    <row r="1368" spans="1:7" hidden="1" x14ac:dyDescent="0.45">
      <c r="A1368">
        <f t="shared" si="21"/>
        <v>9</v>
      </c>
      <c r="B1368" t="s">
        <v>668</v>
      </c>
      <c r="C1368" t="s">
        <v>584</v>
      </c>
      <c r="D1368">
        <v>2015</v>
      </c>
      <c r="E1368">
        <v>-10.7</v>
      </c>
      <c r="F1368">
        <v>-1.3876397649283945E-3</v>
      </c>
      <c r="G1368">
        <v>-1.16695057856364</v>
      </c>
    </row>
    <row r="1369" spans="1:7" x14ac:dyDescent="0.45">
      <c r="A1369">
        <f t="shared" si="21"/>
        <v>12</v>
      </c>
      <c r="B1369" t="s">
        <v>668</v>
      </c>
      <c r="C1369" t="s">
        <v>585</v>
      </c>
      <c r="D1369">
        <v>2015</v>
      </c>
      <c r="E1369">
        <v>-13</v>
      </c>
      <c r="F1369">
        <v>-1.3876397649283945E-3</v>
      </c>
      <c r="G1369">
        <v>-1.16695057856364</v>
      </c>
    </row>
    <row r="1370" spans="1:7" hidden="1" x14ac:dyDescent="0.45">
      <c r="A1370">
        <f t="shared" si="21"/>
        <v>3</v>
      </c>
      <c r="B1370" t="s">
        <v>668</v>
      </c>
      <c r="C1370" t="s">
        <v>586</v>
      </c>
      <c r="D1370">
        <v>2016</v>
      </c>
      <c r="E1370">
        <v>-14.2</v>
      </c>
      <c r="F1370">
        <v>0.88566763804678317</v>
      </c>
      <c r="G1370">
        <v>-0.159971937114747</v>
      </c>
    </row>
    <row r="1371" spans="1:7" hidden="1" x14ac:dyDescent="0.45">
      <c r="A1371">
        <f t="shared" si="21"/>
        <v>6</v>
      </c>
      <c r="B1371" t="s">
        <v>668</v>
      </c>
      <c r="C1371" t="s">
        <v>587</v>
      </c>
      <c r="D1371">
        <v>2016</v>
      </c>
      <c r="E1371">
        <v>-13.9</v>
      </c>
      <c r="F1371">
        <v>0.88566763804678317</v>
      </c>
      <c r="G1371">
        <v>-0.159971937114747</v>
      </c>
    </row>
    <row r="1372" spans="1:7" hidden="1" x14ac:dyDescent="0.45">
      <c r="A1372">
        <f t="shared" si="21"/>
        <v>9</v>
      </c>
      <c r="B1372" t="s">
        <v>668</v>
      </c>
      <c r="C1372" t="s">
        <v>588</v>
      </c>
      <c r="D1372">
        <v>2016</v>
      </c>
      <c r="E1372">
        <v>-14.8</v>
      </c>
      <c r="F1372">
        <v>0.88566763804678317</v>
      </c>
      <c r="G1372">
        <v>-0.159971937114747</v>
      </c>
    </row>
    <row r="1373" spans="1:7" x14ac:dyDescent="0.45">
      <c r="A1373">
        <f t="shared" si="21"/>
        <v>12</v>
      </c>
      <c r="B1373" t="s">
        <v>668</v>
      </c>
      <c r="C1373" t="s">
        <v>589</v>
      </c>
      <c r="D1373">
        <v>2016</v>
      </c>
      <c r="E1373">
        <v>-16.600000000000001</v>
      </c>
      <c r="F1373">
        <v>0.88566763804678317</v>
      </c>
      <c r="G1373">
        <v>-0.159971937114747</v>
      </c>
    </row>
    <row r="1374" spans="1:7" hidden="1" x14ac:dyDescent="0.45">
      <c r="A1374">
        <f t="shared" si="21"/>
        <v>3</v>
      </c>
      <c r="B1374" t="s">
        <v>668</v>
      </c>
      <c r="C1374" t="s">
        <v>590</v>
      </c>
      <c r="D1374">
        <v>2017</v>
      </c>
      <c r="E1374">
        <v>-16.5</v>
      </c>
      <c r="F1374">
        <v>1.2362211072750995</v>
      </c>
      <c r="G1374">
        <v>1.11316285533737</v>
      </c>
    </row>
    <row r="1375" spans="1:7" hidden="1" x14ac:dyDescent="0.45">
      <c r="A1375">
        <f t="shared" si="21"/>
        <v>6</v>
      </c>
      <c r="B1375" t="s">
        <v>668</v>
      </c>
      <c r="C1375" t="s">
        <v>591</v>
      </c>
      <c r="D1375">
        <v>2017</v>
      </c>
      <c r="E1375">
        <v>-17.3</v>
      </c>
      <c r="F1375">
        <v>1.2362211072750995</v>
      </c>
      <c r="G1375">
        <v>1.11316285533737</v>
      </c>
    </row>
    <row r="1376" spans="1:7" hidden="1" x14ac:dyDescent="0.45">
      <c r="A1376">
        <f t="shared" si="21"/>
        <v>9</v>
      </c>
      <c r="B1376" t="s">
        <v>668</v>
      </c>
      <c r="C1376" t="s">
        <v>592</v>
      </c>
      <c r="D1376">
        <v>2017</v>
      </c>
      <c r="E1376">
        <v>-18.399999999999999</v>
      </c>
      <c r="F1376">
        <v>1.2362211072750995</v>
      </c>
      <c r="G1376">
        <v>1.11316285533737</v>
      </c>
    </row>
    <row r="1377" spans="1:7" x14ac:dyDescent="0.45">
      <c r="A1377">
        <f t="shared" si="21"/>
        <v>12</v>
      </c>
      <c r="B1377" t="s">
        <v>668</v>
      </c>
      <c r="C1377" t="s">
        <v>593</v>
      </c>
      <c r="D1377">
        <v>2017</v>
      </c>
      <c r="E1377">
        <v>-17.899999999999999</v>
      </c>
      <c r="F1377">
        <v>1.2362211072750995</v>
      </c>
      <c r="G1377">
        <v>1.11316285533737</v>
      </c>
    </row>
    <row r="1378" spans="1:7" hidden="1" x14ac:dyDescent="0.45">
      <c r="A1378">
        <f t="shared" si="21"/>
        <v>3</v>
      </c>
      <c r="B1378" t="s">
        <v>668</v>
      </c>
      <c r="C1378" t="s">
        <v>594</v>
      </c>
      <c r="D1378">
        <v>2018</v>
      </c>
      <c r="E1378">
        <v>-18.399999999999999</v>
      </c>
      <c r="F1378">
        <v>1.6036999464836157</v>
      </c>
      <c r="G1378">
        <v>1.52589658364276</v>
      </c>
    </row>
    <row r="1379" spans="1:7" hidden="1" x14ac:dyDescent="0.45">
      <c r="A1379">
        <f t="shared" si="21"/>
        <v>6</v>
      </c>
      <c r="B1379" t="s">
        <v>668</v>
      </c>
      <c r="C1379" t="s">
        <v>595</v>
      </c>
      <c r="D1379">
        <v>2018</v>
      </c>
      <c r="E1379">
        <v>-17.7</v>
      </c>
      <c r="F1379">
        <v>1.6036999464836157</v>
      </c>
      <c r="G1379">
        <v>1.52589658364276</v>
      </c>
    </row>
    <row r="1380" spans="1:7" hidden="1" x14ac:dyDescent="0.45">
      <c r="A1380">
        <f t="shared" si="21"/>
        <v>9</v>
      </c>
      <c r="B1380" t="s">
        <v>668</v>
      </c>
      <c r="C1380" t="s">
        <v>596</v>
      </c>
      <c r="D1380">
        <v>2018</v>
      </c>
      <c r="E1380">
        <v>-17.7</v>
      </c>
      <c r="F1380">
        <v>1.6036999464836157</v>
      </c>
      <c r="G1380">
        <v>1.52589658364276</v>
      </c>
    </row>
    <row r="1381" spans="1:7" x14ac:dyDescent="0.45">
      <c r="A1381">
        <f t="shared" si="21"/>
        <v>12</v>
      </c>
      <c r="B1381" t="s">
        <v>668</v>
      </c>
      <c r="C1381" t="s">
        <v>597</v>
      </c>
      <c r="D1381">
        <v>2018</v>
      </c>
      <c r="E1381">
        <v>-17.600000000000001</v>
      </c>
      <c r="F1381">
        <v>1.6036999464836157</v>
      </c>
      <c r="G1381">
        <v>1.52589658364276</v>
      </c>
    </row>
    <row r="1382" spans="1:7" hidden="1" x14ac:dyDescent="0.45">
      <c r="A1382">
        <f t="shared" si="21"/>
        <v>3</v>
      </c>
      <c r="B1382" t="s">
        <v>668</v>
      </c>
      <c r="C1382" t="s">
        <v>598</v>
      </c>
      <c r="D1382">
        <v>2019</v>
      </c>
      <c r="E1382">
        <v>-17.8</v>
      </c>
      <c r="F1382">
        <v>0.82664669736369945</v>
      </c>
      <c r="G1382">
        <v>1.44006720250766</v>
      </c>
    </row>
    <row r="1383" spans="1:7" hidden="1" x14ac:dyDescent="0.45">
      <c r="A1383">
        <f t="shared" si="21"/>
        <v>6</v>
      </c>
      <c r="B1383" t="s">
        <v>668</v>
      </c>
      <c r="C1383" t="s">
        <v>599</v>
      </c>
      <c r="D1383">
        <v>2019</v>
      </c>
      <c r="E1383">
        <v>-17.2</v>
      </c>
      <c r="F1383">
        <v>0.82664669736369945</v>
      </c>
      <c r="G1383">
        <v>1.44006720250766</v>
      </c>
    </row>
    <row r="1384" spans="1:7" hidden="1" x14ac:dyDescent="0.45">
      <c r="A1384">
        <f t="shared" si="21"/>
        <v>9</v>
      </c>
      <c r="B1384" t="s">
        <v>668</v>
      </c>
      <c r="C1384" t="s">
        <v>600</v>
      </c>
      <c r="D1384">
        <v>2019</v>
      </c>
      <c r="E1384">
        <v>-16.5</v>
      </c>
      <c r="F1384">
        <v>0.82664669736369945</v>
      </c>
      <c r="G1384">
        <v>1.44006720250766</v>
      </c>
    </row>
    <row r="1385" spans="1:7" x14ac:dyDescent="0.45">
      <c r="A1385">
        <f t="shared" si="21"/>
        <v>12</v>
      </c>
      <c r="B1385" t="s">
        <v>668</v>
      </c>
      <c r="C1385" t="s">
        <v>601</v>
      </c>
      <c r="D1385">
        <v>2019</v>
      </c>
      <c r="E1385">
        <v>-16.399999999999999</v>
      </c>
      <c r="F1385">
        <v>0.82664669736369945</v>
      </c>
      <c r="G1385">
        <v>1.44006720250766</v>
      </c>
    </row>
    <row r="1386" spans="1:7" hidden="1" x14ac:dyDescent="0.45">
      <c r="A1386">
        <f t="shared" si="21"/>
        <v>3</v>
      </c>
      <c r="B1386" t="s">
        <v>668</v>
      </c>
      <c r="C1386" t="s">
        <v>602</v>
      </c>
      <c r="D1386">
        <v>2020</v>
      </c>
      <c r="E1386">
        <v>-14.2</v>
      </c>
      <c r="F1386">
        <v>0.42916253437191187</v>
      </c>
      <c r="G1386">
        <v>-8.2590650487507098</v>
      </c>
    </row>
    <row r="1387" spans="1:7" hidden="1" x14ac:dyDescent="0.45">
      <c r="A1387">
        <f t="shared" si="21"/>
        <v>6</v>
      </c>
      <c r="B1387" t="s">
        <v>668</v>
      </c>
      <c r="C1387" t="s">
        <v>603</v>
      </c>
      <c r="D1387">
        <v>2020</v>
      </c>
      <c r="E1387">
        <v>-8.1999999999999993</v>
      </c>
      <c r="F1387">
        <v>0.42916253437191187</v>
      </c>
      <c r="G1387">
        <v>-8.2590650487507098</v>
      </c>
    </row>
    <row r="1388" spans="1:7" hidden="1" x14ac:dyDescent="0.45">
      <c r="A1388">
        <f t="shared" si="21"/>
        <v>9</v>
      </c>
      <c r="B1388" t="s">
        <v>668</v>
      </c>
      <c r="C1388" t="s">
        <v>604</v>
      </c>
      <c r="D1388">
        <v>2020</v>
      </c>
      <c r="E1388">
        <v>-5.3</v>
      </c>
      <c r="F1388">
        <v>0.42916253437191187</v>
      </c>
      <c r="G1388">
        <v>-8.2590650487507098</v>
      </c>
    </row>
    <row r="1389" spans="1:7" x14ac:dyDescent="0.45">
      <c r="A1389">
        <f t="shared" si="21"/>
        <v>12</v>
      </c>
      <c r="B1389" t="s">
        <v>668</v>
      </c>
      <c r="C1389" t="s">
        <v>605</v>
      </c>
      <c r="D1389">
        <v>2020</v>
      </c>
      <c r="E1389">
        <v>-3.3</v>
      </c>
      <c r="F1389">
        <v>0.42916253437191187</v>
      </c>
      <c r="G1389">
        <v>-8.2590650487507098</v>
      </c>
    </row>
    <row r="1390" spans="1:7" hidden="1" x14ac:dyDescent="0.45">
      <c r="A1390">
        <f t="shared" si="21"/>
        <v>3</v>
      </c>
      <c r="B1390" t="s">
        <v>668</v>
      </c>
      <c r="C1390" t="s">
        <v>606</v>
      </c>
      <c r="D1390">
        <v>2021</v>
      </c>
      <c r="E1390">
        <v>-3.6</v>
      </c>
      <c r="F1390">
        <v>-8.8682212104638722</v>
      </c>
      <c r="G1390">
        <v>-0.72532906359938898</v>
      </c>
    </row>
    <row r="1391" spans="1:7" hidden="1" x14ac:dyDescent="0.45">
      <c r="A1391">
        <f t="shared" si="21"/>
        <v>6</v>
      </c>
      <c r="B1391" t="s">
        <v>668</v>
      </c>
      <c r="C1391" t="s">
        <v>607</v>
      </c>
      <c r="D1391">
        <v>2021</v>
      </c>
      <c r="E1391">
        <v>-7.9</v>
      </c>
      <c r="F1391">
        <v>-8.8682212104638722</v>
      </c>
      <c r="G1391">
        <v>-0.72532906359938898</v>
      </c>
    </row>
    <row r="1392" spans="1:7" hidden="1" x14ac:dyDescent="0.45">
      <c r="A1392">
        <f t="shared" si="21"/>
        <v>9</v>
      </c>
      <c r="B1392" t="s">
        <v>668</v>
      </c>
      <c r="C1392" t="s">
        <v>608</v>
      </c>
      <c r="D1392">
        <v>2021</v>
      </c>
      <c r="E1392">
        <v>-10.1</v>
      </c>
      <c r="F1392">
        <v>-8.8682212104638722</v>
      </c>
      <c r="G1392">
        <v>-0.72532906359938898</v>
      </c>
    </row>
    <row r="1393" spans="1:7" x14ac:dyDescent="0.45">
      <c r="A1393">
        <f t="shared" si="21"/>
        <v>12</v>
      </c>
      <c r="B1393" t="s">
        <v>668</v>
      </c>
      <c r="C1393" t="s">
        <v>609</v>
      </c>
      <c r="D1393">
        <v>2021</v>
      </c>
      <c r="E1393">
        <v>-10.199999999999999</v>
      </c>
      <c r="F1393">
        <v>-8.8682212104638722</v>
      </c>
      <c r="G1393">
        <v>-0.72532906359938898</v>
      </c>
    </row>
    <row r="1394" spans="1:7" hidden="1" x14ac:dyDescent="0.45">
      <c r="A1394">
        <f t="shared" si="21"/>
        <v>3</v>
      </c>
      <c r="B1394" t="s">
        <v>668</v>
      </c>
      <c r="C1394" t="s">
        <v>610</v>
      </c>
      <c r="D1394">
        <v>2022</v>
      </c>
      <c r="E1394">
        <v>-12.5</v>
      </c>
      <c r="F1394">
        <v>8.9310620660077973</v>
      </c>
      <c r="G1394">
        <v>3.1300914457878899</v>
      </c>
    </row>
    <row r="1395" spans="1:7" hidden="1" x14ac:dyDescent="0.45">
      <c r="A1395">
        <f t="shared" si="21"/>
        <v>6</v>
      </c>
      <c r="B1395" t="s">
        <v>668</v>
      </c>
      <c r="C1395" t="s">
        <v>611</v>
      </c>
      <c r="D1395">
        <v>2022</v>
      </c>
      <c r="E1395">
        <v>-13.9</v>
      </c>
      <c r="F1395">
        <v>8.9310620660077973</v>
      </c>
      <c r="G1395">
        <v>3.1300914457878899</v>
      </c>
    </row>
    <row r="1396" spans="1:7" hidden="1" x14ac:dyDescent="0.45">
      <c r="A1396">
        <f t="shared" si="21"/>
        <v>9</v>
      </c>
      <c r="B1396" t="s">
        <v>668</v>
      </c>
      <c r="C1396" t="s">
        <v>612</v>
      </c>
      <c r="D1396">
        <v>2022</v>
      </c>
      <c r="E1396">
        <v>-14.6</v>
      </c>
      <c r="F1396">
        <v>8.9310620660077973</v>
      </c>
      <c r="G1396">
        <v>3.1300914457878899</v>
      </c>
    </row>
    <row r="1397" spans="1:7" x14ac:dyDescent="0.45">
      <c r="A1397">
        <f t="shared" si="21"/>
        <v>12</v>
      </c>
      <c r="B1397" t="s">
        <v>668</v>
      </c>
      <c r="C1397" t="s">
        <v>613</v>
      </c>
      <c r="D1397">
        <v>2022</v>
      </c>
      <c r="E1397">
        <v>-15.3</v>
      </c>
      <c r="F1397">
        <v>8.9310620660077973</v>
      </c>
      <c r="G1397">
        <v>3.1300914457878899</v>
      </c>
    </row>
    <row r="1398" spans="1:7" hidden="1" x14ac:dyDescent="0.45">
      <c r="A1398">
        <f t="shared" si="21"/>
        <v>3</v>
      </c>
      <c r="B1398" t="s">
        <v>668</v>
      </c>
      <c r="C1398" t="s">
        <v>614</v>
      </c>
      <c r="D1398">
        <v>2023</v>
      </c>
      <c r="E1398">
        <v>-17.3</v>
      </c>
      <c r="F1398">
        <v>4.6617626511369537</v>
      </c>
      <c r="G1398">
        <v>2.9679832527565599</v>
      </c>
    </row>
    <row r="1399" spans="1:7" hidden="1" x14ac:dyDescent="0.45">
      <c r="A1399">
        <f t="shared" si="21"/>
        <v>6</v>
      </c>
      <c r="B1399" t="s">
        <v>668</v>
      </c>
      <c r="C1399" t="s">
        <v>615</v>
      </c>
      <c r="D1399">
        <v>2023</v>
      </c>
      <c r="E1399">
        <v>-18.2</v>
      </c>
      <c r="F1399">
        <v>4.6617626511369537</v>
      </c>
      <c r="G1399">
        <v>2.9679832527565599</v>
      </c>
    </row>
    <row r="1400" spans="1:7" hidden="1" x14ac:dyDescent="0.45">
      <c r="A1400">
        <f t="shared" si="21"/>
        <v>9</v>
      </c>
      <c r="B1400" t="s">
        <v>668</v>
      </c>
      <c r="C1400" t="s">
        <v>616</v>
      </c>
      <c r="D1400">
        <v>2023</v>
      </c>
      <c r="E1400">
        <v>-19.899999999999999</v>
      </c>
      <c r="F1400">
        <v>4.6617626511369537</v>
      </c>
      <c r="G1400">
        <v>2.9679832527565599</v>
      </c>
    </row>
    <row r="1401" spans="1:7" x14ac:dyDescent="0.45">
      <c r="A1401">
        <f t="shared" si="21"/>
        <v>12</v>
      </c>
      <c r="B1401" t="s">
        <v>668</v>
      </c>
      <c r="C1401" t="s">
        <v>617</v>
      </c>
      <c r="D1401">
        <v>2023</v>
      </c>
      <c r="E1401">
        <v>-19.100000000000001</v>
      </c>
      <c r="F1401">
        <v>4.6617626511369537</v>
      </c>
      <c r="G1401">
        <v>2.9679832527565599</v>
      </c>
    </row>
    <row r="1402" spans="1:7" hidden="1" x14ac:dyDescent="0.45">
      <c r="A1402">
        <f t="shared" si="21"/>
        <v>3</v>
      </c>
      <c r="B1402" t="s">
        <v>670</v>
      </c>
      <c r="C1402" t="s">
        <v>560</v>
      </c>
      <c r="D1402">
        <v>2010</v>
      </c>
      <c r="E1402">
        <v>1.8</v>
      </c>
      <c r="F1402">
        <v>-5.6932363588226593</v>
      </c>
      <c r="G1402">
        <v>-0.34366790186511698</v>
      </c>
    </row>
    <row r="1403" spans="1:7" hidden="1" x14ac:dyDescent="0.45">
      <c r="A1403">
        <f t="shared" si="21"/>
        <v>6</v>
      </c>
      <c r="B1403" t="s">
        <v>670</v>
      </c>
      <c r="C1403" t="s">
        <v>563</v>
      </c>
      <c r="D1403">
        <v>2010</v>
      </c>
      <c r="E1403">
        <v>0.6</v>
      </c>
      <c r="F1403">
        <v>-5.6932363588226593</v>
      </c>
      <c r="G1403">
        <v>-0.34366790186511698</v>
      </c>
    </row>
    <row r="1404" spans="1:7" hidden="1" x14ac:dyDescent="0.45">
      <c r="A1404">
        <f t="shared" si="21"/>
        <v>9</v>
      </c>
      <c r="B1404" t="s">
        <v>670</v>
      </c>
      <c r="C1404" t="s">
        <v>564</v>
      </c>
      <c r="D1404">
        <v>2010</v>
      </c>
      <c r="E1404">
        <v>-1.1000000000000001</v>
      </c>
      <c r="F1404">
        <v>-5.6932363588226593</v>
      </c>
      <c r="G1404">
        <v>-0.34366790186511698</v>
      </c>
    </row>
    <row r="1405" spans="1:7" x14ac:dyDescent="0.45">
      <c r="A1405">
        <f t="shared" si="21"/>
        <v>12</v>
      </c>
      <c r="B1405" t="s">
        <v>670</v>
      </c>
      <c r="C1405" t="s">
        <v>565</v>
      </c>
      <c r="D1405">
        <v>2010</v>
      </c>
      <c r="E1405">
        <v>-1.9</v>
      </c>
      <c r="F1405">
        <v>-5.6932363588226593</v>
      </c>
      <c r="G1405">
        <v>-0.34366790186511698</v>
      </c>
    </row>
    <row r="1406" spans="1:7" hidden="1" x14ac:dyDescent="0.45">
      <c r="A1406">
        <f t="shared" si="21"/>
        <v>3</v>
      </c>
      <c r="B1406" t="s">
        <v>670</v>
      </c>
      <c r="C1406" t="s">
        <v>566</v>
      </c>
      <c r="D1406">
        <v>2011</v>
      </c>
      <c r="E1406">
        <v>-2.2000000000000002</v>
      </c>
      <c r="F1406">
        <v>4.0979179193013664</v>
      </c>
      <c r="G1406">
        <v>-1.2662174880750401</v>
      </c>
    </row>
    <row r="1407" spans="1:7" hidden="1" x14ac:dyDescent="0.45">
      <c r="A1407">
        <f t="shared" si="21"/>
        <v>6</v>
      </c>
      <c r="B1407" t="s">
        <v>670</v>
      </c>
      <c r="C1407" t="s">
        <v>567</v>
      </c>
      <c r="D1407">
        <v>2011</v>
      </c>
      <c r="E1407">
        <v>-1.5</v>
      </c>
      <c r="F1407">
        <v>4.0979179193013664</v>
      </c>
      <c r="G1407">
        <v>-1.2662174880750401</v>
      </c>
    </row>
    <row r="1408" spans="1:7" hidden="1" x14ac:dyDescent="0.45">
      <c r="A1408">
        <f t="shared" si="21"/>
        <v>9</v>
      </c>
      <c r="B1408" t="s">
        <v>670</v>
      </c>
      <c r="C1408" t="s">
        <v>568</v>
      </c>
      <c r="D1408">
        <v>2011</v>
      </c>
      <c r="E1408">
        <v>-0.1</v>
      </c>
      <c r="F1408">
        <v>4.0979179193013664</v>
      </c>
      <c r="G1408">
        <v>-1.2662174880750401</v>
      </c>
    </row>
    <row r="1409" spans="1:7" x14ac:dyDescent="0.45">
      <c r="A1409">
        <f t="shared" si="21"/>
        <v>12</v>
      </c>
      <c r="B1409" t="s">
        <v>670</v>
      </c>
      <c r="C1409" t="s">
        <v>569</v>
      </c>
      <c r="D1409">
        <v>2011</v>
      </c>
      <c r="E1409">
        <v>0.9</v>
      </c>
      <c r="F1409">
        <v>4.0979179193013664</v>
      </c>
      <c r="G1409">
        <v>-1.2662174880750401</v>
      </c>
    </row>
    <row r="1410" spans="1:7" hidden="1" x14ac:dyDescent="0.45">
      <c r="A1410">
        <f t="shared" si="21"/>
        <v>3</v>
      </c>
      <c r="B1410" t="s">
        <v>670</v>
      </c>
      <c r="C1410" t="s">
        <v>570</v>
      </c>
      <c r="D1410">
        <v>2012</v>
      </c>
      <c r="E1410">
        <v>0.4</v>
      </c>
      <c r="F1410">
        <v>2.38095237748297E-2</v>
      </c>
      <c r="G1410">
        <v>-0.77868771199213405</v>
      </c>
    </row>
    <row r="1411" spans="1:7" hidden="1" x14ac:dyDescent="0.45">
      <c r="A1411">
        <f t="shared" ref="A1411:A1474" si="22">VALUE(MID(C1411,6,2))</f>
        <v>6</v>
      </c>
      <c r="B1411" t="s">
        <v>670</v>
      </c>
      <c r="C1411" t="s">
        <v>571</v>
      </c>
      <c r="D1411">
        <v>2012</v>
      </c>
      <c r="E1411">
        <v>-2</v>
      </c>
      <c r="F1411">
        <v>2.38095237748297E-2</v>
      </c>
      <c r="G1411">
        <v>-0.77868771199213405</v>
      </c>
    </row>
    <row r="1412" spans="1:7" hidden="1" x14ac:dyDescent="0.45">
      <c r="A1412">
        <f t="shared" si="22"/>
        <v>9</v>
      </c>
      <c r="B1412" t="s">
        <v>670</v>
      </c>
      <c r="C1412" t="s">
        <v>572</v>
      </c>
      <c r="D1412">
        <v>2012</v>
      </c>
      <c r="E1412">
        <v>-0.2</v>
      </c>
      <c r="F1412">
        <v>2.38095237748297E-2</v>
      </c>
      <c r="G1412">
        <v>-0.77868771199213405</v>
      </c>
    </row>
    <row r="1413" spans="1:7" x14ac:dyDescent="0.45">
      <c r="A1413">
        <f t="shared" si="22"/>
        <v>12</v>
      </c>
      <c r="B1413" t="s">
        <v>670</v>
      </c>
      <c r="C1413" t="s">
        <v>573</v>
      </c>
      <c r="D1413">
        <v>2012</v>
      </c>
      <c r="E1413">
        <v>1.5</v>
      </c>
      <c r="F1413">
        <v>2.38095237748297E-2</v>
      </c>
      <c r="G1413">
        <v>-0.77868771199213405</v>
      </c>
    </row>
    <row r="1414" spans="1:7" hidden="1" x14ac:dyDescent="0.45">
      <c r="A1414">
        <f t="shared" si="22"/>
        <v>3</v>
      </c>
      <c r="B1414" t="s">
        <v>670</v>
      </c>
      <c r="C1414" t="s">
        <v>574</v>
      </c>
      <c r="D1414">
        <v>2013</v>
      </c>
      <c r="E1414">
        <v>2.1</v>
      </c>
      <c r="F1414">
        <v>1.374750999208743</v>
      </c>
      <c r="G1414">
        <v>0.41341576328448998</v>
      </c>
    </row>
    <row r="1415" spans="1:7" hidden="1" x14ac:dyDescent="0.45">
      <c r="A1415">
        <f t="shared" si="22"/>
        <v>6</v>
      </c>
      <c r="B1415" t="s">
        <v>670</v>
      </c>
      <c r="C1415" t="s">
        <v>575</v>
      </c>
      <c r="D1415">
        <v>2013</v>
      </c>
      <c r="E1415">
        <v>1.4</v>
      </c>
      <c r="F1415">
        <v>1.374750999208743</v>
      </c>
      <c r="G1415">
        <v>0.41341576328448998</v>
      </c>
    </row>
    <row r="1416" spans="1:7" hidden="1" x14ac:dyDescent="0.45">
      <c r="A1416">
        <f t="shared" si="22"/>
        <v>9</v>
      </c>
      <c r="B1416" t="s">
        <v>670</v>
      </c>
      <c r="C1416" t="s">
        <v>576</v>
      </c>
      <c r="D1416">
        <v>2013</v>
      </c>
      <c r="E1416">
        <v>1.6</v>
      </c>
      <c r="F1416">
        <v>1.374750999208743</v>
      </c>
      <c r="G1416">
        <v>0.41341576328448998</v>
      </c>
    </row>
    <row r="1417" spans="1:7" x14ac:dyDescent="0.45">
      <c r="A1417">
        <f t="shared" si="22"/>
        <v>12</v>
      </c>
      <c r="B1417" t="s">
        <v>670</v>
      </c>
      <c r="C1417" t="s">
        <v>577</v>
      </c>
      <c r="D1417">
        <v>2013</v>
      </c>
      <c r="E1417">
        <v>2.2000000000000002</v>
      </c>
      <c r="F1417">
        <v>1.374750999208743</v>
      </c>
      <c r="G1417">
        <v>0.41341576328448998</v>
      </c>
    </row>
    <row r="1418" spans="1:7" hidden="1" x14ac:dyDescent="0.45">
      <c r="A1418">
        <f t="shared" si="22"/>
        <v>3</v>
      </c>
      <c r="B1418" t="s">
        <v>670</v>
      </c>
      <c r="C1418" t="s">
        <v>578</v>
      </c>
      <c r="D1418">
        <v>2014</v>
      </c>
      <c r="E1418">
        <v>1.7</v>
      </c>
      <c r="F1418">
        <v>2.0051001767726007</v>
      </c>
      <c r="G1418">
        <v>-0.14859931982424199</v>
      </c>
    </row>
    <row r="1419" spans="1:7" hidden="1" x14ac:dyDescent="0.45">
      <c r="A1419">
        <f t="shared" si="22"/>
        <v>6</v>
      </c>
      <c r="B1419" t="s">
        <v>670</v>
      </c>
      <c r="C1419" t="s">
        <v>579</v>
      </c>
      <c r="D1419">
        <v>2014</v>
      </c>
      <c r="E1419">
        <v>0.5</v>
      </c>
      <c r="F1419">
        <v>2.0051001767726007</v>
      </c>
      <c r="G1419">
        <v>-0.14859931982424199</v>
      </c>
    </row>
    <row r="1420" spans="1:7" hidden="1" x14ac:dyDescent="0.45">
      <c r="A1420">
        <f t="shared" si="22"/>
        <v>9</v>
      </c>
      <c r="B1420" t="s">
        <v>670</v>
      </c>
      <c r="C1420" t="s">
        <v>580</v>
      </c>
      <c r="D1420">
        <v>2014</v>
      </c>
      <c r="E1420">
        <v>1.3</v>
      </c>
      <c r="F1420">
        <v>2.0051001767726007</v>
      </c>
      <c r="G1420">
        <v>-0.14859931982424199</v>
      </c>
    </row>
    <row r="1421" spans="1:7" x14ac:dyDescent="0.45">
      <c r="A1421">
        <f t="shared" si="22"/>
        <v>12</v>
      </c>
      <c r="B1421" t="s">
        <v>670</v>
      </c>
      <c r="C1421" t="s">
        <v>581</v>
      </c>
      <c r="D1421">
        <v>2014</v>
      </c>
      <c r="E1421">
        <v>2.5</v>
      </c>
      <c r="F1421">
        <v>2.0051001767726007</v>
      </c>
      <c r="G1421">
        <v>-0.14859931982424199</v>
      </c>
    </row>
    <row r="1422" spans="1:7" hidden="1" x14ac:dyDescent="0.45">
      <c r="A1422">
        <f t="shared" si="22"/>
        <v>3</v>
      </c>
      <c r="B1422" t="s">
        <v>670</v>
      </c>
      <c r="C1422" t="s">
        <v>582</v>
      </c>
      <c r="D1422">
        <v>2015</v>
      </c>
      <c r="E1422">
        <v>1.6</v>
      </c>
      <c r="F1422">
        <v>0.29620551414262764</v>
      </c>
      <c r="G1422">
        <v>0.71894551979308097</v>
      </c>
    </row>
    <row r="1423" spans="1:7" hidden="1" x14ac:dyDescent="0.45">
      <c r="A1423">
        <f t="shared" si="22"/>
        <v>6</v>
      </c>
      <c r="B1423" t="s">
        <v>670</v>
      </c>
      <c r="C1423" t="s">
        <v>583</v>
      </c>
      <c r="D1423">
        <v>2015</v>
      </c>
      <c r="E1423">
        <v>-0.2</v>
      </c>
      <c r="F1423">
        <v>0.29620551414262764</v>
      </c>
      <c r="G1423">
        <v>0.71894551979308097</v>
      </c>
    </row>
    <row r="1424" spans="1:7" hidden="1" x14ac:dyDescent="0.45">
      <c r="A1424">
        <f t="shared" si="22"/>
        <v>9</v>
      </c>
      <c r="B1424" t="s">
        <v>670</v>
      </c>
      <c r="C1424" t="s">
        <v>584</v>
      </c>
      <c r="D1424">
        <v>2015</v>
      </c>
      <c r="E1424">
        <v>-0.3</v>
      </c>
      <c r="F1424">
        <v>0.29620551414262764</v>
      </c>
      <c r="G1424">
        <v>0.71894551979308097</v>
      </c>
    </row>
    <row r="1425" spans="1:7" x14ac:dyDescent="0.45">
      <c r="A1425">
        <f t="shared" si="22"/>
        <v>12</v>
      </c>
      <c r="B1425" t="s">
        <v>670</v>
      </c>
      <c r="C1425" t="s">
        <v>585</v>
      </c>
      <c r="D1425">
        <v>2015</v>
      </c>
      <c r="E1425">
        <v>0.6</v>
      </c>
      <c r="F1425">
        <v>0.29620551414262764</v>
      </c>
      <c r="G1425">
        <v>0.71894551979308097</v>
      </c>
    </row>
    <row r="1426" spans="1:7" hidden="1" x14ac:dyDescent="0.45">
      <c r="A1426">
        <f t="shared" si="22"/>
        <v>3</v>
      </c>
      <c r="B1426" t="s">
        <v>670</v>
      </c>
      <c r="C1426" t="s">
        <v>586</v>
      </c>
      <c r="D1426">
        <v>2016</v>
      </c>
      <c r="E1426">
        <v>-0.1</v>
      </c>
      <c r="F1426">
        <v>1.5606266967490399</v>
      </c>
      <c r="G1426">
        <v>0.81234568462775703</v>
      </c>
    </row>
    <row r="1427" spans="1:7" hidden="1" x14ac:dyDescent="0.45">
      <c r="A1427">
        <f t="shared" si="22"/>
        <v>6</v>
      </c>
      <c r="B1427" t="s">
        <v>670</v>
      </c>
      <c r="C1427" t="s">
        <v>587</v>
      </c>
      <c r="D1427">
        <v>2016</v>
      </c>
      <c r="E1427">
        <v>0.9</v>
      </c>
      <c r="F1427">
        <v>1.5606266967490399</v>
      </c>
      <c r="G1427">
        <v>0.81234568462775703</v>
      </c>
    </row>
    <row r="1428" spans="1:7" hidden="1" x14ac:dyDescent="0.45">
      <c r="A1428">
        <f t="shared" si="22"/>
        <v>9</v>
      </c>
      <c r="B1428" t="s">
        <v>670</v>
      </c>
      <c r="C1428" t="s">
        <v>588</v>
      </c>
      <c r="D1428">
        <v>2016</v>
      </c>
      <c r="E1428">
        <v>2.8</v>
      </c>
      <c r="F1428">
        <v>1.5606266967490399</v>
      </c>
      <c r="G1428">
        <v>0.81234568462775703</v>
      </c>
    </row>
    <row r="1429" spans="1:7" x14ac:dyDescent="0.45">
      <c r="A1429">
        <f t="shared" si="22"/>
        <v>12</v>
      </c>
      <c r="B1429" t="s">
        <v>670</v>
      </c>
      <c r="C1429" t="s">
        <v>589</v>
      </c>
      <c r="D1429">
        <v>2016</v>
      </c>
      <c r="E1429">
        <v>4.5</v>
      </c>
      <c r="F1429">
        <v>1.5606266967490399</v>
      </c>
      <c r="G1429">
        <v>0.81234568462775703</v>
      </c>
    </row>
    <row r="1430" spans="1:7" hidden="1" x14ac:dyDescent="0.45">
      <c r="A1430">
        <f t="shared" si="22"/>
        <v>3</v>
      </c>
      <c r="B1430" t="s">
        <v>670</v>
      </c>
      <c r="C1430" t="s">
        <v>590</v>
      </c>
      <c r="D1430">
        <v>2017</v>
      </c>
      <c r="E1430">
        <v>5.5</v>
      </c>
      <c r="F1430">
        <v>0.75382674590353815</v>
      </c>
      <c r="G1430">
        <v>2.0287144183795598</v>
      </c>
    </row>
    <row r="1431" spans="1:7" hidden="1" x14ac:dyDescent="0.45">
      <c r="A1431">
        <f t="shared" si="22"/>
        <v>6</v>
      </c>
      <c r="B1431" t="s">
        <v>670</v>
      </c>
      <c r="C1431" t="s">
        <v>591</v>
      </c>
      <c r="D1431">
        <v>2017</v>
      </c>
      <c r="E1431">
        <v>5.0999999999999996</v>
      </c>
      <c r="F1431">
        <v>0.75382674590353815</v>
      </c>
      <c r="G1431">
        <v>2.0287144183795598</v>
      </c>
    </row>
    <row r="1432" spans="1:7" hidden="1" x14ac:dyDescent="0.45">
      <c r="A1432">
        <f t="shared" si="22"/>
        <v>9</v>
      </c>
      <c r="B1432" t="s">
        <v>670</v>
      </c>
      <c r="C1432" t="s">
        <v>592</v>
      </c>
      <c r="D1432">
        <v>2017</v>
      </c>
      <c r="E1432">
        <v>5.4</v>
      </c>
      <c r="F1432">
        <v>0.75382674590353815</v>
      </c>
      <c r="G1432">
        <v>2.0287144183795598</v>
      </c>
    </row>
    <row r="1433" spans="1:7" x14ac:dyDescent="0.45">
      <c r="A1433">
        <f t="shared" si="22"/>
        <v>12</v>
      </c>
      <c r="B1433" t="s">
        <v>670</v>
      </c>
      <c r="C1433" t="s">
        <v>593</v>
      </c>
      <c r="D1433">
        <v>2017</v>
      </c>
      <c r="E1433">
        <v>6</v>
      </c>
      <c r="F1433">
        <v>0.75382674590353815</v>
      </c>
      <c r="G1433">
        <v>2.0287144183795598</v>
      </c>
    </row>
    <row r="1434" spans="1:7" hidden="1" x14ac:dyDescent="0.45">
      <c r="A1434">
        <f t="shared" si="22"/>
        <v>3</v>
      </c>
      <c r="B1434" t="s">
        <v>670</v>
      </c>
      <c r="C1434" t="s">
        <v>594</v>
      </c>
      <c r="D1434">
        <v>2018</v>
      </c>
      <c r="E1434">
        <v>5.6</v>
      </c>
      <c r="F1434">
        <v>1.675331751665027</v>
      </c>
      <c r="G1434">
        <v>2.2210662525977201</v>
      </c>
    </row>
    <row r="1435" spans="1:7" hidden="1" x14ac:dyDescent="0.45">
      <c r="A1435">
        <f t="shared" si="22"/>
        <v>6</v>
      </c>
      <c r="B1435" t="s">
        <v>670</v>
      </c>
      <c r="C1435" t="s">
        <v>595</v>
      </c>
      <c r="D1435">
        <v>2018</v>
      </c>
      <c r="E1435">
        <v>6.4</v>
      </c>
      <c r="F1435">
        <v>1.675331751665027</v>
      </c>
      <c r="G1435">
        <v>2.2210662525977201</v>
      </c>
    </row>
    <row r="1436" spans="1:7" hidden="1" x14ac:dyDescent="0.45">
      <c r="A1436">
        <f t="shared" si="22"/>
        <v>9</v>
      </c>
      <c r="B1436" t="s">
        <v>670</v>
      </c>
      <c r="C1436" t="s">
        <v>596</v>
      </c>
      <c r="D1436">
        <v>2018</v>
      </c>
      <c r="E1436">
        <v>7.8</v>
      </c>
      <c r="F1436">
        <v>1.675331751665027</v>
      </c>
      <c r="G1436">
        <v>2.2210662525977201</v>
      </c>
    </row>
    <row r="1437" spans="1:7" x14ac:dyDescent="0.45">
      <c r="A1437">
        <f t="shared" si="22"/>
        <v>12</v>
      </c>
      <c r="B1437" t="s">
        <v>670</v>
      </c>
      <c r="C1437" t="s">
        <v>597</v>
      </c>
      <c r="D1437">
        <v>2018</v>
      </c>
      <c r="E1437">
        <v>9.6999999999999993</v>
      </c>
      <c r="F1437">
        <v>1.675331751665027</v>
      </c>
      <c r="G1437">
        <v>2.2210662525977201</v>
      </c>
    </row>
    <row r="1438" spans="1:7" hidden="1" x14ac:dyDescent="0.45">
      <c r="A1438">
        <f t="shared" si="22"/>
        <v>3</v>
      </c>
      <c r="B1438" t="s">
        <v>670</v>
      </c>
      <c r="C1438" t="s">
        <v>598</v>
      </c>
      <c r="D1438">
        <v>2019</v>
      </c>
      <c r="E1438">
        <v>10.6</v>
      </c>
      <c r="F1438">
        <v>0.64339102346033883</v>
      </c>
      <c r="G1438">
        <v>1.325814764585</v>
      </c>
    </row>
    <row r="1439" spans="1:7" hidden="1" x14ac:dyDescent="0.45">
      <c r="A1439">
        <f t="shared" si="22"/>
        <v>6</v>
      </c>
      <c r="B1439" t="s">
        <v>670</v>
      </c>
      <c r="C1439" t="s">
        <v>599</v>
      </c>
      <c r="D1439">
        <v>2019</v>
      </c>
      <c r="E1439">
        <v>11.2</v>
      </c>
      <c r="F1439">
        <v>0.64339102346033883</v>
      </c>
      <c r="G1439">
        <v>1.325814764585</v>
      </c>
    </row>
    <row r="1440" spans="1:7" hidden="1" x14ac:dyDescent="0.45">
      <c r="A1440">
        <f t="shared" si="22"/>
        <v>9</v>
      </c>
      <c r="B1440" t="s">
        <v>670</v>
      </c>
      <c r="C1440" t="s">
        <v>600</v>
      </c>
      <c r="D1440">
        <v>2019</v>
      </c>
      <c r="E1440">
        <v>12.5</v>
      </c>
      <c r="F1440">
        <v>0.64339102346033883</v>
      </c>
      <c r="G1440">
        <v>1.325814764585</v>
      </c>
    </row>
    <row r="1441" spans="1:7" x14ac:dyDescent="0.45">
      <c r="A1441">
        <f t="shared" si="22"/>
        <v>12</v>
      </c>
      <c r="B1441" t="s">
        <v>670</v>
      </c>
      <c r="C1441" t="s">
        <v>601</v>
      </c>
      <c r="D1441">
        <v>2019</v>
      </c>
      <c r="E1441">
        <v>14.2</v>
      </c>
      <c r="F1441">
        <v>0.64339102346033883</v>
      </c>
      <c r="G1441">
        <v>1.325814764585</v>
      </c>
    </row>
    <row r="1442" spans="1:7" hidden="1" x14ac:dyDescent="0.45">
      <c r="A1442">
        <f t="shared" si="22"/>
        <v>3</v>
      </c>
      <c r="B1442" t="s">
        <v>670</v>
      </c>
      <c r="C1442" t="s">
        <v>602</v>
      </c>
      <c r="D1442">
        <v>2020</v>
      </c>
      <c r="E1442">
        <v>15.3</v>
      </c>
      <c r="F1442">
        <v>-0.402169200910933</v>
      </c>
      <c r="G1442">
        <v>-3.73175919830229</v>
      </c>
    </row>
    <row r="1443" spans="1:7" hidden="1" x14ac:dyDescent="0.45">
      <c r="A1443">
        <f t="shared" si="22"/>
        <v>6</v>
      </c>
      <c r="B1443" t="s">
        <v>670</v>
      </c>
      <c r="C1443" t="s">
        <v>603</v>
      </c>
      <c r="D1443">
        <v>2020</v>
      </c>
      <c r="E1443">
        <v>25.9</v>
      </c>
      <c r="F1443">
        <v>-0.402169200910933</v>
      </c>
      <c r="G1443">
        <v>-3.73175919830229</v>
      </c>
    </row>
    <row r="1444" spans="1:7" hidden="1" x14ac:dyDescent="0.45">
      <c r="A1444">
        <f t="shared" si="22"/>
        <v>9</v>
      </c>
      <c r="B1444" t="s">
        <v>670</v>
      </c>
      <c r="C1444" t="s">
        <v>604</v>
      </c>
      <c r="D1444">
        <v>2020</v>
      </c>
      <c r="E1444">
        <v>28.1</v>
      </c>
      <c r="F1444">
        <v>-0.402169200910933</v>
      </c>
      <c r="G1444">
        <v>-3.73175919830229</v>
      </c>
    </row>
    <row r="1445" spans="1:7" x14ac:dyDescent="0.45">
      <c r="A1445">
        <f t="shared" si="22"/>
        <v>12</v>
      </c>
      <c r="B1445" t="s">
        <v>670</v>
      </c>
      <c r="C1445" t="s">
        <v>605</v>
      </c>
      <c r="D1445">
        <v>2020</v>
      </c>
      <c r="E1445">
        <v>28.9</v>
      </c>
      <c r="F1445">
        <v>-0.402169200910933</v>
      </c>
      <c r="G1445">
        <v>-3.73175919830229</v>
      </c>
    </row>
    <row r="1446" spans="1:7" hidden="1" x14ac:dyDescent="0.45">
      <c r="A1446">
        <f t="shared" si="22"/>
        <v>3</v>
      </c>
      <c r="B1446" t="s">
        <v>670</v>
      </c>
      <c r="C1446" t="s">
        <v>606</v>
      </c>
      <c r="D1446">
        <v>2021</v>
      </c>
      <c r="E1446">
        <v>28.5</v>
      </c>
      <c r="F1446">
        <v>-4.1471188994769221</v>
      </c>
      <c r="G1446">
        <v>-1.3523934511929501</v>
      </c>
    </row>
    <row r="1447" spans="1:7" hidden="1" x14ac:dyDescent="0.45">
      <c r="A1447">
        <f t="shared" si="22"/>
        <v>6</v>
      </c>
      <c r="B1447" t="s">
        <v>670</v>
      </c>
      <c r="C1447" t="s">
        <v>607</v>
      </c>
      <c r="D1447">
        <v>2021</v>
      </c>
      <c r="E1447">
        <v>25.2</v>
      </c>
      <c r="F1447">
        <v>-4.1471188994769221</v>
      </c>
      <c r="G1447">
        <v>-1.3523934511929501</v>
      </c>
    </row>
    <row r="1448" spans="1:7" hidden="1" x14ac:dyDescent="0.45">
      <c r="A1448">
        <f t="shared" si="22"/>
        <v>9</v>
      </c>
      <c r="B1448" t="s">
        <v>670</v>
      </c>
      <c r="C1448" t="s">
        <v>608</v>
      </c>
      <c r="D1448">
        <v>2021</v>
      </c>
      <c r="E1448">
        <v>23.7</v>
      </c>
      <c r="F1448">
        <v>-4.1471188994769221</v>
      </c>
      <c r="G1448">
        <v>-1.3523934511929501</v>
      </c>
    </row>
    <row r="1449" spans="1:7" x14ac:dyDescent="0.45">
      <c r="A1449">
        <f t="shared" si="22"/>
        <v>12</v>
      </c>
      <c r="B1449" t="s">
        <v>670</v>
      </c>
      <c r="C1449" t="s">
        <v>609</v>
      </c>
      <c r="D1449">
        <v>2021</v>
      </c>
      <c r="E1449">
        <v>24.1</v>
      </c>
      <c r="F1449">
        <v>-4.1471188994769221</v>
      </c>
      <c r="G1449">
        <v>-1.3523934511929501</v>
      </c>
    </row>
    <row r="1450" spans="1:7" hidden="1" x14ac:dyDescent="0.45">
      <c r="A1450">
        <f t="shared" si="22"/>
        <v>3</v>
      </c>
      <c r="B1450" t="s">
        <v>670</v>
      </c>
      <c r="C1450" t="s">
        <v>610</v>
      </c>
      <c r="D1450">
        <v>2022</v>
      </c>
      <c r="E1450">
        <v>22.6</v>
      </c>
      <c r="F1450">
        <v>2.55932023865617</v>
      </c>
      <c r="G1450">
        <v>-0.68770262646823699</v>
      </c>
    </row>
    <row r="1451" spans="1:7" hidden="1" x14ac:dyDescent="0.45">
      <c r="A1451">
        <f t="shared" si="22"/>
        <v>6</v>
      </c>
      <c r="B1451" t="s">
        <v>670</v>
      </c>
      <c r="C1451" t="s">
        <v>611</v>
      </c>
      <c r="D1451">
        <v>2022</v>
      </c>
      <c r="E1451">
        <v>22.3</v>
      </c>
      <c r="F1451">
        <v>2.55932023865617</v>
      </c>
      <c r="G1451">
        <v>-0.68770262646823699</v>
      </c>
    </row>
    <row r="1452" spans="1:7" hidden="1" x14ac:dyDescent="0.45">
      <c r="A1452">
        <f t="shared" si="22"/>
        <v>9</v>
      </c>
      <c r="B1452" t="s">
        <v>670</v>
      </c>
      <c r="C1452" t="s">
        <v>612</v>
      </c>
      <c r="D1452">
        <v>2022</v>
      </c>
      <c r="E1452">
        <v>21.4</v>
      </c>
      <c r="F1452">
        <v>2.55932023865617</v>
      </c>
      <c r="G1452">
        <v>-0.68770262646823699</v>
      </c>
    </row>
    <row r="1453" spans="1:7" x14ac:dyDescent="0.45">
      <c r="A1453">
        <f t="shared" si="22"/>
        <v>12</v>
      </c>
      <c r="B1453" t="s">
        <v>670</v>
      </c>
      <c r="C1453" t="s">
        <v>613</v>
      </c>
      <c r="D1453">
        <v>2022</v>
      </c>
      <c r="E1453">
        <v>20.8</v>
      </c>
      <c r="F1453">
        <v>2.55932023865617</v>
      </c>
      <c r="G1453">
        <v>-0.68770262646823699</v>
      </c>
    </row>
    <row r="1454" spans="1:7" hidden="1" x14ac:dyDescent="0.45">
      <c r="A1454">
        <f t="shared" si="22"/>
        <v>3</v>
      </c>
      <c r="B1454" t="s">
        <v>670</v>
      </c>
      <c r="C1454" t="s">
        <v>614</v>
      </c>
      <c r="D1454">
        <v>2023</v>
      </c>
      <c r="E1454">
        <v>17.899999999999999</v>
      </c>
      <c r="F1454">
        <v>0.95473693778139079</v>
      </c>
      <c r="G1454">
        <v>0.78872529445168005</v>
      </c>
    </row>
    <row r="1455" spans="1:7" hidden="1" x14ac:dyDescent="0.45">
      <c r="A1455">
        <f t="shared" si="22"/>
        <v>6</v>
      </c>
      <c r="B1455" t="s">
        <v>670</v>
      </c>
      <c r="C1455" t="s">
        <v>615</v>
      </c>
      <c r="D1455">
        <v>2023</v>
      </c>
      <c r="E1455">
        <v>15.6</v>
      </c>
      <c r="F1455">
        <v>0.95473693778139079</v>
      </c>
      <c r="G1455">
        <v>0.78872529445168005</v>
      </c>
    </row>
    <row r="1456" spans="1:7" hidden="1" x14ac:dyDescent="0.45">
      <c r="A1456">
        <f t="shared" si="22"/>
        <v>9</v>
      </c>
      <c r="B1456" t="s">
        <v>670</v>
      </c>
      <c r="C1456" t="s">
        <v>616</v>
      </c>
      <c r="D1456">
        <v>2023</v>
      </c>
      <c r="E1456">
        <v>13.8</v>
      </c>
      <c r="F1456">
        <v>0.95473693778139079</v>
      </c>
      <c r="G1456">
        <v>0.78872529445168005</v>
      </c>
    </row>
    <row r="1457" spans="1:7" x14ac:dyDescent="0.45">
      <c r="A1457">
        <f t="shared" si="22"/>
        <v>12</v>
      </c>
      <c r="B1457" t="s">
        <v>670</v>
      </c>
      <c r="C1457" t="s">
        <v>617</v>
      </c>
      <c r="D1457">
        <v>2023</v>
      </c>
      <c r="E1457">
        <v>12.3</v>
      </c>
      <c r="F1457">
        <v>0.95473693778139079</v>
      </c>
      <c r="G1457">
        <v>0.78872529445168005</v>
      </c>
    </row>
    <row r="1458" spans="1:7" hidden="1" x14ac:dyDescent="0.45">
      <c r="A1458">
        <f t="shared" si="22"/>
        <v>3</v>
      </c>
      <c r="B1458" t="s">
        <v>672</v>
      </c>
      <c r="C1458" t="s">
        <v>560</v>
      </c>
      <c r="D1458">
        <v>2010</v>
      </c>
      <c r="E1458">
        <v>7.6</v>
      </c>
      <c r="F1458">
        <v>0.79269898951818618</v>
      </c>
      <c r="G1458">
        <v>-0.29740015849540602</v>
      </c>
    </row>
    <row r="1459" spans="1:7" hidden="1" x14ac:dyDescent="0.45">
      <c r="A1459">
        <f t="shared" si="22"/>
        <v>6</v>
      </c>
      <c r="B1459" t="s">
        <v>672</v>
      </c>
      <c r="C1459" t="s">
        <v>563</v>
      </c>
      <c r="D1459">
        <v>2010</v>
      </c>
      <c r="E1459">
        <v>6.2</v>
      </c>
      <c r="F1459">
        <v>0.79269898951818618</v>
      </c>
      <c r="G1459">
        <v>-0.29740015849540602</v>
      </c>
    </row>
    <row r="1460" spans="1:7" hidden="1" x14ac:dyDescent="0.45">
      <c r="A1460">
        <f t="shared" si="22"/>
        <v>9</v>
      </c>
      <c r="B1460" t="s">
        <v>672</v>
      </c>
      <c r="C1460" t="s">
        <v>564</v>
      </c>
      <c r="D1460">
        <v>2010</v>
      </c>
      <c r="E1460">
        <v>4.7</v>
      </c>
      <c r="F1460">
        <v>0.79269898951818618</v>
      </c>
      <c r="G1460">
        <v>-0.29740015849540602</v>
      </c>
    </row>
    <row r="1461" spans="1:7" x14ac:dyDescent="0.45">
      <c r="A1461">
        <f t="shared" si="22"/>
        <v>12</v>
      </c>
      <c r="B1461" t="s">
        <v>672</v>
      </c>
      <c r="C1461" t="s">
        <v>565</v>
      </c>
      <c r="D1461">
        <v>2010</v>
      </c>
      <c r="E1461">
        <v>2.5</v>
      </c>
      <c r="F1461">
        <v>0.79269898951818618</v>
      </c>
      <c r="G1461">
        <v>-0.29740015849540602</v>
      </c>
    </row>
    <row r="1462" spans="1:7" hidden="1" x14ac:dyDescent="0.45">
      <c r="A1462">
        <f t="shared" si="22"/>
        <v>3</v>
      </c>
      <c r="B1462" t="s">
        <v>672</v>
      </c>
      <c r="C1462" t="s">
        <v>566</v>
      </c>
      <c r="D1462">
        <v>2011</v>
      </c>
      <c r="E1462">
        <v>2.1</v>
      </c>
      <c r="F1462">
        <v>6.8048249178367115</v>
      </c>
      <c r="G1462">
        <v>0.208507541663735</v>
      </c>
    </row>
    <row r="1463" spans="1:7" hidden="1" x14ac:dyDescent="0.45">
      <c r="A1463">
        <f t="shared" si="22"/>
        <v>6</v>
      </c>
      <c r="B1463" t="s">
        <v>672</v>
      </c>
      <c r="C1463" t="s">
        <v>567</v>
      </c>
      <c r="D1463">
        <v>2011</v>
      </c>
      <c r="E1463">
        <v>2.6</v>
      </c>
      <c r="F1463">
        <v>6.8048249178367115</v>
      </c>
      <c r="G1463">
        <v>0.208507541663735</v>
      </c>
    </row>
    <row r="1464" spans="1:7" hidden="1" x14ac:dyDescent="0.45">
      <c r="A1464">
        <f t="shared" si="22"/>
        <v>9</v>
      </c>
      <c r="B1464" t="s">
        <v>672</v>
      </c>
      <c r="C1464" t="s">
        <v>568</v>
      </c>
      <c r="D1464">
        <v>2011</v>
      </c>
      <c r="E1464">
        <v>4.4000000000000004</v>
      </c>
      <c r="F1464">
        <v>6.8048249178367115</v>
      </c>
      <c r="G1464">
        <v>0.208507541663735</v>
      </c>
    </row>
    <row r="1465" spans="1:7" x14ac:dyDescent="0.45">
      <c r="A1465">
        <f t="shared" si="22"/>
        <v>12</v>
      </c>
      <c r="B1465" t="s">
        <v>672</v>
      </c>
      <c r="C1465" t="s">
        <v>569</v>
      </c>
      <c r="D1465">
        <v>2011</v>
      </c>
      <c r="E1465">
        <v>3.6</v>
      </c>
      <c r="F1465">
        <v>6.8048249178367115</v>
      </c>
      <c r="G1465">
        <v>0.208507541663735</v>
      </c>
    </row>
    <row r="1466" spans="1:7" hidden="1" x14ac:dyDescent="0.45">
      <c r="A1466">
        <f t="shared" si="22"/>
        <v>3</v>
      </c>
      <c r="B1466" t="s">
        <v>672</v>
      </c>
      <c r="C1466" t="s">
        <v>570</v>
      </c>
      <c r="D1466">
        <v>2012</v>
      </c>
      <c r="E1466">
        <v>3.3</v>
      </c>
      <c r="F1466">
        <v>3.6856677821252646</v>
      </c>
      <c r="G1466">
        <v>-0.55848782194163904</v>
      </c>
    </row>
    <row r="1467" spans="1:7" hidden="1" x14ac:dyDescent="0.45">
      <c r="A1467">
        <f t="shared" si="22"/>
        <v>6</v>
      </c>
      <c r="B1467" t="s">
        <v>672</v>
      </c>
      <c r="C1467" t="s">
        <v>571</v>
      </c>
      <c r="D1467">
        <v>2012</v>
      </c>
      <c r="E1467">
        <v>3.6</v>
      </c>
      <c r="F1467">
        <v>3.6856677821252646</v>
      </c>
      <c r="G1467">
        <v>-0.55848782194163904</v>
      </c>
    </row>
    <row r="1468" spans="1:7" hidden="1" x14ac:dyDescent="0.45">
      <c r="A1468">
        <f t="shared" si="22"/>
        <v>9</v>
      </c>
      <c r="B1468" t="s">
        <v>672</v>
      </c>
      <c r="C1468" t="s">
        <v>572</v>
      </c>
      <c r="D1468">
        <v>2012</v>
      </c>
      <c r="E1468">
        <v>4.3</v>
      </c>
      <c r="F1468">
        <v>3.6856677821252646</v>
      </c>
      <c r="G1468">
        <v>-0.55848782194163904</v>
      </c>
    </row>
    <row r="1469" spans="1:7" x14ac:dyDescent="0.45">
      <c r="A1469">
        <f t="shared" si="22"/>
        <v>12</v>
      </c>
      <c r="B1469" t="s">
        <v>672</v>
      </c>
      <c r="C1469" t="s">
        <v>573</v>
      </c>
      <c r="D1469">
        <v>2012</v>
      </c>
      <c r="E1469">
        <v>2.7</v>
      </c>
      <c r="F1469">
        <v>3.6856677821252646</v>
      </c>
      <c r="G1469">
        <v>-0.55848782194163904</v>
      </c>
    </row>
    <row r="1470" spans="1:7" hidden="1" x14ac:dyDescent="0.45">
      <c r="A1470">
        <f t="shared" si="22"/>
        <v>3</v>
      </c>
      <c r="B1470" t="s">
        <v>672</v>
      </c>
      <c r="C1470" t="s">
        <v>574</v>
      </c>
      <c r="D1470">
        <v>2013</v>
      </c>
      <c r="E1470">
        <v>3.8</v>
      </c>
      <c r="F1470">
        <v>2.4025309924618625</v>
      </c>
      <c r="G1470">
        <v>-0.393374810735522</v>
      </c>
    </row>
    <row r="1471" spans="1:7" hidden="1" x14ac:dyDescent="0.45">
      <c r="A1471">
        <f t="shared" si="22"/>
        <v>6</v>
      </c>
      <c r="B1471" t="s">
        <v>672</v>
      </c>
      <c r="C1471" t="s">
        <v>575</v>
      </c>
      <c r="D1471">
        <v>2013</v>
      </c>
      <c r="E1471">
        <v>3.2</v>
      </c>
      <c r="F1471">
        <v>2.4025309924618625</v>
      </c>
      <c r="G1471">
        <v>-0.393374810735522</v>
      </c>
    </row>
    <row r="1472" spans="1:7" hidden="1" x14ac:dyDescent="0.45">
      <c r="A1472">
        <f t="shared" si="22"/>
        <v>9</v>
      </c>
      <c r="B1472" t="s">
        <v>672</v>
      </c>
      <c r="C1472" t="s">
        <v>576</v>
      </c>
      <c r="D1472">
        <v>2013</v>
      </c>
      <c r="E1472">
        <v>2.1</v>
      </c>
      <c r="F1472">
        <v>2.4025309924618625</v>
      </c>
      <c r="G1472">
        <v>-0.393374810735522</v>
      </c>
    </row>
    <row r="1473" spans="1:7" x14ac:dyDescent="0.45">
      <c r="A1473">
        <f t="shared" si="22"/>
        <v>12</v>
      </c>
      <c r="B1473" t="s">
        <v>672</v>
      </c>
      <c r="C1473" t="s">
        <v>577</v>
      </c>
      <c r="D1473">
        <v>2013</v>
      </c>
      <c r="E1473">
        <v>0.5</v>
      </c>
      <c r="F1473">
        <v>2.4025309924618625</v>
      </c>
      <c r="G1473">
        <v>-0.393374810735522</v>
      </c>
    </row>
    <row r="1474" spans="1:7" hidden="1" x14ac:dyDescent="0.45">
      <c r="A1474">
        <f t="shared" si="22"/>
        <v>3</v>
      </c>
      <c r="B1474" t="s">
        <v>672</v>
      </c>
      <c r="C1474" t="s">
        <v>578</v>
      </c>
      <c r="D1474">
        <v>2014</v>
      </c>
      <c r="E1474">
        <v>0.1</v>
      </c>
      <c r="F1474">
        <v>3.1647086364718433</v>
      </c>
      <c r="G1474">
        <v>-6.0190421099520101E-2</v>
      </c>
    </row>
    <row r="1475" spans="1:7" hidden="1" x14ac:dyDescent="0.45">
      <c r="A1475">
        <f t="shared" ref="A1475:A1538" si="23">VALUE(MID(C1475,6,2))</f>
        <v>6</v>
      </c>
      <c r="B1475" t="s">
        <v>672</v>
      </c>
      <c r="C1475" t="s">
        <v>579</v>
      </c>
      <c r="D1475">
        <v>2014</v>
      </c>
      <c r="E1475">
        <v>-0.4</v>
      </c>
      <c r="F1475">
        <v>3.1647086364718433</v>
      </c>
      <c r="G1475">
        <v>-6.0190421099520101E-2</v>
      </c>
    </row>
    <row r="1476" spans="1:7" hidden="1" x14ac:dyDescent="0.45">
      <c r="A1476">
        <f t="shared" si="23"/>
        <v>9</v>
      </c>
      <c r="B1476" t="s">
        <v>672</v>
      </c>
      <c r="C1476" t="s">
        <v>580</v>
      </c>
      <c r="D1476">
        <v>2014</v>
      </c>
      <c r="E1476">
        <v>0.9</v>
      </c>
      <c r="F1476">
        <v>3.1647086364718433</v>
      </c>
      <c r="G1476">
        <v>-6.0190421099520101E-2</v>
      </c>
    </row>
    <row r="1477" spans="1:7" x14ac:dyDescent="0.45">
      <c r="A1477">
        <f t="shared" si="23"/>
        <v>12</v>
      </c>
      <c r="B1477" t="s">
        <v>672</v>
      </c>
      <c r="C1477" t="s">
        <v>581</v>
      </c>
      <c r="D1477">
        <v>2014</v>
      </c>
      <c r="E1477">
        <v>1</v>
      </c>
      <c r="F1477">
        <v>3.1647086364718433</v>
      </c>
      <c r="G1477">
        <v>-6.0190421099520101E-2</v>
      </c>
    </row>
    <row r="1478" spans="1:7" hidden="1" x14ac:dyDescent="0.45">
      <c r="A1478">
        <f t="shared" si="23"/>
        <v>3</v>
      </c>
      <c r="B1478" t="s">
        <v>672</v>
      </c>
      <c r="C1478" t="s">
        <v>582</v>
      </c>
      <c r="D1478">
        <v>2015</v>
      </c>
      <c r="E1478">
        <v>0.3</v>
      </c>
      <c r="F1478">
        <v>3.2024537945736</v>
      </c>
      <c r="G1478">
        <v>-6.1200262208231403E-2</v>
      </c>
    </row>
    <row r="1479" spans="1:7" hidden="1" x14ac:dyDescent="0.45">
      <c r="A1479">
        <f t="shared" si="23"/>
        <v>6</v>
      </c>
      <c r="B1479" t="s">
        <v>672</v>
      </c>
      <c r="C1479" t="s">
        <v>583</v>
      </c>
      <c r="D1479">
        <v>2015</v>
      </c>
      <c r="E1479">
        <v>-0.3</v>
      </c>
      <c r="F1479">
        <v>3.2024537945736</v>
      </c>
      <c r="G1479">
        <v>-6.1200262208231403E-2</v>
      </c>
    </row>
    <row r="1480" spans="1:7" hidden="1" x14ac:dyDescent="0.45">
      <c r="A1480">
        <f t="shared" si="23"/>
        <v>9</v>
      </c>
      <c r="B1480" t="s">
        <v>672</v>
      </c>
      <c r="C1480" t="s">
        <v>584</v>
      </c>
      <c r="D1480">
        <v>2015</v>
      </c>
      <c r="E1480">
        <v>0.2</v>
      </c>
      <c r="F1480">
        <v>3.2024537945736</v>
      </c>
      <c r="G1480">
        <v>-6.1200262208231403E-2</v>
      </c>
    </row>
    <row r="1481" spans="1:7" x14ac:dyDescent="0.45">
      <c r="A1481">
        <f t="shared" si="23"/>
        <v>12</v>
      </c>
      <c r="B1481" t="s">
        <v>672</v>
      </c>
      <c r="C1481" t="s">
        <v>585</v>
      </c>
      <c r="D1481">
        <v>2015</v>
      </c>
      <c r="E1481">
        <v>-0.3</v>
      </c>
      <c r="F1481">
        <v>3.2024537945736</v>
      </c>
      <c r="G1481">
        <v>-6.1200262208231403E-2</v>
      </c>
    </row>
    <row r="1482" spans="1:7" hidden="1" x14ac:dyDescent="0.45">
      <c r="A1482">
        <f t="shared" si="23"/>
        <v>3</v>
      </c>
      <c r="B1482" t="s">
        <v>672</v>
      </c>
      <c r="C1482" t="s">
        <v>586</v>
      </c>
      <c r="D1482">
        <v>2016</v>
      </c>
      <c r="E1482">
        <v>-1.1000000000000001</v>
      </c>
      <c r="F1482">
        <v>2.8091032682413299</v>
      </c>
      <c r="G1482">
        <v>0.23584110674688899</v>
      </c>
    </row>
    <row r="1483" spans="1:7" hidden="1" x14ac:dyDescent="0.45">
      <c r="A1483">
        <f t="shared" si="23"/>
        <v>6</v>
      </c>
      <c r="B1483" t="s">
        <v>672</v>
      </c>
      <c r="C1483" t="s">
        <v>587</v>
      </c>
      <c r="D1483">
        <v>2016</v>
      </c>
      <c r="E1483">
        <v>-1.3</v>
      </c>
      <c r="F1483">
        <v>2.8091032682413299</v>
      </c>
      <c r="G1483">
        <v>0.23584110674688899</v>
      </c>
    </row>
    <row r="1484" spans="1:7" hidden="1" x14ac:dyDescent="0.45">
      <c r="A1484">
        <f t="shared" si="23"/>
        <v>9</v>
      </c>
      <c r="B1484" t="s">
        <v>672</v>
      </c>
      <c r="C1484" t="s">
        <v>588</v>
      </c>
      <c r="D1484">
        <v>2016</v>
      </c>
      <c r="E1484">
        <v>-1.8</v>
      </c>
      <c r="F1484">
        <v>2.8091032682413299</v>
      </c>
      <c r="G1484">
        <v>0.23584110674688899</v>
      </c>
    </row>
    <row r="1485" spans="1:7" x14ac:dyDescent="0.45">
      <c r="A1485">
        <f t="shared" si="23"/>
        <v>12</v>
      </c>
      <c r="B1485" t="s">
        <v>672</v>
      </c>
      <c r="C1485" t="s">
        <v>589</v>
      </c>
      <c r="D1485">
        <v>2016</v>
      </c>
      <c r="E1485">
        <v>-2</v>
      </c>
      <c r="F1485">
        <v>2.8091032682413299</v>
      </c>
      <c r="G1485">
        <v>0.23584110674688899</v>
      </c>
    </row>
    <row r="1486" spans="1:7" hidden="1" x14ac:dyDescent="0.45">
      <c r="A1486">
        <f t="shared" si="23"/>
        <v>3</v>
      </c>
      <c r="B1486" t="s">
        <v>672</v>
      </c>
      <c r="C1486" t="s">
        <v>590</v>
      </c>
      <c r="D1486">
        <v>2017</v>
      </c>
      <c r="E1486">
        <v>-3</v>
      </c>
      <c r="F1486">
        <v>2.9468817150862634</v>
      </c>
      <c r="G1486">
        <v>0.95592434860395703</v>
      </c>
    </row>
    <row r="1487" spans="1:7" hidden="1" x14ac:dyDescent="0.45">
      <c r="A1487">
        <f t="shared" si="23"/>
        <v>6</v>
      </c>
      <c r="B1487" t="s">
        <v>672</v>
      </c>
      <c r="C1487" t="s">
        <v>591</v>
      </c>
      <c r="D1487">
        <v>2017</v>
      </c>
      <c r="E1487">
        <v>-2.1</v>
      </c>
      <c r="F1487">
        <v>2.9468817150862634</v>
      </c>
      <c r="G1487">
        <v>0.95592434860395703</v>
      </c>
    </row>
    <row r="1488" spans="1:7" hidden="1" x14ac:dyDescent="0.45">
      <c r="A1488">
        <f t="shared" si="23"/>
        <v>9</v>
      </c>
      <c r="B1488" t="s">
        <v>672</v>
      </c>
      <c r="C1488" t="s">
        <v>592</v>
      </c>
      <c r="D1488">
        <v>2017</v>
      </c>
      <c r="E1488">
        <v>-2.7</v>
      </c>
      <c r="F1488">
        <v>2.9468817150862634</v>
      </c>
      <c r="G1488">
        <v>0.95592434860395703</v>
      </c>
    </row>
    <row r="1489" spans="1:7" x14ac:dyDescent="0.45">
      <c r="A1489">
        <f t="shared" si="23"/>
        <v>12</v>
      </c>
      <c r="B1489" t="s">
        <v>672</v>
      </c>
      <c r="C1489" t="s">
        <v>593</v>
      </c>
      <c r="D1489">
        <v>2017</v>
      </c>
      <c r="E1489">
        <v>-3.5</v>
      </c>
      <c r="F1489">
        <v>2.9468817150862634</v>
      </c>
      <c r="G1489">
        <v>0.95592434860395703</v>
      </c>
    </row>
    <row r="1490" spans="1:7" hidden="1" x14ac:dyDescent="0.45">
      <c r="A1490">
        <f t="shared" si="23"/>
        <v>3</v>
      </c>
      <c r="B1490" t="s">
        <v>672</v>
      </c>
      <c r="C1490" t="s">
        <v>594</v>
      </c>
      <c r="D1490">
        <v>2018</v>
      </c>
      <c r="E1490">
        <v>-3.1</v>
      </c>
      <c r="F1490">
        <v>3.1596357401277686</v>
      </c>
      <c r="G1490">
        <v>1.52371582501692</v>
      </c>
    </row>
    <row r="1491" spans="1:7" hidden="1" x14ac:dyDescent="0.45">
      <c r="A1491">
        <f t="shared" si="23"/>
        <v>6</v>
      </c>
      <c r="B1491" t="s">
        <v>672</v>
      </c>
      <c r="C1491" t="s">
        <v>595</v>
      </c>
      <c r="D1491">
        <v>2018</v>
      </c>
      <c r="E1491">
        <v>-2.5</v>
      </c>
      <c r="F1491">
        <v>3.1596357401277686</v>
      </c>
      <c r="G1491">
        <v>1.52371582501692</v>
      </c>
    </row>
    <row r="1492" spans="1:7" hidden="1" x14ac:dyDescent="0.45">
      <c r="A1492">
        <f t="shared" si="23"/>
        <v>9</v>
      </c>
      <c r="B1492" t="s">
        <v>672</v>
      </c>
      <c r="C1492" t="s">
        <v>596</v>
      </c>
      <c r="D1492">
        <v>2018</v>
      </c>
      <c r="E1492">
        <v>-1.1000000000000001</v>
      </c>
      <c r="F1492">
        <v>3.1596357401277686</v>
      </c>
      <c r="G1492">
        <v>1.52371582501692</v>
      </c>
    </row>
    <row r="1493" spans="1:7" x14ac:dyDescent="0.45">
      <c r="A1493">
        <f t="shared" si="23"/>
        <v>12</v>
      </c>
      <c r="B1493" t="s">
        <v>672</v>
      </c>
      <c r="C1493" t="s">
        <v>597</v>
      </c>
      <c r="D1493">
        <v>2018</v>
      </c>
      <c r="E1493">
        <v>-0.6</v>
      </c>
      <c r="F1493">
        <v>3.1596357401277686</v>
      </c>
      <c r="G1493">
        <v>1.52371582501692</v>
      </c>
    </row>
    <row r="1494" spans="1:7" hidden="1" x14ac:dyDescent="0.45">
      <c r="A1494">
        <f t="shared" si="23"/>
        <v>3</v>
      </c>
      <c r="B1494" t="s">
        <v>672</v>
      </c>
      <c r="C1494" t="s">
        <v>598</v>
      </c>
      <c r="D1494">
        <v>2019</v>
      </c>
      <c r="E1494">
        <v>0</v>
      </c>
      <c r="F1494">
        <v>2.9074037737713496</v>
      </c>
      <c r="G1494">
        <v>1.35529590888896</v>
      </c>
    </row>
    <row r="1495" spans="1:7" hidden="1" x14ac:dyDescent="0.45">
      <c r="A1495">
        <f t="shared" si="23"/>
        <v>6</v>
      </c>
      <c r="B1495" t="s">
        <v>672</v>
      </c>
      <c r="C1495" t="s">
        <v>599</v>
      </c>
      <c r="D1495">
        <v>2019</v>
      </c>
      <c r="E1495">
        <v>1.8</v>
      </c>
      <c r="F1495">
        <v>2.9074037737713496</v>
      </c>
      <c r="G1495">
        <v>1.35529590888896</v>
      </c>
    </row>
    <row r="1496" spans="1:7" hidden="1" x14ac:dyDescent="0.45">
      <c r="A1496">
        <f t="shared" si="23"/>
        <v>9</v>
      </c>
      <c r="B1496" t="s">
        <v>672</v>
      </c>
      <c r="C1496" t="s">
        <v>600</v>
      </c>
      <c r="D1496">
        <v>2019</v>
      </c>
      <c r="E1496">
        <v>3.4</v>
      </c>
      <c r="F1496">
        <v>2.9074037737713496</v>
      </c>
      <c r="G1496">
        <v>1.35529590888896</v>
      </c>
    </row>
    <row r="1497" spans="1:7" x14ac:dyDescent="0.45">
      <c r="A1497">
        <f t="shared" si="23"/>
        <v>12</v>
      </c>
      <c r="B1497" t="s">
        <v>672</v>
      </c>
      <c r="C1497" t="s">
        <v>601</v>
      </c>
      <c r="D1497">
        <v>2019</v>
      </c>
      <c r="E1497">
        <v>4.5</v>
      </c>
      <c r="F1497">
        <v>2.9074037737713496</v>
      </c>
      <c r="G1497">
        <v>1.35529590888896</v>
      </c>
    </row>
    <row r="1498" spans="1:7" hidden="1" x14ac:dyDescent="0.45">
      <c r="A1498">
        <f t="shared" si="23"/>
        <v>3</v>
      </c>
      <c r="B1498" t="s">
        <v>672</v>
      </c>
      <c r="C1498" t="s">
        <v>602</v>
      </c>
      <c r="D1498">
        <v>2020</v>
      </c>
      <c r="E1498">
        <v>7</v>
      </c>
      <c r="F1498">
        <v>2.243977860110121</v>
      </c>
      <c r="G1498">
        <v>-2.8043995456503401</v>
      </c>
    </row>
    <row r="1499" spans="1:7" hidden="1" x14ac:dyDescent="0.45">
      <c r="A1499">
        <f t="shared" si="23"/>
        <v>6</v>
      </c>
      <c r="B1499" t="s">
        <v>672</v>
      </c>
      <c r="C1499" t="s">
        <v>603</v>
      </c>
      <c r="D1499">
        <v>2020</v>
      </c>
      <c r="E1499">
        <v>11.2</v>
      </c>
      <c r="F1499">
        <v>2.243977860110121</v>
      </c>
      <c r="G1499">
        <v>-2.8043995456503401</v>
      </c>
    </row>
    <row r="1500" spans="1:7" hidden="1" x14ac:dyDescent="0.45">
      <c r="A1500">
        <f t="shared" si="23"/>
        <v>9</v>
      </c>
      <c r="B1500" t="s">
        <v>672</v>
      </c>
      <c r="C1500" t="s">
        <v>604</v>
      </c>
      <c r="D1500">
        <v>2020</v>
      </c>
      <c r="E1500">
        <v>13.9</v>
      </c>
      <c r="F1500">
        <v>2.243977860110121</v>
      </c>
      <c r="G1500">
        <v>-2.8043995456503401</v>
      </c>
    </row>
    <row r="1501" spans="1:7" x14ac:dyDescent="0.45">
      <c r="A1501">
        <f t="shared" si="23"/>
        <v>12</v>
      </c>
      <c r="B1501" t="s">
        <v>672</v>
      </c>
      <c r="C1501" t="s">
        <v>605</v>
      </c>
      <c r="D1501">
        <v>2020</v>
      </c>
      <c r="E1501">
        <v>15</v>
      </c>
      <c r="F1501">
        <v>2.243977860110121</v>
      </c>
      <c r="G1501">
        <v>-2.8043995456503401</v>
      </c>
    </row>
    <row r="1502" spans="1:7" hidden="1" x14ac:dyDescent="0.45">
      <c r="A1502">
        <f t="shared" si="23"/>
        <v>3</v>
      </c>
      <c r="B1502" t="s">
        <v>672</v>
      </c>
      <c r="C1502" t="s">
        <v>606</v>
      </c>
      <c r="D1502">
        <v>2021</v>
      </c>
      <c r="E1502">
        <v>15.6</v>
      </c>
      <c r="F1502">
        <v>-0.7094153593976813</v>
      </c>
      <c r="G1502">
        <v>-4.4040479314020303E-2</v>
      </c>
    </row>
    <row r="1503" spans="1:7" hidden="1" x14ac:dyDescent="0.45">
      <c r="A1503">
        <f t="shared" si="23"/>
        <v>6</v>
      </c>
      <c r="B1503" t="s">
        <v>672</v>
      </c>
      <c r="C1503" t="s">
        <v>607</v>
      </c>
      <c r="D1503">
        <v>2021</v>
      </c>
      <c r="E1503">
        <v>15.3</v>
      </c>
      <c r="F1503">
        <v>-0.7094153593976813</v>
      </c>
      <c r="G1503">
        <v>-4.4040479314020303E-2</v>
      </c>
    </row>
    <row r="1504" spans="1:7" hidden="1" x14ac:dyDescent="0.45">
      <c r="A1504">
        <f t="shared" si="23"/>
        <v>9</v>
      </c>
      <c r="B1504" t="s">
        <v>672</v>
      </c>
      <c r="C1504" t="s">
        <v>608</v>
      </c>
      <c r="D1504">
        <v>2021</v>
      </c>
      <c r="E1504">
        <v>15.1</v>
      </c>
      <c r="F1504">
        <v>-0.7094153593976813</v>
      </c>
      <c r="G1504">
        <v>-4.4040479314020303E-2</v>
      </c>
    </row>
    <row r="1505" spans="1:7" x14ac:dyDescent="0.45">
      <c r="A1505">
        <f t="shared" si="23"/>
        <v>12</v>
      </c>
      <c r="B1505" t="s">
        <v>672</v>
      </c>
      <c r="C1505" t="s">
        <v>609</v>
      </c>
      <c r="D1505">
        <v>2021</v>
      </c>
      <c r="E1505">
        <v>13.9</v>
      </c>
      <c r="F1505">
        <v>-0.7094153593976813</v>
      </c>
      <c r="G1505">
        <v>-4.4040479314020303E-2</v>
      </c>
    </row>
    <row r="1506" spans="1:7" hidden="1" x14ac:dyDescent="0.45">
      <c r="A1506">
        <f t="shared" si="23"/>
        <v>3</v>
      </c>
      <c r="B1506" t="s">
        <v>672</v>
      </c>
      <c r="C1506" t="s">
        <v>610</v>
      </c>
      <c r="D1506">
        <v>2022</v>
      </c>
      <c r="E1506">
        <v>11.7</v>
      </c>
      <c r="F1506">
        <v>4.3047348190696937</v>
      </c>
      <c r="G1506">
        <v>0.54762459273692299</v>
      </c>
    </row>
    <row r="1507" spans="1:7" hidden="1" x14ac:dyDescent="0.45">
      <c r="A1507">
        <f t="shared" si="23"/>
        <v>6</v>
      </c>
      <c r="B1507" t="s">
        <v>672</v>
      </c>
      <c r="C1507" t="s">
        <v>611</v>
      </c>
      <c r="D1507">
        <v>2022</v>
      </c>
      <c r="E1507">
        <v>11.6</v>
      </c>
      <c r="F1507">
        <v>4.3047348190696937</v>
      </c>
      <c r="G1507">
        <v>0.54762459273692299</v>
      </c>
    </row>
    <row r="1508" spans="1:7" hidden="1" x14ac:dyDescent="0.45">
      <c r="A1508">
        <f t="shared" si="23"/>
        <v>9</v>
      </c>
      <c r="B1508" t="s">
        <v>672</v>
      </c>
      <c r="C1508" t="s">
        <v>612</v>
      </c>
      <c r="D1508">
        <v>2022</v>
      </c>
      <c r="E1508">
        <v>12.2</v>
      </c>
      <c r="F1508">
        <v>4.3047348190696937</v>
      </c>
      <c r="G1508">
        <v>0.54762459273692299</v>
      </c>
    </row>
    <row r="1509" spans="1:7" x14ac:dyDescent="0.45">
      <c r="A1509">
        <f t="shared" si="23"/>
        <v>12</v>
      </c>
      <c r="B1509" t="s">
        <v>672</v>
      </c>
      <c r="C1509" t="s">
        <v>613</v>
      </c>
      <c r="D1509">
        <v>2022</v>
      </c>
      <c r="E1509">
        <v>11.5</v>
      </c>
      <c r="F1509">
        <v>4.3047348190696937</v>
      </c>
      <c r="G1509">
        <v>0.54762459273692299</v>
      </c>
    </row>
    <row r="1510" spans="1:7" hidden="1" x14ac:dyDescent="0.45">
      <c r="A1510">
        <f t="shared" si="23"/>
        <v>3</v>
      </c>
      <c r="B1510" t="s">
        <v>672</v>
      </c>
      <c r="C1510" t="s">
        <v>614</v>
      </c>
      <c r="D1510">
        <v>2023</v>
      </c>
      <c r="E1510">
        <v>9.6999999999999993</v>
      </c>
      <c r="F1510">
        <v>2.6126721918722637</v>
      </c>
      <c r="G1510">
        <v>-0.60781582422404701</v>
      </c>
    </row>
    <row r="1511" spans="1:7" hidden="1" x14ac:dyDescent="0.45">
      <c r="A1511">
        <f t="shared" si="23"/>
        <v>6</v>
      </c>
      <c r="B1511" t="s">
        <v>672</v>
      </c>
      <c r="C1511" t="s">
        <v>615</v>
      </c>
      <c r="D1511">
        <v>2023</v>
      </c>
      <c r="E1511">
        <v>8.6</v>
      </c>
      <c r="F1511">
        <v>2.6126721918722637</v>
      </c>
      <c r="G1511">
        <v>-0.60781582422404701</v>
      </c>
    </row>
    <row r="1512" spans="1:7" hidden="1" x14ac:dyDescent="0.45">
      <c r="A1512">
        <f t="shared" si="23"/>
        <v>9</v>
      </c>
      <c r="B1512" t="s">
        <v>672</v>
      </c>
      <c r="C1512" t="s">
        <v>616</v>
      </c>
      <c r="D1512">
        <v>2023</v>
      </c>
      <c r="E1512">
        <v>7.8</v>
      </c>
      <c r="F1512">
        <v>2.6126721918722637</v>
      </c>
      <c r="G1512">
        <v>-0.60781582422404701</v>
      </c>
    </row>
    <row r="1513" spans="1:7" x14ac:dyDescent="0.45">
      <c r="A1513">
        <f t="shared" si="23"/>
        <v>12</v>
      </c>
      <c r="B1513" t="s">
        <v>672</v>
      </c>
      <c r="C1513" t="s">
        <v>617</v>
      </c>
      <c r="D1513">
        <v>2023</v>
      </c>
      <c r="E1513">
        <v>4</v>
      </c>
      <c r="F1513">
        <v>2.6126721918722637</v>
      </c>
      <c r="G1513">
        <v>-0.60781582422404701</v>
      </c>
    </row>
    <row r="1514" spans="1:7" hidden="1" x14ac:dyDescent="0.45">
      <c r="A1514">
        <f t="shared" si="23"/>
        <v>3</v>
      </c>
      <c r="B1514" t="s">
        <v>675</v>
      </c>
      <c r="C1514" t="s">
        <v>560</v>
      </c>
      <c r="D1514">
        <v>2010</v>
      </c>
      <c r="E1514">
        <v>32.700000000000003</v>
      </c>
      <c r="F1514">
        <v>-3.2389540268318768</v>
      </c>
      <c r="G1514">
        <v>1.40325706211642</v>
      </c>
    </row>
    <row r="1515" spans="1:7" hidden="1" x14ac:dyDescent="0.45">
      <c r="A1515">
        <f t="shared" si="23"/>
        <v>6</v>
      </c>
      <c r="B1515" t="s">
        <v>675</v>
      </c>
      <c r="C1515" t="s">
        <v>563</v>
      </c>
      <c r="D1515">
        <v>2010</v>
      </c>
      <c r="E1515">
        <v>14.3</v>
      </c>
      <c r="F1515">
        <v>-3.2389540268318768</v>
      </c>
      <c r="G1515">
        <v>1.40325706211642</v>
      </c>
    </row>
    <row r="1516" spans="1:7" hidden="1" x14ac:dyDescent="0.45">
      <c r="A1516">
        <f t="shared" si="23"/>
        <v>9</v>
      </c>
      <c r="B1516" t="s">
        <v>675</v>
      </c>
      <c r="C1516" t="s">
        <v>564</v>
      </c>
      <c r="D1516">
        <v>2010</v>
      </c>
      <c r="E1516">
        <v>-0.7</v>
      </c>
      <c r="F1516">
        <v>-3.2389540268318768</v>
      </c>
      <c r="G1516">
        <v>1.40325706211642</v>
      </c>
    </row>
    <row r="1517" spans="1:7" x14ac:dyDescent="0.45">
      <c r="A1517">
        <f t="shared" si="23"/>
        <v>12</v>
      </c>
      <c r="B1517" t="s">
        <v>675</v>
      </c>
      <c r="C1517" t="s">
        <v>565</v>
      </c>
      <c r="D1517">
        <v>2010</v>
      </c>
      <c r="E1517">
        <v>-13.2</v>
      </c>
      <c r="F1517">
        <v>-3.2389540268318768</v>
      </c>
      <c r="G1517">
        <v>1.40325706211642</v>
      </c>
    </row>
    <row r="1518" spans="1:7" hidden="1" x14ac:dyDescent="0.45">
      <c r="A1518">
        <f t="shared" si="23"/>
        <v>3</v>
      </c>
      <c r="B1518" t="s">
        <v>675</v>
      </c>
      <c r="C1518" t="s">
        <v>566</v>
      </c>
      <c r="D1518">
        <v>2011</v>
      </c>
      <c r="E1518">
        <v>-14</v>
      </c>
      <c r="F1518">
        <v>3.7604135925509468</v>
      </c>
      <c r="G1518">
        <v>-0.248258224723542</v>
      </c>
    </row>
    <row r="1519" spans="1:7" hidden="1" x14ac:dyDescent="0.45">
      <c r="A1519">
        <f t="shared" si="23"/>
        <v>6</v>
      </c>
      <c r="B1519" t="s">
        <v>675</v>
      </c>
      <c r="C1519" t="s">
        <v>567</v>
      </c>
      <c r="D1519">
        <v>2011</v>
      </c>
      <c r="E1519">
        <v>-4.5</v>
      </c>
      <c r="F1519">
        <v>3.7604135925509468</v>
      </c>
      <c r="G1519">
        <v>-0.248258224723542</v>
      </c>
    </row>
    <row r="1520" spans="1:7" hidden="1" x14ac:dyDescent="0.45">
      <c r="A1520">
        <f t="shared" si="23"/>
        <v>9</v>
      </c>
      <c r="B1520" t="s">
        <v>675</v>
      </c>
      <c r="C1520" t="s">
        <v>568</v>
      </c>
      <c r="D1520">
        <v>2011</v>
      </c>
      <c r="E1520">
        <v>-2</v>
      </c>
      <c r="F1520">
        <v>3.7604135925509468</v>
      </c>
      <c r="G1520">
        <v>-0.248258224723542</v>
      </c>
    </row>
    <row r="1521" spans="1:7" x14ac:dyDescent="0.45">
      <c r="A1521">
        <f t="shared" si="23"/>
        <v>12</v>
      </c>
      <c r="B1521" t="s">
        <v>675</v>
      </c>
      <c r="C1521" t="s">
        <v>569</v>
      </c>
      <c r="D1521">
        <v>2011</v>
      </c>
      <c r="E1521">
        <v>2.6</v>
      </c>
      <c r="F1521">
        <v>3.7604135925509468</v>
      </c>
      <c r="G1521">
        <v>-0.248258224723542</v>
      </c>
    </row>
    <row r="1522" spans="1:7" hidden="1" x14ac:dyDescent="0.45">
      <c r="A1522">
        <f t="shared" si="23"/>
        <v>3</v>
      </c>
      <c r="B1522" t="s">
        <v>675</v>
      </c>
      <c r="C1522" t="s">
        <v>570</v>
      </c>
      <c r="D1522">
        <v>2012</v>
      </c>
      <c r="E1522">
        <v>11.4</v>
      </c>
      <c r="F1522">
        <v>1.0442986945573125</v>
      </c>
      <c r="G1522">
        <v>-1.2675517357589401</v>
      </c>
    </row>
    <row r="1523" spans="1:7" hidden="1" x14ac:dyDescent="0.45">
      <c r="A1523">
        <f t="shared" si="23"/>
        <v>6</v>
      </c>
      <c r="B1523" t="s">
        <v>675</v>
      </c>
      <c r="C1523" t="s">
        <v>571</v>
      </c>
      <c r="D1523">
        <v>2012</v>
      </c>
      <c r="E1523">
        <v>11.3</v>
      </c>
      <c r="F1523">
        <v>1.0442986945573125</v>
      </c>
      <c r="G1523">
        <v>-1.2675517357589401</v>
      </c>
    </row>
    <row r="1524" spans="1:7" hidden="1" x14ac:dyDescent="0.45">
      <c r="A1524">
        <f t="shared" si="23"/>
        <v>9</v>
      </c>
      <c r="B1524" t="s">
        <v>675</v>
      </c>
      <c r="C1524" t="s">
        <v>572</v>
      </c>
      <c r="D1524">
        <v>2012</v>
      </c>
      <c r="E1524">
        <v>11.2</v>
      </c>
      <c r="F1524">
        <v>1.0442986945573125</v>
      </c>
      <c r="G1524">
        <v>-1.2675517357589401</v>
      </c>
    </row>
    <row r="1525" spans="1:7" x14ac:dyDescent="0.45">
      <c r="A1525">
        <f t="shared" si="23"/>
        <v>12</v>
      </c>
      <c r="B1525" t="s">
        <v>675</v>
      </c>
      <c r="C1525" t="s">
        <v>573</v>
      </c>
      <c r="D1525">
        <v>2012</v>
      </c>
      <c r="E1525">
        <v>6.7</v>
      </c>
      <c r="F1525">
        <v>1.0442986945573125</v>
      </c>
      <c r="G1525">
        <v>-1.2675517357589401</v>
      </c>
    </row>
    <row r="1526" spans="1:7" hidden="1" x14ac:dyDescent="0.45">
      <c r="A1526">
        <f t="shared" si="23"/>
        <v>3</v>
      </c>
      <c r="B1526" t="s">
        <v>675</v>
      </c>
      <c r="C1526" t="s">
        <v>574</v>
      </c>
      <c r="D1526">
        <v>2013</v>
      </c>
      <c r="E1526">
        <v>0.2</v>
      </c>
      <c r="F1526">
        <v>1.6499020297865172</v>
      </c>
      <c r="G1526">
        <v>-0.66195296800785197</v>
      </c>
    </row>
    <row r="1527" spans="1:7" hidden="1" x14ac:dyDescent="0.45">
      <c r="A1527">
        <f t="shared" si="23"/>
        <v>6</v>
      </c>
      <c r="B1527" t="s">
        <v>675</v>
      </c>
      <c r="C1527" t="s">
        <v>575</v>
      </c>
      <c r="D1527">
        <v>2013</v>
      </c>
      <c r="E1527">
        <v>-5.4</v>
      </c>
      <c r="F1527">
        <v>1.6499020297865172</v>
      </c>
      <c r="G1527">
        <v>-0.66195296800785197</v>
      </c>
    </row>
    <row r="1528" spans="1:7" hidden="1" x14ac:dyDescent="0.45">
      <c r="A1528">
        <f t="shared" si="23"/>
        <v>9</v>
      </c>
      <c r="B1528" t="s">
        <v>675</v>
      </c>
      <c r="C1528" t="s">
        <v>576</v>
      </c>
      <c r="D1528">
        <v>2013</v>
      </c>
      <c r="E1528">
        <v>-9.1999999999999993</v>
      </c>
      <c r="F1528">
        <v>1.6499020297865172</v>
      </c>
      <c r="G1528">
        <v>-0.66195296800785197</v>
      </c>
    </row>
    <row r="1529" spans="1:7" x14ac:dyDescent="0.45">
      <c r="A1529">
        <f t="shared" si="23"/>
        <v>12</v>
      </c>
      <c r="B1529" t="s">
        <v>675</v>
      </c>
      <c r="C1529" t="s">
        <v>577</v>
      </c>
      <c r="D1529">
        <v>2013</v>
      </c>
      <c r="E1529">
        <v>-12.3</v>
      </c>
      <c r="F1529">
        <v>1.6499020297865172</v>
      </c>
      <c r="G1529">
        <v>-0.66195296800785197</v>
      </c>
    </row>
    <row r="1530" spans="1:7" hidden="1" x14ac:dyDescent="0.45">
      <c r="A1530">
        <f t="shared" si="23"/>
        <v>3</v>
      </c>
      <c r="B1530" t="s">
        <v>675</v>
      </c>
      <c r="C1530" t="s">
        <v>578</v>
      </c>
      <c r="D1530">
        <v>2014</v>
      </c>
      <c r="E1530">
        <v>-11.7</v>
      </c>
      <c r="F1530">
        <v>3.1717904991600534</v>
      </c>
      <c r="G1530">
        <v>-0.57691835803346603</v>
      </c>
    </row>
    <row r="1531" spans="1:7" hidden="1" x14ac:dyDescent="0.45">
      <c r="A1531">
        <f t="shared" si="23"/>
        <v>6</v>
      </c>
      <c r="B1531" t="s">
        <v>675</v>
      </c>
      <c r="C1531" t="s">
        <v>579</v>
      </c>
      <c r="D1531">
        <v>2014</v>
      </c>
      <c r="E1531">
        <v>-15.7</v>
      </c>
      <c r="F1531">
        <v>3.1717904991600534</v>
      </c>
      <c r="G1531">
        <v>-0.57691835803346603</v>
      </c>
    </row>
    <row r="1532" spans="1:7" hidden="1" x14ac:dyDescent="0.45">
      <c r="A1532">
        <f t="shared" si="23"/>
        <v>9</v>
      </c>
      <c r="B1532" t="s">
        <v>675</v>
      </c>
      <c r="C1532" t="s">
        <v>580</v>
      </c>
      <c r="D1532">
        <v>2014</v>
      </c>
      <c r="E1532">
        <v>-15.3</v>
      </c>
      <c r="F1532">
        <v>3.1717904991600534</v>
      </c>
      <c r="G1532">
        <v>-0.57691835803346603</v>
      </c>
    </row>
    <row r="1533" spans="1:7" x14ac:dyDescent="0.45">
      <c r="A1533">
        <f t="shared" si="23"/>
        <v>12</v>
      </c>
      <c r="B1533" t="s">
        <v>675</v>
      </c>
      <c r="C1533" t="s">
        <v>581</v>
      </c>
      <c r="D1533">
        <v>2014</v>
      </c>
      <c r="E1533">
        <v>17.5</v>
      </c>
      <c r="F1533">
        <v>3.1717904991600534</v>
      </c>
      <c r="G1533">
        <v>-0.57691835803346603</v>
      </c>
    </row>
    <row r="1534" spans="1:7" hidden="1" x14ac:dyDescent="0.45">
      <c r="A1534">
        <f t="shared" si="23"/>
        <v>3</v>
      </c>
      <c r="B1534" t="s">
        <v>675</v>
      </c>
      <c r="C1534" t="s">
        <v>582</v>
      </c>
      <c r="D1534">
        <v>2015</v>
      </c>
      <c r="E1534">
        <v>28.5</v>
      </c>
      <c r="F1534">
        <v>2.6230860157719178</v>
      </c>
      <c r="G1534">
        <v>-0.83160033651104404</v>
      </c>
    </row>
    <row r="1535" spans="1:7" hidden="1" x14ac:dyDescent="0.45">
      <c r="A1535">
        <f t="shared" si="23"/>
        <v>6</v>
      </c>
      <c r="B1535" t="s">
        <v>675</v>
      </c>
      <c r="C1535" t="s">
        <v>583</v>
      </c>
      <c r="D1535">
        <v>2015</v>
      </c>
      <c r="E1535">
        <v>19.3</v>
      </c>
      <c r="F1535">
        <v>2.6230860157719178</v>
      </c>
      <c r="G1535">
        <v>-0.83160033651104404</v>
      </c>
    </row>
    <row r="1536" spans="1:7" hidden="1" x14ac:dyDescent="0.45">
      <c r="A1536">
        <f t="shared" si="23"/>
        <v>9</v>
      </c>
      <c r="B1536" t="s">
        <v>675</v>
      </c>
      <c r="C1536" t="s">
        <v>584</v>
      </c>
      <c r="D1536">
        <v>2015</v>
      </c>
      <c r="E1536">
        <v>-13.5</v>
      </c>
      <c r="F1536">
        <v>2.6230860157719178</v>
      </c>
      <c r="G1536">
        <v>-0.83160033651104404</v>
      </c>
    </row>
    <row r="1537" spans="1:7" x14ac:dyDescent="0.45">
      <c r="A1537">
        <f t="shared" si="23"/>
        <v>12</v>
      </c>
      <c r="B1537" t="s">
        <v>675</v>
      </c>
      <c r="C1537" t="s">
        <v>585</v>
      </c>
      <c r="D1537">
        <v>2015</v>
      </c>
      <c r="E1537">
        <v>-3.2</v>
      </c>
      <c r="F1537">
        <v>2.6230860157719178</v>
      </c>
      <c r="G1537">
        <v>-0.83160033651104404</v>
      </c>
    </row>
    <row r="1538" spans="1:7" hidden="1" x14ac:dyDescent="0.45">
      <c r="A1538">
        <f t="shared" si="23"/>
        <v>3</v>
      </c>
      <c r="B1538" t="s">
        <v>675</v>
      </c>
      <c r="C1538" t="s">
        <v>586</v>
      </c>
      <c r="D1538">
        <v>2016</v>
      </c>
      <c r="E1538">
        <v>-4</v>
      </c>
      <c r="F1538">
        <v>2.2697844841956538</v>
      </c>
      <c r="G1538">
        <v>2.09413974158756</v>
      </c>
    </row>
    <row r="1539" spans="1:7" hidden="1" x14ac:dyDescent="0.45">
      <c r="A1539">
        <f t="shared" ref="A1539:A1602" si="24">VALUE(MID(C1539,6,2))</f>
        <v>6</v>
      </c>
      <c r="B1539" t="s">
        <v>675</v>
      </c>
      <c r="C1539" t="s">
        <v>587</v>
      </c>
      <c r="D1539">
        <v>2016</v>
      </c>
      <c r="E1539">
        <v>-19.399999999999999</v>
      </c>
      <c r="F1539">
        <v>2.2697844841956538</v>
      </c>
      <c r="G1539">
        <v>2.09413974158756</v>
      </c>
    </row>
    <row r="1540" spans="1:7" hidden="1" x14ac:dyDescent="0.45">
      <c r="A1540">
        <f t="shared" si="24"/>
        <v>9</v>
      </c>
      <c r="B1540" t="s">
        <v>675</v>
      </c>
      <c r="C1540" t="s">
        <v>588</v>
      </c>
      <c r="D1540">
        <v>2016</v>
      </c>
      <c r="E1540">
        <v>1.6</v>
      </c>
      <c r="F1540">
        <v>2.2697844841956538</v>
      </c>
      <c r="G1540">
        <v>2.09413974158756</v>
      </c>
    </row>
    <row r="1541" spans="1:7" x14ac:dyDescent="0.45">
      <c r="A1541">
        <f t="shared" si="24"/>
        <v>12</v>
      </c>
      <c r="B1541" t="s">
        <v>675</v>
      </c>
      <c r="C1541" t="s">
        <v>589</v>
      </c>
      <c r="D1541">
        <v>2016</v>
      </c>
      <c r="E1541">
        <v>-28</v>
      </c>
      <c r="F1541">
        <v>2.2697844841956538</v>
      </c>
      <c r="G1541">
        <v>2.09413974158756</v>
      </c>
    </row>
    <row r="1542" spans="1:7" hidden="1" x14ac:dyDescent="0.45">
      <c r="A1542">
        <f t="shared" si="24"/>
        <v>3</v>
      </c>
      <c r="B1542" t="s">
        <v>675</v>
      </c>
      <c r="C1542" t="s">
        <v>590</v>
      </c>
      <c r="D1542">
        <v>2017</v>
      </c>
      <c r="E1542">
        <v>-32.6</v>
      </c>
      <c r="F1542">
        <v>4.9781904368162913</v>
      </c>
      <c r="G1542">
        <v>0.88940405230667297</v>
      </c>
    </row>
    <row r="1543" spans="1:7" hidden="1" x14ac:dyDescent="0.45">
      <c r="A1543">
        <f t="shared" si="24"/>
        <v>6</v>
      </c>
      <c r="B1543" t="s">
        <v>675</v>
      </c>
      <c r="C1543" t="s">
        <v>591</v>
      </c>
      <c r="D1543">
        <v>2017</v>
      </c>
      <c r="E1543">
        <v>-18.399999999999999</v>
      </c>
      <c r="F1543">
        <v>4.9781904368162913</v>
      </c>
      <c r="G1543">
        <v>0.88940405230667297</v>
      </c>
    </row>
    <row r="1544" spans="1:7" hidden="1" x14ac:dyDescent="0.45">
      <c r="A1544">
        <f t="shared" si="24"/>
        <v>9</v>
      </c>
      <c r="B1544" t="s">
        <v>675</v>
      </c>
      <c r="C1544" t="s">
        <v>592</v>
      </c>
      <c r="D1544">
        <v>2017</v>
      </c>
      <c r="E1544">
        <v>-27.3</v>
      </c>
      <c r="F1544">
        <v>4.9781904368162913</v>
      </c>
      <c r="G1544">
        <v>0.88940405230667297</v>
      </c>
    </row>
    <row r="1545" spans="1:7" x14ac:dyDescent="0.45">
      <c r="A1545">
        <f t="shared" si="24"/>
        <v>12</v>
      </c>
      <c r="B1545" t="s">
        <v>675</v>
      </c>
      <c r="C1545" t="s">
        <v>593</v>
      </c>
      <c r="D1545">
        <v>2017</v>
      </c>
      <c r="E1545">
        <v>-21.1</v>
      </c>
      <c r="F1545">
        <v>4.9781904368162913</v>
      </c>
      <c r="G1545">
        <v>0.88940405230667297</v>
      </c>
    </row>
    <row r="1546" spans="1:7" hidden="1" x14ac:dyDescent="0.45">
      <c r="A1546">
        <f t="shared" si="24"/>
        <v>3</v>
      </c>
      <c r="B1546" t="s">
        <v>675</v>
      </c>
      <c r="C1546" t="s">
        <v>594</v>
      </c>
      <c r="D1546">
        <v>2018</v>
      </c>
      <c r="E1546">
        <v>-11.4</v>
      </c>
      <c r="F1546">
        <v>1.3171876629367745</v>
      </c>
      <c r="G1546">
        <v>-0.39491233883579402</v>
      </c>
    </row>
    <row r="1547" spans="1:7" hidden="1" x14ac:dyDescent="0.45">
      <c r="A1547">
        <f t="shared" si="24"/>
        <v>6</v>
      </c>
      <c r="B1547" t="s">
        <v>675</v>
      </c>
      <c r="C1547" t="s">
        <v>595</v>
      </c>
      <c r="D1547">
        <v>2018</v>
      </c>
      <c r="E1547">
        <v>-24.4</v>
      </c>
      <c r="F1547">
        <v>1.3171876629367745</v>
      </c>
      <c r="G1547">
        <v>-0.39491233883579402</v>
      </c>
    </row>
    <row r="1548" spans="1:7" hidden="1" x14ac:dyDescent="0.45">
      <c r="A1548">
        <f t="shared" si="24"/>
        <v>9</v>
      </c>
      <c r="B1548" t="s">
        <v>675</v>
      </c>
      <c r="C1548" t="s">
        <v>596</v>
      </c>
      <c r="D1548">
        <v>2018</v>
      </c>
      <c r="E1548">
        <v>-16.3</v>
      </c>
      <c r="F1548">
        <v>1.3171876629367745</v>
      </c>
      <c r="G1548">
        <v>-0.39491233883579402</v>
      </c>
    </row>
    <row r="1549" spans="1:7" x14ac:dyDescent="0.45">
      <c r="A1549">
        <f t="shared" si="24"/>
        <v>12</v>
      </c>
      <c r="B1549" t="s">
        <v>675</v>
      </c>
      <c r="C1549" t="s">
        <v>597</v>
      </c>
      <c r="D1549">
        <v>2018</v>
      </c>
      <c r="E1549">
        <v>8.3000000000000007</v>
      </c>
      <c r="F1549">
        <v>1.3171876629367745</v>
      </c>
      <c r="G1549">
        <v>-0.39491233883579402</v>
      </c>
    </row>
    <row r="1550" spans="1:7" hidden="1" x14ac:dyDescent="0.45">
      <c r="A1550">
        <f t="shared" si="24"/>
        <v>3</v>
      </c>
      <c r="B1550" t="s">
        <v>675</v>
      </c>
      <c r="C1550" t="s">
        <v>598</v>
      </c>
      <c r="D1550">
        <v>2019</v>
      </c>
      <c r="E1550">
        <v>14</v>
      </c>
      <c r="F1550">
        <v>1.219321918563594</v>
      </c>
      <c r="G1550">
        <v>0.45824161629573701</v>
      </c>
    </row>
    <row r="1551" spans="1:7" hidden="1" x14ac:dyDescent="0.45">
      <c r="A1551">
        <f t="shared" si="24"/>
        <v>6</v>
      </c>
      <c r="B1551" t="s">
        <v>675</v>
      </c>
      <c r="C1551" t="s">
        <v>599</v>
      </c>
      <c r="D1551">
        <v>2019</v>
      </c>
      <c r="E1551">
        <v>17.3</v>
      </c>
      <c r="F1551">
        <v>1.219321918563594</v>
      </c>
      <c r="G1551">
        <v>0.45824161629573701</v>
      </c>
    </row>
    <row r="1552" spans="1:7" hidden="1" x14ac:dyDescent="0.45">
      <c r="A1552">
        <f t="shared" si="24"/>
        <v>9</v>
      </c>
      <c r="B1552" t="s">
        <v>675</v>
      </c>
      <c r="C1552" t="s">
        <v>600</v>
      </c>
      <c r="D1552">
        <v>2019</v>
      </c>
      <c r="E1552">
        <v>12.3</v>
      </c>
      <c r="F1552">
        <v>1.219321918563594</v>
      </c>
      <c r="G1552">
        <v>0.45824161629573701</v>
      </c>
    </row>
    <row r="1553" spans="1:7" x14ac:dyDescent="0.45">
      <c r="A1553">
        <f t="shared" si="24"/>
        <v>12</v>
      </c>
      <c r="B1553" t="s">
        <v>675</v>
      </c>
      <c r="C1553" t="s">
        <v>601</v>
      </c>
      <c r="D1553">
        <v>2019</v>
      </c>
      <c r="E1553">
        <v>5.4</v>
      </c>
      <c r="F1553">
        <v>1.219321918563594</v>
      </c>
      <c r="G1553">
        <v>0.45824161629573701</v>
      </c>
    </row>
    <row r="1554" spans="1:7" hidden="1" x14ac:dyDescent="0.45">
      <c r="A1554">
        <f t="shared" si="24"/>
        <v>3</v>
      </c>
      <c r="B1554" t="s">
        <v>675</v>
      </c>
      <c r="C1554" t="s">
        <v>602</v>
      </c>
      <c r="D1554">
        <v>2020</v>
      </c>
      <c r="E1554">
        <v>12.2</v>
      </c>
      <c r="F1554">
        <v>2.9158479150004979</v>
      </c>
      <c r="G1554">
        <v>-3.4669944700152899</v>
      </c>
    </row>
    <row r="1555" spans="1:7" hidden="1" x14ac:dyDescent="0.45">
      <c r="A1555">
        <f t="shared" si="24"/>
        <v>6</v>
      </c>
      <c r="B1555" t="s">
        <v>675</v>
      </c>
      <c r="C1555" t="s">
        <v>603</v>
      </c>
      <c r="D1555">
        <v>2020</v>
      </c>
      <c r="E1555">
        <v>24.1</v>
      </c>
      <c r="F1555">
        <v>2.9158479150004979</v>
      </c>
      <c r="G1555">
        <v>-3.4669944700152899</v>
      </c>
    </row>
    <row r="1556" spans="1:7" hidden="1" x14ac:dyDescent="0.45">
      <c r="A1556">
        <f t="shared" si="24"/>
        <v>9</v>
      </c>
      <c r="B1556" t="s">
        <v>675</v>
      </c>
      <c r="C1556" t="s">
        <v>604</v>
      </c>
      <c r="D1556">
        <v>2020</v>
      </c>
      <c r="E1556">
        <v>9.3000000000000007</v>
      </c>
      <c r="F1556">
        <v>2.9158479150004979</v>
      </c>
      <c r="G1556">
        <v>-3.4669944700152899</v>
      </c>
    </row>
    <row r="1557" spans="1:7" x14ac:dyDescent="0.45">
      <c r="A1557">
        <f t="shared" si="24"/>
        <v>12</v>
      </c>
      <c r="B1557" t="s">
        <v>675</v>
      </c>
      <c r="C1557" t="s">
        <v>605</v>
      </c>
      <c r="D1557">
        <v>2020</v>
      </c>
      <c r="E1557">
        <v>7.1</v>
      </c>
      <c r="F1557">
        <v>2.9158479150004979</v>
      </c>
      <c r="G1557">
        <v>-3.4669944700152899</v>
      </c>
    </row>
    <row r="1558" spans="1:7" hidden="1" x14ac:dyDescent="0.45">
      <c r="A1558">
        <f t="shared" si="24"/>
        <v>3</v>
      </c>
      <c r="B1558" t="s">
        <v>675</v>
      </c>
      <c r="C1558" t="s">
        <v>606</v>
      </c>
      <c r="D1558">
        <v>2021</v>
      </c>
      <c r="E1558">
        <v>6.7</v>
      </c>
      <c r="F1558">
        <v>-0.90982979888671878</v>
      </c>
      <c r="G1558">
        <v>2.8519577696956402</v>
      </c>
    </row>
    <row r="1559" spans="1:7" hidden="1" x14ac:dyDescent="0.45">
      <c r="A1559">
        <f t="shared" si="24"/>
        <v>6</v>
      </c>
      <c r="B1559" t="s">
        <v>675</v>
      </c>
      <c r="C1559" t="s">
        <v>607</v>
      </c>
      <c r="D1559">
        <v>2021</v>
      </c>
      <c r="E1559">
        <v>-0.1</v>
      </c>
      <c r="F1559">
        <v>-0.90982979888671878</v>
      </c>
      <c r="G1559">
        <v>2.8519577696956402</v>
      </c>
    </row>
    <row r="1560" spans="1:7" hidden="1" x14ac:dyDescent="0.45">
      <c r="A1560">
        <f t="shared" si="24"/>
        <v>9</v>
      </c>
      <c r="B1560" t="s">
        <v>675</v>
      </c>
      <c r="C1560" t="s">
        <v>608</v>
      </c>
      <c r="D1560">
        <v>2021</v>
      </c>
      <c r="E1560">
        <v>-2.4</v>
      </c>
      <c r="F1560">
        <v>-0.90982979888671878</v>
      </c>
      <c r="G1560">
        <v>2.8519577696956402</v>
      </c>
    </row>
    <row r="1561" spans="1:7" x14ac:dyDescent="0.45">
      <c r="A1561">
        <f t="shared" si="24"/>
        <v>12</v>
      </c>
      <c r="B1561" t="s">
        <v>675</v>
      </c>
      <c r="C1561" t="s">
        <v>609</v>
      </c>
      <c r="D1561">
        <v>2021</v>
      </c>
      <c r="E1561">
        <v>0.1</v>
      </c>
      <c r="F1561">
        <v>-0.90982979888671878</v>
      </c>
      <c r="G1561">
        <v>2.8519577696956402</v>
      </c>
    </row>
    <row r="1562" spans="1:7" hidden="1" x14ac:dyDescent="0.45">
      <c r="A1562">
        <f t="shared" si="24"/>
        <v>3</v>
      </c>
      <c r="B1562" t="s">
        <v>675</v>
      </c>
      <c r="C1562" t="s">
        <v>610</v>
      </c>
      <c r="D1562">
        <v>2022</v>
      </c>
      <c r="E1562">
        <v>-6</v>
      </c>
      <c r="F1562">
        <v>7.1684019869774858</v>
      </c>
      <c r="G1562">
        <v>1.9876841715923399</v>
      </c>
    </row>
    <row r="1563" spans="1:7" hidden="1" x14ac:dyDescent="0.45">
      <c r="A1563">
        <f t="shared" si="24"/>
        <v>6</v>
      </c>
      <c r="B1563" t="s">
        <v>675</v>
      </c>
      <c r="C1563" t="s">
        <v>611</v>
      </c>
      <c r="D1563">
        <v>2022</v>
      </c>
      <c r="E1563">
        <v>1.4</v>
      </c>
      <c r="F1563">
        <v>7.1684019869774858</v>
      </c>
      <c r="G1563">
        <v>1.9876841715923399</v>
      </c>
    </row>
    <row r="1564" spans="1:7" hidden="1" x14ac:dyDescent="0.45">
      <c r="A1564">
        <f t="shared" si="24"/>
        <v>9</v>
      </c>
      <c r="B1564" t="s">
        <v>675</v>
      </c>
      <c r="C1564" t="s">
        <v>612</v>
      </c>
      <c r="D1564">
        <v>2022</v>
      </c>
      <c r="E1564">
        <v>4.5999999999999996</v>
      </c>
      <c r="F1564">
        <v>7.1684019869774858</v>
      </c>
      <c r="G1564">
        <v>1.9876841715923399</v>
      </c>
    </row>
    <row r="1565" spans="1:7" x14ac:dyDescent="0.45">
      <c r="A1565">
        <f t="shared" si="24"/>
        <v>12</v>
      </c>
      <c r="B1565" t="s">
        <v>675</v>
      </c>
      <c r="C1565" t="s">
        <v>613</v>
      </c>
      <c r="D1565">
        <v>2022</v>
      </c>
      <c r="E1565">
        <v>1.5</v>
      </c>
      <c r="F1565">
        <v>7.1684019869774858</v>
      </c>
      <c r="G1565">
        <v>1.9876841715923399</v>
      </c>
    </row>
    <row r="1566" spans="1:7" hidden="1" x14ac:dyDescent="0.45">
      <c r="A1566">
        <f t="shared" si="24"/>
        <v>3</v>
      </c>
      <c r="B1566" t="s">
        <v>675</v>
      </c>
      <c r="C1566" t="s">
        <v>614</v>
      </c>
      <c r="D1566">
        <v>2023</v>
      </c>
      <c r="E1566">
        <v>-1.3</v>
      </c>
      <c r="F1566">
        <v>1.3801858908320668</v>
      </c>
      <c r="G1566">
        <v>-2.2364959817170398</v>
      </c>
    </row>
    <row r="1567" spans="1:7" hidden="1" x14ac:dyDescent="0.45">
      <c r="A1567">
        <f t="shared" si="24"/>
        <v>6</v>
      </c>
      <c r="B1567" t="s">
        <v>675</v>
      </c>
      <c r="C1567" t="s">
        <v>615</v>
      </c>
      <c r="D1567">
        <v>2023</v>
      </c>
      <c r="E1567">
        <v>-5.6</v>
      </c>
      <c r="F1567">
        <v>1.3801858908320668</v>
      </c>
      <c r="G1567">
        <v>-2.2364959817170398</v>
      </c>
    </row>
    <row r="1568" spans="1:7" hidden="1" x14ac:dyDescent="0.45">
      <c r="A1568">
        <f t="shared" si="24"/>
        <v>9</v>
      </c>
      <c r="B1568" t="s">
        <v>675</v>
      </c>
      <c r="C1568" t="s">
        <v>616</v>
      </c>
      <c r="D1568">
        <v>2023</v>
      </c>
      <c r="E1568">
        <v>-11.2</v>
      </c>
      <c r="F1568">
        <v>1.3801858908320668</v>
      </c>
      <c r="G1568">
        <v>-2.2364959817170398</v>
      </c>
    </row>
    <row r="1569" spans="1:7" x14ac:dyDescent="0.45">
      <c r="A1569">
        <f t="shared" si="24"/>
        <v>12</v>
      </c>
      <c r="B1569" t="s">
        <v>675</v>
      </c>
      <c r="C1569" t="s">
        <v>617</v>
      </c>
      <c r="D1569">
        <v>2023</v>
      </c>
      <c r="E1569">
        <v>-8.6999999999999993</v>
      </c>
      <c r="F1569">
        <v>1.3801858908320668</v>
      </c>
      <c r="G1569">
        <v>-2.2364959817170398</v>
      </c>
    </row>
    <row r="1570" spans="1:7" hidden="1" x14ac:dyDescent="0.45">
      <c r="A1570">
        <f t="shared" si="24"/>
        <v>3</v>
      </c>
      <c r="B1570" t="s">
        <v>677</v>
      </c>
      <c r="C1570" t="s">
        <v>560</v>
      </c>
      <c r="D1570">
        <v>2010</v>
      </c>
      <c r="E1570">
        <v>3.6</v>
      </c>
      <c r="F1570">
        <v>-6.2952505578050193</v>
      </c>
      <c r="G1570">
        <v>-2.6042917557327701</v>
      </c>
    </row>
    <row r="1571" spans="1:7" hidden="1" x14ac:dyDescent="0.45">
      <c r="A1571">
        <f t="shared" si="24"/>
        <v>6</v>
      </c>
      <c r="B1571" t="s">
        <v>677</v>
      </c>
      <c r="C1571" t="s">
        <v>563</v>
      </c>
      <c r="D1571">
        <v>2010</v>
      </c>
      <c r="E1571">
        <v>3.6</v>
      </c>
      <c r="F1571">
        <v>-6.2952505578050193</v>
      </c>
      <c r="G1571">
        <v>-2.6042917557327701</v>
      </c>
    </row>
    <row r="1572" spans="1:7" hidden="1" x14ac:dyDescent="0.45">
      <c r="A1572">
        <f t="shared" si="24"/>
        <v>9</v>
      </c>
      <c r="B1572" t="s">
        <v>677</v>
      </c>
      <c r="C1572" t="s">
        <v>564</v>
      </c>
      <c r="D1572">
        <v>2010</v>
      </c>
      <c r="E1572">
        <v>3.2</v>
      </c>
      <c r="F1572">
        <v>-6.2952505578050193</v>
      </c>
      <c r="G1572">
        <v>-2.6042917557327701</v>
      </c>
    </row>
    <row r="1573" spans="1:7" x14ac:dyDescent="0.45">
      <c r="A1573">
        <f t="shared" si="24"/>
        <v>12</v>
      </c>
      <c r="B1573" t="s">
        <v>677</v>
      </c>
      <c r="C1573" t="s">
        <v>565</v>
      </c>
      <c r="D1573">
        <v>2010</v>
      </c>
      <c r="E1573">
        <v>3.2</v>
      </c>
      <c r="F1573">
        <v>-6.2952505578050193</v>
      </c>
      <c r="G1573">
        <v>-2.6042917557327701</v>
      </c>
    </row>
    <row r="1574" spans="1:7" hidden="1" x14ac:dyDescent="0.45">
      <c r="A1574">
        <f t="shared" si="24"/>
        <v>3</v>
      </c>
      <c r="B1574" t="s">
        <v>677</v>
      </c>
      <c r="C1574" t="s">
        <v>566</v>
      </c>
      <c r="D1574">
        <v>2011</v>
      </c>
      <c r="E1574">
        <v>3.4</v>
      </c>
      <c r="F1574">
        <v>4.9713345832195017</v>
      </c>
      <c r="G1574">
        <v>-1.13080254758654</v>
      </c>
    </row>
    <row r="1575" spans="1:7" hidden="1" x14ac:dyDescent="0.45">
      <c r="A1575">
        <f t="shared" si="24"/>
        <v>6</v>
      </c>
      <c r="B1575" t="s">
        <v>677</v>
      </c>
      <c r="C1575" t="s">
        <v>567</v>
      </c>
      <c r="D1575">
        <v>2011</v>
      </c>
      <c r="E1575">
        <v>3.3</v>
      </c>
      <c r="F1575">
        <v>4.9713345832195017</v>
      </c>
      <c r="G1575">
        <v>-1.13080254758654</v>
      </c>
    </row>
    <row r="1576" spans="1:7" hidden="1" x14ac:dyDescent="0.45">
      <c r="A1576">
        <f t="shared" si="24"/>
        <v>9</v>
      </c>
      <c r="B1576" t="s">
        <v>677</v>
      </c>
      <c r="C1576" t="s">
        <v>568</v>
      </c>
      <c r="D1576">
        <v>2011</v>
      </c>
      <c r="E1576">
        <v>4.5999999999999996</v>
      </c>
      <c r="F1576">
        <v>4.9713345832195017</v>
      </c>
      <c r="G1576">
        <v>-1.13080254758654</v>
      </c>
    </row>
    <row r="1577" spans="1:7" x14ac:dyDescent="0.45">
      <c r="A1577">
        <f t="shared" si="24"/>
        <v>12</v>
      </c>
      <c r="B1577" t="s">
        <v>677</v>
      </c>
      <c r="C1577" t="s">
        <v>569</v>
      </c>
      <c r="D1577">
        <v>2011</v>
      </c>
      <c r="E1577">
        <v>4.5999999999999996</v>
      </c>
      <c r="F1577">
        <v>4.9713345832195017</v>
      </c>
      <c r="G1577">
        <v>-1.13080254758654</v>
      </c>
    </row>
    <row r="1578" spans="1:7" hidden="1" x14ac:dyDescent="0.45">
      <c r="A1578">
        <f t="shared" si="24"/>
        <v>3</v>
      </c>
      <c r="B1578" t="s">
        <v>677</v>
      </c>
      <c r="C1578" t="s">
        <v>570</v>
      </c>
      <c r="D1578">
        <v>2012</v>
      </c>
      <c r="E1578">
        <v>3.7</v>
      </c>
      <c r="F1578">
        <v>3.4440450579441801</v>
      </c>
      <c r="G1578">
        <v>0.61178008189030197</v>
      </c>
    </row>
    <row r="1579" spans="1:7" hidden="1" x14ac:dyDescent="0.45">
      <c r="A1579">
        <f t="shared" si="24"/>
        <v>6</v>
      </c>
      <c r="B1579" t="s">
        <v>677</v>
      </c>
      <c r="C1579" t="s">
        <v>571</v>
      </c>
      <c r="D1579">
        <v>2012</v>
      </c>
      <c r="E1579">
        <v>3.8</v>
      </c>
      <c r="F1579">
        <v>3.4440450579441801</v>
      </c>
      <c r="G1579">
        <v>0.61178008189030197</v>
      </c>
    </row>
    <row r="1580" spans="1:7" hidden="1" x14ac:dyDescent="0.45">
      <c r="A1580">
        <f t="shared" si="24"/>
        <v>9</v>
      </c>
      <c r="B1580" t="s">
        <v>677</v>
      </c>
      <c r="C1580" t="s">
        <v>572</v>
      </c>
      <c r="D1580">
        <v>2012</v>
      </c>
      <c r="E1580">
        <v>3.8</v>
      </c>
      <c r="F1580">
        <v>3.4440450579441801</v>
      </c>
      <c r="G1580">
        <v>0.61178008189030197</v>
      </c>
    </row>
    <row r="1581" spans="1:7" x14ac:dyDescent="0.45">
      <c r="A1581">
        <f t="shared" si="24"/>
        <v>12</v>
      </c>
      <c r="B1581" t="s">
        <v>677</v>
      </c>
      <c r="C1581" t="s">
        <v>573</v>
      </c>
      <c r="D1581">
        <v>2012</v>
      </c>
      <c r="E1581">
        <v>4</v>
      </c>
      <c r="F1581">
        <v>3.4440450579441801</v>
      </c>
      <c r="G1581">
        <v>0.61178008189030197</v>
      </c>
    </row>
    <row r="1582" spans="1:7" hidden="1" x14ac:dyDescent="0.45">
      <c r="A1582">
        <f t="shared" si="24"/>
        <v>3</v>
      </c>
      <c r="B1582" t="s">
        <v>677</v>
      </c>
      <c r="C1582" t="s">
        <v>574</v>
      </c>
      <c r="D1582">
        <v>2013</v>
      </c>
      <c r="E1582">
        <v>3.6</v>
      </c>
      <c r="F1582">
        <v>3.5532107599352685</v>
      </c>
      <c r="G1582">
        <v>-0.48240920202391602</v>
      </c>
    </row>
    <row r="1583" spans="1:7" hidden="1" x14ac:dyDescent="0.45">
      <c r="A1583">
        <f t="shared" si="24"/>
        <v>6</v>
      </c>
      <c r="B1583" t="s">
        <v>677</v>
      </c>
      <c r="C1583" t="s">
        <v>575</v>
      </c>
      <c r="D1583">
        <v>2013</v>
      </c>
      <c r="E1583">
        <v>4.4000000000000004</v>
      </c>
      <c r="F1583">
        <v>3.5532107599352685</v>
      </c>
      <c r="G1583">
        <v>-0.48240920202391602</v>
      </c>
    </row>
    <row r="1584" spans="1:7" hidden="1" x14ac:dyDescent="0.45">
      <c r="A1584">
        <f t="shared" si="24"/>
        <v>9</v>
      </c>
      <c r="B1584" t="s">
        <v>677</v>
      </c>
      <c r="C1584" t="s">
        <v>576</v>
      </c>
      <c r="D1584">
        <v>2013</v>
      </c>
      <c r="E1584">
        <v>5.3</v>
      </c>
      <c r="F1584">
        <v>3.5532107599352685</v>
      </c>
      <c r="G1584">
        <v>-0.48240920202391602</v>
      </c>
    </row>
    <row r="1585" spans="1:7" x14ac:dyDescent="0.45">
      <c r="A1585">
        <f t="shared" si="24"/>
        <v>12</v>
      </c>
      <c r="B1585" t="s">
        <v>677</v>
      </c>
      <c r="C1585" t="s">
        <v>577</v>
      </c>
      <c r="D1585">
        <v>2013</v>
      </c>
      <c r="E1585">
        <v>6</v>
      </c>
      <c r="F1585">
        <v>3.5532107599352685</v>
      </c>
      <c r="G1585">
        <v>-0.48240920202391602</v>
      </c>
    </row>
    <row r="1586" spans="1:7" hidden="1" x14ac:dyDescent="0.45">
      <c r="A1586">
        <f t="shared" si="24"/>
        <v>3</v>
      </c>
      <c r="B1586" t="s">
        <v>677</v>
      </c>
      <c r="C1586" t="s">
        <v>578</v>
      </c>
      <c r="D1586">
        <v>2014</v>
      </c>
      <c r="E1586">
        <v>5.8</v>
      </c>
      <c r="F1586">
        <v>0.85210155941062737</v>
      </c>
      <c r="G1586">
        <v>0.39922790315630102</v>
      </c>
    </row>
    <row r="1587" spans="1:7" hidden="1" x14ac:dyDescent="0.45">
      <c r="A1587">
        <f t="shared" si="24"/>
        <v>6</v>
      </c>
      <c r="B1587" t="s">
        <v>677</v>
      </c>
      <c r="C1587" t="s">
        <v>579</v>
      </c>
      <c r="D1587">
        <v>2014</v>
      </c>
      <c r="E1587">
        <v>5.7</v>
      </c>
      <c r="F1587">
        <v>0.85210155941062737</v>
      </c>
      <c r="G1587">
        <v>0.39922790315630102</v>
      </c>
    </row>
    <row r="1588" spans="1:7" hidden="1" x14ac:dyDescent="0.45">
      <c r="A1588">
        <f t="shared" si="24"/>
        <v>9</v>
      </c>
      <c r="B1588" t="s">
        <v>677</v>
      </c>
      <c r="C1588" t="s">
        <v>580</v>
      </c>
      <c r="D1588">
        <v>2014</v>
      </c>
      <c r="E1588">
        <v>5.7</v>
      </c>
      <c r="F1588">
        <v>0.85210155941062737</v>
      </c>
      <c r="G1588">
        <v>0.39922790315630102</v>
      </c>
    </row>
    <row r="1589" spans="1:7" x14ac:dyDescent="0.45">
      <c r="A1589">
        <f t="shared" si="24"/>
        <v>12</v>
      </c>
      <c r="B1589" t="s">
        <v>677</v>
      </c>
      <c r="C1589" t="s">
        <v>581</v>
      </c>
      <c r="D1589">
        <v>2014</v>
      </c>
      <c r="E1589">
        <v>6.2</v>
      </c>
      <c r="F1589">
        <v>0.85210155941062737</v>
      </c>
      <c r="G1589">
        <v>0.39922790315630102</v>
      </c>
    </row>
    <row r="1590" spans="1:7" hidden="1" x14ac:dyDescent="0.45">
      <c r="A1590">
        <f t="shared" si="24"/>
        <v>3</v>
      </c>
      <c r="B1590" t="s">
        <v>677</v>
      </c>
      <c r="C1590" t="s">
        <v>582</v>
      </c>
      <c r="D1590">
        <v>2015</v>
      </c>
      <c r="E1590">
        <v>6.1</v>
      </c>
      <c r="F1590">
        <v>2.5037635028866418</v>
      </c>
      <c r="G1590">
        <v>1.7134505165310201</v>
      </c>
    </row>
    <row r="1591" spans="1:7" hidden="1" x14ac:dyDescent="0.45">
      <c r="A1591">
        <f t="shared" si="24"/>
        <v>6</v>
      </c>
      <c r="B1591" t="s">
        <v>677</v>
      </c>
      <c r="C1591" t="s">
        <v>583</v>
      </c>
      <c r="D1591">
        <v>2015</v>
      </c>
      <c r="E1591">
        <v>6.4</v>
      </c>
      <c r="F1591">
        <v>2.5037635028866418</v>
      </c>
      <c r="G1591">
        <v>1.7134505165310201</v>
      </c>
    </row>
    <row r="1592" spans="1:7" hidden="1" x14ac:dyDescent="0.45">
      <c r="A1592">
        <f t="shared" si="24"/>
        <v>9</v>
      </c>
      <c r="B1592" t="s">
        <v>677</v>
      </c>
      <c r="C1592" t="s">
        <v>584</v>
      </c>
      <c r="D1592">
        <v>2015</v>
      </c>
      <c r="E1592">
        <v>7.5</v>
      </c>
      <c r="F1592">
        <v>2.5037635028866418</v>
      </c>
      <c r="G1592">
        <v>1.7134505165310201</v>
      </c>
    </row>
    <row r="1593" spans="1:7" x14ac:dyDescent="0.45">
      <c r="A1593">
        <f t="shared" si="24"/>
        <v>12</v>
      </c>
      <c r="B1593" t="s">
        <v>677</v>
      </c>
      <c r="C1593" t="s">
        <v>585</v>
      </c>
      <c r="D1593">
        <v>2015</v>
      </c>
      <c r="E1593">
        <v>7.5</v>
      </c>
      <c r="F1593">
        <v>2.5037635028866418</v>
      </c>
      <c r="G1593">
        <v>1.7134505165310201</v>
      </c>
    </row>
    <row r="1594" spans="1:7" hidden="1" x14ac:dyDescent="0.45">
      <c r="A1594">
        <f t="shared" si="24"/>
        <v>3</v>
      </c>
      <c r="B1594" t="s">
        <v>677</v>
      </c>
      <c r="C1594" t="s">
        <v>586</v>
      </c>
      <c r="D1594">
        <v>2016</v>
      </c>
      <c r="E1594">
        <v>7.9</v>
      </c>
      <c r="F1594">
        <v>2.7023234255064636</v>
      </c>
      <c r="G1594">
        <v>2.1652438141127801</v>
      </c>
    </row>
    <row r="1595" spans="1:7" hidden="1" x14ac:dyDescent="0.45">
      <c r="A1595">
        <f t="shared" si="24"/>
        <v>6</v>
      </c>
      <c r="B1595" t="s">
        <v>677</v>
      </c>
      <c r="C1595" t="s">
        <v>587</v>
      </c>
      <c r="D1595">
        <v>2016</v>
      </c>
      <c r="E1595">
        <v>8.4</v>
      </c>
      <c r="F1595">
        <v>2.7023234255064636</v>
      </c>
      <c r="G1595">
        <v>2.1652438141127801</v>
      </c>
    </row>
    <row r="1596" spans="1:7" hidden="1" x14ac:dyDescent="0.45">
      <c r="A1596">
        <f t="shared" si="24"/>
        <v>9</v>
      </c>
      <c r="B1596" t="s">
        <v>677</v>
      </c>
      <c r="C1596" t="s">
        <v>588</v>
      </c>
      <c r="D1596">
        <v>2016</v>
      </c>
      <c r="E1596">
        <v>8.6</v>
      </c>
      <c r="F1596">
        <v>2.7023234255064636</v>
      </c>
      <c r="G1596">
        <v>2.1652438141127801</v>
      </c>
    </row>
    <row r="1597" spans="1:7" x14ac:dyDescent="0.45">
      <c r="A1597">
        <f t="shared" si="24"/>
        <v>12</v>
      </c>
      <c r="B1597" t="s">
        <v>677</v>
      </c>
      <c r="C1597" t="s">
        <v>589</v>
      </c>
      <c r="D1597">
        <v>2016</v>
      </c>
      <c r="E1597">
        <v>8.4</v>
      </c>
      <c r="F1597">
        <v>2.7023234255064636</v>
      </c>
      <c r="G1597">
        <v>2.1652438141127801</v>
      </c>
    </row>
    <row r="1598" spans="1:7" hidden="1" x14ac:dyDescent="0.45">
      <c r="A1598">
        <f t="shared" si="24"/>
        <v>3</v>
      </c>
      <c r="B1598" t="s">
        <v>677</v>
      </c>
      <c r="C1598" t="s">
        <v>590</v>
      </c>
      <c r="D1598">
        <v>2017</v>
      </c>
      <c r="E1598">
        <v>6.2</v>
      </c>
      <c r="F1598">
        <v>1.7724932384539898</v>
      </c>
      <c r="G1598">
        <v>2.9527944894229798</v>
      </c>
    </row>
    <row r="1599" spans="1:7" hidden="1" x14ac:dyDescent="0.45">
      <c r="A1599">
        <f t="shared" si="24"/>
        <v>6</v>
      </c>
      <c r="B1599" t="s">
        <v>677</v>
      </c>
      <c r="C1599" t="s">
        <v>591</v>
      </c>
      <c r="D1599">
        <v>2017</v>
      </c>
      <c r="E1599">
        <v>5.3</v>
      </c>
      <c r="F1599">
        <v>1.7724932384539898</v>
      </c>
      <c r="G1599">
        <v>2.9527944894229798</v>
      </c>
    </row>
    <row r="1600" spans="1:7" hidden="1" x14ac:dyDescent="0.45">
      <c r="A1600">
        <f t="shared" si="24"/>
        <v>9</v>
      </c>
      <c r="B1600" t="s">
        <v>677</v>
      </c>
      <c r="C1600" t="s">
        <v>592</v>
      </c>
      <c r="D1600">
        <v>2017</v>
      </c>
      <c r="E1600">
        <v>5.4</v>
      </c>
      <c r="F1600">
        <v>1.7724932384539898</v>
      </c>
      <c r="G1600">
        <v>2.9527944894229798</v>
      </c>
    </row>
    <row r="1601" spans="1:7" x14ac:dyDescent="0.45">
      <c r="A1601">
        <f t="shared" si="24"/>
        <v>12</v>
      </c>
      <c r="B1601" t="s">
        <v>677</v>
      </c>
      <c r="C1601" t="s">
        <v>593</v>
      </c>
      <c r="D1601">
        <v>2017</v>
      </c>
      <c r="E1601">
        <v>6.3</v>
      </c>
      <c r="F1601">
        <v>1.7724932384539898</v>
      </c>
      <c r="G1601">
        <v>2.9527944894229798</v>
      </c>
    </row>
    <row r="1602" spans="1:7" hidden="1" x14ac:dyDescent="0.45">
      <c r="A1602">
        <f t="shared" si="24"/>
        <v>3</v>
      </c>
      <c r="B1602" t="s">
        <v>677</v>
      </c>
      <c r="C1602" t="s">
        <v>594</v>
      </c>
      <c r="D1602">
        <v>2018</v>
      </c>
      <c r="E1602">
        <v>4.9000000000000004</v>
      </c>
      <c r="F1602">
        <v>1.8717285332719342</v>
      </c>
      <c r="G1602">
        <v>4.0780801111721399</v>
      </c>
    </row>
    <row r="1603" spans="1:7" hidden="1" x14ac:dyDescent="0.45">
      <c r="A1603">
        <f t="shared" ref="A1603:A1666" si="25">VALUE(MID(C1603,6,2))</f>
        <v>6</v>
      </c>
      <c r="B1603" t="s">
        <v>677</v>
      </c>
      <c r="C1603" t="s">
        <v>595</v>
      </c>
      <c r="D1603">
        <v>2018</v>
      </c>
      <c r="E1603">
        <v>5.4</v>
      </c>
      <c r="F1603">
        <v>1.8717285332719342</v>
      </c>
      <c r="G1603">
        <v>4.0780801111721399</v>
      </c>
    </row>
    <row r="1604" spans="1:7" hidden="1" x14ac:dyDescent="0.45">
      <c r="A1604">
        <f t="shared" si="25"/>
        <v>9</v>
      </c>
      <c r="B1604" t="s">
        <v>677</v>
      </c>
      <c r="C1604" t="s">
        <v>596</v>
      </c>
      <c r="D1604">
        <v>2018</v>
      </c>
      <c r="E1604">
        <v>4</v>
      </c>
      <c r="F1604">
        <v>1.8717285332719342</v>
      </c>
      <c r="G1604">
        <v>4.0780801111721399</v>
      </c>
    </row>
    <row r="1605" spans="1:7" x14ac:dyDescent="0.45">
      <c r="A1605">
        <f t="shared" si="25"/>
        <v>12</v>
      </c>
      <c r="B1605" t="s">
        <v>677</v>
      </c>
      <c r="C1605" t="s">
        <v>597</v>
      </c>
      <c r="D1605">
        <v>2018</v>
      </c>
      <c r="E1605">
        <v>3.8</v>
      </c>
      <c r="F1605">
        <v>1.8717285332719342</v>
      </c>
      <c r="G1605">
        <v>4.0780801111721399</v>
      </c>
    </row>
    <row r="1606" spans="1:7" hidden="1" x14ac:dyDescent="0.45">
      <c r="A1606">
        <f t="shared" si="25"/>
        <v>3</v>
      </c>
      <c r="B1606" t="s">
        <v>677</v>
      </c>
      <c r="C1606" t="s">
        <v>598</v>
      </c>
      <c r="D1606">
        <v>2019</v>
      </c>
      <c r="E1606">
        <v>3.6</v>
      </c>
      <c r="F1606">
        <v>1.9720821024919388</v>
      </c>
      <c r="G1606">
        <v>2.40151803499288</v>
      </c>
    </row>
    <row r="1607" spans="1:7" hidden="1" x14ac:dyDescent="0.45">
      <c r="A1607">
        <f t="shared" si="25"/>
        <v>6</v>
      </c>
      <c r="B1607" t="s">
        <v>677</v>
      </c>
      <c r="C1607" t="s">
        <v>599</v>
      </c>
      <c r="D1607">
        <v>2019</v>
      </c>
      <c r="E1607">
        <v>3.3</v>
      </c>
      <c r="F1607">
        <v>1.9720821024919388</v>
      </c>
      <c r="G1607">
        <v>2.40151803499288</v>
      </c>
    </row>
    <row r="1608" spans="1:7" hidden="1" x14ac:dyDescent="0.45">
      <c r="A1608">
        <f t="shared" si="25"/>
        <v>9</v>
      </c>
      <c r="B1608" t="s">
        <v>677</v>
      </c>
      <c r="C1608" t="s">
        <v>600</v>
      </c>
      <c r="D1608">
        <v>2019</v>
      </c>
      <c r="E1608">
        <v>2.9</v>
      </c>
      <c r="F1608">
        <v>1.9720821024919388</v>
      </c>
      <c r="G1608">
        <v>2.40151803499288</v>
      </c>
    </row>
    <row r="1609" spans="1:7" x14ac:dyDescent="0.45">
      <c r="A1609">
        <f t="shared" si="25"/>
        <v>12</v>
      </c>
      <c r="B1609" t="s">
        <v>677</v>
      </c>
      <c r="C1609" t="s">
        <v>601</v>
      </c>
      <c r="D1609">
        <v>2019</v>
      </c>
      <c r="E1609">
        <v>1.7</v>
      </c>
      <c r="F1609">
        <v>1.9720821024919388</v>
      </c>
      <c r="G1609">
        <v>2.40151803499288</v>
      </c>
    </row>
    <row r="1610" spans="1:7" hidden="1" x14ac:dyDescent="0.45">
      <c r="A1610">
        <f t="shared" si="25"/>
        <v>3</v>
      </c>
      <c r="B1610" t="s">
        <v>677</v>
      </c>
      <c r="C1610" t="s">
        <v>602</v>
      </c>
      <c r="D1610">
        <v>2020</v>
      </c>
      <c r="E1610">
        <v>5.2</v>
      </c>
      <c r="F1610">
        <v>-0.3926905215792118</v>
      </c>
      <c r="G1610">
        <v>-9.2243539835684398</v>
      </c>
    </row>
    <row r="1611" spans="1:7" hidden="1" x14ac:dyDescent="0.45">
      <c r="A1611">
        <f t="shared" si="25"/>
        <v>6</v>
      </c>
      <c r="B1611" t="s">
        <v>677</v>
      </c>
      <c r="C1611" t="s">
        <v>603</v>
      </c>
      <c r="D1611">
        <v>2020</v>
      </c>
      <c r="E1611">
        <v>5.9</v>
      </c>
      <c r="F1611">
        <v>-0.3926905215792118</v>
      </c>
      <c r="G1611">
        <v>-9.2243539835684398</v>
      </c>
    </row>
    <row r="1612" spans="1:7" hidden="1" x14ac:dyDescent="0.45">
      <c r="A1612">
        <f t="shared" si="25"/>
        <v>9</v>
      </c>
      <c r="B1612" t="s">
        <v>677</v>
      </c>
      <c r="C1612" t="s">
        <v>604</v>
      </c>
      <c r="D1612">
        <v>2020</v>
      </c>
      <c r="E1612">
        <v>4.8</v>
      </c>
      <c r="F1612">
        <v>-0.3926905215792118</v>
      </c>
      <c r="G1612">
        <v>-9.2243539835684398</v>
      </c>
    </row>
    <row r="1613" spans="1:7" x14ac:dyDescent="0.45">
      <c r="A1613">
        <f t="shared" si="25"/>
        <v>12</v>
      </c>
      <c r="B1613" t="s">
        <v>677</v>
      </c>
      <c r="C1613" t="s">
        <v>605</v>
      </c>
      <c r="D1613">
        <v>2020</v>
      </c>
      <c r="E1613">
        <v>2.5</v>
      </c>
      <c r="F1613">
        <v>-0.3926905215792118</v>
      </c>
      <c r="G1613">
        <v>-9.2243539835684398</v>
      </c>
    </row>
    <row r="1614" spans="1:7" hidden="1" x14ac:dyDescent="0.45">
      <c r="A1614">
        <f t="shared" si="25"/>
        <v>3</v>
      </c>
      <c r="B1614" t="s">
        <v>677</v>
      </c>
      <c r="C1614" t="s">
        <v>606</v>
      </c>
      <c r="D1614">
        <v>2021</v>
      </c>
      <c r="E1614">
        <v>2.2000000000000002</v>
      </c>
      <c r="F1614">
        <v>-8.3540345574586041</v>
      </c>
      <c r="G1614">
        <v>-3.4221224508525898</v>
      </c>
    </row>
    <row r="1615" spans="1:7" hidden="1" x14ac:dyDescent="0.45">
      <c r="A1615">
        <f t="shared" si="25"/>
        <v>6</v>
      </c>
      <c r="B1615" t="s">
        <v>677</v>
      </c>
      <c r="C1615" t="s">
        <v>607</v>
      </c>
      <c r="D1615">
        <v>2021</v>
      </c>
      <c r="E1615">
        <v>-0.3</v>
      </c>
      <c r="F1615">
        <v>-8.3540345574586041</v>
      </c>
      <c r="G1615">
        <v>-3.4221224508525898</v>
      </c>
    </row>
    <row r="1616" spans="1:7" hidden="1" x14ac:dyDescent="0.45">
      <c r="A1616">
        <f t="shared" si="25"/>
        <v>9</v>
      </c>
      <c r="B1616" t="s">
        <v>677</v>
      </c>
      <c r="C1616" t="s">
        <v>608</v>
      </c>
      <c r="D1616">
        <v>2021</v>
      </c>
      <c r="E1616">
        <v>-0.7</v>
      </c>
      <c r="F1616">
        <v>-8.3540345574586041</v>
      </c>
      <c r="G1616">
        <v>-3.4221224508525898</v>
      </c>
    </row>
    <row r="1617" spans="1:7" x14ac:dyDescent="0.45">
      <c r="A1617">
        <f t="shared" si="25"/>
        <v>12</v>
      </c>
      <c r="B1617" t="s">
        <v>677</v>
      </c>
      <c r="C1617" t="s">
        <v>609</v>
      </c>
      <c r="D1617">
        <v>2021</v>
      </c>
      <c r="E1617">
        <v>-1.1000000000000001</v>
      </c>
      <c r="F1617">
        <v>-8.3540345574586041</v>
      </c>
      <c r="G1617">
        <v>-3.4221224508525898</v>
      </c>
    </row>
    <row r="1618" spans="1:7" hidden="1" x14ac:dyDescent="0.45">
      <c r="A1618">
        <f t="shared" si="25"/>
        <v>3</v>
      </c>
      <c r="B1618" t="s">
        <v>677</v>
      </c>
      <c r="C1618" t="s">
        <v>610</v>
      </c>
      <c r="D1618">
        <v>2022</v>
      </c>
      <c r="E1618">
        <v>-1.8</v>
      </c>
      <c r="F1618">
        <v>6.0484834429050522</v>
      </c>
      <c r="G1618">
        <v>-0.133360224460147</v>
      </c>
    </row>
    <row r="1619" spans="1:7" hidden="1" x14ac:dyDescent="0.45">
      <c r="A1619">
        <f t="shared" si="25"/>
        <v>6</v>
      </c>
      <c r="B1619" t="s">
        <v>677</v>
      </c>
      <c r="C1619" t="s">
        <v>611</v>
      </c>
      <c r="D1619">
        <v>2022</v>
      </c>
      <c r="E1619">
        <v>-2</v>
      </c>
      <c r="F1619">
        <v>6.0484834429050522</v>
      </c>
      <c r="G1619">
        <v>-0.133360224460147</v>
      </c>
    </row>
    <row r="1620" spans="1:7" hidden="1" x14ac:dyDescent="0.45">
      <c r="A1620">
        <f t="shared" si="25"/>
        <v>9</v>
      </c>
      <c r="B1620" t="s">
        <v>677</v>
      </c>
      <c r="C1620" t="s">
        <v>612</v>
      </c>
      <c r="D1620">
        <v>2022</v>
      </c>
      <c r="E1620">
        <v>-2.4</v>
      </c>
      <c r="F1620">
        <v>6.0484834429050522</v>
      </c>
      <c r="G1620">
        <v>-0.133360224460147</v>
      </c>
    </row>
    <row r="1621" spans="1:7" x14ac:dyDescent="0.45">
      <c r="A1621">
        <f t="shared" si="25"/>
        <v>12</v>
      </c>
      <c r="B1621" t="s">
        <v>677</v>
      </c>
      <c r="C1621" t="s">
        <v>613</v>
      </c>
      <c r="D1621">
        <v>2022</v>
      </c>
      <c r="E1621">
        <v>-3.1</v>
      </c>
      <c r="F1621">
        <v>6.0484834429050522</v>
      </c>
      <c r="G1621">
        <v>-0.133360224460147</v>
      </c>
    </row>
    <row r="1622" spans="1:7" hidden="1" x14ac:dyDescent="0.45">
      <c r="A1622">
        <f t="shared" si="25"/>
        <v>3</v>
      </c>
      <c r="B1622" t="s">
        <v>677</v>
      </c>
      <c r="C1622" t="s">
        <v>614</v>
      </c>
      <c r="D1622">
        <v>2023</v>
      </c>
      <c r="E1622">
        <v>-4.0999999999999996</v>
      </c>
      <c r="F1622">
        <v>3.6891110934802498</v>
      </c>
      <c r="G1622">
        <v>2.6752452129431301</v>
      </c>
    </row>
    <row r="1623" spans="1:7" hidden="1" x14ac:dyDescent="0.45">
      <c r="A1623">
        <f t="shared" si="25"/>
        <v>6</v>
      </c>
      <c r="B1623" t="s">
        <v>677</v>
      </c>
      <c r="C1623" t="s">
        <v>615</v>
      </c>
      <c r="D1623">
        <v>2023</v>
      </c>
      <c r="E1623">
        <v>-4.5999999999999996</v>
      </c>
      <c r="F1623">
        <v>3.6891110934802498</v>
      </c>
      <c r="G1623">
        <v>2.6752452129431301</v>
      </c>
    </row>
    <row r="1624" spans="1:7" hidden="1" x14ac:dyDescent="0.45">
      <c r="A1624">
        <f t="shared" si="25"/>
        <v>9</v>
      </c>
      <c r="B1624" t="s">
        <v>677</v>
      </c>
      <c r="C1624" t="s">
        <v>616</v>
      </c>
      <c r="D1624">
        <v>2023</v>
      </c>
      <c r="E1624">
        <v>-4.4000000000000004</v>
      </c>
      <c r="F1624">
        <v>3.6891110934802498</v>
      </c>
      <c r="G1624">
        <v>2.6752452129431301</v>
      </c>
    </row>
    <row r="1625" spans="1:7" x14ac:dyDescent="0.45">
      <c r="A1625">
        <f t="shared" si="25"/>
        <v>12</v>
      </c>
      <c r="B1625" t="s">
        <v>677</v>
      </c>
      <c r="C1625" t="s">
        <v>617</v>
      </c>
      <c r="D1625">
        <v>2023</v>
      </c>
      <c r="E1625">
        <v>-4.5</v>
      </c>
      <c r="F1625">
        <v>3.6891110934802498</v>
      </c>
      <c r="G1625">
        <v>2.6752452129431301</v>
      </c>
    </row>
    <row r="1626" spans="1:7" hidden="1" x14ac:dyDescent="0.45">
      <c r="A1626">
        <f t="shared" si="25"/>
        <v>3</v>
      </c>
      <c r="B1626" t="s">
        <v>679</v>
      </c>
      <c r="C1626" t="s">
        <v>560</v>
      </c>
      <c r="D1626">
        <v>2010</v>
      </c>
      <c r="E1626">
        <v>-11.8</v>
      </c>
      <c r="F1626">
        <v>-1.5135287159871353</v>
      </c>
      <c r="G1626">
        <v>-0.36153965575904501</v>
      </c>
    </row>
    <row r="1627" spans="1:7" hidden="1" x14ac:dyDescent="0.45">
      <c r="A1627">
        <f t="shared" si="25"/>
        <v>6</v>
      </c>
      <c r="B1627" t="s">
        <v>679</v>
      </c>
      <c r="C1627" t="s">
        <v>563</v>
      </c>
      <c r="D1627">
        <v>2010</v>
      </c>
      <c r="E1627">
        <v>-12.5</v>
      </c>
      <c r="F1627">
        <v>-1.5135287159871353</v>
      </c>
      <c r="G1627">
        <v>-0.36153965575904501</v>
      </c>
    </row>
    <row r="1628" spans="1:7" hidden="1" x14ac:dyDescent="0.45">
      <c r="A1628">
        <f t="shared" si="25"/>
        <v>9</v>
      </c>
      <c r="B1628" t="s">
        <v>679</v>
      </c>
      <c r="C1628" t="s">
        <v>564</v>
      </c>
      <c r="D1628">
        <v>2010</v>
      </c>
      <c r="E1628">
        <v>-13.1</v>
      </c>
      <c r="F1628">
        <v>-1.5135287159871353</v>
      </c>
      <c r="G1628">
        <v>-0.36153965575904501</v>
      </c>
    </row>
    <row r="1629" spans="1:7" x14ac:dyDescent="0.45">
      <c r="A1629">
        <f t="shared" si="25"/>
        <v>12</v>
      </c>
      <c r="B1629" t="s">
        <v>679</v>
      </c>
      <c r="C1629" t="s">
        <v>565</v>
      </c>
      <c r="D1629">
        <v>2010</v>
      </c>
      <c r="E1629">
        <v>-10.199999999999999</v>
      </c>
      <c r="F1629">
        <v>-1.5135287159871353</v>
      </c>
      <c r="G1629">
        <v>-0.36153965575904501</v>
      </c>
    </row>
    <row r="1630" spans="1:7" hidden="1" x14ac:dyDescent="0.45">
      <c r="A1630">
        <f t="shared" si="25"/>
        <v>3</v>
      </c>
      <c r="B1630" t="s">
        <v>679</v>
      </c>
      <c r="C1630" t="s">
        <v>566</v>
      </c>
      <c r="D1630">
        <v>2011</v>
      </c>
      <c r="E1630">
        <v>-10.8</v>
      </c>
      <c r="F1630">
        <v>7.4248473832609676</v>
      </c>
      <c r="G1630">
        <v>-0.89695235882975</v>
      </c>
    </row>
    <row r="1631" spans="1:7" hidden="1" x14ac:dyDescent="0.45">
      <c r="A1631">
        <f t="shared" si="25"/>
        <v>6</v>
      </c>
      <c r="B1631" t="s">
        <v>679</v>
      </c>
      <c r="C1631" t="s">
        <v>567</v>
      </c>
      <c r="D1631">
        <v>2011</v>
      </c>
      <c r="E1631">
        <v>-9.3000000000000007</v>
      </c>
      <c r="F1631">
        <v>7.4248473832609676</v>
      </c>
      <c r="G1631">
        <v>-0.89695235882975</v>
      </c>
    </row>
    <row r="1632" spans="1:7" hidden="1" x14ac:dyDescent="0.45">
      <c r="A1632">
        <f t="shared" si="25"/>
        <v>9</v>
      </c>
      <c r="B1632" t="s">
        <v>679</v>
      </c>
      <c r="C1632" t="s">
        <v>568</v>
      </c>
      <c r="D1632">
        <v>2011</v>
      </c>
      <c r="E1632">
        <v>-7.4</v>
      </c>
      <c r="F1632">
        <v>7.4248473832609676</v>
      </c>
      <c r="G1632">
        <v>-0.89695235882975</v>
      </c>
    </row>
    <row r="1633" spans="1:7" x14ac:dyDescent="0.45">
      <c r="A1633">
        <f t="shared" si="25"/>
        <v>12</v>
      </c>
      <c r="B1633" t="s">
        <v>679</v>
      </c>
      <c r="C1633" t="s">
        <v>569</v>
      </c>
      <c r="D1633">
        <v>2011</v>
      </c>
      <c r="E1633">
        <v>-5.0999999999999996</v>
      </c>
      <c r="F1633">
        <v>7.4248473832609676</v>
      </c>
      <c r="G1633">
        <v>-0.89695235882975</v>
      </c>
    </row>
    <row r="1634" spans="1:7" hidden="1" x14ac:dyDescent="0.45">
      <c r="A1634">
        <f t="shared" si="25"/>
        <v>3</v>
      </c>
      <c r="B1634" t="s">
        <v>679</v>
      </c>
      <c r="C1634" t="s">
        <v>570</v>
      </c>
      <c r="D1634">
        <v>2012</v>
      </c>
      <c r="E1634">
        <v>-8.4</v>
      </c>
      <c r="F1634">
        <v>5.2939128341400306</v>
      </c>
      <c r="G1634">
        <v>-0.92460351121874795</v>
      </c>
    </row>
    <row r="1635" spans="1:7" hidden="1" x14ac:dyDescent="0.45">
      <c r="A1635">
        <f t="shared" si="25"/>
        <v>6</v>
      </c>
      <c r="B1635" t="s">
        <v>679</v>
      </c>
      <c r="C1635" t="s">
        <v>571</v>
      </c>
      <c r="D1635">
        <v>2012</v>
      </c>
      <c r="E1635">
        <v>-2.8</v>
      </c>
      <c r="F1635">
        <v>5.2939128341400306</v>
      </c>
      <c r="G1635">
        <v>-0.92460351121874795</v>
      </c>
    </row>
    <row r="1636" spans="1:7" hidden="1" x14ac:dyDescent="0.45">
      <c r="A1636">
        <f t="shared" si="25"/>
        <v>9</v>
      </c>
      <c r="B1636" t="s">
        <v>679</v>
      </c>
      <c r="C1636" t="s">
        <v>572</v>
      </c>
      <c r="D1636">
        <v>2012</v>
      </c>
      <c r="E1636">
        <v>-1.9</v>
      </c>
      <c r="F1636">
        <v>5.2939128341400306</v>
      </c>
      <c r="G1636">
        <v>-0.92460351121874795</v>
      </c>
    </row>
    <row r="1637" spans="1:7" x14ac:dyDescent="0.45">
      <c r="A1637">
        <f t="shared" si="25"/>
        <v>12</v>
      </c>
      <c r="B1637" t="s">
        <v>679</v>
      </c>
      <c r="C1637" t="s">
        <v>573</v>
      </c>
      <c r="D1637">
        <v>2012</v>
      </c>
      <c r="E1637">
        <v>-0.5</v>
      </c>
      <c r="F1637">
        <v>5.2939128341400306</v>
      </c>
      <c r="G1637">
        <v>-0.92460351121874795</v>
      </c>
    </row>
    <row r="1638" spans="1:7" hidden="1" x14ac:dyDescent="0.45">
      <c r="A1638">
        <f t="shared" si="25"/>
        <v>3</v>
      </c>
      <c r="B1638" t="s">
        <v>679</v>
      </c>
      <c r="C1638" t="s">
        <v>574</v>
      </c>
      <c r="D1638">
        <v>2013</v>
      </c>
      <c r="E1638">
        <v>1.5</v>
      </c>
      <c r="F1638">
        <v>5.4734541925385258</v>
      </c>
      <c r="G1638">
        <v>-1.52742888799087</v>
      </c>
    </row>
    <row r="1639" spans="1:7" hidden="1" x14ac:dyDescent="0.45">
      <c r="A1639">
        <f t="shared" si="25"/>
        <v>6</v>
      </c>
      <c r="B1639" t="s">
        <v>679</v>
      </c>
      <c r="C1639" t="s">
        <v>575</v>
      </c>
      <c r="D1639">
        <v>2013</v>
      </c>
      <c r="E1639">
        <v>3.6</v>
      </c>
      <c r="F1639">
        <v>5.4734541925385258</v>
      </c>
      <c r="G1639">
        <v>-1.52742888799087</v>
      </c>
    </row>
    <row r="1640" spans="1:7" hidden="1" x14ac:dyDescent="0.45">
      <c r="A1640">
        <f t="shared" si="25"/>
        <v>9</v>
      </c>
      <c r="B1640" t="s">
        <v>679</v>
      </c>
      <c r="C1640" t="s">
        <v>576</v>
      </c>
      <c r="D1640">
        <v>2013</v>
      </c>
      <c r="E1640">
        <v>3.8</v>
      </c>
      <c r="F1640">
        <v>5.4734541925385258</v>
      </c>
      <c r="G1640">
        <v>-1.52742888799087</v>
      </c>
    </row>
    <row r="1641" spans="1:7" x14ac:dyDescent="0.45">
      <c r="A1641">
        <f t="shared" si="25"/>
        <v>12</v>
      </c>
      <c r="B1641" t="s">
        <v>679</v>
      </c>
      <c r="C1641" t="s">
        <v>577</v>
      </c>
      <c r="D1641">
        <v>2013</v>
      </c>
      <c r="E1641">
        <v>5.5</v>
      </c>
      <c r="F1641">
        <v>5.4734541925385258</v>
      </c>
      <c r="G1641">
        <v>-1.52742888799087</v>
      </c>
    </row>
    <row r="1642" spans="1:7" hidden="1" x14ac:dyDescent="0.45">
      <c r="A1642">
        <f t="shared" si="25"/>
        <v>3</v>
      </c>
      <c r="B1642" t="s">
        <v>679</v>
      </c>
      <c r="C1642" t="s">
        <v>578</v>
      </c>
      <c r="D1642">
        <v>2014</v>
      </c>
      <c r="E1642">
        <v>4.8</v>
      </c>
      <c r="F1642">
        <v>4.6937225255789343</v>
      </c>
      <c r="G1642">
        <v>-0.18941458718583701</v>
      </c>
    </row>
    <row r="1643" spans="1:7" hidden="1" x14ac:dyDescent="0.45">
      <c r="A1643">
        <f t="shared" si="25"/>
        <v>6</v>
      </c>
      <c r="B1643" t="s">
        <v>679</v>
      </c>
      <c r="C1643" t="s">
        <v>579</v>
      </c>
      <c r="D1643">
        <v>2014</v>
      </c>
      <c r="E1643">
        <v>2.8</v>
      </c>
      <c r="F1643">
        <v>4.6937225255789343</v>
      </c>
      <c r="G1643">
        <v>-0.18941458718583701</v>
      </c>
    </row>
    <row r="1644" spans="1:7" hidden="1" x14ac:dyDescent="0.45">
      <c r="A1644">
        <f t="shared" si="25"/>
        <v>9</v>
      </c>
      <c r="B1644" t="s">
        <v>679</v>
      </c>
      <c r="C1644" t="s">
        <v>580</v>
      </c>
      <c r="D1644">
        <v>2014</v>
      </c>
      <c r="E1644">
        <v>1.6</v>
      </c>
      <c r="F1644">
        <v>4.6937225255789343</v>
      </c>
      <c r="G1644">
        <v>-0.18941458718583701</v>
      </c>
    </row>
    <row r="1645" spans="1:7" x14ac:dyDescent="0.45">
      <c r="A1645">
        <f t="shared" si="25"/>
        <v>12</v>
      </c>
      <c r="B1645" t="s">
        <v>679</v>
      </c>
      <c r="C1645" t="s">
        <v>581</v>
      </c>
      <c r="D1645">
        <v>2014</v>
      </c>
      <c r="E1645">
        <v>3.7</v>
      </c>
      <c r="F1645">
        <v>4.6937225255789343</v>
      </c>
      <c r="G1645">
        <v>-0.18941458718583701</v>
      </c>
    </row>
    <row r="1646" spans="1:7" hidden="1" x14ac:dyDescent="0.45">
      <c r="A1646">
        <f t="shared" si="25"/>
        <v>3</v>
      </c>
      <c r="B1646" t="s">
        <v>679</v>
      </c>
      <c r="C1646" t="s">
        <v>582</v>
      </c>
      <c r="D1646">
        <v>2015</v>
      </c>
      <c r="E1646">
        <v>5.6</v>
      </c>
      <c r="F1646">
        <v>6.0067219455820293</v>
      </c>
      <c r="G1646">
        <v>0.46263498072792603</v>
      </c>
    </row>
    <row r="1647" spans="1:7" hidden="1" x14ac:dyDescent="0.45">
      <c r="A1647">
        <f t="shared" si="25"/>
        <v>6</v>
      </c>
      <c r="B1647" t="s">
        <v>679</v>
      </c>
      <c r="C1647" t="s">
        <v>583</v>
      </c>
      <c r="D1647">
        <v>2015</v>
      </c>
      <c r="E1647">
        <v>7</v>
      </c>
      <c r="F1647">
        <v>6.0067219455820293</v>
      </c>
      <c r="G1647">
        <v>0.46263498072792603</v>
      </c>
    </row>
    <row r="1648" spans="1:7" hidden="1" x14ac:dyDescent="0.45">
      <c r="A1648">
        <f t="shared" si="25"/>
        <v>9</v>
      </c>
      <c r="B1648" t="s">
        <v>679</v>
      </c>
      <c r="C1648" t="s">
        <v>584</v>
      </c>
      <c r="D1648">
        <v>2015</v>
      </c>
      <c r="E1648">
        <v>8.3000000000000007</v>
      </c>
      <c r="F1648">
        <v>6.0067219455820293</v>
      </c>
      <c r="G1648">
        <v>0.46263498072792603</v>
      </c>
    </row>
    <row r="1649" spans="1:7" x14ac:dyDescent="0.45">
      <c r="A1649">
        <f t="shared" si="25"/>
        <v>12</v>
      </c>
      <c r="B1649" t="s">
        <v>679</v>
      </c>
      <c r="C1649" t="s">
        <v>585</v>
      </c>
      <c r="D1649">
        <v>2015</v>
      </c>
      <c r="E1649">
        <v>8.9</v>
      </c>
      <c r="F1649">
        <v>6.0067219455820293</v>
      </c>
      <c r="G1649">
        <v>0.46263498072792603</v>
      </c>
    </row>
    <row r="1650" spans="1:7" hidden="1" x14ac:dyDescent="0.45">
      <c r="A1650">
        <f t="shared" si="25"/>
        <v>3</v>
      </c>
      <c r="B1650" t="s">
        <v>679</v>
      </c>
      <c r="C1650" t="s">
        <v>586</v>
      </c>
      <c r="D1650">
        <v>2016</v>
      </c>
      <c r="E1650">
        <v>5.7</v>
      </c>
      <c r="F1650">
        <v>5.091532421550113</v>
      </c>
      <c r="G1650">
        <v>0.67908844629815202</v>
      </c>
    </row>
    <row r="1651" spans="1:7" hidden="1" x14ac:dyDescent="0.45">
      <c r="A1651">
        <f t="shared" si="25"/>
        <v>6</v>
      </c>
      <c r="B1651" t="s">
        <v>679</v>
      </c>
      <c r="C1651" t="s">
        <v>587</v>
      </c>
      <c r="D1651">
        <v>2016</v>
      </c>
      <c r="E1651">
        <v>5</v>
      </c>
      <c r="F1651">
        <v>5.091532421550113</v>
      </c>
      <c r="G1651">
        <v>0.67908844629815202</v>
      </c>
    </row>
    <row r="1652" spans="1:7" hidden="1" x14ac:dyDescent="0.45">
      <c r="A1652">
        <f t="shared" si="25"/>
        <v>9</v>
      </c>
      <c r="B1652" t="s">
        <v>679</v>
      </c>
      <c r="C1652" t="s">
        <v>588</v>
      </c>
      <c r="D1652">
        <v>2016</v>
      </c>
      <c r="E1652">
        <v>6.5</v>
      </c>
      <c r="F1652">
        <v>5.091532421550113</v>
      </c>
      <c r="G1652">
        <v>0.67908844629815202</v>
      </c>
    </row>
    <row r="1653" spans="1:7" x14ac:dyDescent="0.45">
      <c r="A1653">
        <f t="shared" si="25"/>
        <v>12</v>
      </c>
      <c r="B1653" t="s">
        <v>679</v>
      </c>
      <c r="C1653" t="s">
        <v>589</v>
      </c>
      <c r="D1653">
        <v>2016</v>
      </c>
      <c r="E1653">
        <v>8.6</v>
      </c>
      <c r="F1653">
        <v>5.091532421550113</v>
      </c>
      <c r="G1653">
        <v>0.67908844629815202</v>
      </c>
    </row>
    <row r="1654" spans="1:7" hidden="1" x14ac:dyDescent="0.45">
      <c r="A1654">
        <f t="shared" si="25"/>
        <v>3</v>
      </c>
      <c r="B1654" t="s">
        <v>679</v>
      </c>
      <c r="C1654" t="s">
        <v>590</v>
      </c>
      <c r="D1654">
        <v>2017</v>
      </c>
      <c r="E1654">
        <v>6.7</v>
      </c>
      <c r="F1654">
        <v>4.4497813976154106</v>
      </c>
      <c r="G1654">
        <v>3.30044623491264</v>
      </c>
    </row>
    <row r="1655" spans="1:7" hidden="1" x14ac:dyDescent="0.45">
      <c r="A1655">
        <f t="shared" si="25"/>
        <v>6</v>
      </c>
      <c r="B1655" t="s">
        <v>679</v>
      </c>
      <c r="C1655" t="s">
        <v>591</v>
      </c>
      <c r="D1655">
        <v>2017</v>
      </c>
      <c r="E1655">
        <v>5.7</v>
      </c>
      <c r="F1655">
        <v>4.4497813976154106</v>
      </c>
      <c r="G1655">
        <v>3.30044623491264</v>
      </c>
    </row>
    <row r="1656" spans="1:7" hidden="1" x14ac:dyDescent="0.45">
      <c r="A1656">
        <f t="shared" si="25"/>
        <v>9</v>
      </c>
      <c r="B1656" t="s">
        <v>679</v>
      </c>
      <c r="C1656" t="s">
        <v>592</v>
      </c>
      <c r="D1656">
        <v>2017</v>
      </c>
      <c r="E1656">
        <v>3.7</v>
      </c>
      <c r="F1656">
        <v>4.4497813976154106</v>
      </c>
      <c r="G1656">
        <v>3.30044623491264</v>
      </c>
    </row>
    <row r="1657" spans="1:7" x14ac:dyDescent="0.45">
      <c r="A1657">
        <f t="shared" si="25"/>
        <v>12</v>
      </c>
      <c r="B1657" t="s">
        <v>679</v>
      </c>
      <c r="C1657" t="s">
        <v>593</v>
      </c>
      <c r="D1657">
        <v>2017</v>
      </c>
      <c r="E1657">
        <v>3.4</v>
      </c>
      <c r="F1657">
        <v>4.4497813976154106</v>
      </c>
      <c r="G1657">
        <v>3.30044623491264</v>
      </c>
    </row>
    <row r="1658" spans="1:7" hidden="1" x14ac:dyDescent="0.45">
      <c r="A1658">
        <f t="shared" si="25"/>
        <v>3</v>
      </c>
      <c r="B1658" t="s">
        <v>679</v>
      </c>
      <c r="C1658" t="s">
        <v>594</v>
      </c>
      <c r="D1658">
        <v>2018</v>
      </c>
      <c r="E1658">
        <v>4.0999999999999996</v>
      </c>
      <c r="F1658">
        <v>5.8127224098332846</v>
      </c>
      <c r="G1658">
        <v>5.0977919337359197</v>
      </c>
    </row>
    <row r="1659" spans="1:7" hidden="1" x14ac:dyDescent="0.45">
      <c r="A1659">
        <f t="shared" si="25"/>
        <v>6</v>
      </c>
      <c r="B1659" t="s">
        <v>679</v>
      </c>
      <c r="C1659" t="s">
        <v>595</v>
      </c>
      <c r="D1659">
        <v>2018</v>
      </c>
      <c r="E1659">
        <v>6</v>
      </c>
      <c r="F1659">
        <v>5.8127224098332846</v>
      </c>
      <c r="G1659">
        <v>5.0977919337359197</v>
      </c>
    </row>
    <row r="1660" spans="1:7" hidden="1" x14ac:dyDescent="0.45">
      <c r="A1660">
        <f t="shared" si="25"/>
        <v>9</v>
      </c>
      <c r="B1660" t="s">
        <v>679</v>
      </c>
      <c r="C1660" t="s">
        <v>596</v>
      </c>
      <c r="D1660">
        <v>2018</v>
      </c>
      <c r="E1660">
        <v>5</v>
      </c>
      <c r="F1660">
        <v>5.8127224098332846</v>
      </c>
      <c r="G1660">
        <v>5.0977919337359197</v>
      </c>
    </row>
    <row r="1661" spans="1:7" x14ac:dyDescent="0.45">
      <c r="A1661">
        <f t="shared" si="25"/>
        <v>12</v>
      </c>
      <c r="B1661" t="s">
        <v>679</v>
      </c>
      <c r="C1661" t="s">
        <v>597</v>
      </c>
      <c r="D1661">
        <v>2018</v>
      </c>
      <c r="E1661">
        <v>4.7</v>
      </c>
      <c r="F1661">
        <v>5.8127224098332846</v>
      </c>
      <c r="G1661">
        <v>5.0977919337359197</v>
      </c>
    </row>
    <row r="1662" spans="1:7" hidden="1" x14ac:dyDescent="0.45">
      <c r="A1662">
        <f t="shared" si="25"/>
        <v>3</v>
      </c>
      <c r="B1662" t="s">
        <v>679</v>
      </c>
      <c r="C1662" t="s">
        <v>598</v>
      </c>
      <c r="D1662">
        <v>2019</v>
      </c>
      <c r="E1662">
        <v>4</v>
      </c>
      <c r="F1662">
        <v>4.8430869763488147</v>
      </c>
      <c r="G1662">
        <v>6.7333736397758903</v>
      </c>
    </row>
    <row r="1663" spans="1:7" hidden="1" x14ac:dyDescent="0.45">
      <c r="A1663">
        <f t="shared" si="25"/>
        <v>6</v>
      </c>
      <c r="B1663" t="s">
        <v>679</v>
      </c>
      <c r="C1663" t="s">
        <v>599</v>
      </c>
      <c r="D1663">
        <v>2019</v>
      </c>
      <c r="E1663">
        <v>5.3</v>
      </c>
      <c r="F1663">
        <v>4.8430869763488147</v>
      </c>
      <c r="G1663">
        <v>6.7333736397758903</v>
      </c>
    </row>
    <row r="1664" spans="1:7" hidden="1" x14ac:dyDescent="0.45">
      <c r="A1664">
        <f t="shared" si="25"/>
        <v>9</v>
      </c>
      <c r="B1664" t="s">
        <v>679</v>
      </c>
      <c r="C1664" t="s">
        <v>600</v>
      </c>
      <c r="D1664">
        <v>2019</v>
      </c>
      <c r="E1664">
        <v>3.9</v>
      </c>
      <c r="F1664">
        <v>4.8430869763488147</v>
      </c>
      <c r="G1664">
        <v>6.7333736397758903</v>
      </c>
    </row>
    <row r="1665" spans="1:7" x14ac:dyDescent="0.45">
      <c r="A1665">
        <f t="shared" si="25"/>
        <v>12</v>
      </c>
      <c r="B1665" t="s">
        <v>679</v>
      </c>
      <c r="C1665" t="s">
        <v>601</v>
      </c>
      <c r="D1665">
        <v>2019</v>
      </c>
      <c r="E1665">
        <v>4</v>
      </c>
      <c r="F1665">
        <v>4.8430869763488147</v>
      </c>
      <c r="G1665">
        <v>6.7333736397758903</v>
      </c>
    </row>
    <row r="1666" spans="1:7" hidden="1" x14ac:dyDescent="0.45">
      <c r="A1666">
        <f t="shared" si="25"/>
        <v>3</v>
      </c>
      <c r="B1666" t="s">
        <v>679</v>
      </c>
      <c r="C1666" t="s">
        <v>602</v>
      </c>
      <c r="D1666">
        <v>2020</v>
      </c>
      <c r="E1666">
        <v>4.5999999999999996</v>
      </c>
      <c r="F1666">
        <v>4.4131874212958593</v>
      </c>
      <c r="G1666">
        <v>-7.8189698709066402</v>
      </c>
    </row>
    <row r="1667" spans="1:7" hidden="1" x14ac:dyDescent="0.45">
      <c r="A1667">
        <f t="shared" ref="A1667:A1730" si="26">VALUE(MID(C1667,6,2))</f>
        <v>6</v>
      </c>
      <c r="B1667" t="s">
        <v>679</v>
      </c>
      <c r="C1667" t="s">
        <v>603</v>
      </c>
      <c r="D1667">
        <v>2020</v>
      </c>
      <c r="E1667">
        <v>14.3</v>
      </c>
      <c r="F1667">
        <v>4.4131874212958593</v>
      </c>
      <c r="G1667">
        <v>-7.8189698709066402</v>
      </c>
    </row>
    <row r="1668" spans="1:7" hidden="1" x14ac:dyDescent="0.45">
      <c r="A1668">
        <f t="shared" si="26"/>
        <v>9</v>
      </c>
      <c r="B1668" t="s">
        <v>679</v>
      </c>
      <c r="C1668" t="s">
        <v>604</v>
      </c>
      <c r="D1668">
        <v>2020</v>
      </c>
      <c r="E1668">
        <v>16.5</v>
      </c>
      <c r="F1668">
        <v>4.4131874212958593</v>
      </c>
      <c r="G1668">
        <v>-7.8189698709066402</v>
      </c>
    </row>
    <row r="1669" spans="1:7" x14ac:dyDescent="0.45">
      <c r="A1669">
        <f t="shared" si="26"/>
        <v>12</v>
      </c>
      <c r="B1669" t="s">
        <v>679</v>
      </c>
      <c r="C1669" t="s">
        <v>605</v>
      </c>
      <c r="D1669">
        <v>2020</v>
      </c>
      <c r="E1669">
        <v>18.5</v>
      </c>
      <c r="F1669">
        <v>4.4131874212958593</v>
      </c>
      <c r="G1669">
        <v>-7.8189698709066402</v>
      </c>
    </row>
    <row r="1670" spans="1:7" hidden="1" x14ac:dyDescent="0.45">
      <c r="A1670">
        <f t="shared" si="26"/>
        <v>3</v>
      </c>
      <c r="B1670" t="s">
        <v>679</v>
      </c>
      <c r="C1670" t="s">
        <v>606</v>
      </c>
      <c r="D1670">
        <v>2021</v>
      </c>
      <c r="E1670">
        <v>18.5</v>
      </c>
      <c r="F1670">
        <v>-5.4568465842670122</v>
      </c>
      <c r="G1670">
        <v>-7.9173409613038297</v>
      </c>
    </row>
    <row r="1671" spans="1:7" hidden="1" x14ac:dyDescent="0.45">
      <c r="A1671">
        <f t="shared" si="26"/>
        <v>6</v>
      </c>
      <c r="B1671" t="s">
        <v>679</v>
      </c>
      <c r="C1671" t="s">
        <v>607</v>
      </c>
      <c r="D1671">
        <v>2021</v>
      </c>
      <c r="E1671">
        <v>10.8</v>
      </c>
      <c r="F1671">
        <v>-5.4568465842670122</v>
      </c>
      <c r="G1671">
        <v>-7.9173409613038297</v>
      </c>
    </row>
    <row r="1672" spans="1:7" hidden="1" x14ac:dyDescent="0.45">
      <c r="A1672">
        <f t="shared" si="26"/>
        <v>9</v>
      </c>
      <c r="B1672" t="s">
        <v>679</v>
      </c>
      <c r="C1672" t="s">
        <v>608</v>
      </c>
      <c r="D1672">
        <v>2021</v>
      </c>
      <c r="E1672">
        <v>11</v>
      </c>
      <c r="F1672">
        <v>-5.4568465842670122</v>
      </c>
      <c r="G1672">
        <v>-7.9173409613038297</v>
      </c>
    </row>
    <row r="1673" spans="1:7" x14ac:dyDescent="0.45">
      <c r="A1673">
        <f t="shared" si="26"/>
        <v>12</v>
      </c>
      <c r="B1673" t="s">
        <v>679</v>
      </c>
      <c r="C1673" t="s">
        <v>609</v>
      </c>
      <c r="D1673">
        <v>2021</v>
      </c>
      <c r="E1673">
        <v>8.1999999999999993</v>
      </c>
      <c r="F1673">
        <v>-5.4568465842670122</v>
      </c>
      <c r="G1673">
        <v>-7.9173409613038297</v>
      </c>
    </row>
    <row r="1674" spans="1:7" hidden="1" x14ac:dyDescent="0.45">
      <c r="A1674">
        <f t="shared" si="26"/>
        <v>3</v>
      </c>
      <c r="B1674" t="s">
        <v>679</v>
      </c>
      <c r="C1674" t="s">
        <v>610</v>
      </c>
      <c r="D1674">
        <v>2022</v>
      </c>
      <c r="E1674">
        <v>3.7</v>
      </c>
      <c r="F1674">
        <v>3.3153495439916583</v>
      </c>
      <c r="G1674">
        <v>1.22486354687663</v>
      </c>
    </row>
    <row r="1675" spans="1:7" hidden="1" x14ac:dyDescent="0.45">
      <c r="A1675">
        <f t="shared" si="26"/>
        <v>6</v>
      </c>
      <c r="B1675" t="s">
        <v>679</v>
      </c>
      <c r="C1675" t="s">
        <v>611</v>
      </c>
      <c r="D1675">
        <v>2022</v>
      </c>
      <c r="E1675">
        <v>-2.2999999999999998</v>
      </c>
      <c r="F1675">
        <v>3.3153495439916583</v>
      </c>
      <c r="G1675">
        <v>1.22486354687663</v>
      </c>
    </row>
    <row r="1676" spans="1:7" hidden="1" x14ac:dyDescent="0.45">
      <c r="A1676">
        <f t="shared" si="26"/>
        <v>9</v>
      </c>
      <c r="B1676" t="s">
        <v>679</v>
      </c>
      <c r="C1676" t="s">
        <v>612</v>
      </c>
      <c r="D1676">
        <v>2022</v>
      </c>
      <c r="E1676">
        <v>-10</v>
      </c>
      <c r="F1676">
        <v>3.3153495439916583</v>
      </c>
      <c r="G1676">
        <v>1.22486354687663</v>
      </c>
    </row>
    <row r="1677" spans="1:7" x14ac:dyDescent="0.45">
      <c r="A1677">
        <f t="shared" si="26"/>
        <v>12</v>
      </c>
      <c r="B1677" t="s">
        <v>679</v>
      </c>
      <c r="C1677" t="s">
        <v>613</v>
      </c>
      <c r="D1677">
        <v>2022</v>
      </c>
      <c r="E1677">
        <v>-11.7</v>
      </c>
      <c r="F1677">
        <v>3.3153495439916583</v>
      </c>
      <c r="G1677">
        <v>1.22486354687663</v>
      </c>
    </row>
    <row r="1678" spans="1:7" hidden="1" x14ac:dyDescent="0.45">
      <c r="A1678">
        <f t="shared" si="26"/>
        <v>3</v>
      </c>
      <c r="B1678" t="s">
        <v>679</v>
      </c>
      <c r="C1678" t="s">
        <v>614</v>
      </c>
      <c r="D1678">
        <v>2023</v>
      </c>
      <c r="E1678">
        <v>-11.9</v>
      </c>
      <c r="F1678">
        <v>8.8618218757804641</v>
      </c>
      <c r="G1678">
        <v>2.1380510508588202</v>
      </c>
    </row>
    <row r="1679" spans="1:7" hidden="1" x14ac:dyDescent="0.45">
      <c r="A1679">
        <f t="shared" si="26"/>
        <v>6</v>
      </c>
      <c r="B1679" t="s">
        <v>679</v>
      </c>
      <c r="C1679" t="s">
        <v>615</v>
      </c>
      <c r="D1679">
        <v>2023</v>
      </c>
      <c r="E1679">
        <v>-9</v>
      </c>
      <c r="F1679">
        <v>8.8618218757804641</v>
      </c>
      <c r="G1679">
        <v>2.1380510508588202</v>
      </c>
    </row>
    <row r="1680" spans="1:7" hidden="1" x14ac:dyDescent="0.45">
      <c r="A1680">
        <f t="shared" si="26"/>
        <v>9</v>
      </c>
      <c r="B1680" t="s">
        <v>679</v>
      </c>
      <c r="C1680" t="s">
        <v>616</v>
      </c>
      <c r="D1680">
        <v>2023</v>
      </c>
      <c r="E1680">
        <v>-7.1</v>
      </c>
      <c r="F1680">
        <v>8.8618218757804641</v>
      </c>
      <c r="G1680">
        <v>2.1380510508588202</v>
      </c>
    </row>
    <row r="1681" spans="1:7" x14ac:dyDescent="0.45">
      <c r="A1681">
        <f t="shared" si="26"/>
        <v>12</v>
      </c>
      <c r="B1681" t="s">
        <v>679</v>
      </c>
      <c r="C1681" t="s">
        <v>617</v>
      </c>
      <c r="D1681">
        <v>2023</v>
      </c>
      <c r="E1681">
        <v>-5.0999999999999996</v>
      </c>
      <c r="F1681">
        <v>8.8618218757804641</v>
      </c>
      <c r="G1681">
        <v>2.1380510508588202</v>
      </c>
    </row>
    <row r="1682" spans="1:7" hidden="1" x14ac:dyDescent="0.45">
      <c r="A1682">
        <f t="shared" si="26"/>
        <v>3</v>
      </c>
      <c r="B1682" t="s">
        <v>681</v>
      </c>
      <c r="C1682" t="s">
        <v>560</v>
      </c>
      <c r="D1682">
        <v>2010</v>
      </c>
      <c r="E1682">
        <v>2.2000000000000002</v>
      </c>
      <c r="F1682">
        <v>-3.6652904450659491</v>
      </c>
      <c r="G1682">
        <v>1.8249476017886499</v>
      </c>
    </row>
    <row r="1683" spans="1:7" hidden="1" x14ac:dyDescent="0.45">
      <c r="A1683">
        <f t="shared" si="26"/>
        <v>6</v>
      </c>
      <c r="B1683" t="s">
        <v>681</v>
      </c>
      <c r="C1683" t="s">
        <v>563</v>
      </c>
      <c r="D1683">
        <v>2010</v>
      </c>
      <c r="E1683">
        <v>6.1</v>
      </c>
      <c r="F1683">
        <v>-3.6652904450659491</v>
      </c>
      <c r="G1683">
        <v>1.8249476017886499</v>
      </c>
    </row>
    <row r="1684" spans="1:7" hidden="1" x14ac:dyDescent="0.45">
      <c r="A1684">
        <f t="shared" si="26"/>
        <v>9</v>
      </c>
      <c r="B1684" t="s">
        <v>681</v>
      </c>
      <c r="C1684" t="s">
        <v>564</v>
      </c>
      <c r="D1684">
        <v>2010</v>
      </c>
      <c r="E1684">
        <v>6.4</v>
      </c>
      <c r="F1684">
        <v>-3.6652904450659491</v>
      </c>
      <c r="G1684">
        <v>1.8249476017886499</v>
      </c>
    </row>
    <row r="1685" spans="1:7" x14ac:dyDescent="0.45">
      <c r="A1685">
        <f t="shared" si="26"/>
        <v>12</v>
      </c>
      <c r="B1685" t="s">
        <v>681</v>
      </c>
      <c r="C1685" t="s">
        <v>565</v>
      </c>
      <c r="D1685">
        <v>2010</v>
      </c>
      <c r="E1685">
        <v>7.4</v>
      </c>
      <c r="F1685">
        <v>-3.6652904450659491</v>
      </c>
      <c r="G1685">
        <v>1.8249476017886499</v>
      </c>
    </row>
    <row r="1686" spans="1:7" hidden="1" x14ac:dyDescent="0.45">
      <c r="A1686">
        <f t="shared" si="26"/>
        <v>3</v>
      </c>
      <c r="B1686" t="s">
        <v>681</v>
      </c>
      <c r="C1686" t="s">
        <v>566</v>
      </c>
      <c r="D1686">
        <v>2011</v>
      </c>
      <c r="E1686">
        <v>7.5</v>
      </c>
      <c r="F1686">
        <v>1.3193202329624398</v>
      </c>
      <c r="G1686">
        <v>2.1897828565889599</v>
      </c>
    </row>
    <row r="1687" spans="1:7" hidden="1" x14ac:dyDescent="0.45">
      <c r="A1687">
        <f t="shared" si="26"/>
        <v>6</v>
      </c>
      <c r="B1687" t="s">
        <v>681</v>
      </c>
      <c r="C1687" t="s">
        <v>567</v>
      </c>
      <c r="D1687">
        <v>2011</v>
      </c>
      <c r="E1687">
        <v>10.7</v>
      </c>
      <c r="F1687">
        <v>1.3193202329624398</v>
      </c>
      <c r="G1687">
        <v>2.1897828565889599</v>
      </c>
    </row>
    <row r="1688" spans="1:7" hidden="1" x14ac:dyDescent="0.45">
      <c r="A1688">
        <f t="shared" si="26"/>
        <v>9</v>
      </c>
      <c r="B1688" t="s">
        <v>681</v>
      </c>
      <c r="C1688" t="s">
        <v>568</v>
      </c>
      <c r="D1688">
        <v>2011</v>
      </c>
      <c r="E1688">
        <v>10.7</v>
      </c>
      <c r="F1688">
        <v>1.3193202329624398</v>
      </c>
      <c r="G1688">
        <v>2.1897828565889599</v>
      </c>
    </row>
    <row r="1689" spans="1:7" x14ac:dyDescent="0.45">
      <c r="A1689">
        <f t="shared" si="26"/>
        <v>12</v>
      </c>
      <c r="B1689" t="s">
        <v>681</v>
      </c>
      <c r="C1689" t="s">
        <v>569</v>
      </c>
      <c r="D1689">
        <v>2011</v>
      </c>
      <c r="E1689">
        <v>14</v>
      </c>
      <c r="F1689">
        <v>1.3193202329624398</v>
      </c>
      <c r="G1689">
        <v>2.1897828565889599</v>
      </c>
    </row>
    <row r="1690" spans="1:7" hidden="1" x14ac:dyDescent="0.45">
      <c r="A1690">
        <f t="shared" si="26"/>
        <v>3</v>
      </c>
      <c r="B1690" t="s">
        <v>681</v>
      </c>
      <c r="C1690" t="s">
        <v>570</v>
      </c>
      <c r="D1690">
        <v>2012</v>
      </c>
      <c r="E1690">
        <v>14.8</v>
      </c>
      <c r="F1690">
        <v>1.7733452065724578</v>
      </c>
      <c r="G1690">
        <v>-0.26872093121238499</v>
      </c>
    </row>
    <row r="1691" spans="1:7" hidden="1" x14ac:dyDescent="0.45">
      <c r="A1691">
        <f t="shared" si="26"/>
        <v>6</v>
      </c>
      <c r="B1691" t="s">
        <v>681</v>
      </c>
      <c r="C1691" t="s">
        <v>571</v>
      </c>
      <c r="D1691">
        <v>2012</v>
      </c>
      <c r="E1691">
        <v>16.8</v>
      </c>
      <c r="F1691">
        <v>1.7733452065724578</v>
      </c>
      <c r="G1691">
        <v>-0.26872093121238499</v>
      </c>
    </row>
    <row r="1692" spans="1:7" hidden="1" x14ac:dyDescent="0.45">
      <c r="A1692">
        <f t="shared" si="26"/>
        <v>9</v>
      </c>
      <c r="B1692" t="s">
        <v>681</v>
      </c>
      <c r="C1692" t="s">
        <v>572</v>
      </c>
      <c r="D1692">
        <v>2012</v>
      </c>
      <c r="E1692">
        <v>16.3</v>
      </c>
      <c r="F1692">
        <v>1.7733452065724578</v>
      </c>
      <c r="G1692">
        <v>-0.26872093121238499</v>
      </c>
    </row>
    <row r="1693" spans="1:7" x14ac:dyDescent="0.45">
      <c r="A1693">
        <f t="shared" si="26"/>
        <v>12</v>
      </c>
      <c r="B1693" t="s">
        <v>681</v>
      </c>
      <c r="C1693" t="s">
        <v>573</v>
      </c>
      <c r="D1693">
        <v>2012</v>
      </c>
      <c r="E1693">
        <v>14.2</v>
      </c>
      <c r="F1693">
        <v>1.7733452065724578</v>
      </c>
      <c r="G1693">
        <v>-0.26872093121238499</v>
      </c>
    </row>
    <row r="1694" spans="1:7" hidden="1" x14ac:dyDescent="0.45">
      <c r="A1694">
        <f t="shared" si="26"/>
        <v>3</v>
      </c>
      <c r="B1694" t="s">
        <v>681</v>
      </c>
      <c r="C1694" t="s">
        <v>574</v>
      </c>
      <c r="D1694">
        <v>2013</v>
      </c>
      <c r="E1694">
        <v>13.1</v>
      </c>
      <c r="F1694">
        <v>-0.97787700851382908</v>
      </c>
      <c r="G1694">
        <v>-1.8081429067694801</v>
      </c>
    </row>
    <row r="1695" spans="1:7" hidden="1" x14ac:dyDescent="0.45">
      <c r="A1695">
        <f t="shared" si="26"/>
        <v>6</v>
      </c>
      <c r="B1695" t="s">
        <v>681</v>
      </c>
      <c r="C1695" t="s">
        <v>575</v>
      </c>
      <c r="D1695">
        <v>2013</v>
      </c>
      <c r="E1695">
        <v>12.5</v>
      </c>
      <c r="F1695">
        <v>-0.97787700851382908</v>
      </c>
      <c r="G1695">
        <v>-1.8081429067694801</v>
      </c>
    </row>
    <row r="1696" spans="1:7" hidden="1" x14ac:dyDescent="0.45">
      <c r="A1696">
        <f t="shared" si="26"/>
        <v>9</v>
      </c>
      <c r="B1696" t="s">
        <v>681</v>
      </c>
      <c r="C1696" t="s">
        <v>576</v>
      </c>
      <c r="D1696">
        <v>2013</v>
      </c>
      <c r="E1696">
        <v>11.4</v>
      </c>
      <c r="F1696">
        <v>-0.97787700851382908</v>
      </c>
      <c r="G1696">
        <v>-1.8081429067694801</v>
      </c>
    </row>
    <row r="1697" spans="1:7" x14ac:dyDescent="0.45">
      <c r="A1697">
        <f t="shared" si="26"/>
        <v>12</v>
      </c>
      <c r="B1697" t="s">
        <v>681</v>
      </c>
      <c r="C1697" t="s">
        <v>577</v>
      </c>
      <c r="D1697">
        <v>2013</v>
      </c>
      <c r="E1697">
        <v>9</v>
      </c>
      <c r="F1697">
        <v>-0.97787700851382908</v>
      </c>
      <c r="G1697">
        <v>-1.8081429067694801</v>
      </c>
    </row>
    <row r="1698" spans="1:7" hidden="1" x14ac:dyDescent="0.45">
      <c r="A1698">
        <f t="shared" si="26"/>
        <v>3</v>
      </c>
      <c r="B1698" t="s">
        <v>681</v>
      </c>
      <c r="C1698" t="s">
        <v>578</v>
      </c>
      <c r="D1698">
        <v>2014</v>
      </c>
      <c r="E1698">
        <v>7</v>
      </c>
      <c r="F1698">
        <v>-3.0232451655294312E-2</v>
      </c>
      <c r="G1698">
        <v>-1.76645062922742</v>
      </c>
    </row>
    <row r="1699" spans="1:7" hidden="1" x14ac:dyDescent="0.45">
      <c r="A1699">
        <f t="shared" si="26"/>
        <v>6</v>
      </c>
      <c r="B1699" t="s">
        <v>681</v>
      </c>
      <c r="C1699" t="s">
        <v>579</v>
      </c>
      <c r="D1699">
        <v>2014</v>
      </c>
      <c r="E1699">
        <v>6.9</v>
      </c>
      <c r="F1699">
        <v>-3.0232451655294312E-2</v>
      </c>
      <c r="G1699">
        <v>-1.76645062922742</v>
      </c>
    </row>
    <row r="1700" spans="1:7" hidden="1" x14ac:dyDescent="0.45">
      <c r="A1700">
        <f t="shared" si="26"/>
        <v>9</v>
      </c>
      <c r="B1700" t="s">
        <v>681</v>
      </c>
      <c r="C1700" t="s">
        <v>580</v>
      </c>
      <c r="D1700">
        <v>2014</v>
      </c>
      <c r="E1700">
        <v>5.8</v>
      </c>
      <c r="F1700">
        <v>-3.0232451655294312E-2</v>
      </c>
      <c r="G1700">
        <v>-1.76645062922742</v>
      </c>
    </row>
    <row r="1701" spans="1:7" x14ac:dyDescent="0.45">
      <c r="A1701">
        <f t="shared" si="26"/>
        <v>12</v>
      </c>
      <c r="B1701" t="s">
        <v>681</v>
      </c>
      <c r="C1701" t="s">
        <v>581</v>
      </c>
      <c r="D1701">
        <v>2014</v>
      </c>
      <c r="E1701">
        <v>9.9</v>
      </c>
      <c r="F1701">
        <v>-3.0232451655294312E-2</v>
      </c>
      <c r="G1701">
        <v>-1.76645062922742</v>
      </c>
    </row>
    <row r="1702" spans="1:7" hidden="1" x14ac:dyDescent="0.45">
      <c r="A1702">
        <f t="shared" si="26"/>
        <v>3</v>
      </c>
      <c r="B1702" t="s">
        <v>681</v>
      </c>
      <c r="C1702" t="s">
        <v>582</v>
      </c>
      <c r="D1702">
        <v>2015</v>
      </c>
      <c r="E1702">
        <v>13.5</v>
      </c>
      <c r="F1702">
        <v>1.6126100744912293</v>
      </c>
      <c r="G1702">
        <v>-1.2865411655466299</v>
      </c>
    </row>
    <row r="1703" spans="1:7" hidden="1" x14ac:dyDescent="0.45">
      <c r="A1703">
        <f t="shared" si="26"/>
        <v>6</v>
      </c>
      <c r="B1703" t="s">
        <v>681</v>
      </c>
      <c r="C1703" t="s">
        <v>583</v>
      </c>
      <c r="D1703">
        <v>2015</v>
      </c>
      <c r="E1703">
        <v>9.6</v>
      </c>
      <c r="F1703">
        <v>1.6126100744912293</v>
      </c>
      <c r="G1703">
        <v>-1.2865411655466299</v>
      </c>
    </row>
    <row r="1704" spans="1:7" hidden="1" x14ac:dyDescent="0.45">
      <c r="A1704">
        <f t="shared" si="26"/>
        <v>9</v>
      </c>
      <c r="B1704" t="s">
        <v>681</v>
      </c>
      <c r="C1704" t="s">
        <v>584</v>
      </c>
      <c r="D1704">
        <v>2015</v>
      </c>
      <c r="E1704">
        <v>5.2</v>
      </c>
      <c r="F1704">
        <v>1.6126100744912293</v>
      </c>
      <c r="G1704">
        <v>-1.2865411655466299</v>
      </c>
    </row>
    <row r="1705" spans="1:7" x14ac:dyDescent="0.45">
      <c r="A1705">
        <f t="shared" si="26"/>
        <v>12</v>
      </c>
      <c r="B1705" t="s">
        <v>681</v>
      </c>
      <c r="C1705" t="s">
        <v>585</v>
      </c>
      <c r="D1705">
        <v>2015</v>
      </c>
      <c r="E1705">
        <v>1.6</v>
      </c>
      <c r="F1705">
        <v>1.6126100744912293</v>
      </c>
      <c r="G1705">
        <v>-1.2865411655466299</v>
      </c>
    </row>
    <row r="1706" spans="1:7" hidden="1" x14ac:dyDescent="0.45">
      <c r="A1706">
        <f t="shared" si="26"/>
        <v>3</v>
      </c>
      <c r="B1706" t="s">
        <v>681</v>
      </c>
      <c r="C1706" t="s">
        <v>586</v>
      </c>
      <c r="D1706">
        <v>2016</v>
      </c>
      <c r="E1706">
        <v>-0.6</v>
      </c>
      <c r="F1706">
        <v>2.1206052242171722</v>
      </c>
      <c r="G1706">
        <v>-0.55527152375071798</v>
      </c>
    </row>
    <row r="1707" spans="1:7" hidden="1" x14ac:dyDescent="0.45">
      <c r="A1707">
        <f t="shared" si="26"/>
        <v>6</v>
      </c>
      <c r="B1707" t="s">
        <v>681</v>
      </c>
      <c r="C1707" t="s">
        <v>587</v>
      </c>
      <c r="D1707">
        <v>2016</v>
      </c>
      <c r="E1707">
        <v>-2.5</v>
      </c>
      <c r="F1707">
        <v>2.1206052242171722</v>
      </c>
      <c r="G1707">
        <v>-0.55527152375071798</v>
      </c>
    </row>
    <row r="1708" spans="1:7" hidden="1" x14ac:dyDescent="0.45">
      <c r="A1708">
        <f t="shared" si="26"/>
        <v>9</v>
      </c>
      <c r="B1708" t="s">
        <v>681</v>
      </c>
      <c r="C1708" t="s">
        <v>588</v>
      </c>
      <c r="D1708">
        <v>2016</v>
      </c>
      <c r="E1708">
        <v>2.4</v>
      </c>
      <c r="F1708">
        <v>2.1206052242171722</v>
      </c>
      <c r="G1708">
        <v>-0.55527152375071798</v>
      </c>
    </row>
    <row r="1709" spans="1:7" x14ac:dyDescent="0.45">
      <c r="A1709">
        <f t="shared" si="26"/>
        <v>12</v>
      </c>
      <c r="B1709" t="s">
        <v>681</v>
      </c>
      <c r="C1709" t="s">
        <v>589</v>
      </c>
      <c r="D1709">
        <v>2016</v>
      </c>
      <c r="E1709">
        <v>-2</v>
      </c>
      <c r="F1709">
        <v>2.1206052242171722</v>
      </c>
      <c r="G1709">
        <v>-0.55527152375071798</v>
      </c>
    </row>
    <row r="1710" spans="1:7" hidden="1" x14ac:dyDescent="0.45">
      <c r="A1710">
        <f t="shared" si="26"/>
        <v>3</v>
      </c>
      <c r="B1710" t="s">
        <v>681</v>
      </c>
      <c r="C1710" t="s">
        <v>590</v>
      </c>
      <c r="D1710">
        <v>2017</v>
      </c>
      <c r="E1710">
        <v>-2.1</v>
      </c>
      <c r="F1710">
        <v>2.424285765366335</v>
      </c>
      <c r="G1710">
        <v>0.52004506480919499</v>
      </c>
    </row>
    <row r="1711" spans="1:7" hidden="1" x14ac:dyDescent="0.45">
      <c r="A1711">
        <f t="shared" si="26"/>
        <v>6</v>
      </c>
      <c r="B1711" t="s">
        <v>681</v>
      </c>
      <c r="C1711" t="s">
        <v>591</v>
      </c>
      <c r="D1711">
        <v>2017</v>
      </c>
      <c r="E1711">
        <v>-5.4</v>
      </c>
      <c r="F1711">
        <v>2.424285765366335</v>
      </c>
      <c r="G1711">
        <v>0.52004506480919499</v>
      </c>
    </row>
    <row r="1712" spans="1:7" hidden="1" x14ac:dyDescent="0.45">
      <c r="A1712">
        <f t="shared" si="26"/>
        <v>9</v>
      </c>
      <c r="B1712" t="s">
        <v>681</v>
      </c>
      <c r="C1712" t="s">
        <v>592</v>
      </c>
      <c r="D1712">
        <v>2017</v>
      </c>
      <c r="E1712">
        <v>-6.7</v>
      </c>
      <c r="F1712">
        <v>2.424285765366335</v>
      </c>
      <c r="G1712">
        <v>0.52004506480919499</v>
      </c>
    </row>
    <row r="1713" spans="1:7" x14ac:dyDescent="0.45">
      <c r="A1713">
        <f t="shared" si="26"/>
        <v>12</v>
      </c>
      <c r="B1713" t="s">
        <v>681</v>
      </c>
      <c r="C1713" t="s">
        <v>593</v>
      </c>
      <c r="D1713">
        <v>2017</v>
      </c>
      <c r="E1713">
        <v>-11.4</v>
      </c>
      <c r="F1713">
        <v>2.424285765366335</v>
      </c>
      <c r="G1713">
        <v>0.52004506480919499</v>
      </c>
    </row>
    <row r="1714" spans="1:7" hidden="1" x14ac:dyDescent="0.45">
      <c r="A1714">
        <f t="shared" si="26"/>
        <v>3</v>
      </c>
      <c r="B1714" t="s">
        <v>681</v>
      </c>
      <c r="C1714" t="s">
        <v>594</v>
      </c>
      <c r="D1714">
        <v>2018</v>
      </c>
      <c r="E1714">
        <v>-12.6</v>
      </c>
      <c r="F1714">
        <v>2.7815460987956016</v>
      </c>
      <c r="G1714">
        <v>1.0072355866374001</v>
      </c>
    </row>
    <row r="1715" spans="1:7" hidden="1" x14ac:dyDescent="0.45">
      <c r="A1715">
        <f t="shared" si="26"/>
        <v>6</v>
      </c>
      <c r="B1715" t="s">
        <v>681</v>
      </c>
      <c r="C1715" t="s">
        <v>595</v>
      </c>
      <c r="D1715">
        <v>2018</v>
      </c>
      <c r="E1715">
        <v>-17.399999999999999</v>
      </c>
      <c r="F1715">
        <v>2.7815460987956016</v>
      </c>
      <c r="G1715">
        <v>1.0072355866374001</v>
      </c>
    </row>
    <row r="1716" spans="1:7" hidden="1" x14ac:dyDescent="0.45">
      <c r="A1716">
        <f t="shared" si="26"/>
        <v>9</v>
      </c>
      <c r="B1716" t="s">
        <v>681</v>
      </c>
      <c r="C1716" t="s">
        <v>596</v>
      </c>
      <c r="D1716">
        <v>2018</v>
      </c>
      <c r="E1716">
        <v>-20.6</v>
      </c>
      <c r="F1716">
        <v>2.7815460987956016</v>
      </c>
      <c r="G1716">
        <v>1.0072355866374001</v>
      </c>
    </row>
    <row r="1717" spans="1:7" x14ac:dyDescent="0.45">
      <c r="A1717">
        <f t="shared" si="26"/>
        <v>12</v>
      </c>
      <c r="B1717" t="s">
        <v>681</v>
      </c>
      <c r="C1717" t="s">
        <v>597</v>
      </c>
      <c r="D1717">
        <v>2018</v>
      </c>
      <c r="E1717">
        <v>-23.4</v>
      </c>
      <c r="F1717">
        <v>2.7815460987956016</v>
      </c>
      <c r="G1717">
        <v>1.0072355866374001</v>
      </c>
    </row>
    <row r="1718" spans="1:7" hidden="1" x14ac:dyDescent="0.45">
      <c r="A1718">
        <f t="shared" si="26"/>
        <v>3</v>
      </c>
      <c r="B1718" t="s">
        <v>681</v>
      </c>
      <c r="C1718" t="s">
        <v>598</v>
      </c>
      <c r="D1718">
        <v>2019</v>
      </c>
      <c r="E1718">
        <v>-26.5</v>
      </c>
      <c r="F1718">
        <v>2.2587403962495216</v>
      </c>
      <c r="G1718">
        <v>1.5208769644323099</v>
      </c>
    </row>
    <row r="1719" spans="1:7" hidden="1" x14ac:dyDescent="0.45">
      <c r="A1719">
        <f t="shared" si="26"/>
        <v>6</v>
      </c>
      <c r="B1719" t="s">
        <v>681</v>
      </c>
      <c r="C1719" t="s">
        <v>599</v>
      </c>
      <c r="D1719">
        <v>2019</v>
      </c>
      <c r="E1719">
        <v>-30.2</v>
      </c>
      <c r="F1719">
        <v>2.2587403962495216</v>
      </c>
      <c r="G1719">
        <v>1.5208769644323099</v>
      </c>
    </row>
    <row r="1720" spans="1:7" hidden="1" x14ac:dyDescent="0.45">
      <c r="A1720">
        <f t="shared" si="26"/>
        <v>9</v>
      </c>
      <c r="B1720" t="s">
        <v>681</v>
      </c>
      <c r="C1720" t="s">
        <v>600</v>
      </c>
      <c r="D1720">
        <v>2019</v>
      </c>
      <c r="E1720">
        <v>-32.799999999999997</v>
      </c>
      <c r="F1720">
        <v>2.2587403962495216</v>
      </c>
      <c r="G1720">
        <v>1.5208769644323099</v>
      </c>
    </row>
    <row r="1721" spans="1:7" x14ac:dyDescent="0.45">
      <c r="A1721">
        <f t="shared" si="26"/>
        <v>12</v>
      </c>
      <c r="B1721" t="s">
        <v>681</v>
      </c>
      <c r="C1721" t="s">
        <v>601</v>
      </c>
      <c r="D1721">
        <v>2019</v>
      </c>
      <c r="E1721">
        <v>-36.799999999999997</v>
      </c>
      <c r="F1721">
        <v>2.2587403962495216</v>
      </c>
      <c r="G1721">
        <v>1.5208769644323099</v>
      </c>
    </row>
    <row r="1722" spans="1:7" hidden="1" x14ac:dyDescent="0.45">
      <c r="A1722">
        <f t="shared" si="26"/>
        <v>3</v>
      </c>
      <c r="B1722" t="s">
        <v>681</v>
      </c>
      <c r="C1722" t="s">
        <v>602</v>
      </c>
      <c r="D1722">
        <v>2020</v>
      </c>
      <c r="E1722">
        <v>-33.6</v>
      </c>
      <c r="F1722">
        <v>2.300091594761966</v>
      </c>
      <c r="G1722">
        <v>-5.17630832185373</v>
      </c>
    </row>
    <row r="1723" spans="1:7" hidden="1" x14ac:dyDescent="0.45">
      <c r="A1723">
        <f t="shared" si="26"/>
        <v>6</v>
      </c>
      <c r="B1723" t="s">
        <v>681</v>
      </c>
      <c r="C1723" t="s">
        <v>603</v>
      </c>
      <c r="D1723">
        <v>2020</v>
      </c>
      <c r="E1723">
        <v>-26.1</v>
      </c>
      <c r="F1723">
        <v>2.300091594761966</v>
      </c>
      <c r="G1723">
        <v>-5.17630832185373</v>
      </c>
    </row>
    <row r="1724" spans="1:7" hidden="1" x14ac:dyDescent="0.45">
      <c r="A1724">
        <f t="shared" si="26"/>
        <v>9</v>
      </c>
      <c r="B1724" t="s">
        <v>681</v>
      </c>
      <c r="C1724" t="s">
        <v>604</v>
      </c>
      <c r="D1724">
        <v>2020</v>
      </c>
      <c r="E1724">
        <v>-23.7</v>
      </c>
      <c r="F1724">
        <v>2.300091594761966</v>
      </c>
      <c r="G1724">
        <v>-5.17630832185373</v>
      </c>
    </row>
    <row r="1725" spans="1:7" x14ac:dyDescent="0.45">
      <c r="A1725">
        <f t="shared" si="26"/>
        <v>12</v>
      </c>
      <c r="B1725" t="s">
        <v>681</v>
      </c>
      <c r="C1725" t="s">
        <v>605</v>
      </c>
      <c r="D1725">
        <v>2020</v>
      </c>
      <c r="E1725">
        <v>-20</v>
      </c>
      <c r="F1725">
        <v>2.300091594761966</v>
      </c>
      <c r="G1725">
        <v>-5.17630832185373</v>
      </c>
    </row>
    <row r="1726" spans="1:7" hidden="1" x14ac:dyDescent="0.45">
      <c r="A1726">
        <f t="shared" si="26"/>
        <v>3</v>
      </c>
      <c r="B1726" t="s">
        <v>681</v>
      </c>
      <c r="C1726" t="s">
        <v>606</v>
      </c>
      <c r="D1726">
        <v>2021</v>
      </c>
      <c r="E1726">
        <v>-13.2</v>
      </c>
      <c r="F1726">
        <v>-3.8679533932342309</v>
      </c>
      <c r="G1726">
        <v>-0.41280135230275</v>
      </c>
    </row>
    <row r="1727" spans="1:7" hidden="1" x14ac:dyDescent="0.45">
      <c r="A1727">
        <f t="shared" si="26"/>
        <v>6</v>
      </c>
      <c r="B1727" t="s">
        <v>681</v>
      </c>
      <c r="C1727" t="s">
        <v>607</v>
      </c>
      <c r="D1727">
        <v>2021</v>
      </c>
      <c r="E1727">
        <v>-21.1</v>
      </c>
      <c r="F1727">
        <v>-3.8679533932342309</v>
      </c>
      <c r="G1727">
        <v>-0.41280135230275</v>
      </c>
    </row>
    <row r="1728" spans="1:7" hidden="1" x14ac:dyDescent="0.45">
      <c r="A1728">
        <f t="shared" si="26"/>
        <v>9</v>
      </c>
      <c r="B1728" t="s">
        <v>681</v>
      </c>
      <c r="C1728" t="s">
        <v>608</v>
      </c>
      <c r="D1728">
        <v>2021</v>
      </c>
      <c r="E1728">
        <v>-27.5</v>
      </c>
      <c r="F1728">
        <v>-3.8679533932342309</v>
      </c>
      <c r="G1728">
        <v>-0.41280135230275</v>
      </c>
    </row>
    <row r="1729" spans="1:7" x14ac:dyDescent="0.45">
      <c r="A1729">
        <f t="shared" si="26"/>
        <v>12</v>
      </c>
      <c r="B1729" t="s">
        <v>681</v>
      </c>
      <c r="C1729" t="s">
        <v>609</v>
      </c>
      <c r="D1729">
        <v>2021</v>
      </c>
      <c r="E1729">
        <v>-33</v>
      </c>
      <c r="F1729">
        <v>-3.8679533932342309</v>
      </c>
      <c r="G1729">
        <v>-0.41280135230275</v>
      </c>
    </row>
    <row r="1730" spans="1:7" hidden="1" x14ac:dyDescent="0.45">
      <c r="A1730">
        <f t="shared" si="26"/>
        <v>3</v>
      </c>
      <c r="B1730" t="s">
        <v>681</v>
      </c>
      <c r="C1730" t="s">
        <v>610</v>
      </c>
      <c r="D1730">
        <v>2022</v>
      </c>
      <c r="E1730">
        <v>-37.299999999999997</v>
      </c>
      <c r="F1730">
        <v>6.2768307323052568</v>
      </c>
      <c r="G1730">
        <v>3.2275033527252601</v>
      </c>
    </row>
    <row r="1731" spans="1:7" hidden="1" x14ac:dyDescent="0.45">
      <c r="A1731">
        <f t="shared" ref="A1731:A1794" si="27">VALUE(MID(C1731,6,2))</f>
        <v>6</v>
      </c>
      <c r="B1731" t="s">
        <v>681</v>
      </c>
      <c r="C1731" t="s">
        <v>611</v>
      </c>
      <c r="D1731">
        <v>2022</v>
      </c>
      <c r="E1731">
        <v>-40.4</v>
      </c>
      <c r="F1731">
        <v>6.2768307323052568</v>
      </c>
      <c r="G1731">
        <v>3.2275033527252601</v>
      </c>
    </row>
    <row r="1732" spans="1:7" hidden="1" x14ac:dyDescent="0.45">
      <c r="A1732">
        <f t="shared" si="27"/>
        <v>9</v>
      </c>
      <c r="B1732" t="s">
        <v>681</v>
      </c>
      <c r="C1732" t="s">
        <v>612</v>
      </c>
      <c r="D1732">
        <v>2022</v>
      </c>
      <c r="E1732">
        <v>-40.200000000000003</v>
      </c>
      <c r="F1732">
        <v>6.2768307323052568</v>
      </c>
      <c r="G1732">
        <v>3.2275033527252601</v>
      </c>
    </row>
    <row r="1733" spans="1:7" x14ac:dyDescent="0.45">
      <c r="A1733">
        <f t="shared" si="27"/>
        <v>12</v>
      </c>
      <c r="B1733" t="s">
        <v>681</v>
      </c>
      <c r="C1733" t="s">
        <v>613</v>
      </c>
      <c r="D1733">
        <v>2022</v>
      </c>
      <c r="E1733">
        <v>-47.2</v>
      </c>
      <c r="F1733">
        <v>6.2768307323052568</v>
      </c>
      <c r="G1733">
        <v>3.2275033527252601</v>
      </c>
    </row>
    <row r="1734" spans="1:7" hidden="1" x14ac:dyDescent="0.45">
      <c r="A1734">
        <f t="shared" si="27"/>
        <v>3</v>
      </c>
      <c r="B1734" t="s">
        <v>681</v>
      </c>
      <c r="C1734" t="s">
        <v>614</v>
      </c>
      <c r="D1734">
        <v>2023</v>
      </c>
      <c r="E1734">
        <v>-56.4</v>
      </c>
      <c r="F1734">
        <v>5.0072345904503663</v>
      </c>
      <c r="G1734">
        <v>0.98384540367885598</v>
      </c>
    </row>
    <row r="1735" spans="1:7" hidden="1" x14ac:dyDescent="0.45">
      <c r="A1735">
        <f t="shared" si="27"/>
        <v>6</v>
      </c>
      <c r="B1735" t="s">
        <v>681</v>
      </c>
      <c r="C1735" t="s">
        <v>615</v>
      </c>
      <c r="D1735">
        <v>2023</v>
      </c>
      <c r="E1735">
        <v>-58.6</v>
      </c>
      <c r="F1735">
        <v>5.0072345904503663</v>
      </c>
      <c r="G1735">
        <v>0.98384540367885598</v>
      </c>
    </row>
    <row r="1736" spans="1:7" hidden="1" x14ac:dyDescent="0.45">
      <c r="A1736">
        <f t="shared" si="27"/>
        <v>9</v>
      </c>
      <c r="B1736" t="s">
        <v>681</v>
      </c>
      <c r="C1736" t="s">
        <v>616</v>
      </c>
      <c r="D1736">
        <v>2023</v>
      </c>
      <c r="E1736">
        <v>-57.8</v>
      </c>
      <c r="F1736">
        <v>5.0072345904503663</v>
      </c>
      <c r="G1736">
        <v>0.98384540367885598</v>
      </c>
    </row>
    <row r="1737" spans="1:7" x14ac:dyDescent="0.45">
      <c r="A1737">
        <f t="shared" si="27"/>
        <v>12</v>
      </c>
      <c r="B1737" t="s">
        <v>681</v>
      </c>
      <c r="C1737" t="s">
        <v>617</v>
      </c>
      <c r="D1737">
        <v>2023</v>
      </c>
      <c r="E1737">
        <v>-59.4</v>
      </c>
      <c r="F1737">
        <v>5.0072345904503663</v>
      </c>
      <c r="G1737">
        <v>0.98384540367885598</v>
      </c>
    </row>
    <row r="1738" spans="1:7" hidden="1" x14ac:dyDescent="0.45">
      <c r="A1738">
        <f t="shared" si="27"/>
        <v>3</v>
      </c>
      <c r="B1738" t="s">
        <v>683</v>
      </c>
      <c r="C1738" t="s">
        <v>560</v>
      </c>
      <c r="D1738">
        <v>2010</v>
      </c>
      <c r="E1738">
        <v>20.5</v>
      </c>
      <c r="F1738">
        <v>-1.940364695051116</v>
      </c>
      <c r="G1738">
        <v>-3.5822382338750402E-3</v>
      </c>
    </row>
    <row r="1739" spans="1:7" hidden="1" x14ac:dyDescent="0.45">
      <c r="A1739">
        <f t="shared" si="27"/>
        <v>6</v>
      </c>
      <c r="B1739" t="s">
        <v>683</v>
      </c>
      <c r="C1739" t="s">
        <v>563</v>
      </c>
      <c r="D1739">
        <v>2010</v>
      </c>
      <c r="E1739">
        <v>21.6</v>
      </c>
      <c r="F1739">
        <v>-1.940364695051116</v>
      </c>
      <c r="G1739">
        <v>-3.5822382338750402E-3</v>
      </c>
    </row>
    <row r="1740" spans="1:7" hidden="1" x14ac:dyDescent="0.45">
      <c r="A1740">
        <f t="shared" si="27"/>
        <v>9</v>
      </c>
      <c r="B1740" t="s">
        <v>683</v>
      </c>
      <c r="C1740" t="s">
        <v>564</v>
      </c>
      <c r="D1740">
        <v>2010</v>
      </c>
      <c r="E1740">
        <v>19.7</v>
      </c>
      <c r="F1740">
        <v>-1.940364695051116</v>
      </c>
      <c r="G1740">
        <v>-3.5822382338750402E-3</v>
      </c>
    </row>
    <row r="1741" spans="1:7" x14ac:dyDescent="0.45">
      <c r="A1741">
        <f t="shared" si="27"/>
        <v>12</v>
      </c>
      <c r="B1741" t="s">
        <v>683</v>
      </c>
      <c r="C1741" t="s">
        <v>565</v>
      </c>
      <c r="D1741">
        <v>2010</v>
      </c>
      <c r="E1741">
        <v>16.600000000000001</v>
      </c>
      <c r="F1741">
        <v>-1.940364695051116</v>
      </c>
      <c r="G1741">
        <v>-3.5822382338750402E-3</v>
      </c>
    </row>
    <row r="1742" spans="1:7" hidden="1" x14ac:dyDescent="0.45">
      <c r="A1742">
        <f t="shared" si="27"/>
        <v>3</v>
      </c>
      <c r="B1742" t="s">
        <v>683</v>
      </c>
      <c r="C1742" t="s">
        <v>566</v>
      </c>
      <c r="D1742">
        <v>2011</v>
      </c>
      <c r="E1742">
        <v>14.7</v>
      </c>
      <c r="F1742">
        <v>0.78705184549544072</v>
      </c>
      <c r="G1742">
        <v>-0.62795327159497505</v>
      </c>
    </row>
    <row r="1743" spans="1:7" hidden="1" x14ac:dyDescent="0.45">
      <c r="A1743">
        <f t="shared" si="27"/>
        <v>6</v>
      </c>
      <c r="B1743" t="s">
        <v>683</v>
      </c>
      <c r="C1743" t="s">
        <v>567</v>
      </c>
      <c r="D1743">
        <v>2011</v>
      </c>
      <c r="E1743">
        <v>11.1</v>
      </c>
      <c r="F1743">
        <v>0.78705184549544072</v>
      </c>
      <c r="G1743">
        <v>-0.62795327159497505</v>
      </c>
    </row>
    <row r="1744" spans="1:7" hidden="1" x14ac:dyDescent="0.45">
      <c r="A1744">
        <f t="shared" si="27"/>
        <v>9</v>
      </c>
      <c r="B1744" t="s">
        <v>683</v>
      </c>
      <c r="C1744" t="s">
        <v>568</v>
      </c>
      <c r="D1744">
        <v>2011</v>
      </c>
      <c r="E1744">
        <v>6.6</v>
      </c>
      <c r="F1744">
        <v>0.78705184549544072</v>
      </c>
      <c r="G1744">
        <v>-0.62795327159497505</v>
      </c>
    </row>
    <row r="1745" spans="1:7" x14ac:dyDescent="0.45">
      <c r="A1745">
        <f t="shared" si="27"/>
        <v>12</v>
      </c>
      <c r="B1745" t="s">
        <v>683</v>
      </c>
      <c r="C1745" t="s">
        <v>569</v>
      </c>
      <c r="D1745">
        <v>2011</v>
      </c>
      <c r="E1745">
        <v>3.4</v>
      </c>
      <c r="F1745">
        <v>0.78705184549544072</v>
      </c>
      <c r="G1745">
        <v>-0.62795327159497505</v>
      </c>
    </row>
    <row r="1746" spans="1:7" hidden="1" x14ac:dyDescent="0.45">
      <c r="A1746">
        <f t="shared" si="27"/>
        <v>3</v>
      </c>
      <c r="B1746" t="s">
        <v>683</v>
      </c>
      <c r="C1746" t="s">
        <v>570</v>
      </c>
      <c r="D1746">
        <v>2012</v>
      </c>
      <c r="E1746">
        <v>10.7</v>
      </c>
      <c r="F1746">
        <v>1.1056560273372753</v>
      </c>
      <c r="G1746">
        <v>0.40299221889112802</v>
      </c>
    </row>
    <row r="1747" spans="1:7" hidden="1" x14ac:dyDescent="0.45">
      <c r="A1747">
        <f t="shared" si="27"/>
        <v>6</v>
      </c>
      <c r="B1747" t="s">
        <v>683</v>
      </c>
      <c r="C1747" t="s">
        <v>571</v>
      </c>
      <c r="D1747">
        <v>2012</v>
      </c>
      <c r="E1747">
        <v>7.7</v>
      </c>
      <c r="F1747">
        <v>1.1056560273372753</v>
      </c>
      <c r="G1747">
        <v>0.40299221889112802</v>
      </c>
    </row>
    <row r="1748" spans="1:7" hidden="1" x14ac:dyDescent="0.45">
      <c r="A1748">
        <f t="shared" si="27"/>
        <v>9</v>
      </c>
      <c r="B1748" t="s">
        <v>683</v>
      </c>
      <c r="C1748" t="s">
        <v>572</v>
      </c>
      <c r="D1748">
        <v>2012</v>
      </c>
      <c r="E1748">
        <v>5.8</v>
      </c>
      <c r="F1748">
        <v>1.1056560273372753</v>
      </c>
      <c r="G1748">
        <v>0.40299221889112802</v>
      </c>
    </row>
    <row r="1749" spans="1:7" x14ac:dyDescent="0.45">
      <c r="A1749">
        <f t="shared" si="27"/>
        <v>12</v>
      </c>
      <c r="B1749" t="s">
        <v>683</v>
      </c>
      <c r="C1749" t="s">
        <v>573</v>
      </c>
      <c r="D1749">
        <v>2012</v>
      </c>
      <c r="E1749">
        <v>4.7</v>
      </c>
      <c r="F1749">
        <v>1.1056560273372753</v>
      </c>
      <c r="G1749">
        <v>0.40299221889112802</v>
      </c>
    </row>
    <row r="1750" spans="1:7" hidden="1" x14ac:dyDescent="0.45">
      <c r="A1750">
        <f t="shared" si="27"/>
        <v>3</v>
      </c>
      <c r="B1750" t="s">
        <v>683</v>
      </c>
      <c r="C1750" t="s">
        <v>574</v>
      </c>
      <c r="D1750">
        <v>2013</v>
      </c>
      <c r="E1750">
        <v>3.9</v>
      </c>
      <c r="F1750">
        <v>2.7179592667898191</v>
      </c>
      <c r="G1750">
        <v>-0.26569233498955203</v>
      </c>
    </row>
    <row r="1751" spans="1:7" hidden="1" x14ac:dyDescent="0.45">
      <c r="A1751">
        <f t="shared" si="27"/>
        <v>6</v>
      </c>
      <c r="B1751" t="s">
        <v>683</v>
      </c>
      <c r="C1751" t="s">
        <v>575</v>
      </c>
      <c r="D1751">
        <v>2013</v>
      </c>
      <c r="E1751">
        <v>3.8</v>
      </c>
      <c r="F1751">
        <v>2.7179592667898191</v>
      </c>
      <c r="G1751">
        <v>-0.26569233498955203</v>
      </c>
    </row>
    <row r="1752" spans="1:7" hidden="1" x14ac:dyDescent="0.45">
      <c r="A1752">
        <f t="shared" si="27"/>
        <v>9</v>
      </c>
      <c r="B1752" t="s">
        <v>683</v>
      </c>
      <c r="C1752" t="s">
        <v>576</v>
      </c>
      <c r="D1752">
        <v>2013</v>
      </c>
      <c r="E1752">
        <v>0.7</v>
      </c>
      <c r="F1752">
        <v>2.7179592667898191</v>
      </c>
      <c r="G1752">
        <v>-0.26569233498955203</v>
      </c>
    </row>
    <row r="1753" spans="1:7" x14ac:dyDescent="0.45">
      <c r="A1753">
        <f t="shared" si="27"/>
        <v>12</v>
      </c>
      <c r="B1753" t="s">
        <v>683</v>
      </c>
      <c r="C1753" t="s">
        <v>577</v>
      </c>
      <c r="D1753">
        <v>2013</v>
      </c>
      <c r="E1753">
        <v>-2.2000000000000002</v>
      </c>
      <c r="F1753">
        <v>2.7179592667898191</v>
      </c>
      <c r="G1753">
        <v>-0.26569233498955203</v>
      </c>
    </row>
    <row r="1754" spans="1:7" hidden="1" x14ac:dyDescent="0.45">
      <c r="A1754">
        <f t="shared" si="27"/>
        <v>3</v>
      </c>
      <c r="B1754" t="s">
        <v>683</v>
      </c>
      <c r="C1754" t="s">
        <v>578</v>
      </c>
      <c r="D1754">
        <v>2014</v>
      </c>
      <c r="E1754">
        <v>-2.6</v>
      </c>
      <c r="F1754">
        <v>1.0161908240927175</v>
      </c>
      <c r="G1754">
        <v>0.176188483075264</v>
      </c>
    </row>
    <row r="1755" spans="1:7" hidden="1" x14ac:dyDescent="0.45">
      <c r="A1755">
        <f t="shared" si="27"/>
        <v>6</v>
      </c>
      <c r="B1755" t="s">
        <v>683</v>
      </c>
      <c r="C1755" t="s">
        <v>579</v>
      </c>
      <c r="D1755">
        <v>2014</v>
      </c>
      <c r="E1755">
        <v>-2.9</v>
      </c>
      <c r="F1755">
        <v>1.0161908240927175</v>
      </c>
      <c r="G1755">
        <v>0.176188483075264</v>
      </c>
    </row>
    <row r="1756" spans="1:7" hidden="1" x14ac:dyDescent="0.45">
      <c r="A1756">
        <f t="shared" si="27"/>
        <v>9</v>
      </c>
      <c r="B1756" t="s">
        <v>683</v>
      </c>
      <c r="C1756" t="s">
        <v>580</v>
      </c>
      <c r="D1756">
        <v>2014</v>
      </c>
      <c r="E1756">
        <v>-2.2999999999999998</v>
      </c>
      <c r="F1756">
        <v>1.0161908240927175</v>
      </c>
      <c r="G1756">
        <v>0.176188483075264</v>
      </c>
    </row>
    <row r="1757" spans="1:7" x14ac:dyDescent="0.45">
      <c r="A1757">
        <f t="shared" si="27"/>
        <v>12</v>
      </c>
      <c r="B1757" t="s">
        <v>683</v>
      </c>
      <c r="C1757" t="s">
        <v>581</v>
      </c>
      <c r="D1757">
        <v>2014</v>
      </c>
      <c r="E1757">
        <v>-0.3</v>
      </c>
      <c r="F1757">
        <v>1.0161908240927175</v>
      </c>
      <c r="G1757">
        <v>0.176188483075264</v>
      </c>
    </row>
    <row r="1758" spans="1:7" hidden="1" x14ac:dyDescent="0.45">
      <c r="A1758">
        <f t="shared" si="27"/>
        <v>3</v>
      </c>
      <c r="B1758" t="s">
        <v>683</v>
      </c>
      <c r="C1758" t="s">
        <v>582</v>
      </c>
      <c r="D1758">
        <v>2015</v>
      </c>
      <c r="E1758">
        <v>4.3</v>
      </c>
      <c r="F1758">
        <v>2.0481319985508435</v>
      </c>
      <c r="G1758">
        <v>0.47013691477010799</v>
      </c>
    </row>
    <row r="1759" spans="1:7" hidden="1" x14ac:dyDescent="0.45">
      <c r="A1759">
        <f t="shared" si="27"/>
        <v>6</v>
      </c>
      <c r="B1759" t="s">
        <v>683</v>
      </c>
      <c r="C1759" t="s">
        <v>583</v>
      </c>
      <c r="D1759">
        <v>2015</v>
      </c>
      <c r="E1759">
        <v>7.2</v>
      </c>
      <c r="F1759">
        <v>2.0481319985508435</v>
      </c>
      <c r="G1759">
        <v>0.47013691477010799</v>
      </c>
    </row>
    <row r="1760" spans="1:7" hidden="1" x14ac:dyDescent="0.45">
      <c r="A1760">
        <f t="shared" si="27"/>
        <v>9</v>
      </c>
      <c r="B1760" t="s">
        <v>683</v>
      </c>
      <c r="C1760" t="s">
        <v>584</v>
      </c>
      <c r="D1760">
        <v>2015</v>
      </c>
      <c r="E1760">
        <v>10.3</v>
      </c>
      <c r="F1760">
        <v>2.0481319985508435</v>
      </c>
      <c r="G1760">
        <v>0.47013691477010799</v>
      </c>
    </row>
    <row r="1761" spans="1:7" x14ac:dyDescent="0.45">
      <c r="A1761">
        <f t="shared" si="27"/>
        <v>12</v>
      </c>
      <c r="B1761" t="s">
        <v>683</v>
      </c>
      <c r="C1761" t="s">
        <v>585</v>
      </c>
      <c r="D1761">
        <v>2015</v>
      </c>
      <c r="E1761">
        <v>13.6</v>
      </c>
      <c r="F1761">
        <v>2.0481319985508435</v>
      </c>
      <c r="G1761">
        <v>0.47013691477010799</v>
      </c>
    </row>
    <row r="1762" spans="1:7" hidden="1" x14ac:dyDescent="0.45">
      <c r="A1762">
        <f t="shared" si="27"/>
        <v>3</v>
      </c>
      <c r="B1762" t="s">
        <v>683</v>
      </c>
      <c r="C1762" t="s">
        <v>586</v>
      </c>
      <c r="D1762">
        <v>2016</v>
      </c>
      <c r="E1762">
        <v>13.4</v>
      </c>
      <c r="F1762">
        <v>1.8573397264330254</v>
      </c>
      <c r="G1762">
        <v>5.6852589052198199E-2</v>
      </c>
    </row>
    <row r="1763" spans="1:7" hidden="1" x14ac:dyDescent="0.45">
      <c r="A1763">
        <f t="shared" si="27"/>
        <v>6</v>
      </c>
      <c r="B1763" t="s">
        <v>683</v>
      </c>
      <c r="C1763" t="s">
        <v>587</v>
      </c>
      <c r="D1763">
        <v>2016</v>
      </c>
      <c r="E1763">
        <v>15</v>
      </c>
      <c r="F1763">
        <v>1.8573397264330254</v>
      </c>
      <c r="G1763">
        <v>5.6852589052198199E-2</v>
      </c>
    </row>
    <row r="1764" spans="1:7" hidden="1" x14ac:dyDescent="0.45">
      <c r="A1764">
        <f t="shared" si="27"/>
        <v>9</v>
      </c>
      <c r="B1764" t="s">
        <v>683</v>
      </c>
      <c r="C1764" t="s">
        <v>588</v>
      </c>
      <c r="D1764">
        <v>2016</v>
      </c>
      <c r="E1764">
        <v>15.3</v>
      </c>
      <c r="F1764">
        <v>1.8573397264330254</v>
      </c>
      <c r="G1764">
        <v>5.6852589052198199E-2</v>
      </c>
    </row>
    <row r="1765" spans="1:7" x14ac:dyDescent="0.45">
      <c r="A1765">
        <f t="shared" si="27"/>
        <v>12</v>
      </c>
      <c r="B1765" t="s">
        <v>683</v>
      </c>
      <c r="C1765" t="s">
        <v>589</v>
      </c>
      <c r="D1765">
        <v>2016</v>
      </c>
      <c r="E1765">
        <v>13.3</v>
      </c>
      <c r="F1765">
        <v>1.8573397264330254</v>
      </c>
      <c r="G1765">
        <v>5.6852589052198199E-2</v>
      </c>
    </row>
    <row r="1766" spans="1:7" hidden="1" x14ac:dyDescent="0.45">
      <c r="A1766">
        <f t="shared" si="27"/>
        <v>3</v>
      </c>
      <c r="B1766" t="s">
        <v>683</v>
      </c>
      <c r="C1766" t="s">
        <v>590</v>
      </c>
      <c r="D1766">
        <v>2017</v>
      </c>
      <c r="E1766">
        <v>7.3</v>
      </c>
      <c r="F1766">
        <v>1.1647242349728515</v>
      </c>
      <c r="G1766">
        <v>1.1180267670578199</v>
      </c>
    </row>
    <row r="1767" spans="1:7" hidden="1" x14ac:dyDescent="0.45">
      <c r="A1767">
        <f t="shared" si="27"/>
        <v>6</v>
      </c>
      <c r="B1767" t="s">
        <v>683</v>
      </c>
      <c r="C1767" t="s">
        <v>591</v>
      </c>
      <c r="D1767">
        <v>2017</v>
      </c>
      <c r="E1767">
        <v>3.7</v>
      </c>
      <c r="F1767">
        <v>1.1647242349728515</v>
      </c>
      <c r="G1767">
        <v>1.1180267670578199</v>
      </c>
    </row>
    <row r="1768" spans="1:7" hidden="1" x14ac:dyDescent="0.45">
      <c r="A1768">
        <f t="shared" si="27"/>
        <v>9</v>
      </c>
      <c r="B1768" t="s">
        <v>683</v>
      </c>
      <c r="C1768" t="s">
        <v>592</v>
      </c>
      <c r="D1768">
        <v>2017</v>
      </c>
      <c r="E1768">
        <v>-1.1000000000000001</v>
      </c>
      <c r="F1768">
        <v>1.1647242349728515</v>
      </c>
      <c r="G1768">
        <v>1.1180267670578199</v>
      </c>
    </row>
    <row r="1769" spans="1:7" x14ac:dyDescent="0.45">
      <c r="A1769">
        <f t="shared" si="27"/>
        <v>12</v>
      </c>
      <c r="B1769" t="s">
        <v>683</v>
      </c>
      <c r="C1769" t="s">
        <v>593</v>
      </c>
      <c r="D1769">
        <v>2017</v>
      </c>
      <c r="E1769">
        <v>-4.4000000000000004</v>
      </c>
      <c r="F1769">
        <v>1.1647242349728515</v>
      </c>
      <c r="G1769">
        <v>1.1180267670578199</v>
      </c>
    </row>
    <row r="1770" spans="1:7" hidden="1" x14ac:dyDescent="0.45">
      <c r="A1770">
        <f t="shared" si="27"/>
        <v>3</v>
      </c>
      <c r="B1770" t="s">
        <v>683</v>
      </c>
      <c r="C1770" t="s">
        <v>594</v>
      </c>
      <c r="D1770">
        <v>2018</v>
      </c>
      <c r="E1770">
        <v>-6.8</v>
      </c>
      <c r="F1770">
        <v>2.4637462851014647</v>
      </c>
      <c r="G1770">
        <v>0.397362039985722</v>
      </c>
    </row>
    <row r="1771" spans="1:7" hidden="1" x14ac:dyDescent="0.45">
      <c r="A1771">
        <f t="shared" si="27"/>
        <v>6</v>
      </c>
      <c r="B1771" t="s">
        <v>683</v>
      </c>
      <c r="C1771" t="s">
        <v>595</v>
      </c>
      <c r="D1771">
        <v>2018</v>
      </c>
      <c r="E1771">
        <v>-10.199999999999999</v>
      </c>
      <c r="F1771">
        <v>2.4637462851014647</v>
      </c>
      <c r="G1771">
        <v>0.397362039985722</v>
      </c>
    </row>
    <row r="1772" spans="1:7" hidden="1" x14ac:dyDescent="0.45">
      <c r="A1772">
        <f t="shared" si="27"/>
        <v>9</v>
      </c>
      <c r="B1772" t="s">
        <v>683</v>
      </c>
      <c r="C1772" t="s">
        <v>596</v>
      </c>
      <c r="D1772">
        <v>2018</v>
      </c>
      <c r="E1772">
        <v>-14.8</v>
      </c>
      <c r="F1772">
        <v>2.4637462851014647</v>
      </c>
      <c r="G1772">
        <v>0.397362039985722</v>
      </c>
    </row>
    <row r="1773" spans="1:7" x14ac:dyDescent="0.45">
      <c r="A1773">
        <f t="shared" si="27"/>
        <v>12</v>
      </c>
      <c r="B1773" t="s">
        <v>683</v>
      </c>
      <c r="C1773" t="s">
        <v>597</v>
      </c>
      <c r="D1773">
        <v>2018</v>
      </c>
      <c r="E1773">
        <v>-17.899999999999999</v>
      </c>
      <c r="F1773">
        <v>2.4637462851014647</v>
      </c>
      <c r="G1773">
        <v>0.397362039985722</v>
      </c>
    </row>
    <row r="1774" spans="1:7" hidden="1" x14ac:dyDescent="0.45">
      <c r="A1774">
        <f t="shared" si="27"/>
        <v>3</v>
      </c>
      <c r="B1774" t="s">
        <v>683</v>
      </c>
      <c r="C1774" t="s">
        <v>598</v>
      </c>
      <c r="D1774">
        <v>2019</v>
      </c>
      <c r="E1774">
        <v>-18</v>
      </c>
      <c r="F1774">
        <v>0.828900664137592</v>
      </c>
      <c r="G1774">
        <v>2.3123924099465398E-2</v>
      </c>
    </row>
    <row r="1775" spans="1:7" hidden="1" x14ac:dyDescent="0.45">
      <c r="A1775">
        <f t="shared" si="27"/>
        <v>6</v>
      </c>
      <c r="B1775" t="s">
        <v>683</v>
      </c>
      <c r="C1775" t="s">
        <v>599</v>
      </c>
      <c r="D1775">
        <v>2019</v>
      </c>
      <c r="E1775">
        <v>-13.3</v>
      </c>
      <c r="F1775">
        <v>0.828900664137592</v>
      </c>
      <c r="G1775">
        <v>2.3123924099465398E-2</v>
      </c>
    </row>
    <row r="1776" spans="1:7" hidden="1" x14ac:dyDescent="0.45">
      <c r="A1776">
        <f t="shared" si="27"/>
        <v>9</v>
      </c>
      <c r="B1776" t="s">
        <v>683</v>
      </c>
      <c r="C1776" t="s">
        <v>600</v>
      </c>
      <c r="D1776">
        <v>2019</v>
      </c>
      <c r="E1776">
        <v>-8.4</v>
      </c>
      <c r="F1776">
        <v>0.828900664137592</v>
      </c>
      <c r="G1776">
        <v>2.3123924099465398E-2</v>
      </c>
    </row>
    <row r="1777" spans="1:7" x14ac:dyDescent="0.45">
      <c r="A1777">
        <f t="shared" si="27"/>
        <v>12</v>
      </c>
      <c r="B1777" t="s">
        <v>683</v>
      </c>
      <c r="C1777" t="s">
        <v>601</v>
      </c>
      <c r="D1777">
        <v>2019</v>
      </c>
      <c r="E1777">
        <v>-5.6</v>
      </c>
      <c r="F1777">
        <v>0.828900664137592</v>
      </c>
      <c r="G1777">
        <v>2.3123924099465398E-2</v>
      </c>
    </row>
    <row r="1778" spans="1:7" hidden="1" x14ac:dyDescent="0.45">
      <c r="A1778">
        <f t="shared" si="27"/>
        <v>3</v>
      </c>
      <c r="B1778" t="s">
        <v>683</v>
      </c>
      <c r="C1778" t="s">
        <v>602</v>
      </c>
      <c r="D1778">
        <v>2020</v>
      </c>
      <c r="E1778">
        <v>0.2</v>
      </c>
      <c r="F1778">
        <v>1.1237778743679741</v>
      </c>
      <c r="G1778">
        <v>-3.1440506796341001</v>
      </c>
    </row>
    <row r="1779" spans="1:7" hidden="1" x14ac:dyDescent="0.45">
      <c r="A1779">
        <f t="shared" si="27"/>
        <v>6</v>
      </c>
      <c r="B1779" t="s">
        <v>683</v>
      </c>
      <c r="C1779" t="s">
        <v>603</v>
      </c>
      <c r="D1779">
        <v>2020</v>
      </c>
      <c r="E1779">
        <v>10.8</v>
      </c>
      <c r="F1779">
        <v>1.1237778743679741</v>
      </c>
      <c r="G1779">
        <v>-3.1440506796341001</v>
      </c>
    </row>
    <row r="1780" spans="1:7" hidden="1" x14ac:dyDescent="0.45">
      <c r="A1780">
        <f t="shared" si="27"/>
        <v>9</v>
      </c>
      <c r="B1780" t="s">
        <v>683</v>
      </c>
      <c r="C1780" t="s">
        <v>604</v>
      </c>
      <c r="D1780">
        <v>2020</v>
      </c>
      <c r="E1780">
        <v>15.8</v>
      </c>
      <c r="F1780">
        <v>1.1237778743679741</v>
      </c>
      <c r="G1780">
        <v>-3.1440506796341001</v>
      </c>
    </row>
    <row r="1781" spans="1:7" x14ac:dyDescent="0.45">
      <c r="A1781">
        <f t="shared" si="27"/>
        <v>12</v>
      </c>
      <c r="B1781" t="s">
        <v>683</v>
      </c>
      <c r="C1781" t="s">
        <v>605</v>
      </c>
      <c r="D1781">
        <v>2020</v>
      </c>
      <c r="E1781">
        <v>19.2</v>
      </c>
      <c r="F1781">
        <v>1.1237778743679741</v>
      </c>
      <c r="G1781">
        <v>-3.1440506796341001</v>
      </c>
    </row>
    <row r="1782" spans="1:7" hidden="1" x14ac:dyDescent="0.45">
      <c r="A1782">
        <f t="shared" si="27"/>
        <v>3</v>
      </c>
      <c r="B1782" t="s">
        <v>683</v>
      </c>
      <c r="C1782" t="s">
        <v>606</v>
      </c>
      <c r="D1782">
        <v>2021</v>
      </c>
      <c r="E1782">
        <v>18.100000000000001</v>
      </c>
      <c r="F1782">
        <v>-1.2781717845225984</v>
      </c>
      <c r="G1782">
        <v>-0.37909700553289799</v>
      </c>
    </row>
    <row r="1783" spans="1:7" hidden="1" x14ac:dyDescent="0.45">
      <c r="A1783">
        <f t="shared" si="27"/>
        <v>6</v>
      </c>
      <c r="B1783" t="s">
        <v>683</v>
      </c>
      <c r="C1783" t="s">
        <v>607</v>
      </c>
      <c r="D1783">
        <v>2021</v>
      </c>
      <c r="E1783">
        <v>8.3000000000000007</v>
      </c>
      <c r="F1783">
        <v>-1.2781717845225984</v>
      </c>
      <c r="G1783">
        <v>-0.37909700553289799</v>
      </c>
    </row>
    <row r="1784" spans="1:7" hidden="1" x14ac:dyDescent="0.45">
      <c r="A1784">
        <f t="shared" si="27"/>
        <v>9</v>
      </c>
      <c r="B1784" t="s">
        <v>683</v>
      </c>
      <c r="C1784" t="s">
        <v>608</v>
      </c>
      <c r="D1784">
        <v>2021</v>
      </c>
      <c r="E1784">
        <v>-4.8</v>
      </c>
      <c r="F1784">
        <v>-1.2781717845225984</v>
      </c>
      <c r="G1784">
        <v>-0.37909700553289799</v>
      </c>
    </row>
    <row r="1785" spans="1:7" x14ac:dyDescent="0.45">
      <c r="A1785">
        <f t="shared" si="27"/>
        <v>12</v>
      </c>
      <c r="B1785" t="s">
        <v>683</v>
      </c>
      <c r="C1785" t="s">
        <v>609</v>
      </c>
      <c r="D1785">
        <v>2021</v>
      </c>
      <c r="E1785">
        <v>-23.4</v>
      </c>
      <c r="F1785">
        <v>-1.2781717845225984</v>
      </c>
      <c r="G1785">
        <v>-0.37909700553289799</v>
      </c>
    </row>
    <row r="1786" spans="1:7" hidden="1" x14ac:dyDescent="0.45">
      <c r="A1786">
        <f t="shared" si="27"/>
        <v>3</v>
      </c>
      <c r="B1786" t="s">
        <v>683</v>
      </c>
      <c r="C1786" t="s">
        <v>610</v>
      </c>
      <c r="D1786">
        <v>2022</v>
      </c>
      <c r="E1786">
        <v>-36.799999999999997</v>
      </c>
      <c r="F1786">
        <v>3.9086867768941715</v>
      </c>
      <c r="G1786">
        <v>1.4641370602635799</v>
      </c>
    </row>
    <row r="1787" spans="1:7" hidden="1" x14ac:dyDescent="0.45">
      <c r="A1787">
        <f t="shared" si="27"/>
        <v>6</v>
      </c>
      <c r="B1787" t="s">
        <v>683</v>
      </c>
      <c r="C1787" t="s">
        <v>611</v>
      </c>
      <c r="D1787">
        <v>2022</v>
      </c>
      <c r="E1787">
        <v>-46.1</v>
      </c>
      <c r="F1787">
        <v>3.9086867768941715</v>
      </c>
      <c r="G1787">
        <v>1.4641370602635799</v>
      </c>
    </row>
    <row r="1788" spans="1:7" hidden="1" x14ac:dyDescent="0.45">
      <c r="A1788">
        <f t="shared" si="27"/>
        <v>9</v>
      </c>
      <c r="B1788" t="s">
        <v>683</v>
      </c>
      <c r="C1788" t="s">
        <v>612</v>
      </c>
      <c r="D1788">
        <v>2022</v>
      </c>
      <c r="E1788">
        <v>-57.3</v>
      </c>
      <c r="F1788">
        <v>3.9086867768941715</v>
      </c>
      <c r="G1788">
        <v>1.4641370602635799</v>
      </c>
    </row>
    <row r="1789" spans="1:7" x14ac:dyDescent="0.45">
      <c r="A1789">
        <f t="shared" si="27"/>
        <v>12</v>
      </c>
      <c r="B1789" t="s">
        <v>683</v>
      </c>
      <c r="C1789" t="s">
        <v>613</v>
      </c>
      <c r="D1789">
        <v>2022</v>
      </c>
      <c r="E1789">
        <v>-54.3</v>
      </c>
      <c r="F1789">
        <v>3.9086867768941715</v>
      </c>
      <c r="G1789">
        <v>1.4641370602635799</v>
      </c>
    </row>
    <row r="1790" spans="1:7" hidden="1" x14ac:dyDescent="0.45">
      <c r="A1790">
        <f t="shared" si="27"/>
        <v>3</v>
      </c>
      <c r="B1790" t="s">
        <v>683</v>
      </c>
      <c r="C1790" t="s">
        <v>614</v>
      </c>
      <c r="D1790">
        <v>2023</v>
      </c>
      <c r="E1790">
        <v>-47.8</v>
      </c>
      <c r="F1790">
        <v>3.0056351607629779</v>
      </c>
      <c r="G1790">
        <v>0.31155553277713399</v>
      </c>
    </row>
    <row r="1791" spans="1:7" hidden="1" x14ac:dyDescent="0.45">
      <c r="A1791">
        <f t="shared" si="27"/>
        <v>6</v>
      </c>
      <c r="B1791" t="s">
        <v>683</v>
      </c>
      <c r="C1791" t="s">
        <v>615</v>
      </c>
      <c r="D1791">
        <v>2023</v>
      </c>
      <c r="E1791">
        <v>-39.6</v>
      </c>
      <c r="F1791">
        <v>3.0056351607629779</v>
      </c>
      <c r="G1791">
        <v>0.31155553277713399</v>
      </c>
    </row>
    <row r="1792" spans="1:7" hidden="1" x14ac:dyDescent="0.45">
      <c r="A1792">
        <f t="shared" si="27"/>
        <v>9</v>
      </c>
      <c r="B1792" t="s">
        <v>683</v>
      </c>
      <c r="C1792" t="s">
        <v>616</v>
      </c>
      <c r="D1792">
        <v>2023</v>
      </c>
      <c r="E1792">
        <v>-24.7</v>
      </c>
      <c r="F1792">
        <v>3.0056351607629779</v>
      </c>
      <c r="G1792">
        <v>0.31155553277713399</v>
      </c>
    </row>
    <row r="1793" spans="1:7" x14ac:dyDescent="0.45">
      <c r="A1793">
        <f t="shared" si="27"/>
        <v>12</v>
      </c>
      <c r="B1793" t="s">
        <v>683</v>
      </c>
      <c r="C1793" t="s">
        <v>617</v>
      </c>
      <c r="D1793">
        <v>2023</v>
      </c>
      <c r="E1793">
        <v>-21.7</v>
      </c>
      <c r="F1793">
        <v>3.0056351607629779</v>
      </c>
      <c r="G1793">
        <v>0.31155553277713399</v>
      </c>
    </row>
    <row r="1794" spans="1:7" hidden="1" x14ac:dyDescent="0.45">
      <c r="A1794">
        <f t="shared" si="27"/>
        <v>3</v>
      </c>
      <c r="B1794" t="s">
        <v>685</v>
      </c>
      <c r="C1794" t="s">
        <v>560</v>
      </c>
      <c r="D1794">
        <v>2010</v>
      </c>
      <c r="E1794">
        <v>-1.5</v>
      </c>
      <c r="F1794">
        <v>-5.1952422293283007E-2</v>
      </c>
      <c r="G1794">
        <v>1.31612897557786</v>
      </c>
    </row>
    <row r="1795" spans="1:7" hidden="1" x14ac:dyDescent="0.45">
      <c r="A1795">
        <f t="shared" ref="A1795:A1858" si="28">VALUE(MID(C1795,6,2))</f>
        <v>6</v>
      </c>
      <c r="B1795" t="s">
        <v>685</v>
      </c>
      <c r="C1795" t="s">
        <v>563</v>
      </c>
      <c r="D1795">
        <v>2010</v>
      </c>
      <c r="E1795">
        <v>-5.0999999999999996</v>
      </c>
      <c r="F1795">
        <v>-5.1952422293283007E-2</v>
      </c>
      <c r="G1795">
        <v>1.31612897557786</v>
      </c>
    </row>
    <row r="1796" spans="1:7" hidden="1" x14ac:dyDescent="0.45">
      <c r="A1796">
        <f t="shared" si="28"/>
        <v>9</v>
      </c>
      <c r="B1796" t="s">
        <v>685</v>
      </c>
      <c r="C1796" t="s">
        <v>564</v>
      </c>
      <c r="D1796">
        <v>2010</v>
      </c>
      <c r="E1796">
        <v>-8.5</v>
      </c>
      <c r="F1796">
        <v>-5.1952422293283007E-2</v>
      </c>
      <c r="G1796">
        <v>1.31612897557786</v>
      </c>
    </row>
    <row r="1797" spans="1:7" x14ac:dyDescent="0.45">
      <c r="A1797">
        <f t="shared" si="28"/>
        <v>12</v>
      </c>
      <c r="B1797" t="s">
        <v>685</v>
      </c>
      <c r="C1797" t="s">
        <v>565</v>
      </c>
      <c r="D1797">
        <v>2010</v>
      </c>
      <c r="E1797">
        <v>-11.1</v>
      </c>
      <c r="F1797">
        <v>-5.1952422293283007E-2</v>
      </c>
      <c r="G1797">
        <v>1.31612897557786</v>
      </c>
    </row>
    <row r="1798" spans="1:7" hidden="1" x14ac:dyDescent="0.45">
      <c r="A1798">
        <f t="shared" si="28"/>
        <v>3</v>
      </c>
      <c r="B1798" t="s">
        <v>685</v>
      </c>
      <c r="C1798" t="s">
        <v>566</v>
      </c>
      <c r="D1798">
        <v>2011</v>
      </c>
      <c r="E1798">
        <v>-12.9</v>
      </c>
      <c r="F1798">
        <v>1.4446212841064892</v>
      </c>
      <c r="G1798">
        <v>0.11730281502623501</v>
      </c>
    </row>
    <row r="1799" spans="1:7" hidden="1" x14ac:dyDescent="0.45">
      <c r="A1799">
        <f t="shared" si="28"/>
        <v>6</v>
      </c>
      <c r="B1799" t="s">
        <v>685</v>
      </c>
      <c r="C1799" t="s">
        <v>567</v>
      </c>
      <c r="D1799">
        <v>2011</v>
      </c>
      <c r="E1799">
        <v>-15.1</v>
      </c>
      <c r="F1799">
        <v>1.4446212841064892</v>
      </c>
      <c r="G1799">
        <v>0.11730281502623501</v>
      </c>
    </row>
    <row r="1800" spans="1:7" hidden="1" x14ac:dyDescent="0.45">
      <c r="A1800">
        <f t="shared" si="28"/>
        <v>9</v>
      </c>
      <c r="B1800" t="s">
        <v>685</v>
      </c>
      <c r="C1800" t="s">
        <v>568</v>
      </c>
      <c r="D1800">
        <v>2011</v>
      </c>
      <c r="E1800">
        <v>-18.100000000000001</v>
      </c>
      <c r="F1800">
        <v>1.4446212841064892</v>
      </c>
      <c r="G1800">
        <v>0.11730281502623501</v>
      </c>
    </row>
    <row r="1801" spans="1:7" x14ac:dyDescent="0.45">
      <c r="A1801">
        <f t="shared" si="28"/>
        <v>12</v>
      </c>
      <c r="B1801" t="s">
        <v>685</v>
      </c>
      <c r="C1801" t="s">
        <v>569</v>
      </c>
      <c r="D1801">
        <v>2011</v>
      </c>
      <c r="E1801">
        <v>-21.3</v>
      </c>
      <c r="F1801">
        <v>1.4446212841064892</v>
      </c>
      <c r="G1801">
        <v>0.11730281502623501</v>
      </c>
    </row>
    <row r="1802" spans="1:7" hidden="1" x14ac:dyDescent="0.45">
      <c r="A1802">
        <f t="shared" si="28"/>
        <v>3</v>
      </c>
      <c r="B1802" t="s">
        <v>685</v>
      </c>
      <c r="C1802" t="s">
        <v>570</v>
      </c>
      <c r="D1802">
        <v>2012</v>
      </c>
      <c r="E1802">
        <v>-21.4</v>
      </c>
      <c r="F1802">
        <v>2.2413422154251634</v>
      </c>
      <c r="G1802">
        <v>-0.99381271758669198</v>
      </c>
    </row>
    <row r="1803" spans="1:7" hidden="1" x14ac:dyDescent="0.45">
      <c r="A1803">
        <f t="shared" si="28"/>
        <v>6</v>
      </c>
      <c r="B1803" t="s">
        <v>685</v>
      </c>
      <c r="C1803" t="s">
        <v>571</v>
      </c>
      <c r="D1803">
        <v>2012</v>
      </c>
      <c r="E1803">
        <v>-22.2</v>
      </c>
      <c r="F1803">
        <v>2.2413422154251634</v>
      </c>
      <c r="G1803">
        <v>-0.99381271758669198</v>
      </c>
    </row>
    <row r="1804" spans="1:7" hidden="1" x14ac:dyDescent="0.45">
      <c r="A1804">
        <f t="shared" si="28"/>
        <v>9</v>
      </c>
      <c r="B1804" t="s">
        <v>685</v>
      </c>
      <c r="C1804" t="s">
        <v>572</v>
      </c>
      <c r="D1804">
        <v>2012</v>
      </c>
      <c r="E1804">
        <v>-21.6</v>
      </c>
      <c r="F1804">
        <v>2.2413422154251634</v>
      </c>
      <c r="G1804">
        <v>-0.99381271758669198</v>
      </c>
    </row>
    <row r="1805" spans="1:7" x14ac:dyDescent="0.45">
      <c r="A1805">
        <f t="shared" si="28"/>
        <v>12</v>
      </c>
      <c r="B1805" t="s">
        <v>685</v>
      </c>
      <c r="C1805" t="s">
        <v>573</v>
      </c>
      <c r="D1805">
        <v>2012</v>
      </c>
      <c r="E1805">
        <v>-20</v>
      </c>
      <c r="F1805">
        <v>2.2413422154251634</v>
      </c>
      <c r="G1805">
        <v>-0.99381271758669198</v>
      </c>
    </row>
    <row r="1806" spans="1:7" hidden="1" x14ac:dyDescent="0.45">
      <c r="A1806">
        <f t="shared" si="28"/>
        <v>3</v>
      </c>
      <c r="B1806" t="s">
        <v>685</v>
      </c>
      <c r="C1806" t="s">
        <v>574</v>
      </c>
      <c r="D1806">
        <v>2013</v>
      </c>
      <c r="E1806">
        <v>-19.7</v>
      </c>
      <c r="F1806">
        <v>2.2894629674209028</v>
      </c>
      <c r="G1806">
        <v>-1.5786613475524101</v>
      </c>
    </row>
    <row r="1807" spans="1:7" hidden="1" x14ac:dyDescent="0.45">
      <c r="A1807">
        <f t="shared" si="28"/>
        <v>6</v>
      </c>
      <c r="B1807" t="s">
        <v>685</v>
      </c>
      <c r="C1807" t="s">
        <v>575</v>
      </c>
      <c r="D1807">
        <v>2013</v>
      </c>
      <c r="E1807">
        <v>-19.2</v>
      </c>
      <c r="F1807">
        <v>2.2894629674209028</v>
      </c>
      <c r="G1807">
        <v>-1.5786613475524101</v>
      </c>
    </row>
    <row r="1808" spans="1:7" hidden="1" x14ac:dyDescent="0.45">
      <c r="A1808">
        <f t="shared" si="28"/>
        <v>9</v>
      </c>
      <c r="B1808" t="s">
        <v>685</v>
      </c>
      <c r="C1808" t="s">
        <v>576</v>
      </c>
      <c r="D1808">
        <v>2013</v>
      </c>
      <c r="E1808">
        <v>-20.3</v>
      </c>
      <c r="F1808">
        <v>2.2894629674209028</v>
      </c>
      <c r="G1808">
        <v>-1.5786613475524101</v>
      </c>
    </row>
    <row r="1809" spans="1:7" x14ac:dyDescent="0.45">
      <c r="A1809">
        <f t="shared" si="28"/>
        <v>12</v>
      </c>
      <c r="B1809" t="s">
        <v>685</v>
      </c>
      <c r="C1809" t="s">
        <v>577</v>
      </c>
      <c r="D1809">
        <v>2013</v>
      </c>
      <c r="E1809">
        <v>-23</v>
      </c>
      <c r="F1809">
        <v>2.2894629674209028</v>
      </c>
      <c r="G1809">
        <v>-1.5786613475524101</v>
      </c>
    </row>
    <row r="1810" spans="1:7" hidden="1" x14ac:dyDescent="0.45">
      <c r="A1810">
        <f t="shared" si="28"/>
        <v>3</v>
      </c>
      <c r="B1810" t="s">
        <v>685</v>
      </c>
      <c r="C1810" t="s">
        <v>578</v>
      </c>
      <c r="D1810">
        <v>2014</v>
      </c>
      <c r="E1810">
        <v>-24.1</v>
      </c>
      <c r="F1810">
        <v>2.7601795895371595</v>
      </c>
      <c r="G1810">
        <v>-1.0307498315775601</v>
      </c>
    </row>
    <row r="1811" spans="1:7" hidden="1" x14ac:dyDescent="0.45">
      <c r="A1811">
        <f t="shared" si="28"/>
        <v>6</v>
      </c>
      <c r="B1811" t="s">
        <v>685</v>
      </c>
      <c r="C1811" t="s">
        <v>579</v>
      </c>
      <c r="D1811">
        <v>2014</v>
      </c>
      <c r="E1811">
        <v>-24.6</v>
      </c>
      <c r="F1811">
        <v>2.7601795895371595</v>
      </c>
      <c r="G1811">
        <v>-1.0307498315775601</v>
      </c>
    </row>
    <row r="1812" spans="1:7" hidden="1" x14ac:dyDescent="0.45">
      <c r="A1812">
        <f t="shared" si="28"/>
        <v>9</v>
      </c>
      <c r="B1812" t="s">
        <v>685</v>
      </c>
      <c r="C1812" t="s">
        <v>580</v>
      </c>
      <c r="D1812">
        <v>2014</v>
      </c>
      <c r="E1812">
        <v>-24.1</v>
      </c>
      <c r="F1812">
        <v>2.7601795895371595</v>
      </c>
      <c r="G1812">
        <v>-1.0307498315775601</v>
      </c>
    </row>
    <row r="1813" spans="1:7" x14ac:dyDescent="0.45">
      <c r="A1813">
        <f t="shared" si="28"/>
        <v>12</v>
      </c>
      <c r="B1813" t="s">
        <v>685</v>
      </c>
      <c r="C1813" t="s">
        <v>581</v>
      </c>
      <c r="D1813">
        <v>2014</v>
      </c>
      <c r="E1813">
        <v>-22.8</v>
      </c>
      <c r="F1813">
        <v>2.7601795895371595</v>
      </c>
      <c r="G1813">
        <v>-1.0307498315775601</v>
      </c>
    </row>
    <row r="1814" spans="1:7" hidden="1" x14ac:dyDescent="0.45">
      <c r="A1814">
        <f t="shared" si="28"/>
        <v>3</v>
      </c>
      <c r="B1814" t="s">
        <v>685</v>
      </c>
      <c r="C1814" t="s">
        <v>582</v>
      </c>
      <c r="D1814">
        <v>2015</v>
      </c>
      <c r="E1814">
        <v>-21.5</v>
      </c>
      <c r="F1814">
        <v>3.7543194150939456</v>
      </c>
      <c r="G1814">
        <v>-0.372618815786808</v>
      </c>
    </row>
    <row r="1815" spans="1:7" hidden="1" x14ac:dyDescent="0.45">
      <c r="A1815">
        <f t="shared" si="28"/>
        <v>6</v>
      </c>
      <c r="B1815" t="s">
        <v>685</v>
      </c>
      <c r="C1815" t="s">
        <v>583</v>
      </c>
      <c r="D1815">
        <v>2015</v>
      </c>
      <c r="E1815">
        <v>-20.9</v>
      </c>
      <c r="F1815">
        <v>3.7543194150939456</v>
      </c>
      <c r="G1815">
        <v>-0.372618815786808</v>
      </c>
    </row>
    <row r="1816" spans="1:7" hidden="1" x14ac:dyDescent="0.45">
      <c r="A1816">
        <f t="shared" si="28"/>
        <v>9</v>
      </c>
      <c r="B1816" t="s">
        <v>685</v>
      </c>
      <c r="C1816" t="s">
        <v>584</v>
      </c>
      <c r="D1816">
        <v>2015</v>
      </c>
      <c r="E1816">
        <v>-20</v>
      </c>
      <c r="F1816">
        <v>3.7543194150939456</v>
      </c>
      <c r="G1816">
        <v>-0.372618815786808</v>
      </c>
    </row>
    <row r="1817" spans="1:7" x14ac:dyDescent="0.45">
      <c r="A1817">
        <f t="shared" si="28"/>
        <v>12</v>
      </c>
      <c r="B1817" t="s">
        <v>685</v>
      </c>
      <c r="C1817" t="s">
        <v>585</v>
      </c>
      <c r="D1817">
        <v>2015</v>
      </c>
      <c r="E1817">
        <v>-19.600000000000001</v>
      </c>
      <c r="F1817">
        <v>3.7543194150939456</v>
      </c>
      <c r="G1817">
        <v>-0.372618815786808</v>
      </c>
    </row>
    <row r="1818" spans="1:7" hidden="1" x14ac:dyDescent="0.45">
      <c r="A1818">
        <f t="shared" si="28"/>
        <v>3</v>
      </c>
      <c r="B1818" t="s">
        <v>685</v>
      </c>
      <c r="C1818" t="s">
        <v>586</v>
      </c>
      <c r="D1818">
        <v>2016</v>
      </c>
      <c r="E1818">
        <v>-18.5</v>
      </c>
      <c r="F1818">
        <v>3.7340357729115397</v>
      </c>
      <c r="G1818">
        <v>0.461175074294914</v>
      </c>
    </row>
    <row r="1819" spans="1:7" hidden="1" x14ac:dyDescent="0.45">
      <c r="A1819">
        <f t="shared" si="28"/>
        <v>6</v>
      </c>
      <c r="B1819" t="s">
        <v>685</v>
      </c>
      <c r="C1819" t="s">
        <v>587</v>
      </c>
      <c r="D1819">
        <v>2016</v>
      </c>
      <c r="E1819">
        <v>-17.8</v>
      </c>
      <c r="F1819">
        <v>3.7340357729115397</v>
      </c>
      <c r="G1819">
        <v>0.461175074294914</v>
      </c>
    </row>
    <row r="1820" spans="1:7" hidden="1" x14ac:dyDescent="0.45">
      <c r="A1820">
        <f t="shared" si="28"/>
        <v>9</v>
      </c>
      <c r="B1820" t="s">
        <v>685</v>
      </c>
      <c r="C1820" t="s">
        <v>588</v>
      </c>
      <c r="D1820">
        <v>2016</v>
      </c>
      <c r="E1820">
        <v>-16.3</v>
      </c>
      <c r="F1820">
        <v>3.7340357729115397</v>
      </c>
      <c r="G1820">
        <v>0.461175074294914</v>
      </c>
    </row>
    <row r="1821" spans="1:7" x14ac:dyDescent="0.45">
      <c r="A1821">
        <f t="shared" si="28"/>
        <v>12</v>
      </c>
      <c r="B1821" t="s">
        <v>685</v>
      </c>
      <c r="C1821" t="s">
        <v>589</v>
      </c>
      <c r="D1821">
        <v>2016</v>
      </c>
      <c r="E1821">
        <v>-16.399999999999999</v>
      </c>
      <c r="F1821">
        <v>3.7340357729115397</v>
      </c>
      <c r="G1821">
        <v>0.461175074294914</v>
      </c>
    </row>
    <row r="1822" spans="1:7" hidden="1" x14ac:dyDescent="0.45">
      <c r="A1822">
        <f t="shared" si="28"/>
        <v>3</v>
      </c>
      <c r="B1822" t="s">
        <v>685</v>
      </c>
      <c r="C1822" t="s">
        <v>590</v>
      </c>
      <c r="D1822">
        <v>2017</v>
      </c>
      <c r="E1822">
        <v>-16.8</v>
      </c>
      <c r="F1822">
        <v>3.748311452366309</v>
      </c>
      <c r="G1822">
        <v>1.05911827682813</v>
      </c>
    </row>
    <row r="1823" spans="1:7" hidden="1" x14ac:dyDescent="0.45">
      <c r="A1823">
        <f t="shared" si="28"/>
        <v>6</v>
      </c>
      <c r="B1823" t="s">
        <v>685</v>
      </c>
      <c r="C1823" t="s">
        <v>591</v>
      </c>
      <c r="D1823">
        <v>2017</v>
      </c>
      <c r="E1823">
        <v>-16.8</v>
      </c>
      <c r="F1823">
        <v>3.748311452366309</v>
      </c>
      <c r="G1823">
        <v>1.05911827682813</v>
      </c>
    </row>
    <row r="1824" spans="1:7" hidden="1" x14ac:dyDescent="0.45">
      <c r="A1824">
        <f t="shared" si="28"/>
        <v>9</v>
      </c>
      <c r="B1824" t="s">
        <v>685</v>
      </c>
      <c r="C1824" t="s">
        <v>592</v>
      </c>
      <c r="D1824">
        <v>2017</v>
      </c>
      <c r="E1824">
        <v>-17.2</v>
      </c>
      <c r="F1824">
        <v>3.748311452366309</v>
      </c>
      <c r="G1824">
        <v>1.05911827682813</v>
      </c>
    </row>
    <row r="1825" spans="1:7" x14ac:dyDescent="0.45">
      <c r="A1825">
        <f t="shared" si="28"/>
        <v>12</v>
      </c>
      <c r="B1825" t="s">
        <v>685</v>
      </c>
      <c r="C1825" t="s">
        <v>593</v>
      </c>
      <c r="D1825">
        <v>2017</v>
      </c>
      <c r="E1825">
        <v>-17.3</v>
      </c>
      <c r="F1825">
        <v>3.748311452366309</v>
      </c>
      <c r="G1825">
        <v>1.05911827682813</v>
      </c>
    </row>
    <row r="1826" spans="1:7" hidden="1" x14ac:dyDescent="0.45">
      <c r="A1826">
        <f t="shared" si="28"/>
        <v>3</v>
      </c>
      <c r="B1826" t="s">
        <v>685</v>
      </c>
      <c r="C1826" t="s">
        <v>594</v>
      </c>
      <c r="D1826">
        <v>2018</v>
      </c>
      <c r="E1826">
        <v>-17.600000000000001</v>
      </c>
      <c r="F1826">
        <v>3.3972825044488673</v>
      </c>
      <c r="G1826">
        <v>1.97365611036897</v>
      </c>
    </row>
    <row r="1827" spans="1:7" hidden="1" x14ac:dyDescent="0.45">
      <c r="A1827">
        <f t="shared" si="28"/>
        <v>6</v>
      </c>
      <c r="B1827" t="s">
        <v>685</v>
      </c>
      <c r="C1827" t="s">
        <v>595</v>
      </c>
      <c r="D1827">
        <v>2018</v>
      </c>
      <c r="E1827">
        <v>-17.2</v>
      </c>
      <c r="F1827">
        <v>3.3972825044488673</v>
      </c>
      <c r="G1827">
        <v>1.97365611036897</v>
      </c>
    </row>
    <row r="1828" spans="1:7" hidden="1" x14ac:dyDescent="0.45">
      <c r="A1828">
        <f t="shared" si="28"/>
        <v>9</v>
      </c>
      <c r="B1828" t="s">
        <v>685</v>
      </c>
      <c r="C1828" t="s">
        <v>596</v>
      </c>
      <c r="D1828">
        <v>2018</v>
      </c>
      <c r="E1828">
        <v>-17.100000000000001</v>
      </c>
      <c r="F1828">
        <v>3.3972825044488673</v>
      </c>
      <c r="G1828">
        <v>1.97365611036897</v>
      </c>
    </row>
    <row r="1829" spans="1:7" x14ac:dyDescent="0.45">
      <c r="A1829">
        <f t="shared" si="28"/>
        <v>12</v>
      </c>
      <c r="B1829" t="s">
        <v>685</v>
      </c>
      <c r="C1829" t="s">
        <v>597</v>
      </c>
      <c r="D1829">
        <v>2018</v>
      </c>
      <c r="E1829">
        <v>-16.100000000000001</v>
      </c>
      <c r="F1829">
        <v>3.3972825044488673</v>
      </c>
      <c r="G1829">
        <v>1.97365611036897</v>
      </c>
    </row>
    <row r="1830" spans="1:7" hidden="1" x14ac:dyDescent="0.45">
      <c r="A1830">
        <f t="shared" si="28"/>
        <v>3</v>
      </c>
      <c r="B1830" t="s">
        <v>685</v>
      </c>
      <c r="C1830" t="s">
        <v>598</v>
      </c>
      <c r="D1830">
        <v>2019</v>
      </c>
      <c r="E1830">
        <v>-16.3</v>
      </c>
      <c r="F1830">
        <v>3.4994970304559274</v>
      </c>
      <c r="G1830">
        <v>1.61805260673872</v>
      </c>
    </row>
    <row r="1831" spans="1:7" hidden="1" x14ac:dyDescent="0.45">
      <c r="A1831">
        <f t="shared" si="28"/>
        <v>6</v>
      </c>
      <c r="B1831" t="s">
        <v>685</v>
      </c>
      <c r="C1831" t="s">
        <v>599</v>
      </c>
      <c r="D1831">
        <v>2019</v>
      </c>
      <c r="E1831">
        <v>-15.3</v>
      </c>
      <c r="F1831">
        <v>3.4994970304559274</v>
      </c>
      <c r="G1831">
        <v>1.61805260673872</v>
      </c>
    </row>
    <row r="1832" spans="1:7" hidden="1" x14ac:dyDescent="0.45">
      <c r="A1832">
        <f t="shared" si="28"/>
        <v>9</v>
      </c>
      <c r="B1832" t="s">
        <v>685</v>
      </c>
      <c r="C1832" t="s">
        <v>600</v>
      </c>
      <c r="D1832">
        <v>2019</v>
      </c>
      <c r="E1832">
        <v>-15</v>
      </c>
      <c r="F1832">
        <v>3.4994970304559274</v>
      </c>
      <c r="G1832">
        <v>1.61805260673872</v>
      </c>
    </row>
    <row r="1833" spans="1:7" x14ac:dyDescent="0.45">
      <c r="A1833">
        <f t="shared" si="28"/>
        <v>12</v>
      </c>
      <c r="B1833" t="s">
        <v>685</v>
      </c>
      <c r="C1833" t="s">
        <v>601</v>
      </c>
      <c r="D1833">
        <v>2019</v>
      </c>
      <c r="E1833">
        <v>-15.4</v>
      </c>
      <c r="F1833">
        <v>3.4994970304559274</v>
      </c>
      <c r="G1833">
        <v>1.61805260673872</v>
      </c>
    </row>
    <row r="1834" spans="1:7" hidden="1" x14ac:dyDescent="0.45">
      <c r="A1834">
        <f t="shared" si="28"/>
        <v>3</v>
      </c>
      <c r="B1834" t="s">
        <v>685</v>
      </c>
      <c r="C1834" t="s">
        <v>602</v>
      </c>
      <c r="D1834">
        <v>2020</v>
      </c>
      <c r="E1834">
        <v>-13.3</v>
      </c>
      <c r="F1834">
        <v>2.3619621778560429</v>
      </c>
      <c r="G1834">
        <v>-2.3331309566908902</v>
      </c>
    </row>
    <row r="1835" spans="1:7" hidden="1" x14ac:dyDescent="0.45">
      <c r="A1835">
        <f t="shared" si="28"/>
        <v>6</v>
      </c>
      <c r="B1835" t="s">
        <v>685</v>
      </c>
      <c r="C1835" t="s">
        <v>603</v>
      </c>
      <c r="D1835">
        <v>2020</v>
      </c>
      <c r="E1835">
        <v>-10.3</v>
      </c>
      <c r="F1835">
        <v>2.3619621778560429</v>
      </c>
      <c r="G1835">
        <v>-2.3331309566908902</v>
      </c>
    </row>
    <row r="1836" spans="1:7" hidden="1" x14ac:dyDescent="0.45">
      <c r="A1836">
        <f t="shared" si="28"/>
        <v>9</v>
      </c>
      <c r="B1836" t="s">
        <v>685</v>
      </c>
      <c r="C1836" t="s">
        <v>604</v>
      </c>
      <c r="D1836">
        <v>2020</v>
      </c>
      <c r="E1836">
        <v>-10.9</v>
      </c>
      <c r="F1836">
        <v>2.3619621778560429</v>
      </c>
      <c r="G1836">
        <v>-2.3331309566908902</v>
      </c>
    </row>
    <row r="1837" spans="1:7" x14ac:dyDescent="0.45">
      <c r="A1837">
        <f t="shared" si="28"/>
        <v>12</v>
      </c>
      <c r="B1837" t="s">
        <v>685</v>
      </c>
      <c r="C1837" t="s">
        <v>605</v>
      </c>
      <c r="D1837">
        <v>2020</v>
      </c>
      <c r="E1837">
        <v>-9.5</v>
      </c>
      <c r="F1837">
        <v>2.3619621778560429</v>
      </c>
      <c r="G1837">
        <v>-2.3331309566908902</v>
      </c>
    </row>
    <row r="1838" spans="1:7" hidden="1" x14ac:dyDescent="0.45">
      <c r="A1838">
        <f t="shared" si="28"/>
        <v>3</v>
      </c>
      <c r="B1838" t="s">
        <v>685</v>
      </c>
      <c r="C1838" t="s">
        <v>606</v>
      </c>
      <c r="D1838">
        <v>2021</v>
      </c>
      <c r="E1838">
        <v>-8.6</v>
      </c>
      <c r="F1838">
        <v>-0.4249064575731154</v>
      </c>
      <c r="G1838">
        <v>0.34159681898393002</v>
      </c>
    </row>
    <row r="1839" spans="1:7" hidden="1" x14ac:dyDescent="0.45">
      <c r="A1839">
        <f t="shared" si="28"/>
        <v>6</v>
      </c>
      <c r="B1839" t="s">
        <v>685</v>
      </c>
      <c r="C1839" t="s">
        <v>607</v>
      </c>
      <c r="D1839">
        <v>2021</v>
      </c>
      <c r="E1839">
        <v>-12.7</v>
      </c>
      <c r="F1839">
        <v>-0.4249064575731154</v>
      </c>
      <c r="G1839">
        <v>0.34159681898393002</v>
      </c>
    </row>
    <row r="1840" spans="1:7" hidden="1" x14ac:dyDescent="0.45">
      <c r="A1840">
        <f t="shared" si="28"/>
        <v>9</v>
      </c>
      <c r="B1840" t="s">
        <v>685</v>
      </c>
      <c r="C1840" t="s">
        <v>608</v>
      </c>
      <c r="D1840">
        <v>2021</v>
      </c>
      <c r="E1840">
        <v>-11.6</v>
      </c>
      <c r="F1840">
        <v>-0.4249064575731154</v>
      </c>
      <c r="G1840">
        <v>0.34159681898393002</v>
      </c>
    </row>
    <row r="1841" spans="1:7" x14ac:dyDescent="0.45">
      <c r="A1841">
        <f t="shared" si="28"/>
        <v>12</v>
      </c>
      <c r="B1841" t="s">
        <v>685</v>
      </c>
      <c r="C1841" t="s">
        <v>609</v>
      </c>
      <c r="D1841">
        <v>2021</v>
      </c>
      <c r="E1841">
        <v>-11.4</v>
      </c>
      <c r="F1841">
        <v>-0.4249064575731154</v>
      </c>
      <c r="G1841">
        <v>0.34159681898393002</v>
      </c>
    </row>
    <row r="1842" spans="1:7" hidden="1" x14ac:dyDescent="0.45">
      <c r="A1842">
        <f t="shared" si="28"/>
        <v>3</v>
      </c>
      <c r="B1842" t="s">
        <v>685</v>
      </c>
      <c r="C1842" t="s">
        <v>610</v>
      </c>
      <c r="D1842">
        <v>2022</v>
      </c>
      <c r="E1842">
        <v>-11.3</v>
      </c>
      <c r="F1842">
        <v>4.5462476385287829</v>
      </c>
      <c r="G1842">
        <v>0.85171498886163</v>
      </c>
    </row>
    <row r="1843" spans="1:7" hidden="1" x14ac:dyDescent="0.45">
      <c r="A1843">
        <f t="shared" si="28"/>
        <v>6</v>
      </c>
      <c r="B1843" t="s">
        <v>685</v>
      </c>
      <c r="C1843" t="s">
        <v>611</v>
      </c>
      <c r="D1843">
        <v>2022</v>
      </c>
      <c r="E1843">
        <v>-11</v>
      </c>
      <c r="F1843">
        <v>4.5462476385287829</v>
      </c>
      <c r="G1843">
        <v>0.85171498886163</v>
      </c>
    </row>
    <row r="1844" spans="1:7" hidden="1" x14ac:dyDescent="0.45">
      <c r="A1844">
        <f t="shared" si="28"/>
        <v>9</v>
      </c>
      <c r="B1844" t="s">
        <v>685</v>
      </c>
      <c r="C1844" t="s">
        <v>612</v>
      </c>
      <c r="D1844">
        <v>2022</v>
      </c>
      <c r="E1844">
        <v>-12.5</v>
      </c>
      <c r="F1844">
        <v>4.5462476385287829</v>
      </c>
      <c r="G1844">
        <v>0.85171498886163</v>
      </c>
    </row>
    <row r="1845" spans="1:7" x14ac:dyDescent="0.45">
      <c r="A1845">
        <f t="shared" si="28"/>
        <v>12</v>
      </c>
      <c r="B1845" t="s">
        <v>685</v>
      </c>
      <c r="C1845" t="s">
        <v>613</v>
      </c>
      <c r="D1845">
        <v>2022</v>
      </c>
      <c r="E1845">
        <v>-12.8</v>
      </c>
      <c r="F1845">
        <v>4.5462476385287829</v>
      </c>
      <c r="G1845">
        <v>0.85171498886163</v>
      </c>
    </row>
    <row r="1846" spans="1:7" hidden="1" x14ac:dyDescent="0.45">
      <c r="A1846">
        <f t="shared" si="28"/>
        <v>3</v>
      </c>
      <c r="B1846" t="s">
        <v>685</v>
      </c>
      <c r="C1846" t="s">
        <v>614</v>
      </c>
      <c r="D1846">
        <v>2023</v>
      </c>
      <c r="E1846">
        <v>-15</v>
      </c>
      <c r="F1846">
        <v>2.774842648421199</v>
      </c>
      <c r="G1846">
        <v>-1.4297719974868801</v>
      </c>
    </row>
    <row r="1847" spans="1:7" hidden="1" x14ac:dyDescent="0.45">
      <c r="A1847">
        <f t="shared" si="28"/>
        <v>6</v>
      </c>
      <c r="B1847" t="s">
        <v>685</v>
      </c>
      <c r="C1847" t="s">
        <v>615</v>
      </c>
      <c r="D1847">
        <v>2023</v>
      </c>
      <c r="E1847">
        <v>-14.5</v>
      </c>
      <c r="F1847">
        <v>2.774842648421199</v>
      </c>
      <c r="G1847">
        <v>-1.4297719974868801</v>
      </c>
    </row>
    <row r="1848" spans="1:7" hidden="1" x14ac:dyDescent="0.45">
      <c r="A1848">
        <f t="shared" si="28"/>
        <v>9</v>
      </c>
      <c r="B1848" t="s">
        <v>685</v>
      </c>
      <c r="C1848" t="s">
        <v>616</v>
      </c>
      <c r="D1848">
        <v>2023</v>
      </c>
      <c r="E1848">
        <v>-15.1</v>
      </c>
      <c r="F1848">
        <v>2.774842648421199</v>
      </c>
      <c r="G1848">
        <v>-1.4297719974868801</v>
      </c>
    </row>
    <row r="1849" spans="1:7" x14ac:dyDescent="0.45">
      <c r="A1849">
        <f t="shared" si="28"/>
        <v>12</v>
      </c>
      <c r="B1849" t="s">
        <v>685</v>
      </c>
      <c r="C1849" t="s">
        <v>617</v>
      </c>
      <c r="D1849">
        <v>2023</v>
      </c>
      <c r="E1849">
        <v>-14.2</v>
      </c>
      <c r="F1849">
        <v>2.774842648421199</v>
      </c>
      <c r="G1849">
        <v>-1.4297719974868801</v>
      </c>
    </row>
    <row r="1850" spans="1:7" hidden="1" x14ac:dyDescent="0.45">
      <c r="A1850">
        <f t="shared" si="28"/>
        <v>3</v>
      </c>
      <c r="B1850" t="s">
        <v>687</v>
      </c>
      <c r="C1850" t="s">
        <v>560</v>
      </c>
      <c r="D1850">
        <v>2010</v>
      </c>
      <c r="E1850">
        <v>6.4</v>
      </c>
      <c r="F1850">
        <v>2.6151285929168324</v>
      </c>
      <c r="G1850">
        <v>1.8050829649404301</v>
      </c>
    </row>
    <row r="1851" spans="1:7" hidden="1" x14ac:dyDescent="0.45">
      <c r="A1851">
        <f t="shared" si="28"/>
        <v>6</v>
      </c>
      <c r="B1851" t="s">
        <v>687</v>
      </c>
      <c r="C1851" t="s">
        <v>563</v>
      </c>
      <c r="D1851">
        <v>2010</v>
      </c>
      <c r="E1851">
        <v>8</v>
      </c>
      <c r="F1851">
        <v>2.6151285929168324</v>
      </c>
      <c r="G1851">
        <v>1.8050829649404301</v>
      </c>
    </row>
    <row r="1852" spans="1:7" hidden="1" x14ac:dyDescent="0.45">
      <c r="A1852">
        <f t="shared" si="28"/>
        <v>9</v>
      </c>
      <c r="B1852" t="s">
        <v>687</v>
      </c>
      <c r="C1852" t="s">
        <v>564</v>
      </c>
      <c r="D1852">
        <v>2010</v>
      </c>
      <c r="E1852">
        <v>6.4</v>
      </c>
      <c r="F1852">
        <v>2.6151285929168324</v>
      </c>
      <c r="G1852">
        <v>1.8050829649404301</v>
      </c>
    </row>
    <row r="1853" spans="1:7" x14ac:dyDescent="0.45">
      <c r="A1853">
        <f t="shared" si="28"/>
        <v>12</v>
      </c>
      <c r="B1853" t="s">
        <v>687</v>
      </c>
      <c r="C1853" t="s">
        <v>565</v>
      </c>
      <c r="D1853">
        <v>2010</v>
      </c>
      <c r="E1853">
        <v>6</v>
      </c>
      <c r="F1853">
        <v>2.6151285929168324</v>
      </c>
      <c r="G1853">
        <v>1.8050829649404301</v>
      </c>
    </row>
    <row r="1854" spans="1:7" hidden="1" x14ac:dyDescent="0.45">
      <c r="A1854">
        <f t="shared" si="28"/>
        <v>3</v>
      </c>
      <c r="B1854" t="s">
        <v>687</v>
      </c>
      <c r="C1854" t="s">
        <v>566</v>
      </c>
      <c r="D1854">
        <v>2011</v>
      </c>
      <c r="E1854">
        <v>4.3</v>
      </c>
      <c r="F1854">
        <v>3.1689274825803579</v>
      </c>
      <c r="G1854">
        <v>3.1852766068742602</v>
      </c>
    </row>
    <row r="1855" spans="1:7" hidden="1" x14ac:dyDescent="0.45">
      <c r="A1855">
        <f t="shared" si="28"/>
        <v>6</v>
      </c>
      <c r="B1855" t="s">
        <v>687</v>
      </c>
      <c r="C1855" t="s">
        <v>567</v>
      </c>
      <c r="D1855">
        <v>2011</v>
      </c>
      <c r="E1855">
        <v>4.3</v>
      </c>
      <c r="F1855">
        <v>3.1689274825803579</v>
      </c>
      <c r="G1855">
        <v>3.1852766068742602</v>
      </c>
    </row>
    <row r="1856" spans="1:7" hidden="1" x14ac:dyDescent="0.45">
      <c r="A1856">
        <f t="shared" si="28"/>
        <v>9</v>
      </c>
      <c r="B1856" t="s">
        <v>687</v>
      </c>
      <c r="C1856" t="s">
        <v>568</v>
      </c>
      <c r="D1856">
        <v>2011</v>
      </c>
      <c r="E1856">
        <v>6.5</v>
      </c>
      <c r="F1856">
        <v>3.1689274825803579</v>
      </c>
      <c r="G1856">
        <v>3.1852766068742602</v>
      </c>
    </row>
    <row r="1857" spans="1:7" x14ac:dyDescent="0.45">
      <c r="A1857">
        <f t="shared" si="28"/>
        <v>12</v>
      </c>
      <c r="B1857" t="s">
        <v>687</v>
      </c>
      <c r="C1857" t="s">
        <v>569</v>
      </c>
      <c r="D1857">
        <v>2011</v>
      </c>
      <c r="E1857">
        <v>5.9</v>
      </c>
      <c r="F1857">
        <v>3.1689274825803579</v>
      </c>
      <c r="G1857">
        <v>3.1852766068742602</v>
      </c>
    </row>
    <row r="1858" spans="1:7" hidden="1" x14ac:dyDescent="0.45">
      <c r="A1858">
        <f t="shared" si="28"/>
        <v>3</v>
      </c>
      <c r="B1858" t="s">
        <v>687</v>
      </c>
      <c r="C1858" t="s">
        <v>570</v>
      </c>
      <c r="D1858">
        <v>2012</v>
      </c>
      <c r="E1858">
        <v>4.0999999999999996</v>
      </c>
      <c r="F1858">
        <v>5.2554625661279601</v>
      </c>
      <c r="G1858">
        <v>0.767072865370096</v>
      </c>
    </row>
    <row r="1859" spans="1:7" hidden="1" x14ac:dyDescent="0.45">
      <c r="A1859">
        <f t="shared" ref="A1859:A1922" si="29">VALUE(MID(C1859,6,2))</f>
        <v>6</v>
      </c>
      <c r="B1859" t="s">
        <v>687</v>
      </c>
      <c r="C1859" t="s">
        <v>571</v>
      </c>
      <c r="D1859">
        <v>2012</v>
      </c>
      <c r="E1859">
        <v>3.6</v>
      </c>
      <c r="F1859">
        <v>5.2554625661279601</v>
      </c>
      <c r="G1859">
        <v>0.767072865370096</v>
      </c>
    </row>
    <row r="1860" spans="1:7" hidden="1" x14ac:dyDescent="0.45">
      <c r="A1860">
        <f t="shared" si="29"/>
        <v>9</v>
      </c>
      <c r="B1860" t="s">
        <v>687</v>
      </c>
      <c r="C1860" t="s">
        <v>572</v>
      </c>
      <c r="D1860">
        <v>2012</v>
      </c>
      <c r="E1860">
        <v>2.2999999999999998</v>
      </c>
      <c r="F1860">
        <v>5.2554625661279601</v>
      </c>
      <c r="G1860">
        <v>0.767072865370096</v>
      </c>
    </row>
    <row r="1861" spans="1:7" x14ac:dyDescent="0.45">
      <c r="A1861">
        <f t="shared" si="29"/>
        <v>12</v>
      </c>
      <c r="B1861" t="s">
        <v>687</v>
      </c>
      <c r="C1861" t="s">
        <v>573</v>
      </c>
      <c r="D1861">
        <v>2012</v>
      </c>
      <c r="E1861">
        <v>2.1</v>
      </c>
      <c r="F1861">
        <v>5.2554625661279601</v>
      </c>
      <c r="G1861">
        <v>0.767072865370096</v>
      </c>
    </row>
    <row r="1862" spans="1:7" hidden="1" x14ac:dyDescent="0.45">
      <c r="A1862">
        <f t="shared" si="29"/>
        <v>3</v>
      </c>
      <c r="B1862" t="s">
        <v>687</v>
      </c>
      <c r="C1862" t="s">
        <v>574</v>
      </c>
      <c r="D1862">
        <v>2013</v>
      </c>
      <c r="E1862">
        <v>2.1</v>
      </c>
      <c r="F1862">
        <v>1.5117816764457501</v>
      </c>
      <c r="G1862">
        <v>-2.6064869708029601</v>
      </c>
    </row>
    <row r="1863" spans="1:7" hidden="1" x14ac:dyDescent="0.45">
      <c r="A1863">
        <f t="shared" si="29"/>
        <v>6</v>
      </c>
      <c r="B1863" t="s">
        <v>687</v>
      </c>
      <c r="C1863" t="s">
        <v>575</v>
      </c>
      <c r="D1863">
        <v>2013</v>
      </c>
      <c r="E1863">
        <v>2.9</v>
      </c>
      <c r="F1863">
        <v>1.5117816764457501</v>
      </c>
      <c r="G1863">
        <v>-2.6064869708029601</v>
      </c>
    </row>
    <row r="1864" spans="1:7" hidden="1" x14ac:dyDescent="0.45">
      <c r="A1864">
        <f t="shared" si="29"/>
        <v>9</v>
      </c>
      <c r="B1864" t="s">
        <v>687</v>
      </c>
      <c r="C1864" t="s">
        <v>576</v>
      </c>
      <c r="D1864">
        <v>2013</v>
      </c>
      <c r="E1864">
        <v>2.6</v>
      </c>
      <c r="F1864">
        <v>1.5117816764457501</v>
      </c>
      <c r="G1864">
        <v>-2.6064869708029601</v>
      </c>
    </row>
    <row r="1865" spans="1:7" x14ac:dyDescent="0.45">
      <c r="A1865">
        <f t="shared" si="29"/>
        <v>12</v>
      </c>
      <c r="B1865" t="s">
        <v>687</v>
      </c>
      <c r="C1865" t="s">
        <v>577</v>
      </c>
      <c r="D1865">
        <v>2013</v>
      </c>
      <c r="E1865">
        <v>1.1000000000000001</v>
      </c>
      <c r="F1865">
        <v>1.5117816764457501</v>
      </c>
      <c r="G1865">
        <v>-2.6064869708029601</v>
      </c>
    </row>
    <row r="1866" spans="1:7" hidden="1" x14ac:dyDescent="0.45">
      <c r="A1866">
        <f t="shared" si="29"/>
        <v>3</v>
      </c>
      <c r="B1866" t="s">
        <v>687</v>
      </c>
      <c r="C1866" t="s">
        <v>578</v>
      </c>
      <c r="D1866">
        <v>2014</v>
      </c>
      <c r="E1866">
        <v>0.6</v>
      </c>
      <c r="F1866">
        <v>0.68424060705180523</v>
      </c>
      <c r="G1866">
        <v>-2.50858283648693</v>
      </c>
    </row>
    <row r="1867" spans="1:7" hidden="1" x14ac:dyDescent="0.45">
      <c r="A1867">
        <f t="shared" si="29"/>
        <v>6</v>
      </c>
      <c r="B1867" t="s">
        <v>687</v>
      </c>
      <c r="C1867" t="s">
        <v>579</v>
      </c>
      <c r="D1867">
        <v>2014</v>
      </c>
      <c r="E1867">
        <v>1</v>
      </c>
      <c r="F1867">
        <v>0.68424060705180523</v>
      </c>
      <c r="G1867">
        <v>-2.50858283648693</v>
      </c>
    </row>
    <row r="1868" spans="1:7" hidden="1" x14ac:dyDescent="0.45">
      <c r="A1868">
        <f t="shared" si="29"/>
        <v>9</v>
      </c>
      <c r="B1868" t="s">
        <v>687</v>
      </c>
      <c r="C1868" t="s">
        <v>580</v>
      </c>
      <c r="D1868">
        <v>2014</v>
      </c>
      <c r="E1868">
        <v>0.7</v>
      </c>
      <c r="F1868">
        <v>0.68424060705180523</v>
      </c>
      <c r="G1868">
        <v>-2.50858283648693</v>
      </c>
    </row>
    <row r="1869" spans="1:7" x14ac:dyDescent="0.45">
      <c r="A1869">
        <f t="shared" si="29"/>
        <v>12</v>
      </c>
      <c r="B1869" t="s">
        <v>687</v>
      </c>
      <c r="C1869" t="s">
        <v>581</v>
      </c>
      <c r="D1869">
        <v>2014</v>
      </c>
      <c r="E1869">
        <v>0.4</v>
      </c>
      <c r="F1869">
        <v>0.68424060705180523</v>
      </c>
      <c r="G1869">
        <v>-2.50858283648693</v>
      </c>
    </row>
    <row r="1870" spans="1:7" hidden="1" x14ac:dyDescent="0.45">
      <c r="A1870">
        <f t="shared" si="29"/>
        <v>3</v>
      </c>
      <c r="B1870" t="s">
        <v>687</v>
      </c>
      <c r="C1870" t="s">
        <v>582</v>
      </c>
      <c r="D1870">
        <v>2015</v>
      </c>
      <c r="E1870">
        <v>0.4</v>
      </c>
      <c r="F1870">
        <v>3.920508623900318</v>
      </c>
      <c r="G1870">
        <v>-1.8074501469149</v>
      </c>
    </row>
    <row r="1871" spans="1:7" hidden="1" x14ac:dyDescent="0.45">
      <c r="A1871">
        <f t="shared" si="29"/>
        <v>6</v>
      </c>
      <c r="B1871" t="s">
        <v>687</v>
      </c>
      <c r="C1871" t="s">
        <v>583</v>
      </c>
      <c r="D1871">
        <v>2015</v>
      </c>
      <c r="E1871">
        <v>0.4</v>
      </c>
      <c r="F1871">
        <v>3.920508623900318</v>
      </c>
      <c r="G1871">
        <v>-1.8074501469149</v>
      </c>
    </row>
    <row r="1872" spans="1:7" hidden="1" x14ac:dyDescent="0.45">
      <c r="A1872">
        <f t="shared" si="29"/>
        <v>9</v>
      </c>
      <c r="B1872" t="s">
        <v>687</v>
      </c>
      <c r="C1872" t="s">
        <v>584</v>
      </c>
      <c r="D1872">
        <v>2015</v>
      </c>
      <c r="E1872">
        <v>-0.1</v>
      </c>
      <c r="F1872">
        <v>3.920508623900318</v>
      </c>
      <c r="G1872">
        <v>-1.8074501469149</v>
      </c>
    </row>
    <row r="1873" spans="1:7" x14ac:dyDescent="0.45">
      <c r="A1873">
        <f t="shared" si="29"/>
        <v>12</v>
      </c>
      <c r="B1873" t="s">
        <v>687</v>
      </c>
      <c r="C1873" t="s">
        <v>585</v>
      </c>
      <c r="D1873">
        <v>2015</v>
      </c>
      <c r="E1873">
        <v>-1.5</v>
      </c>
      <c r="F1873">
        <v>3.920508623900318</v>
      </c>
      <c r="G1873">
        <v>-1.8074501469149</v>
      </c>
    </row>
    <row r="1874" spans="1:7" hidden="1" x14ac:dyDescent="0.45">
      <c r="A1874">
        <f t="shared" si="29"/>
        <v>3</v>
      </c>
      <c r="B1874" t="s">
        <v>687</v>
      </c>
      <c r="C1874" t="s">
        <v>586</v>
      </c>
      <c r="D1874">
        <v>2016</v>
      </c>
      <c r="E1874">
        <v>-2</v>
      </c>
      <c r="F1874">
        <v>4.4317670026447757</v>
      </c>
      <c r="G1874">
        <v>-2.7302532110442499</v>
      </c>
    </row>
    <row r="1875" spans="1:7" hidden="1" x14ac:dyDescent="0.45">
      <c r="A1875">
        <f t="shared" si="29"/>
        <v>6</v>
      </c>
      <c r="B1875" t="s">
        <v>687</v>
      </c>
      <c r="C1875" t="s">
        <v>587</v>
      </c>
      <c r="D1875">
        <v>2016</v>
      </c>
      <c r="E1875">
        <v>-1.7</v>
      </c>
      <c r="F1875">
        <v>4.4317670026447757</v>
      </c>
      <c r="G1875">
        <v>-2.7302532110442499</v>
      </c>
    </row>
    <row r="1876" spans="1:7" hidden="1" x14ac:dyDescent="0.45">
      <c r="A1876">
        <f t="shared" si="29"/>
        <v>9</v>
      </c>
      <c r="B1876" t="s">
        <v>687</v>
      </c>
      <c r="C1876" t="s">
        <v>588</v>
      </c>
      <c r="D1876">
        <v>2016</v>
      </c>
      <c r="E1876">
        <v>-2.8</v>
      </c>
      <c r="F1876">
        <v>4.4317670026447757</v>
      </c>
      <c r="G1876">
        <v>-2.7302532110442499</v>
      </c>
    </row>
    <row r="1877" spans="1:7" x14ac:dyDescent="0.45">
      <c r="A1877">
        <f t="shared" si="29"/>
        <v>12</v>
      </c>
      <c r="B1877" t="s">
        <v>687</v>
      </c>
      <c r="C1877" t="s">
        <v>589</v>
      </c>
      <c r="D1877">
        <v>2016</v>
      </c>
      <c r="E1877">
        <v>-1.3</v>
      </c>
      <c r="F1877">
        <v>4.4317670026447757</v>
      </c>
      <c r="G1877">
        <v>-2.7302532110442499</v>
      </c>
    </row>
    <row r="1878" spans="1:7" hidden="1" x14ac:dyDescent="0.45">
      <c r="A1878">
        <f t="shared" si="29"/>
        <v>3</v>
      </c>
      <c r="B1878" t="s">
        <v>687</v>
      </c>
      <c r="C1878" t="s">
        <v>590</v>
      </c>
      <c r="D1878">
        <v>2017</v>
      </c>
      <c r="E1878">
        <v>-3.5</v>
      </c>
      <c r="F1878">
        <v>3.0311776759484701</v>
      </c>
      <c r="G1878">
        <v>-1.0616752884763201</v>
      </c>
    </row>
    <row r="1879" spans="1:7" hidden="1" x14ac:dyDescent="0.45">
      <c r="A1879">
        <f t="shared" si="29"/>
        <v>6</v>
      </c>
      <c r="B1879" t="s">
        <v>687</v>
      </c>
      <c r="C1879" t="s">
        <v>591</v>
      </c>
      <c r="D1879">
        <v>2017</v>
      </c>
      <c r="E1879">
        <v>-4.9000000000000004</v>
      </c>
      <c r="F1879">
        <v>3.0311776759484701</v>
      </c>
      <c r="G1879">
        <v>-1.0616752884763201</v>
      </c>
    </row>
    <row r="1880" spans="1:7" hidden="1" x14ac:dyDescent="0.45">
      <c r="A1880">
        <f t="shared" si="29"/>
        <v>9</v>
      </c>
      <c r="B1880" t="s">
        <v>687</v>
      </c>
      <c r="C1880" t="s">
        <v>592</v>
      </c>
      <c r="D1880">
        <v>2017</v>
      </c>
      <c r="E1880">
        <v>-6.3</v>
      </c>
      <c r="F1880">
        <v>3.0311776759484701</v>
      </c>
      <c r="G1880">
        <v>-1.0616752884763201</v>
      </c>
    </row>
    <row r="1881" spans="1:7" x14ac:dyDescent="0.45">
      <c r="A1881">
        <f t="shared" si="29"/>
        <v>12</v>
      </c>
      <c r="B1881" t="s">
        <v>687</v>
      </c>
      <c r="C1881" t="s">
        <v>593</v>
      </c>
      <c r="D1881">
        <v>2017</v>
      </c>
      <c r="E1881">
        <v>-8</v>
      </c>
      <c r="F1881">
        <v>3.0311776759484701</v>
      </c>
      <c r="G1881">
        <v>-1.0616752884763201</v>
      </c>
    </row>
    <row r="1882" spans="1:7" hidden="1" x14ac:dyDescent="0.45">
      <c r="A1882">
        <f t="shared" si="29"/>
        <v>3</v>
      </c>
      <c r="B1882" t="s">
        <v>687</v>
      </c>
      <c r="C1882" t="s">
        <v>594</v>
      </c>
      <c r="D1882">
        <v>2018</v>
      </c>
      <c r="E1882">
        <v>-7.6</v>
      </c>
      <c r="F1882">
        <v>5.1524577332590695</v>
      </c>
      <c r="G1882">
        <v>2.2503373153477302</v>
      </c>
    </row>
    <row r="1883" spans="1:7" hidden="1" x14ac:dyDescent="0.45">
      <c r="A1883">
        <f t="shared" si="29"/>
        <v>6</v>
      </c>
      <c r="B1883" t="s">
        <v>687</v>
      </c>
      <c r="C1883" t="s">
        <v>595</v>
      </c>
      <c r="D1883">
        <v>2018</v>
      </c>
      <c r="E1883">
        <v>-7.8</v>
      </c>
      <c r="F1883">
        <v>5.1524577332590695</v>
      </c>
      <c r="G1883">
        <v>2.2503373153477302</v>
      </c>
    </row>
    <row r="1884" spans="1:7" hidden="1" x14ac:dyDescent="0.45">
      <c r="A1884">
        <f t="shared" si="29"/>
        <v>9</v>
      </c>
      <c r="B1884" t="s">
        <v>687</v>
      </c>
      <c r="C1884" t="s">
        <v>596</v>
      </c>
      <c r="D1884">
        <v>2018</v>
      </c>
      <c r="E1884">
        <v>-8.6</v>
      </c>
      <c r="F1884">
        <v>5.1524577332590695</v>
      </c>
      <c r="G1884">
        <v>2.2503373153477302</v>
      </c>
    </row>
    <row r="1885" spans="1:7" x14ac:dyDescent="0.45">
      <c r="A1885">
        <f t="shared" si="29"/>
        <v>12</v>
      </c>
      <c r="B1885" t="s">
        <v>687</v>
      </c>
      <c r="C1885" t="s">
        <v>597</v>
      </c>
      <c r="D1885">
        <v>2018</v>
      </c>
      <c r="E1885">
        <v>-9.8000000000000007</v>
      </c>
      <c r="F1885">
        <v>5.1524577332590695</v>
      </c>
      <c r="G1885">
        <v>2.2503373153477302</v>
      </c>
    </row>
    <row r="1886" spans="1:7" hidden="1" x14ac:dyDescent="0.45">
      <c r="A1886">
        <f t="shared" si="29"/>
        <v>3</v>
      </c>
      <c r="B1886" t="s">
        <v>687</v>
      </c>
      <c r="C1886" t="s">
        <v>598</v>
      </c>
      <c r="D1886">
        <v>2019</v>
      </c>
      <c r="E1886">
        <v>-10.5</v>
      </c>
      <c r="F1886">
        <v>6.2458584723942039</v>
      </c>
      <c r="G1886">
        <v>3.6991317430642101</v>
      </c>
    </row>
    <row r="1887" spans="1:7" hidden="1" x14ac:dyDescent="0.45">
      <c r="A1887">
        <f t="shared" si="29"/>
        <v>6</v>
      </c>
      <c r="B1887" t="s">
        <v>687</v>
      </c>
      <c r="C1887" t="s">
        <v>599</v>
      </c>
      <c r="D1887">
        <v>2019</v>
      </c>
      <c r="E1887">
        <v>-11.5</v>
      </c>
      <c r="F1887">
        <v>6.2458584723942039</v>
      </c>
      <c r="G1887">
        <v>3.6991317430642101</v>
      </c>
    </row>
    <row r="1888" spans="1:7" hidden="1" x14ac:dyDescent="0.45">
      <c r="A1888">
        <f t="shared" si="29"/>
        <v>9</v>
      </c>
      <c r="B1888" t="s">
        <v>687</v>
      </c>
      <c r="C1888" t="s">
        <v>600</v>
      </c>
      <c r="D1888">
        <v>2019</v>
      </c>
      <c r="E1888">
        <v>-11.2</v>
      </c>
      <c r="F1888">
        <v>6.2458584723942039</v>
      </c>
      <c r="G1888">
        <v>3.6991317430642101</v>
      </c>
    </row>
    <row r="1889" spans="1:7" x14ac:dyDescent="0.45">
      <c r="A1889">
        <f t="shared" si="29"/>
        <v>12</v>
      </c>
      <c r="B1889" t="s">
        <v>687</v>
      </c>
      <c r="C1889" t="s">
        <v>601</v>
      </c>
      <c r="D1889">
        <v>2019</v>
      </c>
      <c r="E1889">
        <v>-12.6</v>
      </c>
      <c r="F1889">
        <v>6.2458584723942039</v>
      </c>
      <c r="G1889">
        <v>3.6991317430642101</v>
      </c>
    </row>
    <row r="1890" spans="1:7" hidden="1" x14ac:dyDescent="0.45">
      <c r="A1890">
        <f t="shared" si="29"/>
        <v>3</v>
      </c>
      <c r="B1890" t="s">
        <v>687</v>
      </c>
      <c r="C1890" t="s">
        <v>602</v>
      </c>
      <c r="D1890">
        <v>2020</v>
      </c>
      <c r="E1890">
        <v>-10.5</v>
      </c>
      <c r="F1890">
        <v>4.5804581725619897</v>
      </c>
      <c r="G1890">
        <v>-4.1903830172332102</v>
      </c>
    </row>
    <row r="1891" spans="1:7" hidden="1" x14ac:dyDescent="0.45">
      <c r="A1891">
        <f t="shared" si="29"/>
        <v>6</v>
      </c>
      <c r="B1891" t="s">
        <v>687</v>
      </c>
      <c r="C1891" t="s">
        <v>603</v>
      </c>
      <c r="D1891">
        <v>2020</v>
      </c>
      <c r="E1891">
        <v>-10.3</v>
      </c>
      <c r="F1891">
        <v>4.5804581725619897</v>
      </c>
      <c r="G1891">
        <v>-4.1903830172332102</v>
      </c>
    </row>
    <row r="1892" spans="1:7" hidden="1" x14ac:dyDescent="0.45">
      <c r="A1892">
        <f t="shared" si="29"/>
        <v>9</v>
      </c>
      <c r="B1892" t="s">
        <v>687</v>
      </c>
      <c r="C1892" t="s">
        <v>604</v>
      </c>
      <c r="D1892">
        <v>2020</v>
      </c>
      <c r="E1892">
        <v>-11</v>
      </c>
      <c r="F1892">
        <v>4.5804581725619897</v>
      </c>
      <c r="G1892">
        <v>-4.1903830172332102</v>
      </c>
    </row>
    <row r="1893" spans="1:7" x14ac:dyDescent="0.45">
      <c r="A1893">
        <f t="shared" si="29"/>
        <v>12</v>
      </c>
      <c r="B1893" t="s">
        <v>687</v>
      </c>
      <c r="C1893" t="s">
        <v>605</v>
      </c>
      <c r="D1893">
        <v>2020</v>
      </c>
      <c r="E1893">
        <v>-11</v>
      </c>
      <c r="F1893">
        <v>4.5804581725619897</v>
      </c>
      <c r="G1893">
        <v>-4.1903830172332102</v>
      </c>
    </row>
    <row r="1894" spans="1:7" hidden="1" x14ac:dyDescent="0.45">
      <c r="A1894">
        <f t="shared" si="29"/>
        <v>3</v>
      </c>
      <c r="B1894" t="s">
        <v>687</v>
      </c>
      <c r="C1894" t="s">
        <v>606</v>
      </c>
      <c r="D1894">
        <v>2021</v>
      </c>
      <c r="E1894">
        <v>-11.5</v>
      </c>
      <c r="F1894">
        <v>-2.0355688239997676</v>
      </c>
      <c r="G1894">
        <v>0.66513347561993896</v>
      </c>
    </row>
    <row r="1895" spans="1:7" hidden="1" x14ac:dyDescent="0.45">
      <c r="A1895">
        <f t="shared" si="29"/>
        <v>6</v>
      </c>
      <c r="B1895" t="s">
        <v>687</v>
      </c>
      <c r="C1895" t="s">
        <v>607</v>
      </c>
      <c r="D1895">
        <v>2021</v>
      </c>
      <c r="E1895">
        <v>-13.7</v>
      </c>
      <c r="F1895">
        <v>-2.0355688239997676</v>
      </c>
      <c r="G1895">
        <v>0.66513347561993896</v>
      </c>
    </row>
    <row r="1896" spans="1:7" hidden="1" x14ac:dyDescent="0.45">
      <c r="A1896">
        <f t="shared" si="29"/>
        <v>9</v>
      </c>
      <c r="B1896" t="s">
        <v>687</v>
      </c>
      <c r="C1896" t="s">
        <v>608</v>
      </c>
      <c r="D1896">
        <v>2021</v>
      </c>
      <c r="E1896">
        <v>-13.6</v>
      </c>
      <c r="F1896">
        <v>-2.0355688239997676</v>
      </c>
      <c r="G1896">
        <v>0.66513347561993896</v>
      </c>
    </row>
    <row r="1897" spans="1:7" x14ac:dyDescent="0.45">
      <c r="A1897">
        <f t="shared" si="29"/>
        <v>12</v>
      </c>
      <c r="B1897" t="s">
        <v>687</v>
      </c>
      <c r="C1897" t="s">
        <v>609</v>
      </c>
      <c r="D1897">
        <v>2021</v>
      </c>
      <c r="E1897">
        <v>-14.8</v>
      </c>
      <c r="F1897">
        <v>-2.0355688239997676</v>
      </c>
      <c r="G1897">
        <v>0.66513347561993896</v>
      </c>
    </row>
    <row r="1898" spans="1:7" hidden="1" x14ac:dyDescent="0.45">
      <c r="A1898">
        <f t="shared" si="29"/>
        <v>3</v>
      </c>
      <c r="B1898" t="s">
        <v>687</v>
      </c>
      <c r="C1898" t="s">
        <v>610</v>
      </c>
      <c r="D1898">
        <v>2022</v>
      </c>
      <c r="E1898">
        <v>-16.2</v>
      </c>
      <c r="F1898">
        <v>6.9271826605250055</v>
      </c>
      <c r="G1898">
        <v>3.6490098254733399</v>
      </c>
    </row>
    <row r="1899" spans="1:7" hidden="1" x14ac:dyDescent="0.45">
      <c r="A1899">
        <f t="shared" si="29"/>
        <v>6</v>
      </c>
      <c r="B1899" t="s">
        <v>687</v>
      </c>
      <c r="C1899" t="s">
        <v>611</v>
      </c>
      <c r="D1899">
        <v>2022</v>
      </c>
      <c r="E1899">
        <v>-17.600000000000001</v>
      </c>
      <c r="F1899">
        <v>6.9271826605250055</v>
      </c>
      <c r="G1899">
        <v>3.6490098254733399</v>
      </c>
    </row>
    <row r="1900" spans="1:7" hidden="1" x14ac:dyDescent="0.45">
      <c r="A1900">
        <f t="shared" si="29"/>
        <v>9</v>
      </c>
      <c r="B1900" t="s">
        <v>687</v>
      </c>
      <c r="C1900" t="s">
        <v>612</v>
      </c>
      <c r="D1900">
        <v>2022</v>
      </c>
      <c r="E1900">
        <v>-17.600000000000001</v>
      </c>
      <c r="F1900">
        <v>6.9271826605250055</v>
      </c>
      <c r="G1900">
        <v>3.6490098254733399</v>
      </c>
    </row>
    <row r="1901" spans="1:7" x14ac:dyDescent="0.45">
      <c r="A1901">
        <f t="shared" si="29"/>
        <v>12</v>
      </c>
      <c r="B1901" t="s">
        <v>687</v>
      </c>
      <c r="C1901" t="s">
        <v>613</v>
      </c>
      <c r="D1901">
        <v>2022</v>
      </c>
      <c r="E1901">
        <v>-21.1</v>
      </c>
      <c r="F1901">
        <v>6.9271826605250055</v>
      </c>
      <c r="G1901">
        <v>3.6490098254733399</v>
      </c>
    </row>
    <row r="1902" spans="1:7" hidden="1" x14ac:dyDescent="0.45">
      <c r="A1902">
        <f t="shared" si="29"/>
        <v>3</v>
      </c>
      <c r="B1902" t="s">
        <v>687</v>
      </c>
      <c r="C1902" t="s">
        <v>614</v>
      </c>
      <c r="D1902">
        <v>2023</v>
      </c>
      <c r="E1902">
        <v>-22.3</v>
      </c>
      <c r="F1902">
        <v>5.2554569738603618</v>
      </c>
      <c r="G1902">
        <v>-1.11621332574108</v>
      </c>
    </row>
    <row r="1903" spans="1:7" hidden="1" x14ac:dyDescent="0.45">
      <c r="A1903">
        <f t="shared" si="29"/>
        <v>6</v>
      </c>
      <c r="B1903" t="s">
        <v>687</v>
      </c>
      <c r="C1903" t="s">
        <v>615</v>
      </c>
      <c r="D1903">
        <v>2023</v>
      </c>
      <c r="E1903">
        <v>-23.4</v>
      </c>
      <c r="F1903">
        <v>5.2554569738603618</v>
      </c>
      <c r="G1903">
        <v>-1.11621332574108</v>
      </c>
    </row>
    <row r="1904" spans="1:7" hidden="1" x14ac:dyDescent="0.45">
      <c r="A1904">
        <f t="shared" si="29"/>
        <v>9</v>
      </c>
      <c r="B1904" t="s">
        <v>687</v>
      </c>
      <c r="C1904" t="s">
        <v>616</v>
      </c>
      <c r="D1904">
        <v>2023</v>
      </c>
      <c r="E1904">
        <v>-22.6</v>
      </c>
      <c r="F1904">
        <v>5.2554569738603618</v>
      </c>
      <c r="G1904">
        <v>-1.11621332574108</v>
      </c>
    </row>
    <row r="1905" spans="1:7" x14ac:dyDescent="0.45">
      <c r="A1905">
        <f t="shared" si="29"/>
        <v>12</v>
      </c>
      <c r="B1905" t="s">
        <v>687</v>
      </c>
      <c r="C1905" t="s">
        <v>617</v>
      </c>
      <c r="D1905">
        <v>2023</v>
      </c>
      <c r="E1905">
        <v>-23.3</v>
      </c>
      <c r="F1905">
        <v>5.2554569738603618</v>
      </c>
      <c r="G1905">
        <v>-1.11621332574108</v>
      </c>
    </row>
    <row r="1906" spans="1:7" hidden="1" x14ac:dyDescent="0.45">
      <c r="A1906">
        <f t="shared" si="29"/>
        <v>3</v>
      </c>
      <c r="B1906" t="s">
        <v>689</v>
      </c>
      <c r="C1906" t="s">
        <v>560</v>
      </c>
      <c r="D1906">
        <v>2010</v>
      </c>
      <c r="E1906">
        <v>13.9</v>
      </c>
      <c r="F1906">
        <v>-3.1220781229054637</v>
      </c>
      <c r="G1906">
        <v>4.7327015952349099</v>
      </c>
    </row>
    <row r="1907" spans="1:7" hidden="1" x14ac:dyDescent="0.45">
      <c r="A1907">
        <f t="shared" si="29"/>
        <v>6</v>
      </c>
      <c r="B1907" t="s">
        <v>689</v>
      </c>
      <c r="C1907" t="s">
        <v>563</v>
      </c>
      <c r="D1907">
        <v>2010</v>
      </c>
      <c r="E1907">
        <v>12.9</v>
      </c>
      <c r="F1907">
        <v>-3.1220781229054637</v>
      </c>
      <c r="G1907">
        <v>4.7327015952349099</v>
      </c>
    </row>
    <row r="1908" spans="1:7" hidden="1" x14ac:dyDescent="0.45">
      <c r="A1908">
        <f t="shared" si="29"/>
        <v>9</v>
      </c>
      <c r="B1908" t="s">
        <v>689</v>
      </c>
      <c r="C1908" t="s">
        <v>564</v>
      </c>
      <c r="D1908">
        <v>2010</v>
      </c>
      <c r="E1908">
        <v>8.9</v>
      </c>
      <c r="F1908">
        <v>-3.1220781229054637</v>
      </c>
      <c r="G1908">
        <v>4.7327015952349099</v>
      </c>
    </row>
    <row r="1909" spans="1:7" x14ac:dyDescent="0.45">
      <c r="A1909">
        <f t="shared" si="29"/>
        <v>12</v>
      </c>
      <c r="B1909" t="s">
        <v>689</v>
      </c>
      <c r="C1909" t="s">
        <v>565</v>
      </c>
      <c r="D1909">
        <v>2010</v>
      </c>
      <c r="E1909">
        <v>9.6</v>
      </c>
      <c r="F1909">
        <v>-3.1220781229054637</v>
      </c>
      <c r="G1909">
        <v>4.7327015952349099</v>
      </c>
    </row>
    <row r="1910" spans="1:7" hidden="1" x14ac:dyDescent="0.45">
      <c r="A1910">
        <f t="shared" si="29"/>
        <v>3</v>
      </c>
      <c r="B1910" t="s">
        <v>689</v>
      </c>
      <c r="C1910" t="s">
        <v>566</v>
      </c>
      <c r="D1910">
        <v>2011</v>
      </c>
      <c r="E1910">
        <v>9.5</v>
      </c>
      <c r="F1910">
        <v>1.7376245104543671</v>
      </c>
      <c r="G1910">
        <v>2.71710210000276</v>
      </c>
    </row>
    <row r="1911" spans="1:7" hidden="1" x14ac:dyDescent="0.45">
      <c r="A1911">
        <f t="shared" si="29"/>
        <v>6</v>
      </c>
      <c r="B1911" t="s">
        <v>689</v>
      </c>
      <c r="C1911" t="s">
        <v>567</v>
      </c>
      <c r="D1911">
        <v>2011</v>
      </c>
      <c r="E1911">
        <v>8.5</v>
      </c>
      <c r="F1911">
        <v>1.7376245104543671</v>
      </c>
      <c r="G1911">
        <v>2.71710210000276</v>
      </c>
    </row>
    <row r="1912" spans="1:7" hidden="1" x14ac:dyDescent="0.45">
      <c r="A1912">
        <f t="shared" si="29"/>
        <v>9</v>
      </c>
      <c r="B1912" t="s">
        <v>689</v>
      </c>
      <c r="C1912" t="s">
        <v>568</v>
      </c>
      <c r="D1912">
        <v>2011</v>
      </c>
      <c r="E1912">
        <v>7.6</v>
      </c>
      <c r="F1912">
        <v>1.7376245104543671</v>
      </c>
      <c r="G1912">
        <v>2.71710210000276</v>
      </c>
    </row>
    <row r="1913" spans="1:7" x14ac:dyDescent="0.45">
      <c r="A1913">
        <f t="shared" si="29"/>
        <v>12</v>
      </c>
      <c r="B1913" t="s">
        <v>689</v>
      </c>
      <c r="C1913" t="s">
        <v>569</v>
      </c>
      <c r="D1913">
        <v>2011</v>
      </c>
      <c r="E1913">
        <v>5.8</v>
      </c>
      <c r="F1913">
        <v>1.7376245104543671</v>
      </c>
      <c r="G1913">
        <v>2.71710210000276</v>
      </c>
    </row>
    <row r="1914" spans="1:7" hidden="1" x14ac:dyDescent="0.45">
      <c r="A1914">
        <f t="shared" si="29"/>
        <v>3</v>
      </c>
      <c r="B1914" t="s">
        <v>689</v>
      </c>
      <c r="C1914" t="s">
        <v>570</v>
      </c>
      <c r="D1914">
        <v>2012</v>
      </c>
      <c r="E1914">
        <v>4.8</v>
      </c>
      <c r="F1914">
        <v>-1.7135275032034514</v>
      </c>
      <c r="G1914">
        <v>-1.6531948560262599</v>
      </c>
    </row>
    <row r="1915" spans="1:7" hidden="1" x14ac:dyDescent="0.45">
      <c r="A1915">
        <f t="shared" si="29"/>
        <v>6</v>
      </c>
      <c r="B1915" t="s">
        <v>689</v>
      </c>
      <c r="C1915" t="s">
        <v>571</v>
      </c>
      <c r="D1915">
        <v>2012</v>
      </c>
      <c r="E1915">
        <v>4.4000000000000004</v>
      </c>
      <c r="F1915">
        <v>-1.7135275032034514</v>
      </c>
      <c r="G1915">
        <v>-1.6531948560262599</v>
      </c>
    </row>
    <row r="1916" spans="1:7" hidden="1" x14ac:dyDescent="0.45">
      <c r="A1916">
        <f t="shared" si="29"/>
        <v>9</v>
      </c>
      <c r="B1916" t="s">
        <v>689</v>
      </c>
      <c r="C1916" t="s">
        <v>572</v>
      </c>
      <c r="D1916">
        <v>2012</v>
      </c>
      <c r="E1916">
        <v>5.0999999999999996</v>
      </c>
      <c r="F1916">
        <v>-1.7135275032034514</v>
      </c>
      <c r="G1916">
        <v>-1.6531948560262599</v>
      </c>
    </row>
    <row r="1917" spans="1:7" x14ac:dyDescent="0.45">
      <c r="A1917">
        <f t="shared" si="29"/>
        <v>12</v>
      </c>
      <c r="B1917" t="s">
        <v>689</v>
      </c>
      <c r="C1917" t="s">
        <v>573</v>
      </c>
      <c r="D1917">
        <v>2012</v>
      </c>
      <c r="E1917">
        <v>5.3</v>
      </c>
      <c r="F1917">
        <v>-1.7135275032034514</v>
      </c>
      <c r="G1917">
        <v>-1.6531948560262599</v>
      </c>
    </row>
    <row r="1918" spans="1:7" hidden="1" x14ac:dyDescent="0.45">
      <c r="A1918">
        <f t="shared" si="29"/>
        <v>3</v>
      </c>
      <c r="B1918" t="s">
        <v>689</v>
      </c>
      <c r="C1918" t="s">
        <v>574</v>
      </c>
      <c r="D1918">
        <v>2013</v>
      </c>
      <c r="E1918">
        <v>1.7</v>
      </c>
      <c r="F1918">
        <v>-4.0509026186835513</v>
      </c>
      <c r="G1918">
        <v>-3.0388321838043102</v>
      </c>
    </row>
    <row r="1919" spans="1:7" hidden="1" x14ac:dyDescent="0.45">
      <c r="A1919">
        <f t="shared" si="29"/>
        <v>6</v>
      </c>
      <c r="B1919" t="s">
        <v>689</v>
      </c>
      <c r="C1919" t="s">
        <v>575</v>
      </c>
      <c r="D1919">
        <v>2013</v>
      </c>
      <c r="E1919">
        <v>-2</v>
      </c>
      <c r="F1919">
        <v>-4.0509026186835513</v>
      </c>
      <c r="G1919">
        <v>-3.0388321838043102</v>
      </c>
    </row>
    <row r="1920" spans="1:7" hidden="1" x14ac:dyDescent="0.45">
      <c r="A1920">
        <f t="shared" si="29"/>
        <v>9</v>
      </c>
      <c r="B1920" t="s">
        <v>689</v>
      </c>
      <c r="C1920" t="s">
        <v>576</v>
      </c>
      <c r="D1920">
        <v>2013</v>
      </c>
      <c r="E1920">
        <v>-7.4</v>
      </c>
      <c r="F1920">
        <v>-4.0509026186835513</v>
      </c>
      <c r="G1920">
        <v>-3.0388321838043102</v>
      </c>
    </row>
    <row r="1921" spans="1:7" x14ac:dyDescent="0.45">
      <c r="A1921">
        <f t="shared" si="29"/>
        <v>12</v>
      </c>
      <c r="B1921" t="s">
        <v>689</v>
      </c>
      <c r="C1921" t="s">
        <v>577</v>
      </c>
      <c r="D1921">
        <v>2013</v>
      </c>
      <c r="E1921">
        <v>-12.6</v>
      </c>
      <c r="F1921">
        <v>-4.0509026186835513</v>
      </c>
      <c r="G1921">
        <v>-3.0388321838043102</v>
      </c>
    </row>
    <row r="1922" spans="1:7" hidden="1" x14ac:dyDescent="0.45">
      <c r="A1922">
        <f t="shared" si="29"/>
        <v>3</v>
      </c>
      <c r="B1922" t="s">
        <v>689</v>
      </c>
      <c r="C1922" t="s">
        <v>578</v>
      </c>
      <c r="D1922">
        <v>2014</v>
      </c>
      <c r="E1922">
        <v>-18</v>
      </c>
      <c r="F1922">
        <v>-0.98410675810353609</v>
      </c>
      <c r="G1922">
        <v>-2.9557548054299398</v>
      </c>
    </row>
    <row r="1923" spans="1:7" hidden="1" x14ac:dyDescent="0.45">
      <c r="A1923">
        <f t="shared" ref="A1923:A1986" si="30">VALUE(MID(C1923,6,2))</f>
        <v>6</v>
      </c>
      <c r="B1923" t="s">
        <v>689</v>
      </c>
      <c r="C1923" t="s">
        <v>579</v>
      </c>
      <c r="D1923">
        <v>2014</v>
      </c>
      <c r="E1923">
        <v>-21.5</v>
      </c>
      <c r="F1923">
        <v>-0.98410675810353609</v>
      </c>
      <c r="G1923">
        <v>-2.9557548054299398</v>
      </c>
    </row>
    <row r="1924" spans="1:7" hidden="1" x14ac:dyDescent="0.45">
      <c r="A1924">
        <f t="shared" si="30"/>
        <v>9</v>
      </c>
      <c r="B1924" t="s">
        <v>689</v>
      </c>
      <c r="C1924" t="s">
        <v>580</v>
      </c>
      <c r="D1924">
        <v>2014</v>
      </c>
      <c r="E1924">
        <v>-24</v>
      </c>
      <c r="F1924">
        <v>-0.98410675810353609</v>
      </c>
      <c r="G1924">
        <v>-2.9557548054299398</v>
      </c>
    </row>
    <row r="1925" spans="1:7" x14ac:dyDescent="0.45">
      <c r="A1925">
        <f t="shared" si="30"/>
        <v>12</v>
      </c>
      <c r="B1925" t="s">
        <v>689</v>
      </c>
      <c r="C1925" t="s">
        <v>581</v>
      </c>
      <c r="D1925">
        <v>2014</v>
      </c>
      <c r="E1925">
        <v>-25.5</v>
      </c>
      <c r="F1925">
        <v>-0.98410675810353609</v>
      </c>
      <c r="G1925">
        <v>-2.9557548054299398</v>
      </c>
    </row>
    <row r="1926" spans="1:7" hidden="1" x14ac:dyDescent="0.45">
      <c r="A1926">
        <f t="shared" si="30"/>
        <v>3</v>
      </c>
      <c r="B1926" t="s">
        <v>689</v>
      </c>
      <c r="C1926" t="s">
        <v>582</v>
      </c>
      <c r="D1926">
        <v>2015</v>
      </c>
      <c r="E1926">
        <v>-27.9</v>
      </c>
      <c r="F1926">
        <v>0.74139147058367882</v>
      </c>
      <c r="G1926">
        <v>-2.2628671898150499</v>
      </c>
    </row>
    <row r="1927" spans="1:7" hidden="1" x14ac:dyDescent="0.45">
      <c r="A1927">
        <f t="shared" si="30"/>
        <v>6</v>
      </c>
      <c r="B1927" t="s">
        <v>689</v>
      </c>
      <c r="C1927" t="s">
        <v>583</v>
      </c>
      <c r="D1927">
        <v>2015</v>
      </c>
      <c r="E1927">
        <v>-30.7</v>
      </c>
      <c r="F1927">
        <v>0.74139147058367882</v>
      </c>
      <c r="G1927">
        <v>-2.2628671898150499</v>
      </c>
    </row>
    <row r="1928" spans="1:7" hidden="1" x14ac:dyDescent="0.45">
      <c r="A1928">
        <f t="shared" si="30"/>
        <v>9</v>
      </c>
      <c r="B1928" t="s">
        <v>689</v>
      </c>
      <c r="C1928" t="s">
        <v>584</v>
      </c>
      <c r="D1928">
        <v>2015</v>
      </c>
      <c r="E1928">
        <v>-33.6</v>
      </c>
      <c r="F1928">
        <v>0.74139147058367882</v>
      </c>
      <c r="G1928">
        <v>-2.2628671898150499</v>
      </c>
    </row>
    <row r="1929" spans="1:7" x14ac:dyDescent="0.45">
      <c r="A1929">
        <f t="shared" si="30"/>
        <v>12</v>
      </c>
      <c r="B1929" t="s">
        <v>689</v>
      </c>
      <c r="C1929" t="s">
        <v>585</v>
      </c>
      <c r="D1929">
        <v>2015</v>
      </c>
      <c r="E1929">
        <v>-35.5</v>
      </c>
      <c r="F1929">
        <v>0.74139147058367882</v>
      </c>
      <c r="G1929">
        <v>-2.2628671898150499</v>
      </c>
    </row>
    <row r="1930" spans="1:7" hidden="1" x14ac:dyDescent="0.45">
      <c r="A1930">
        <f t="shared" si="30"/>
        <v>3</v>
      </c>
      <c r="B1930" t="s">
        <v>689</v>
      </c>
      <c r="C1930" t="s">
        <v>586</v>
      </c>
      <c r="D1930">
        <v>2016</v>
      </c>
      <c r="E1930">
        <v>-38</v>
      </c>
      <c r="F1930">
        <v>1.5897982889385531</v>
      </c>
      <c r="G1930">
        <v>-1.34833402801194</v>
      </c>
    </row>
    <row r="1931" spans="1:7" hidden="1" x14ac:dyDescent="0.45">
      <c r="A1931">
        <f t="shared" si="30"/>
        <v>6</v>
      </c>
      <c r="B1931" t="s">
        <v>689</v>
      </c>
      <c r="C1931" t="s">
        <v>587</v>
      </c>
      <c r="D1931">
        <v>2016</v>
      </c>
      <c r="E1931">
        <v>-39.6</v>
      </c>
      <c r="F1931">
        <v>1.5897982889385531</v>
      </c>
      <c r="G1931">
        <v>-1.34833402801194</v>
      </c>
    </row>
    <row r="1932" spans="1:7" hidden="1" x14ac:dyDescent="0.45">
      <c r="A1932">
        <f t="shared" si="30"/>
        <v>9</v>
      </c>
      <c r="B1932" t="s">
        <v>689</v>
      </c>
      <c r="C1932" t="s">
        <v>588</v>
      </c>
      <c r="D1932">
        <v>2016</v>
      </c>
      <c r="E1932">
        <v>-41.7</v>
      </c>
      <c r="F1932">
        <v>1.5897982889385531</v>
      </c>
      <c r="G1932">
        <v>-1.34833402801194</v>
      </c>
    </row>
    <row r="1933" spans="1:7" x14ac:dyDescent="0.45">
      <c r="A1933">
        <f t="shared" si="30"/>
        <v>12</v>
      </c>
      <c r="B1933" t="s">
        <v>689</v>
      </c>
      <c r="C1933" t="s">
        <v>589</v>
      </c>
      <c r="D1933">
        <v>2016</v>
      </c>
      <c r="E1933">
        <v>-44.2</v>
      </c>
      <c r="F1933">
        <v>1.5897982889385531</v>
      </c>
      <c r="G1933">
        <v>-1.34833402801194</v>
      </c>
    </row>
    <row r="1934" spans="1:7" hidden="1" x14ac:dyDescent="0.45">
      <c r="A1934">
        <f t="shared" si="30"/>
        <v>3</v>
      </c>
      <c r="B1934" t="s">
        <v>689</v>
      </c>
      <c r="C1934" t="s">
        <v>590</v>
      </c>
      <c r="D1934">
        <v>2017</v>
      </c>
      <c r="E1934">
        <v>-43.6</v>
      </c>
      <c r="F1934">
        <v>2.004141093604872</v>
      </c>
      <c r="G1934">
        <v>0.72422157597652803</v>
      </c>
    </row>
    <row r="1935" spans="1:7" hidden="1" x14ac:dyDescent="0.45">
      <c r="A1935">
        <f t="shared" si="30"/>
        <v>6</v>
      </c>
      <c r="B1935" t="s">
        <v>689</v>
      </c>
      <c r="C1935" t="s">
        <v>591</v>
      </c>
      <c r="D1935">
        <v>2017</v>
      </c>
      <c r="E1935">
        <v>-44</v>
      </c>
      <c r="F1935">
        <v>2.004141093604872</v>
      </c>
      <c r="G1935">
        <v>0.72422157597652803</v>
      </c>
    </row>
    <row r="1936" spans="1:7" hidden="1" x14ac:dyDescent="0.45">
      <c r="A1936">
        <f t="shared" si="30"/>
        <v>9</v>
      </c>
      <c r="B1936" t="s">
        <v>689</v>
      </c>
      <c r="C1936" t="s">
        <v>592</v>
      </c>
      <c r="D1936">
        <v>2017</v>
      </c>
      <c r="E1936">
        <v>-44.7</v>
      </c>
      <c r="F1936">
        <v>2.004141093604872</v>
      </c>
      <c r="G1936">
        <v>0.72422157597652803</v>
      </c>
    </row>
    <row r="1937" spans="1:7" x14ac:dyDescent="0.45">
      <c r="A1937">
        <f t="shared" si="30"/>
        <v>12</v>
      </c>
      <c r="B1937" t="s">
        <v>689</v>
      </c>
      <c r="C1937" t="s">
        <v>593</v>
      </c>
      <c r="D1937">
        <v>2017</v>
      </c>
      <c r="E1937">
        <v>-45.1</v>
      </c>
      <c r="F1937">
        <v>2.004141093604872</v>
      </c>
      <c r="G1937">
        <v>0.72422157597652803</v>
      </c>
    </row>
    <row r="1938" spans="1:7" hidden="1" x14ac:dyDescent="0.45">
      <c r="A1938">
        <f t="shared" si="30"/>
        <v>3</v>
      </c>
      <c r="B1938" t="s">
        <v>689</v>
      </c>
      <c r="C1938" t="s">
        <v>594</v>
      </c>
      <c r="D1938">
        <v>2018</v>
      </c>
      <c r="E1938">
        <v>-46</v>
      </c>
      <c r="F1938">
        <v>3.3147207823341631</v>
      </c>
      <c r="G1938">
        <v>2.3855481095370799</v>
      </c>
    </row>
    <row r="1939" spans="1:7" hidden="1" x14ac:dyDescent="0.45">
      <c r="A1939">
        <f t="shared" si="30"/>
        <v>6</v>
      </c>
      <c r="B1939" t="s">
        <v>689</v>
      </c>
      <c r="C1939" t="s">
        <v>595</v>
      </c>
      <c r="D1939">
        <v>2018</v>
      </c>
      <c r="E1939">
        <v>-47.4</v>
      </c>
      <c r="F1939">
        <v>3.3147207823341631</v>
      </c>
      <c r="G1939">
        <v>2.3855481095370799</v>
      </c>
    </row>
    <row r="1940" spans="1:7" hidden="1" x14ac:dyDescent="0.45">
      <c r="A1940">
        <f t="shared" si="30"/>
        <v>9</v>
      </c>
      <c r="B1940" t="s">
        <v>689</v>
      </c>
      <c r="C1940" t="s">
        <v>596</v>
      </c>
      <c r="D1940">
        <v>2018</v>
      </c>
      <c r="E1940">
        <v>-46.9</v>
      </c>
      <c r="F1940">
        <v>3.3147207823341631</v>
      </c>
      <c r="G1940">
        <v>2.3855481095370799</v>
      </c>
    </row>
    <row r="1941" spans="1:7" x14ac:dyDescent="0.45">
      <c r="A1941">
        <f t="shared" si="30"/>
        <v>12</v>
      </c>
      <c r="B1941" t="s">
        <v>689</v>
      </c>
      <c r="C1941" t="s">
        <v>597</v>
      </c>
      <c r="D1941">
        <v>2018</v>
      </c>
      <c r="E1941">
        <v>-47.1</v>
      </c>
      <c r="F1941">
        <v>3.3147207823341631</v>
      </c>
      <c r="G1941">
        <v>2.3855481095370799</v>
      </c>
    </row>
    <row r="1942" spans="1:7" hidden="1" x14ac:dyDescent="0.45">
      <c r="A1942">
        <f t="shared" si="30"/>
        <v>3</v>
      </c>
      <c r="B1942" t="s">
        <v>689</v>
      </c>
      <c r="C1942" t="s">
        <v>598</v>
      </c>
      <c r="D1942">
        <v>2019</v>
      </c>
      <c r="E1942">
        <v>-46.5</v>
      </c>
      <c r="F1942">
        <v>2.9462824162085326</v>
      </c>
      <c r="G1942">
        <v>3.8123872281611502</v>
      </c>
    </row>
    <row r="1943" spans="1:7" hidden="1" x14ac:dyDescent="0.45">
      <c r="A1943">
        <f t="shared" si="30"/>
        <v>6</v>
      </c>
      <c r="B1943" t="s">
        <v>689</v>
      </c>
      <c r="C1943" t="s">
        <v>599</v>
      </c>
      <c r="D1943">
        <v>2019</v>
      </c>
      <c r="E1943">
        <v>-46</v>
      </c>
      <c r="F1943">
        <v>2.9462824162085326</v>
      </c>
      <c r="G1943">
        <v>3.8123872281611502</v>
      </c>
    </row>
    <row r="1944" spans="1:7" hidden="1" x14ac:dyDescent="0.45">
      <c r="A1944">
        <f t="shared" si="30"/>
        <v>9</v>
      </c>
      <c r="B1944" t="s">
        <v>689</v>
      </c>
      <c r="C1944" t="s">
        <v>600</v>
      </c>
      <c r="D1944">
        <v>2019</v>
      </c>
      <c r="E1944">
        <v>-45.5</v>
      </c>
      <c r="F1944">
        <v>2.9462824162085326</v>
      </c>
      <c r="G1944">
        <v>3.8123872281611502</v>
      </c>
    </row>
    <row r="1945" spans="1:7" x14ac:dyDescent="0.45">
      <c r="A1945">
        <f t="shared" si="30"/>
        <v>12</v>
      </c>
      <c r="B1945" t="s">
        <v>689</v>
      </c>
      <c r="C1945" t="s">
        <v>601</v>
      </c>
      <c r="D1945">
        <v>2019</v>
      </c>
      <c r="E1945">
        <v>-46.4</v>
      </c>
      <c r="F1945">
        <v>2.9462824162085326</v>
      </c>
      <c r="G1945">
        <v>3.8123872281611502</v>
      </c>
    </row>
    <row r="1946" spans="1:7" hidden="1" x14ac:dyDescent="0.45">
      <c r="A1946">
        <f t="shared" si="30"/>
        <v>3</v>
      </c>
      <c r="B1946" t="s">
        <v>689</v>
      </c>
      <c r="C1946" t="s">
        <v>602</v>
      </c>
      <c r="D1946">
        <v>2020</v>
      </c>
      <c r="E1946">
        <v>-43.9</v>
      </c>
      <c r="F1946">
        <v>2.7456847161955409</v>
      </c>
      <c r="G1946">
        <v>-6.6536243674898596</v>
      </c>
    </row>
    <row r="1947" spans="1:7" hidden="1" x14ac:dyDescent="0.45">
      <c r="A1947">
        <f t="shared" si="30"/>
        <v>6</v>
      </c>
      <c r="B1947" t="s">
        <v>689</v>
      </c>
      <c r="C1947" t="s">
        <v>603</v>
      </c>
      <c r="D1947">
        <v>2020</v>
      </c>
      <c r="E1947">
        <v>-32.4</v>
      </c>
      <c r="F1947">
        <v>2.7456847161955409</v>
      </c>
      <c r="G1947">
        <v>-6.6536243674898596</v>
      </c>
    </row>
    <row r="1948" spans="1:7" hidden="1" x14ac:dyDescent="0.45">
      <c r="A1948">
        <f t="shared" si="30"/>
        <v>9</v>
      </c>
      <c r="B1948" t="s">
        <v>689</v>
      </c>
      <c r="C1948" t="s">
        <v>604</v>
      </c>
      <c r="D1948">
        <v>2020</v>
      </c>
      <c r="E1948">
        <v>-27.9</v>
      </c>
      <c r="F1948">
        <v>2.7456847161955409</v>
      </c>
      <c r="G1948">
        <v>-6.6536243674898596</v>
      </c>
    </row>
    <row r="1949" spans="1:7" x14ac:dyDescent="0.45">
      <c r="A1949">
        <f t="shared" si="30"/>
        <v>12</v>
      </c>
      <c r="B1949" t="s">
        <v>689</v>
      </c>
      <c r="C1949" t="s">
        <v>605</v>
      </c>
      <c r="D1949">
        <v>2020</v>
      </c>
      <c r="E1949">
        <v>-23.9</v>
      </c>
      <c r="F1949">
        <v>2.7456847161955409</v>
      </c>
      <c r="G1949">
        <v>-6.6536243674898596</v>
      </c>
    </row>
    <row r="1950" spans="1:7" hidden="1" x14ac:dyDescent="0.45">
      <c r="A1950">
        <f t="shared" si="30"/>
        <v>3</v>
      </c>
      <c r="B1950" t="s">
        <v>689</v>
      </c>
      <c r="C1950" t="s">
        <v>606</v>
      </c>
      <c r="D1950">
        <v>2021</v>
      </c>
      <c r="E1950">
        <v>-19.5</v>
      </c>
      <c r="F1950">
        <v>-8.2046320625547793</v>
      </c>
      <c r="G1950">
        <v>-2.83366509881425</v>
      </c>
    </row>
    <row r="1951" spans="1:7" hidden="1" x14ac:dyDescent="0.45">
      <c r="A1951">
        <f t="shared" si="30"/>
        <v>6</v>
      </c>
      <c r="B1951" t="s">
        <v>689</v>
      </c>
      <c r="C1951" t="s">
        <v>607</v>
      </c>
      <c r="D1951">
        <v>2021</v>
      </c>
      <c r="E1951">
        <v>-24.2</v>
      </c>
      <c r="F1951">
        <v>-8.2046320625547793</v>
      </c>
      <c r="G1951">
        <v>-2.83366509881425</v>
      </c>
    </row>
    <row r="1952" spans="1:7" hidden="1" x14ac:dyDescent="0.45">
      <c r="A1952">
        <f t="shared" si="30"/>
        <v>9</v>
      </c>
      <c r="B1952" t="s">
        <v>689</v>
      </c>
      <c r="C1952" t="s">
        <v>608</v>
      </c>
      <c r="D1952">
        <v>2021</v>
      </c>
      <c r="E1952">
        <v>-24.9</v>
      </c>
      <c r="F1952">
        <v>-8.2046320625547793</v>
      </c>
      <c r="G1952">
        <v>-2.83366509881425</v>
      </c>
    </row>
    <row r="1953" spans="1:7" x14ac:dyDescent="0.45">
      <c r="A1953">
        <f t="shared" si="30"/>
        <v>12</v>
      </c>
      <c r="B1953" t="s">
        <v>689</v>
      </c>
      <c r="C1953" t="s">
        <v>609</v>
      </c>
      <c r="D1953">
        <v>2021</v>
      </c>
      <c r="E1953">
        <v>-26.3</v>
      </c>
      <c r="F1953">
        <v>-8.2046320625547793</v>
      </c>
      <c r="G1953">
        <v>-2.83366509881425</v>
      </c>
    </row>
    <row r="1954" spans="1:7" hidden="1" x14ac:dyDescent="0.45">
      <c r="A1954">
        <f t="shared" si="30"/>
        <v>3</v>
      </c>
      <c r="B1954" t="s">
        <v>689</v>
      </c>
      <c r="C1954" t="s">
        <v>610</v>
      </c>
      <c r="D1954">
        <v>2022</v>
      </c>
      <c r="E1954">
        <v>-28.5</v>
      </c>
      <c r="F1954">
        <v>5.5587575230543536</v>
      </c>
      <c r="G1954">
        <v>2.6917726635524502</v>
      </c>
    </row>
    <row r="1955" spans="1:7" hidden="1" x14ac:dyDescent="0.45">
      <c r="A1955">
        <f t="shared" si="30"/>
        <v>6</v>
      </c>
      <c r="B1955" t="s">
        <v>689</v>
      </c>
      <c r="C1955" t="s">
        <v>611</v>
      </c>
      <c r="D1955">
        <v>2022</v>
      </c>
      <c r="E1955">
        <v>-30.8</v>
      </c>
      <c r="F1955">
        <v>5.5587575230543536</v>
      </c>
      <c r="G1955">
        <v>2.6917726635524502</v>
      </c>
    </row>
    <row r="1956" spans="1:7" hidden="1" x14ac:dyDescent="0.45">
      <c r="A1956">
        <f t="shared" si="30"/>
        <v>9</v>
      </c>
      <c r="B1956" t="s">
        <v>689</v>
      </c>
      <c r="C1956" t="s">
        <v>612</v>
      </c>
      <c r="D1956">
        <v>2022</v>
      </c>
      <c r="E1956">
        <v>-32.799999999999997</v>
      </c>
      <c r="F1956">
        <v>5.5587575230543536</v>
      </c>
      <c r="G1956">
        <v>2.6917726635524502</v>
      </c>
    </row>
    <row r="1957" spans="1:7" x14ac:dyDescent="0.45">
      <c r="A1957">
        <f t="shared" si="30"/>
        <v>12</v>
      </c>
      <c r="B1957" t="s">
        <v>689</v>
      </c>
      <c r="C1957" t="s">
        <v>613</v>
      </c>
      <c r="D1957">
        <v>2022</v>
      </c>
      <c r="E1957">
        <v>-34.5</v>
      </c>
      <c r="F1957">
        <v>5.5587575230543536</v>
      </c>
      <c r="G1957">
        <v>2.6917726635524502</v>
      </c>
    </row>
    <row r="1958" spans="1:7" hidden="1" x14ac:dyDescent="0.45">
      <c r="A1958">
        <f t="shared" si="30"/>
        <v>3</v>
      </c>
      <c r="B1958" t="s">
        <v>689</v>
      </c>
      <c r="C1958" t="s">
        <v>614</v>
      </c>
      <c r="D1958">
        <v>2023</v>
      </c>
      <c r="E1958">
        <v>-37.5</v>
      </c>
      <c r="F1958">
        <v>6.9858419382788099</v>
      </c>
      <c r="G1958">
        <v>3.6825392569209701</v>
      </c>
    </row>
    <row r="1959" spans="1:7" hidden="1" x14ac:dyDescent="0.45">
      <c r="A1959">
        <f t="shared" si="30"/>
        <v>6</v>
      </c>
      <c r="B1959" t="s">
        <v>689</v>
      </c>
      <c r="C1959" t="s">
        <v>615</v>
      </c>
      <c r="D1959">
        <v>2023</v>
      </c>
      <c r="E1959">
        <v>-38.9</v>
      </c>
      <c r="F1959">
        <v>6.9858419382788099</v>
      </c>
      <c r="G1959">
        <v>3.6825392569209701</v>
      </c>
    </row>
    <row r="1960" spans="1:7" hidden="1" x14ac:dyDescent="0.45">
      <c r="A1960">
        <f t="shared" si="30"/>
        <v>9</v>
      </c>
      <c r="B1960" t="s">
        <v>689</v>
      </c>
      <c r="C1960" t="s">
        <v>616</v>
      </c>
      <c r="D1960">
        <v>2023</v>
      </c>
      <c r="E1960">
        <v>-36.9</v>
      </c>
      <c r="F1960">
        <v>6.9858419382788099</v>
      </c>
      <c r="G1960">
        <v>3.6825392569209701</v>
      </c>
    </row>
    <row r="1961" spans="1:7" x14ac:dyDescent="0.45">
      <c r="A1961">
        <f t="shared" si="30"/>
        <v>12</v>
      </c>
      <c r="B1961" t="s">
        <v>689</v>
      </c>
      <c r="C1961" t="s">
        <v>617</v>
      </c>
      <c r="D1961">
        <v>2023</v>
      </c>
      <c r="E1961">
        <v>-39.700000000000003</v>
      </c>
      <c r="F1961">
        <v>6.9858419382788099</v>
      </c>
      <c r="G1961">
        <v>3.6825392569209701</v>
      </c>
    </row>
    <row r="1962" spans="1:7" hidden="1" x14ac:dyDescent="0.45">
      <c r="A1962">
        <f t="shared" si="30"/>
        <v>3</v>
      </c>
      <c r="B1962" t="s">
        <v>691</v>
      </c>
      <c r="C1962" t="s">
        <v>560</v>
      </c>
      <c r="D1962">
        <v>2010</v>
      </c>
      <c r="E1962">
        <v>3</v>
      </c>
      <c r="F1962">
        <v>-7.7999939127127504</v>
      </c>
      <c r="G1962">
        <v>-3.2586376954603899</v>
      </c>
    </row>
    <row r="1963" spans="1:7" hidden="1" x14ac:dyDescent="0.45">
      <c r="A1963">
        <f t="shared" si="30"/>
        <v>6</v>
      </c>
      <c r="B1963" t="s">
        <v>691</v>
      </c>
      <c r="C1963" t="s">
        <v>563</v>
      </c>
      <c r="D1963">
        <v>2010</v>
      </c>
      <c r="E1963">
        <v>1.4</v>
      </c>
      <c r="F1963">
        <v>-7.7999939127127504</v>
      </c>
      <c r="G1963">
        <v>-3.2586376954603899</v>
      </c>
    </row>
    <row r="1964" spans="1:7" hidden="1" x14ac:dyDescent="0.45">
      <c r="A1964">
        <f t="shared" si="30"/>
        <v>9</v>
      </c>
      <c r="B1964" t="s">
        <v>691</v>
      </c>
      <c r="C1964" t="s">
        <v>564</v>
      </c>
      <c r="D1964">
        <v>2010</v>
      </c>
      <c r="E1964">
        <v>0</v>
      </c>
      <c r="F1964">
        <v>-7.7999939127127504</v>
      </c>
      <c r="G1964">
        <v>-3.2586376954603899</v>
      </c>
    </row>
    <row r="1965" spans="1:7" x14ac:dyDescent="0.45">
      <c r="A1965">
        <f t="shared" si="30"/>
        <v>12</v>
      </c>
      <c r="B1965" t="s">
        <v>691</v>
      </c>
      <c r="C1965" t="s">
        <v>565</v>
      </c>
      <c r="D1965">
        <v>2010</v>
      </c>
      <c r="E1965">
        <v>-2.2999999999999998</v>
      </c>
      <c r="F1965">
        <v>-7.7999939127127504</v>
      </c>
      <c r="G1965">
        <v>-3.2586376954603899</v>
      </c>
    </row>
    <row r="1966" spans="1:7" hidden="1" x14ac:dyDescent="0.45">
      <c r="A1966">
        <f t="shared" si="30"/>
        <v>3</v>
      </c>
      <c r="B1966" t="s">
        <v>691</v>
      </c>
      <c r="C1966" t="s">
        <v>566</v>
      </c>
      <c r="D1966">
        <v>2011</v>
      </c>
      <c r="E1966">
        <v>-5.9</v>
      </c>
      <c r="F1966">
        <v>4.4999999992067217</v>
      </c>
      <c r="G1966">
        <v>-0.34777153223978902</v>
      </c>
    </row>
    <row r="1967" spans="1:7" hidden="1" x14ac:dyDescent="0.45">
      <c r="A1967">
        <f t="shared" si="30"/>
        <v>6</v>
      </c>
      <c r="B1967" t="s">
        <v>691</v>
      </c>
      <c r="C1967" t="s">
        <v>567</v>
      </c>
      <c r="D1967">
        <v>2011</v>
      </c>
      <c r="E1967">
        <v>-6.5</v>
      </c>
      <c r="F1967">
        <v>4.4999999992067217</v>
      </c>
      <c r="G1967">
        <v>-0.34777153223978902</v>
      </c>
    </row>
    <row r="1968" spans="1:7" hidden="1" x14ac:dyDescent="0.45">
      <c r="A1968">
        <f t="shared" si="30"/>
        <v>9</v>
      </c>
      <c r="B1968" t="s">
        <v>691</v>
      </c>
      <c r="C1968" t="s">
        <v>568</v>
      </c>
      <c r="D1968">
        <v>2011</v>
      </c>
      <c r="E1968">
        <v>-4.3</v>
      </c>
      <c r="F1968">
        <v>4.4999999992067217</v>
      </c>
      <c r="G1968">
        <v>-0.34777153223978902</v>
      </c>
    </row>
    <row r="1969" spans="1:7" x14ac:dyDescent="0.45">
      <c r="A1969">
        <f t="shared" si="30"/>
        <v>12</v>
      </c>
      <c r="B1969" t="s">
        <v>691</v>
      </c>
      <c r="C1969" t="s">
        <v>569</v>
      </c>
      <c r="D1969">
        <v>2011</v>
      </c>
      <c r="E1969">
        <v>-4</v>
      </c>
      <c r="F1969">
        <v>4.4999999992067217</v>
      </c>
      <c r="G1969">
        <v>-0.34777153223978902</v>
      </c>
    </row>
    <row r="1970" spans="1:7" hidden="1" x14ac:dyDescent="0.45">
      <c r="A1970">
        <f t="shared" si="30"/>
        <v>3</v>
      </c>
      <c r="B1970" t="s">
        <v>691</v>
      </c>
      <c r="C1970" t="s">
        <v>570</v>
      </c>
      <c r="D1970">
        <v>2012</v>
      </c>
      <c r="E1970">
        <v>-5.4</v>
      </c>
      <c r="F1970">
        <v>4.3000291856774879</v>
      </c>
      <c r="G1970">
        <v>2.4881440822518299</v>
      </c>
    </row>
    <row r="1971" spans="1:7" hidden="1" x14ac:dyDescent="0.45">
      <c r="A1971">
        <f t="shared" si="30"/>
        <v>6</v>
      </c>
      <c r="B1971" t="s">
        <v>691</v>
      </c>
      <c r="C1971" t="s">
        <v>571</v>
      </c>
      <c r="D1971">
        <v>2012</v>
      </c>
      <c r="E1971">
        <v>-2.7</v>
      </c>
      <c r="F1971">
        <v>4.3000291856774879</v>
      </c>
      <c r="G1971">
        <v>2.4881440822518299</v>
      </c>
    </row>
    <row r="1972" spans="1:7" hidden="1" x14ac:dyDescent="0.45">
      <c r="A1972">
        <f t="shared" si="30"/>
        <v>9</v>
      </c>
      <c r="B1972" t="s">
        <v>691</v>
      </c>
      <c r="C1972" t="s">
        <v>572</v>
      </c>
      <c r="D1972">
        <v>2012</v>
      </c>
      <c r="E1972">
        <v>-1.5</v>
      </c>
      <c r="F1972">
        <v>4.3000291856774879</v>
      </c>
      <c r="G1972">
        <v>2.4881440822518299</v>
      </c>
    </row>
    <row r="1973" spans="1:7" x14ac:dyDescent="0.45">
      <c r="A1973">
        <f t="shared" si="30"/>
        <v>12</v>
      </c>
      <c r="B1973" t="s">
        <v>691</v>
      </c>
      <c r="C1973" t="s">
        <v>573</v>
      </c>
      <c r="D1973">
        <v>2012</v>
      </c>
      <c r="E1973">
        <v>-1</v>
      </c>
      <c r="F1973">
        <v>4.3000291856774879</v>
      </c>
      <c r="G1973">
        <v>2.4881440822518299</v>
      </c>
    </row>
    <row r="1974" spans="1:7" hidden="1" x14ac:dyDescent="0.45">
      <c r="A1974">
        <f t="shared" si="30"/>
        <v>3</v>
      </c>
      <c r="B1974" t="s">
        <v>691</v>
      </c>
      <c r="C1974" t="s">
        <v>574</v>
      </c>
      <c r="D1974">
        <v>2013</v>
      </c>
      <c r="E1974">
        <v>0.4</v>
      </c>
      <c r="F1974">
        <v>4.0240861574692133</v>
      </c>
      <c r="G1974">
        <v>2.9970058703506401</v>
      </c>
    </row>
    <row r="1975" spans="1:7" hidden="1" x14ac:dyDescent="0.45">
      <c r="A1975">
        <f t="shared" si="30"/>
        <v>6</v>
      </c>
      <c r="B1975" t="s">
        <v>691</v>
      </c>
      <c r="C1975" t="s">
        <v>575</v>
      </c>
      <c r="D1975">
        <v>2013</v>
      </c>
      <c r="E1975">
        <v>3.2</v>
      </c>
      <c r="F1975">
        <v>4.0240861574692133</v>
      </c>
      <c r="G1975">
        <v>2.9970058703506401</v>
      </c>
    </row>
    <row r="1976" spans="1:7" hidden="1" x14ac:dyDescent="0.45">
      <c r="A1976">
        <f t="shared" si="30"/>
        <v>9</v>
      </c>
      <c r="B1976" t="s">
        <v>691</v>
      </c>
      <c r="C1976" t="s">
        <v>576</v>
      </c>
      <c r="D1976">
        <v>2013</v>
      </c>
      <c r="E1976">
        <v>5.5</v>
      </c>
      <c r="F1976">
        <v>4.0240861574692133</v>
      </c>
      <c r="G1976">
        <v>2.9970058703506401</v>
      </c>
    </row>
    <row r="1977" spans="1:7" x14ac:dyDescent="0.45">
      <c r="A1977">
        <f t="shared" si="30"/>
        <v>12</v>
      </c>
      <c r="B1977" t="s">
        <v>691</v>
      </c>
      <c r="C1977" t="s">
        <v>577</v>
      </c>
      <c r="D1977">
        <v>2013</v>
      </c>
      <c r="E1977">
        <v>6.6</v>
      </c>
      <c r="F1977">
        <v>4.0240861574692133</v>
      </c>
      <c r="G1977">
        <v>2.9970058703506401</v>
      </c>
    </row>
    <row r="1978" spans="1:7" hidden="1" x14ac:dyDescent="0.45">
      <c r="A1978">
        <f t="shared" si="30"/>
        <v>3</v>
      </c>
      <c r="B1978" t="s">
        <v>691</v>
      </c>
      <c r="C1978" t="s">
        <v>578</v>
      </c>
      <c r="D1978">
        <v>2014</v>
      </c>
      <c r="E1978">
        <v>7.6</v>
      </c>
      <c r="F1978">
        <v>1.75542214874298</v>
      </c>
      <c r="G1978">
        <v>2.4448416209472001</v>
      </c>
    </row>
    <row r="1979" spans="1:7" hidden="1" x14ac:dyDescent="0.45">
      <c r="A1979">
        <f t="shared" si="30"/>
        <v>6</v>
      </c>
      <c r="B1979" t="s">
        <v>691</v>
      </c>
      <c r="C1979" t="s">
        <v>579</v>
      </c>
      <c r="D1979">
        <v>2014</v>
      </c>
      <c r="E1979">
        <v>7</v>
      </c>
      <c r="F1979">
        <v>1.75542214874298</v>
      </c>
      <c r="G1979">
        <v>2.4448416209472001</v>
      </c>
    </row>
    <row r="1980" spans="1:7" hidden="1" x14ac:dyDescent="0.45">
      <c r="A1980">
        <f t="shared" si="30"/>
        <v>9</v>
      </c>
      <c r="B1980" t="s">
        <v>691</v>
      </c>
      <c r="C1980" t="s">
        <v>580</v>
      </c>
      <c r="D1980">
        <v>2014</v>
      </c>
      <c r="E1980">
        <v>8.8000000000000007</v>
      </c>
      <c r="F1980">
        <v>1.75542214874298</v>
      </c>
      <c r="G1980">
        <v>2.4448416209472001</v>
      </c>
    </row>
    <row r="1981" spans="1:7" x14ac:dyDescent="0.45">
      <c r="A1981">
        <f t="shared" si="30"/>
        <v>12</v>
      </c>
      <c r="B1981" t="s">
        <v>691</v>
      </c>
      <c r="C1981" t="s">
        <v>581</v>
      </c>
      <c r="D1981">
        <v>2014</v>
      </c>
      <c r="E1981">
        <v>17</v>
      </c>
      <c r="F1981">
        <v>1.75542214874298</v>
      </c>
      <c r="G1981">
        <v>2.4448416209472001</v>
      </c>
    </row>
    <row r="1982" spans="1:7" hidden="1" x14ac:dyDescent="0.45">
      <c r="A1982">
        <f t="shared" si="30"/>
        <v>3</v>
      </c>
      <c r="B1982" t="s">
        <v>691</v>
      </c>
      <c r="C1982" t="s">
        <v>582</v>
      </c>
      <c r="D1982">
        <v>2015</v>
      </c>
      <c r="E1982">
        <v>15.5</v>
      </c>
      <c r="F1982">
        <v>0.73626722176567228</v>
      </c>
      <c r="G1982">
        <v>-1.1883863945130799</v>
      </c>
    </row>
    <row r="1983" spans="1:7" hidden="1" x14ac:dyDescent="0.45">
      <c r="A1983">
        <f t="shared" si="30"/>
        <v>6</v>
      </c>
      <c r="B1983" t="s">
        <v>691</v>
      </c>
      <c r="C1983" t="s">
        <v>583</v>
      </c>
      <c r="D1983">
        <v>2015</v>
      </c>
      <c r="E1983">
        <v>11.6</v>
      </c>
      <c r="F1983">
        <v>0.73626722176567228</v>
      </c>
      <c r="G1983">
        <v>-1.1883863945130799</v>
      </c>
    </row>
    <row r="1984" spans="1:7" hidden="1" x14ac:dyDescent="0.45">
      <c r="A1984">
        <f t="shared" si="30"/>
        <v>9</v>
      </c>
      <c r="B1984" t="s">
        <v>691</v>
      </c>
      <c r="C1984" t="s">
        <v>584</v>
      </c>
      <c r="D1984">
        <v>2015</v>
      </c>
      <c r="E1984">
        <v>15</v>
      </c>
      <c r="F1984">
        <v>0.73626722176567228</v>
      </c>
      <c r="G1984">
        <v>-1.1883863945130799</v>
      </c>
    </row>
    <row r="1985" spans="1:7" x14ac:dyDescent="0.45">
      <c r="A1985">
        <f t="shared" si="30"/>
        <v>12</v>
      </c>
      <c r="B1985" t="s">
        <v>691</v>
      </c>
      <c r="C1985" t="s">
        <v>585</v>
      </c>
      <c r="D1985">
        <v>2015</v>
      </c>
      <c r="E1985">
        <v>15.1</v>
      </c>
      <c r="F1985">
        <v>0.73626722176567228</v>
      </c>
      <c r="G1985">
        <v>-1.1883863945130799</v>
      </c>
    </row>
    <row r="1986" spans="1:7" hidden="1" x14ac:dyDescent="0.45">
      <c r="A1986">
        <f t="shared" si="30"/>
        <v>3</v>
      </c>
      <c r="B1986" t="s">
        <v>691</v>
      </c>
      <c r="C1986" t="s">
        <v>586</v>
      </c>
      <c r="D1986">
        <v>2016</v>
      </c>
      <c r="E1986">
        <v>12</v>
      </c>
      <c r="F1986">
        <v>-1.9727192258040844</v>
      </c>
      <c r="G1986">
        <v>-2.29046071679663</v>
      </c>
    </row>
    <row r="1987" spans="1:7" hidden="1" x14ac:dyDescent="0.45">
      <c r="A1987">
        <f t="shared" ref="A1987:A2050" si="31">VALUE(MID(C1987,6,2))</f>
        <v>6</v>
      </c>
      <c r="B1987" t="s">
        <v>691</v>
      </c>
      <c r="C1987" t="s">
        <v>587</v>
      </c>
      <c r="D1987">
        <v>2016</v>
      </c>
      <c r="E1987">
        <v>8.1</v>
      </c>
      <c r="F1987">
        <v>-1.9727192258040844</v>
      </c>
      <c r="G1987">
        <v>-2.29046071679663</v>
      </c>
    </row>
    <row r="1988" spans="1:7" hidden="1" x14ac:dyDescent="0.45">
      <c r="A1988">
        <f t="shared" si="31"/>
        <v>9</v>
      </c>
      <c r="B1988" t="s">
        <v>691</v>
      </c>
      <c r="C1988" t="s">
        <v>588</v>
      </c>
      <c r="D1988">
        <v>2016</v>
      </c>
      <c r="E1988">
        <v>6.7</v>
      </c>
      <c r="F1988">
        <v>-1.9727192258040844</v>
      </c>
      <c r="G1988">
        <v>-2.29046071679663</v>
      </c>
    </row>
    <row r="1989" spans="1:7" x14ac:dyDescent="0.45">
      <c r="A1989">
        <f t="shared" si="31"/>
        <v>12</v>
      </c>
      <c r="B1989" t="s">
        <v>691</v>
      </c>
      <c r="C1989" t="s">
        <v>589</v>
      </c>
      <c r="D1989">
        <v>2016</v>
      </c>
      <c r="E1989">
        <v>4.5</v>
      </c>
      <c r="F1989">
        <v>-1.9727192258040844</v>
      </c>
      <c r="G1989">
        <v>-2.29046071679663</v>
      </c>
    </row>
    <row r="1990" spans="1:7" hidden="1" x14ac:dyDescent="0.45">
      <c r="A1990">
        <f t="shared" si="31"/>
        <v>3</v>
      </c>
      <c r="B1990" t="s">
        <v>691</v>
      </c>
      <c r="C1990" t="s">
        <v>590</v>
      </c>
      <c r="D1990">
        <v>2017</v>
      </c>
      <c r="E1990">
        <v>0.6</v>
      </c>
      <c r="F1990">
        <v>0.19369007126053361</v>
      </c>
      <c r="G1990">
        <v>-1.5426527945684201</v>
      </c>
    </row>
    <row r="1991" spans="1:7" hidden="1" x14ac:dyDescent="0.45">
      <c r="A1991">
        <f t="shared" si="31"/>
        <v>6</v>
      </c>
      <c r="B1991" t="s">
        <v>691</v>
      </c>
      <c r="C1991" t="s">
        <v>591</v>
      </c>
      <c r="D1991">
        <v>2017</v>
      </c>
      <c r="E1991">
        <v>0.5</v>
      </c>
      <c r="F1991">
        <v>0.19369007126053361</v>
      </c>
      <c r="G1991">
        <v>-1.5426527945684201</v>
      </c>
    </row>
    <row r="1992" spans="1:7" hidden="1" x14ac:dyDescent="0.45">
      <c r="A1992">
        <f t="shared" si="31"/>
        <v>9</v>
      </c>
      <c r="B1992" t="s">
        <v>691</v>
      </c>
      <c r="C1992" t="s">
        <v>592</v>
      </c>
      <c r="D1992">
        <v>2017</v>
      </c>
      <c r="E1992">
        <v>0.1</v>
      </c>
      <c r="F1992">
        <v>0.19369007126053361</v>
      </c>
      <c r="G1992">
        <v>-1.5426527945684201</v>
      </c>
    </row>
    <row r="1993" spans="1:7" x14ac:dyDescent="0.45">
      <c r="A1993">
        <f t="shared" si="31"/>
        <v>12</v>
      </c>
      <c r="B1993" t="s">
        <v>691</v>
      </c>
      <c r="C1993" t="s">
        <v>593</v>
      </c>
      <c r="D1993">
        <v>2017</v>
      </c>
      <c r="E1993">
        <v>-0.4</v>
      </c>
      <c r="F1993">
        <v>0.19369007126053361</v>
      </c>
      <c r="G1993">
        <v>-1.5426527945684201</v>
      </c>
    </row>
    <row r="1994" spans="1:7" hidden="1" x14ac:dyDescent="0.45">
      <c r="A1994">
        <f t="shared" si="31"/>
        <v>3</v>
      </c>
      <c r="B1994" t="s">
        <v>691</v>
      </c>
      <c r="C1994" t="s">
        <v>594</v>
      </c>
      <c r="D1994">
        <v>2018</v>
      </c>
      <c r="E1994">
        <v>-2.4</v>
      </c>
      <c r="F1994">
        <v>1.8257900640183351</v>
      </c>
      <c r="G1994">
        <v>0.36197526936331298</v>
      </c>
    </row>
    <row r="1995" spans="1:7" hidden="1" x14ac:dyDescent="0.45">
      <c r="A1995">
        <f t="shared" si="31"/>
        <v>6</v>
      </c>
      <c r="B1995" t="s">
        <v>691</v>
      </c>
      <c r="C1995" t="s">
        <v>595</v>
      </c>
      <c r="D1995">
        <v>2018</v>
      </c>
      <c r="E1995">
        <v>-2.9</v>
      </c>
      <c r="F1995">
        <v>1.8257900640183351</v>
      </c>
      <c r="G1995">
        <v>0.36197526936331298</v>
      </c>
    </row>
    <row r="1996" spans="1:7" hidden="1" x14ac:dyDescent="0.45">
      <c r="A1996">
        <f t="shared" si="31"/>
        <v>9</v>
      </c>
      <c r="B1996" t="s">
        <v>691</v>
      </c>
      <c r="C1996" t="s">
        <v>596</v>
      </c>
      <c r="D1996">
        <v>2018</v>
      </c>
      <c r="E1996">
        <v>-4.3</v>
      </c>
      <c r="F1996">
        <v>1.8257900640183351</v>
      </c>
      <c r="G1996">
        <v>0.36197526936331298</v>
      </c>
    </row>
    <row r="1997" spans="1:7" x14ac:dyDescent="0.45">
      <c r="A1997">
        <f t="shared" si="31"/>
        <v>12</v>
      </c>
      <c r="B1997" t="s">
        <v>691</v>
      </c>
      <c r="C1997" t="s">
        <v>597</v>
      </c>
      <c r="D1997">
        <v>2018</v>
      </c>
      <c r="E1997">
        <v>-5.0999999999999996</v>
      </c>
      <c r="F1997">
        <v>1.8257900640183351</v>
      </c>
      <c r="G1997">
        <v>0.36197526936331298</v>
      </c>
    </row>
    <row r="1998" spans="1:7" hidden="1" x14ac:dyDescent="0.45">
      <c r="A1998">
        <f t="shared" si="31"/>
        <v>3</v>
      </c>
      <c r="B1998" t="s">
        <v>691</v>
      </c>
      <c r="C1998" t="s">
        <v>598</v>
      </c>
      <c r="D1998">
        <v>2019</v>
      </c>
      <c r="E1998">
        <v>-7.9</v>
      </c>
      <c r="F1998">
        <v>2.8072454105960105</v>
      </c>
      <c r="G1998">
        <v>1.6152680987992301</v>
      </c>
    </row>
    <row r="1999" spans="1:7" hidden="1" x14ac:dyDescent="0.45">
      <c r="A1999">
        <f t="shared" si="31"/>
        <v>6</v>
      </c>
      <c r="B1999" t="s">
        <v>691</v>
      </c>
      <c r="C1999" t="s">
        <v>599</v>
      </c>
      <c r="D1999">
        <v>2019</v>
      </c>
      <c r="E1999">
        <v>-9.3000000000000007</v>
      </c>
      <c r="F1999">
        <v>2.8072454105960105</v>
      </c>
      <c r="G1999">
        <v>1.6152680987992301</v>
      </c>
    </row>
    <row r="2000" spans="1:7" hidden="1" x14ac:dyDescent="0.45">
      <c r="A2000">
        <f t="shared" si="31"/>
        <v>9</v>
      </c>
      <c r="B2000" t="s">
        <v>691</v>
      </c>
      <c r="C2000" t="s">
        <v>600</v>
      </c>
      <c r="D2000">
        <v>2019</v>
      </c>
      <c r="E2000">
        <v>-8</v>
      </c>
      <c r="F2000">
        <v>2.8072454105960105</v>
      </c>
      <c r="G2000">
        <v>1.6152680987992301</v>
      </c>
    </row>
    <row r="2001" spans="1:7" x14ac:dyDescent="0.45">
      <c r="A2001">
        <f t="shared" si="31"/>
        <v>12</v>
      </c>
      <c r="B2001" t="s">
        <v>691</v>
      </c>
      <c r="C2001" t="s">
        <v>601</v>
      </c>
      <c r="D2001">
        <v>2019</v>
      </c>
      <c r="E2001">
        <v>-7</v>
      </c>
      <c r="F2001">
        <v>2.8072454105960105</v>
      </c>
      <c r="G2001">
        <v>1.6152680987992301</v>
      </c>
    </row>
    <row r="2002" spans="1:7" hidden="1" x14ac:dyDescent="0.45">
      <c r="A2002">
        <f t="shared" si="31"/>
        <v>3</v>
      </c>
      <c r="B2002" t="s">
        <v>691</v>
      </c>
      <c r="C2002" t="s">
        <v>602</v>
      </c>
      <c r="D2002">
        <v>2020</v>
      </c>
      <c r="E2002">
        <v>-1.3</v>
      </c>
      <c r="F2002">
        <v>2.198075713350093</v>
      </c>
      <c r="G2002">
        <v>-3.01032704075784</v>
      </c>
    </row>
    <row r="2003" spans="1:7" hidden="1" x14ac:dyDescent="0.45">
      <c r="A2003">
        <f t="shared" si="31"/>
        <v>6</v>
      </c>
      <c r="B2003" t="s">
        <v>691</v>
      </c>
      <c r="C2003" t="s">
        <v>603</v>
      </c>
      <c r="D2003">
        <v>2020</v>
      </c>
      <c r="E2003">
        <v>0</v>
      </c>
      <c r="F2003">
        <v>2.198075713350093</v>
      </c>
      <c r="G2003">
        <v>-3.01032704075784</v>
      </c>
    </row>
    <row r="2004" spans="1:7" hidden="1" x14ac:dyDescent="0.45">
      <c r="A2004">
        <f t="shared" si="31"/>
        <v>9</v>
      </c>
      <c r="B2004" t="s">
        <v>691</v>
      </c>
      <c r="C2004" t="s">
        <v>604</v>
      </c>
      <c r="D2004">
        <v>2020</v>
      </c>
      <c r="E2004">
        <v>4.9000000000000004</v>
      </c>
      <c r="F2004">
        <v>2.198075713350093</v>
      </c>
      <c r="G2004">
        <v>-3.01032704075784</v>
      </c>
    </row>
    <row r="2005" spans="1:7" x14ac:dyDescent="0.45">
      <c r="A2005">
        <f t="shared" si="31"/>
        <v>12</v>
      </c>
      <c r="B2005" t="s">
        <v>691</v>
      </c>
      <c r="C2005" t="s">
        <v>605</v>
      </c>
      <c r="D2005">
        <v>2020</v>
      </c>
      <c r="E2005">
        <v>3.9</v>
      </c>
      <c r="F2005">
        <v>2.198075713350093</v>
      </c>
      <c r="G2005">
        <v>-3.01032704075784</v>
      </c>
    </row>
    <row r="2006" spans="1:7" hidden="1" x14ac:dyDescent="0.45">
      <c r="A2006">
        <f t="shared" si="31"/>
        <v>3</v>
      </c>
      <c r="B2006" t="s">
        <v>691</v>
      </c>
      <c r="C2006" t="s">
        <v>606</v>
      </c>
      <c r="D2006">
        <v>2021</v>
      </c>
      <c r="E2006">
        <v>0.1</v>
      </c>
      <c r="F2006">
        <v>-2.6536545010277308</v>
      </c>
      <c r="G2006">
        <v>2.2545729762234799</v>
      </c>
    </row>
    <row r="2007" spans="1:7" hidden="1" x14ac:dyDescent="0.45">
      <c r="A2007">
        <f t="shared" si="31"/>
        <v>6</v>
      </c>
      <c r="B2007" t="s">
        <v>691</v>
      </c>
      <c r="C2007" t="s">
        <v>607</v>
      </c>
      <c r="D2007">
        <v>2021</v>
      </c>
      <c r="E2007">
        <v>-6.4</v>
      </c>
      <c r="F2007">
        <v>-2.6536545010277308</v>
      </c>
      <c r="G2007">
        <v>2.2545729762234799</v>
      </c>
    </row>
    <row r="2008" spans="1:7" hidden="1" x14ac:dyDescent="0.45">
      <c r="A2008">
        <f t="shared" si="31"/>
        <v>9</v>
      </c>
      <c r="B2008" t="s">
        <v>691</v>
      </c>
      <c r="C2008" t="s">
        <v>608</v>
      </c>
      <c r="D2008">
        <v>2021</v>
      </c>
      <c r="E2008">
        <v>-9.8000000000000007</v>
      </c>
      <c r="F2008">
        <v>-2.6536545010277308</v>
      </c>
      <c r="G2008">
        <v>2.2545729762234799</v>
      </c>
    </row>
    <row r="2009" spans="1:7" x14ac:dyDescent="0.45">
      <c r="A2009">
        <f t="shared" si="31"/>
        <v>12</v>
      </c>
      <c r="B2009" t="s">
        <v>691</v>
      </c>
      <c r="C2009" t="s">
        <v>609</v>
      </c>
      <c r="D2009">
        <v>2021</v>
      </c>
      <c r="E2009">
        <v>-14</v>
      </c>
      <c r="F2009">
        <v>-2.6536545010277308</v>
      </c>
      <c r="G2009">
        <v>2.2545729762234799</v>
      </c>
    </row>
    <row r="2010" spans="1:7" hidden="1" x14ac:dyDescent="0.45">
      <c r="A2010">
        <f t="shared" si="31"/>
        <v>3</v>
      </c>
      <c r="B2010" t="s">
        <v>691</v>
      </c>
      <c r="C2010" t="s">
        <v>610</v>
      </c>
      <c r="D2010">
        <v>2022</v>
      </c>
      <c r="E2010">
        <v>-16.399999999999999</v>
      </c>
      <c r="F2010">
        <v>5.6142903757834546</v>
      </c>
      <c r="G2010">
        <v>-1.7605504001060599</v>
      </c>
    </row>
    <row r="2011" spans="1:7" hidden="1" x14ac:dyDescent="0.45">
      <c r="A2011">
        <f t="shared" si="31"/>
        <v>6</v>
      </c>
      <c r="B2011" t="s">
        <v>691</v>
      </c>
      <c r="C2011" t="s">
        <v>611</v>
      </c>
      <c r="D2011">
        <v>2022</v>
      </c>
      <c r="E2011">
        <v>-25.4</v>
      </c>
      <c r="F2011">
        <v>5.6142903757834546</v>
      </c>
      <c r="G2011">
        <v>-1.7605504001060599</v>
      </c>
    </row>
    <row r="2012" spans="1:7" hidden="1" x14ac:dyDescent="0.45">
      <c r="A2012">
        <f t="shared" si="31"/>
        <v>9</v>
      </c>
      <c r="B2012" t="s">
        <v>691</v>
      </c>
      <c r="C2012" t="s">
        <v>612</v>
      </c>
      <c r="D2012">
        <v>2022</v>
      </c>
      <c r="E2012">
        <v>-23.9</v>
      </c>
      <c r="F2012">
        <v>5.6142903757834546</v>
      </c>
      <c r="G2012">
        <v>-1.7605504001060599</v>
      </c>
    </row>
    <row r="2013" spans="1:7" x14ac:dyDescent="0.45">
      <c r="A2013">
        <f t="shared" si="31"/>
        <v>12</v>
      </c>
      <c r="B2013" t="s">
        <v>691</v>
      </c>
      <c r="C2013" t="s">
        <v>613</v>
      </c>
      <c r="D2013">
        <v>2022</v>
      </c>
      <c r="E2013">
        <v>-19.600000000000001</v>
      </c>
      <c r="F2013">
        <v>5.6142903757834546</v>
      </c>
      <c r="G2013">
        <v>-1.7605504001060599</v>
      </c>
    </row>
    <row r="2014" spans="1:7" hidden="1" x14ac:dyDescent="0.45">
      <c r="A2014">
        <f t="shared" si="31"/>
        <v>3</v>
      </c>
      <c r="B2014" t="s">
        <v>691</v>
      </c>
      <c r="C2014" t="s">
        <v>614</v>
      </c>
      <c r="D2014">
        <v>2023</v>
      </c>
      <c r="E2014">
        <v>-15.7</v>
      </c>
      <c r="F2014">
        <v>-2.0697115252773131</v>
      </c>
      <c r="G2014">
        <v>1.2369786565018701</v>
      </c>
    </row>
    <row r="2015" spans="1:7" hidden="1" x14ac:dyDescent="0.45">
      <c r="A2015">
        <f t="shared" si="31"/>
        <v>6</v>
      </c>
      <c r="B2015" t="s">
        <v>691</v>
      </c>
      <c r="C2015" t="s">
        <v>615</v>
      </c>
      <c r="D2015">
        <v>2023</v>
      </c>
      <c r="E2015">
        <v>-13.8</v>
      </c>
      <c r="F2015">
        <v>-2.0697115252773131</v>
      </c>
      <c r="G2015">
        <v>1.2369786565018701</v>
      </c>
    </row>
    <row r="2016" spans="1:7" hidden="1" x14ac:dyDescent="0.45">
      <c r="A2016">
        <f t="shared" si="31"/>
        <v>9</v>
      </c>
      <c r="B2016" t="s">
        <v>691</v>
      </c>
      <c r="C2016" t="s">
        <v>616</v>
      </c>
      <c r="D2016">
        <v>2023</v>
      </c>
      <c r="E2016">
        <v>-11.9</v>
      </c>
      <c r="F2016">
        <v>-2.0697115252773131</v>
      </c>
      <c r="G2016">
        <v>1.2369786565018701</v>
      </c>
    </row>
    <row r="2017" spans="1:7" x14ac:dyDescent="0.45">
      <c r="A2017">
        <f t="shared" si="31"/>
        <v>12</v>
      </c>
      <c r="B2017" t="s">
        <v>691</v>
      </c>
      <c r="C2017" t="s">
        <v>617</v>
      </c>
      <c r="D2017">
        <v>2023</v>
      </c>
      <c r="E2017">
        <v>-14.5</v>
      </c>
      <c r="F2017">
        <v>-2.0697115252773131</v>
      </c>
      <c r="G2017">
        <v>1.2369786565018701</v>
      </c>
    </row>
    <row r="2018" spans="1:7" hidden="1" x14ac:dyDescent="0.45">
      <c r="A2018">
        <f t="shared" si="31"/>
        <v>3</v>
      </c>
      <c r="B2018" t="s">
        <v>694</v>
      </c>
      <c r="C2018" t="s">
        <v>560</v>
      </c>
      <c r="D2018">
        <v>2010</v>
      </c>
      <c r="E2018">
        <v>3.9</v>
      </c>
      <c r="F2018">
        <v>-1.0667099999425034</v>
      </c>
      <c r="G2018">
        <v>-6.9023243046616898</v>
      </c>
    </row>
    <row r="2019" spans="1:7" hidden="1" x14ac:dyDescent="0.45">
      <c r="A2019">
        <f t="shared" si="31"/>
        <v>6</v>
      </c>
      <c r="B2019" t="s">
        <v>694</v>
      </c>
      <c r="C2019" t="s">
        <v>563</v>
      </c>
      <c r="D2019">
        <v>2010</v>
      </c>
      <c r="E2019">
        <v>1.5</v>
      </c>
      <c r="F2019">
        <v>-1.0667099999425034</v>
      </c>
      <c r="G2019">
        <v>-6.9023243046616898</v>
      </c>
    </row>
    <row r="2020" spans="1:7" hidden="1" x14ac:dyDescent="0.45">
      <c r="A2020">
        <f t="shared" si="31"/>
        <v>9</v>
      </c>
      <c r="B2020" t="s">
        <v>694</v>
      </c>
      <c r="C2020" t="s">
        <v>564</v>
      </c>
      <c r="D2020">
        <v>2010</v>
      </c>
      <c r="E2020">
        <v>0.4</v>
      </c>
      <c r="F2020">
        <v>-1.0667099999425034</v>
      </c>
      <c r="G2020">
        <v>-6.9023243046616898</v>
      </c>
    </row>
    <row r="2021" spans="1:7" x14ac:dyDescent="0.45">
      <c r="A2021">
        <f t="shared" si="31"/>
        <v>12</v>
      </c>
      <c r="B2021" t="s">
        <v>694</v>
      </c>
      <c r="C2021" t="s">
        <v>565</v>
      </c>
      <c r="D2021">
        <v>2010</v>
      </c>
      <c r="E2021">
        <v>-2</v>
      </c>
      <c r="F2021">
        <v>-1.0667099999425034</v>
      </c>
      <c r="G2021">
        <v>-6.9023243046616898</v>
      </c>
    </row>
    <row r="2022" spans="1:7" hidden="1" x14ac:dyDescent="0.45">
      <c r="A2022">
        <f t="shared" si="31"/>
        <v>3</v>
      </c>
      <c r="B2022" t="s">
        <v>694</v>
      </c>
      <c r="C2022" t="s">
        <v>566</v>
      </c>
      <c r="D2022">
        <v>2011</v>
      </c>
      <c r="E2022">
        <v>-2.9</v>
      </c>
      <c r="F2022">
        <v>5.0394928426140524</v>
      </c>
      <c r="G2022">
        <v>0.20087168385497001</v>
      </c>
    </row>
    <row r="2023" spans="1:7" hidden="1" x14ac:dyDescent="0.45">
      <c r="A2023">
        <f t="shared" si="31"/>
        <v>6</v>
      </c>
      <c r="B2023" t="s">
        <v>694</v>
      </c>
      <c r="C2023" t="s">
        <v>567</v>
      </c>
      <c r="D2023">
        <v>2011</v>
      </c>
      <c r="E2023">
        <v>-4.5999999999999996</v>
      </c>
      <c r="F2023">
        <v>5.0394928426140524</v>
      </c>
      <c r="G2023">
        <v>0.20087168385497001</v>
      </c>
    </row>
    <row r="2024" spans="1:7" hidden="1" x14ac:dyDescent="0.45">
      <c r="A2024">
        <f t="shared" si="31"/>
        <v>9</v>
      </c>
      <c r="B2024" t="s">
        <v>694</v>
      </c>
      <c r="C2024" t="s">
        <v>568</v>
      </c>
      <c r="D2024">
        <v>2011</v>
      </c>
      <c r="E2024">
        <v>-5.2</v>
      </c>
      <c r="F2024">
        <v>5.0394928426140524</v>
      </c>
      <c r="G2024">
        <v>0.20087168385497001</v>
      </c>
    </row>
    <row r="2025" spans="1:7" x14ac:dyDescent="0.45">
      <c r="A2025">
        <f t="shared" si="31"/>
        <v>12</v>
      </c>
      <c r="B2025" t="s">
        <v>694</v>
      </c>
      <c r="C2025" t="s">
        <v>569</v>
      </c>
      <c r="D2025">
        <v>2011</v>
      </c>
      <c r="E2025">
        <v>-8.8000000000000007</v>
      </c>
      <c r="F2025">
        <v>5.0394928426140524</v>
      </c>
      <c r="G2025">
        <v>0.20087168385497001</v>
      </c>
    </row>
    <row r="2026" spans="1:7" hidden="1" x14ac:dyDescent="0.45">
      <c r="A2026">
        <f t="shared" si="31"/>
        <v>3</v>
      </c>
      <c r="B2026" t="s">
        <v>694</v>
      </c>
      <c r="C2026" t="s">
        <v>570</v>
      </c>
      <c r="D2026">
        <v>2012</v>
      </c>
      <c r="E2026">
        <v>-6.6</v>
      </c>
      <c r="F2026">
        <v>10.993761676487594</v>
      </c>
      <c r="G2026">
        <v>2.1314077738748902</v>
      </c>
    </row>
    <row r="2027" spans="1:7" hidden="1" x14ac:dyDescent="0.45">
      <c r="A2027">
        <f t="shared" si="31"/>
        <v>6</v>
      </c>
      <c r="B2027" t="s">
        <v>694</v>
      </c>
      <c r="C2027" t="s">
        <v>571</v>
      </c>
      <c r="D2027">
        <v>2012</v>
      </c>
      <c r="E2027">
        <v>-7.1</v>
      </c>
      <c r="F2027">
        <v>10.993761676487594</v>
      </c>
      <c r="G2027">
        <v>2.1314077738748902</v>
      </c>
    </row>
    <row r="2028" spans="1:7" hidden="1" x14ac:dyDescent="0.45">
      <c r="A2028">
        <f t="shared" si="31"/>
        <v>9</v>
      </c>
      <c r="B2028" t="s">
        <v>694</v>
      </c>
      <c r="C2028" t="s">
        <v>572</v>
      </c>
      <c r="D2028">
        <v>2012</v>
      </c>
      <c r="E2028">
        <v>-8.5</v>
      </c>
      <c r="F2028">
        <v>10.993761676487594</v>
      </c>
      <c r="G2028">
        <v>2.1314077738748902</v>
      </c>
    </row>
    <row r="2029" spans="1:7" x14ac:dyDescent="0.45">
      <c r="A2029">
        <f t="shared" si="31"/>
        <v>12</v>
      </c>
      <c r="B2029" t="s">
        <v>694</v>
      </c>
      <c r="C2029" t="s">
        <v>573</v>
      </c>
      <c r="D2029">
        <v>2012</v>
      </c>
      <c r="E2029">
        <v>-8.3000000000000007</v>
      </c>
      <c r="F2029">
        <v>10.993761676487594</v>
      </c>
      <c r="G2029">
        <v>2.1314077738748902</v>
      </c>
    </row>
    <row r="2030" spans="1:7" hidden="1" x14ac:dyDescent="0.45">
      <c r="A2030">
        <f t="shared" si="31"/>
        <v>3</v>
      </c>
      <c r="B2030" t="s">
        <v>694</v>
      </c>
      <c r="C2030" t="s">
        <v>574</v>
      </c>
      <c r="D2030">
        <v>2013</v>
      </c>
      <c r="E2030">
        <v>-6.4</v>
      </c>
      <c r="F2030">
        <v>5.4089160776141796</v>
      </c>
      <c r="G2030">
        <v>1.0069482809963799</v>
      </c>
    </row>
    <row r="2031" spans="1:7" hidden="1" x14ac:dyDescent="0.45">
      <c r="A2031">
        <f t="shared" si="31"/>
        <v>6</v>
      </c>
      <c r="B2031" t="s">
        <v>694</v>
      </c>
      <c r="C2031" t="s">
        <v>575</v>
      </c>
      <c r="D2031">
        <v>2013</v>
      </c>
      <c r="E2031">
        <v>-4.0999999999999996</v>
      </c>
      <c r="F2031">
        <v>5.4089160776141796</v>
      </c>
      <c r="G2031">
        <v>1.0069482809963799</v>
      </c>
    </row>
    <row r="2032" spans="1:7" hidden="1" x14ac:dyDescent="0.45">
      <c r="A2032">
        <f t="shared" si="31"/>
        <v>9</v>
      </c>
      <c r="B2032" t="s">
        <v>694</v>
      </c>
      <c r="C2032" t="s">
        <v>576</v>
      </c>
      <c r="D2032">
        <v>2013</v>
      </c>
      <c r="E2032">
        <v>-3.3</v>
      </c>
      <c r="F2032">
        <v>5.4089160776141796</v>
      </c>
      <c r="G2032">
        <v>1.0069482809963799</v>
      </c>
    </row>
    <row r="2033" spans="1:7" x14ac:dyDescent="0.45">
      <c r="A2033">
        <f t="shared" si="31"/>
        <v>12</v>
      </c>
      <c r="B2033" t="s">
        <v>694</v>
      </c>
      <c r="C2033" t="s">
        <v>577</v>
      </c>
      <c r="D2033">
        <v>2013</v>
      </c>
      <c r="E2033">
        <v>-3.1</v>
      </c>
      <c r="F2033">
        <v>5.4089160776141796</v>
      </c>
      <c r="G2033">
        <v>1.0069482809963799</v>
      </c>
    </row>
    <row r="2034" spans="1:7" hidden="1" x14ac:dyDescent="0.45">
      <c r="A2034">
        <f t="shared" si="31"/>
        <v>3</v>
      </c>
      <c r="B2034" t="s">
        <v>694</v>
      </c>
      <c r="C2034" t="s">
        <v>578</v>
      </c>
      <c r="D2034">
        <v>2014</v>
      </c>
      <c r="E2034">
        <v>-0.9</v>
      </c>
      <c r="F2034">
        <v>2.5347782713730282</v>
      </c>
      <c r="G2034">
        <v>1.75186744862119</v>
      </c>
    </row>
    <row r="2035" spans="1:7" hidden="1" x14ac:dyDescent="0.45">
      <c r="A2035">
        <f t="shared" si="31"/>
        <v>6</v>
      </c>
      <c r="B2035" t="s">
        <v>694</v>
      </c>
      <c r="C2035" t="s">
        <v>579</v>
      </c>
      <c r="D2035">
        <v>2014</v>
      </c>
      <c r="E2035">
        <v>0.2</v>
      </c>
      <c r="F2035">
        <v>2.5347782713730282</v>
      </c>
      <c r="G2035">
        <v>1.75186744862119</v>
      </c>
    </row>
    <row r="2036" spans="1:7" hidden="1" x14ac:dyDescent="0.45">
      <c r="A2036">
        <f t="shared" si="31"/>
        <v>9</v>
      </c>
      <c r="B2036" t="s">
        <v>694</v>
      </c>
      <c r="C2036" t="s">
        <v>580</v>
      </c>
      <c r="D2036">
        <v>2014</v>
      </c>
      <c r="E2036">
        <v>1</v>
      </c>
      <c r="F2036">
        <v>2.5347782713730282</v>
      </c>
      <c r="G2036">
        <v>1.75186744862119</v>
      </c>
    </row>
    <row r="2037" spans="1:7" x14ac:dyDescent="0.45">
      <c r="A2037">
        <f t="shared" si="31"/>
        <v>12</v>
      </c>
      <c r="B2037" t="s">
        <v>694</v>
      </c>
      <c r="C2037" t="s">
        <v>581</v>
      </c>
      <c r="D2037">
        <v>2014</v>
      </c>
      <c r="E2037">
        <v>0.5</v>
      </c>
      <c r="F2037">
        <v>2.5347782713730282</v>
      </c>
      <c r="G2037">
        <v>1.75186744862119</v>
      </c>
    </row>
    <row r="2038" spans="1:7" hidden="1" x14ac:dyDescent="0.45">
      <c r="A2038">
        <f t="shared" si="31"/>
        <v>3</v>
      </c>
      <c r="B2038" t="s">
        <v>694</v>
      </c>
      <c r="C2038" t="s">
        <v>582</v>
      </c>
      <c r="D2038">
        <v>2015</v>
      </c>
      <c r="E2038">
        <v>2.9</v>
      </c>
      <c r="F2038">
        <v>3.8114227914269918</v>
      </c>
      <c r="G2038">
        <v>3.8097938526806501</v>
      </c>
    </row>
    <row r="2039" spans="1:7" hidden="1" x14ac:dyDescent="0.45">
      <c r="A2039">
        <f t="shared" si="31"/>
        <v>6</v>
      </c>
      <c r="B2039" t="s">
        <v>694</v>
      </c>
      <c r="C2039" t="s">
        <v>583</v>
      </c>
      <c r="D2039">
        <v>2015</v>
      </c>
      <c r="E2039">
        <v>5.7</v>
      </c>
      <c r="F2039">
        <v>3.8114227914269918</v>
      </c>
      <c r="G2039">
        <v>3.8097938526806501</v>
      </c>
    </row>
    <row r="2040" spans="1:7" hidden="1" x14ac:dyDescent="0.45">
      <c r="A2040">
        <f t="shared" si="31"/>
        <v>9</v>
      </c>
      <c r="B2040" t="s">
        <v>694</v>
      </c>
      <c r="C2040" t="s">
        <v>584</v>
      </c>
      <c r="D2040">
        <v>2015</v>
      </c>
      <c r="E2040">
        <v>7.9</v>
      </c>
      <c r="F2040">
        <v>3.8114227914269918</v>
      </c>
      <c r="G2040">
        <v>3.8097938526806501</v>
      </c>
    </row>
    <row r="2041" spans="1:7" x14ac:dyDescent="0.45">
      <c r="A2041">
        <f t="shared" si="31"/>
        <v>12</v>
      </c>
      <c r="B2041" t="s">
        <v>694</v>
      </c>
      <c r="C2041" t="s">
        <v>585</v>
      </c>
      <c r="D2041">
        <v>2015</v>
      </c>
      <c r="E2041">
        <v>11.2</v>
      </c>
      <c r="F2041">
        <v>3.8114227914269918</v>
      </c>
      <c r="G2041">
        <v>3.8097938526806501</v>
      </c>
    </row>
    <row r="2042" spans="1:7" hidden="1" x14ac:dyDescent="0.45">
      <c r="A2042">
        <f t="shared" si="31"/>
        <v>3</v>
      </c>
      <c r="B2042" t="s">
        <v>694</v>
      </c>
      <c r="C2042" t="s">
        <v>586</v>
      </c>
      <c r="D2042">
        <v>2016</v>
      </c>
      <c r="E2042">
        <v>13</v>
      </c>
      <c r="F2042">
        <v>4.5090590631756982</v>
      </c>
      <c r="G2042">
        <v>2.78112950804057</v>
      </c>
    </row>
    <row r="2043" spans="1:7" hidden="1" x14ac:dyDescent="0.45">
      <c r="A2043">
        <f t="shared" si="31"/>
        <v>6</v>
      </c>
      <c r="B2043" t="s">
        <v>694</v>
      </c>
      <c r="C2043" t="s">
        <v>587</v>
      </c>
      <c r="D2043">
        <v>2016</v>
      </c>
      <c r="E2043">
        <v>15</v>
      </c>
      <c r="F2043">
        <v>4.5090590631756982</v>
      </c>
      <c r="G2043">
        <v>2.78112950804057</v>
      </c>
    </row>
    <row r="2044" spans="1:7" hidden="1" x14ac:dyDescent="0.45">
      <c r="A2044">
        <f t="shared" si="31"/>
        <v>9</v>
      </c>
      <c r="B2044" t="s">
        <v>694</v>
      </c>
      <c r="C2044" t="s">
        <v>588</v>
      </c>
      <c r="D2044">
        <v>2016</v>
      </c>
      <c r="E2044">
        <v>13.6</v>
      </c>
      <c r="F2044">
        <v>4.5090590631756982</v>
      </c>
      <c r="G2044">
        <v>2.78112950804057</v>
      </c>
    </row>
    <row r="2045" spans="1:7" x14ac:dyDescent="0.45">
      <c r="A2045">
        <f t="shared" si="31"/>
        <v>12</v>
      </c>
      <c r="B2045" t="s">
        <v>694</v>
      </c>
      <c r="C2045" t="s">
        <v>589</v>
      </c>
      <c r="D2045">
        <v>2016</v>
      </c>
      <c r="E2045">
        <v>10</v>
      </c>
      <c r="F2045">
        <v>4.5090590631756982</v>
      </c>
      <c r="G2045">
        <v>2.78112950804057</v>
      </c>
    </row>
    <row r="2046" spans="1:7" hidden="1" x14ac:dyDescent="0.45">
      <c r="A2046">
        <f t="shared" si="31"/>
        <v>3</v>
      </c>
      <c r="B2046" t="s">
        <v>694</v>
      </c>
      <c r="C2046" t="s">
        <v>590</v>
      </c>
      <c r="D2046">
        <v>2017</v>
      </c>
      <c r="E2046">
        <v>8.3000000000000007</v>
      </c>
      <c r="F2046">
        <v>1.8844927356773695</v>
      </c>
      <c r="G2046">
        <v>0.66064127465901301</v>
      </c>
    </row>
    <row r="2047" spans="1:7" hidden="1" x14ac:dyDescent="0.45">
      <c r="A2047">
        <f t="shared" si="31"/>
        <v>6</v>
      </c>
      <c r="B2047" t="s">
        <v>694</v>
      </c>
      <c r="C2047" t="s">
        <v>591</v>
      </c>
      <c r="D2047">
        <v>2017</v>
      </c>
      <c r="E2047">
        <v>7.2</v>
      </c>
      <c r="F2047">
        <v>1.8844927356773695</v>
      </c>
      <c r="G2047">
        <v>0.66064127465901301</v>
      </c>
    </row>
    <row r="2048" spans="1:7" hidden="1" x14ac:dyDescent="0.45">
      <c r="A2048">
        <f t="shared" si="31"/>
        <v>9</v>
      </c>
      <c r="B2048" t="s">
        <v>694</v>
      </c>
      <c r="C2048" t="s">
        <v>592</v>
      </c>
      <c r="D2048">
        <v>2017</v>
      </c>
      <c r="E2048">
        <v>5.5</v>
      </c>
      <c r="F2048">
        <v>1.8844927356773695</v>
      </c>
      <c r="G2048">
        <v>0.66064127465901301</v>
      </c>
    </row>
    <row r="2049" spans="1:7" x14ac:dyDescent="0.45">
      <c r="A2049">
        <f t="shared" si="31"/>
        <v>12</v>
      </c>
      <c r="B2049" t="s">
        <v>694</v>
      </c>
      <c r="C2049" t="s">
        <v>593</v>
      </c>
      <c r="D2049">
        <v>2017</v>
      </c>
      <c r="E2049">
        <v>3.3</v>
      </c>
      <c r="F2049">
        <v>1.8844927356773695</v>
      </c>
      <c r="G2049">
        <v>0.66064127465901301</v>
      </c>
    </row>
    <row r="2050" spans="1:7" hidden="1" x14ac:dyDescent="0.45">
      <c r="A2050">
        <f t="shared" si="31"/>
        <v>3</v>
      </c>
      <c r="B2050" t="s">
        <v>694</v>
      </c>
      <c r="C2050" t="s">
        <v>594</v>
      </c>
      <c r="D2050">
        <v>2018</v>
      </c>
      <c r="E2050">
        <v>3</v>
      </c>
      <c r="F2050">
        <v>0.9110486555802737</v>
      </c>
      <c r="G2050">
        <v>1.9355565026289401</v>
      </c>
    </row>
    <row r="2051" spans="1:7" hidden="1" x14ac:dyDescent="0.45">
      <c r="A2051">
        <f t="shared" ref="A2051:A2114" si="32">VALUE(MID(C2051,6,2))</f>
        <v>6</v>
      </c>
      <c r="B2051" t="s">
        <v>694</v>
      </c>
      <c r="C2051" t="s">
        <v>595</v>
      </c>
      <c r="D2051">
        <v>2018</v>
      </c>
      <c r="E2051">
        <v>0.1</v>
      </c>
      <c r="F2051">
        <v>0.9110486555802737</v>
      </c>
      <c r="G2051">
        <v>1.9355565026289401</v>
      </c>
    </row>
    <row r="2052" spans="1:7" hidden="1" x14ac:dyDescent="0.45">
      <c r="A2052">
        <f t="shared" si="32"/>
        <v>9</v>
      </c>
      <c r="B2052" t="s">
        <v>694</v>
      </c>
      <c r="C2052" t="s">
        <v>596</v>
      </c>
      <c r="D2052">
        <v>2018</v>
      </c>
      <c r="E2052">
        <v>-1.5</v>
      </c>
      <c r="F2052">
        <v>0.9110486555802737</v>
      </c>
      <c r="G2052">
        <v>1.9355565026289401</v>
      </c>
    </row>
    <row r="2053" spans="1:7" x14ac:dyDescent="0.45">
      <c r="A2053">
        <f t="shared" si="32"/>
        <v>12</v>
      </c>
      <c r="B2053" t="s">
        <v>694</v>
      </c>
      <c r="C2053" t="s">
        <v>597</v>
      </c>
      <c r="D2053">
        <v>2018</v>
      </c>
      <c r="E2053">
        <v>-3.4</v>
      </c>
      <c r="F2053">
        <v>0.9110486555802737</v>
      </c>
      <c r="G2053">
        <v>1.9355565026289401</v>
      </c>
    </row>
    <row r="2054" spans="1:7" hidden="1" x14ac:dyDescent="0.45">
      <c r="A2054">
        <f t="shared" si="32"/>
        <v>3</v>
      </c>
      <c r="B2054" t="s">
        <v>694</v>
      </c>
      <c r="C2054" t="s">
        <v>598</v>
      </c>
      <c r="D2054">
        <v>2019</v>
      </c>
      <c r="E2054">
        <v>-4</v>
      </c>
      <c r="F2054">
        <v>3.1992267802800853</v>
      </c>
      <c r="G2054">
        <v>0.41937978516540397</v>
      </c>
    </row>
    <row r="2055" spans="1:7" hidden="1" x14ac:dyDescent="0.45">
      <c r="A2055">
        <f t="shared" si="32"/>
        <v>6</v>
      </c>
      <c r="B2055" t="s">
        <v>694</v>
      </c>
      <c r="C2055" t="s">
        <v>599</v>
      </c>
      <c r="D2055">
        <v>2019</v>
      </c>
      <c r="E2055">
        <v>-2.1</v>
      </c>
      <c r="F2055">
        <v>3.1992267802800853</v>
      </c>
      <c r="G2055">
        <v>0.41937978516540397</v>
      </c>
    </row>
    <row r="2056" spans="1:7" hidden="1" x14ac:dyDescent="0.45">
      <c r="A2056">
        <f t="shared" si="32"/>
        <v>9</v>
      </c>
      <c r="B2056" t="s">
        <v>694</v>
      </c>
      <c r="C2056" t="s">
        <v>600</v>
      </c>
      <c r="D2056">
        <v>2019</v>
      </c>
      <c r="E2056">
        <v>-1.2</v>
      </c>
      <c r="F2056">
        <v>3.1992267802800853</v>
      </c>
      <c r="G2056">
        <v>0.41937978516540397</v>
      </c>
    </row>
    <row r="2057" spans="1:7" x14ac:dyDescent="0.45">
      <c r="A2057">
        <f t="shared" si="32"/>
        <v>12</v>
      </c>
      <c r="B2057" t="s">
        <v>694</v>
      </c>
      <c r="C2057" t="s">
        <v>601</v>
      </c>
      <c r="D2057">
        <v>2019</v>
      </c>
      <c r="E2057">
        <v>-0.1</v>
      </c>
      <c r="F2057">
        <v>3.1992267802800853</v>
      </c>
      <c r="G2057">
        <v>0.41937978516540397</v>
      </c>
    </row>
    <row r="2058" spans="1:7" hidden="1" x14ac:dyDescent="0.45">
      <c r="A2058">
        <f t="shared" si="32"/>
        <v>3</v>
      </c>
      <c r="B2058" t="s">
        <v>694</v>
      </c>
      <c r="C2058" t="s">
        <v>602</v>
      </c>
      <c r="D2058">
        <v>2020</v>
      </c>
      <c r="E2058">
        <v>4.5</v>
      </c>
      <c r="F2058">
        <v>1.0977337495409216</v>
      </c>
      <c r="G2058">
        <v>-7.9016351101983204</v>
      </c>
    </row>
    <row r="2059" spans="1:7" hidden="1" x14ac:dyDescent="0.45">
      <c r="A2059">
        <f t="shared" si="32"/>
        <v>6</v>
      </c>
      <c r="B2059" t="s">
        <v>694</v>
      </c>
      <c r="C2059" t="s">
        <v>603</v>
      </c>
      <c r="D2059">
        <v>2020</v>
      </c>
      <c r="E2059">
        <v>9.4</v>
      </c>
      <c r="F2059">
        <v>1.0977337495409216</v>
      </c>
      <c r="G2059">
        <v>-7.9016351101983204</v>
      </c>
    </row>
    <row r="2060" spans="1:7" hidden="1" x14ac:dyDescent="0.45">
      <c r="A2060">
        <f t="shared" si="32"/>
        <v>9</v>
      </c>
      <c r="B2060" t="s">
        <v>694</v>
      </c>
      <c r="C2060" t="s">
        <v>604</v>
      </c>
      <c r="D2060">
        <v>2020</v>
      </c>
      <c r="E2060">
        <v>11.9</v>
      </c>
      <c r="F2060">
        <v>1.0977337495409216</v>
      </c>
      <c r="G2060">
        <v>-7.9016351101983204</v>
      </c>
    </row>
    <row r="2061" spans="1:7" x14ac:dyDescent="0.45">
      <c r="A2061">
        <f t="shared" si="32"/>
        <v>12</v>
      </c>
      <c r="B2061" t="s">
        <v>694</v>
      </c>
      <c r="C2061" t="s">
        <v>605</v>
      </c>
      <c r="D2061">
        <v>2020</v>
      </c>
      <c r="E2061">
        <v>15.8</v>
      </c>
      <c r="F2061">
        <v>1.0977337495409216</v>
      </c>
      <c r="G2061">
        <v>-7.9016351101983204</v>
      </c>
    </row>
    <row r="2062" spans="1:7" hidden="1" x14ac:dyDescent="0.45">
      <c r="A2062">
        <f t="shared" si="32"/>
        <v>3</v>
      </c>
      <c r="B2062" t="s">
        <v>694</v>
      </c>
      <c r="C2062" t="s">
        <v>606</v>
      </c>
      <c r="D2062">
        <v>2021</v>
      </c>
      <c r="E2062">
        <v>17.7</v>
      </c>
      <c r="F2062">
        <v>-3.5815348630766266</v>
      </c>
      <c r="G2062">
        <v>-3.83318884032954</v>
      </c>
    </row>
    <row r="2063" spans="1:7" hidden="1" x14ac:dyDescent="0.45">
      <c r="A2063">
        <f t="shared" si="32"/>
        <v>6</v>
      </c>
      <c r="B2063" t="s">
        <v>694</v>
      </c>
      <c r="C2063" t="s">
        <v>607</v>
      </c>
      <c r="D2063">
        <v>2021</v>
      </c>
      <c r="E2063">
        <v>14.8</v>
      </c>
      <c r="F2063">
        <v>-3.5815348630766266</v>
      </c>
      <c r="G2063">
        <v>-3.83318884032954</v>
      </c>
    </row>
    <row r="2064" spans="1:7" hidden="1" x14ac:dyDescent="0.45">
      <c r="A2064">
        <f t="shared" si="32"/>
        <v>9</v>
      </c>
      <c r="B2064" t="s">
        <v>694</v>
      </c>
      <c r="C2064" t="s">
        <v>608</v>
      </c>
      <c r="D2064">
        <v>2021</v>
      </c>
      <c r="E2064">
        <v>11.6</v>
      </c>
      <c r="F2064">
        <v>-3.5815348630766266</v>
      </c>
      <c r="G2064">
        <v>-3.83318884032954</v>
      </c>
    </row>
    <row r="2065" spans="1:7" x14ac:dyDescent="0.45">
      <c r="A2065">
        <f t="shared" si="32"/>
        <v>12</v>
      </c>
      <c r="B2065" t="s">
        <v>694</v>
      </c>
      <c r="C2065" t="s">
        <v>609</v>
      </c>
      <c r="D2065">
        <v>2021</v>
      </c>
      <c r="E2065">
        <v>7.6</v>
      </c>
      <c r="F2065">
        <v>-3.5815348630766266</v>
      </c>
      <c r="G2065">
        <v>-3.83318884032954</v>
      </c>
    </row>
    <row r="2066" spans="1:7" hidden="1" x14ac:dyDescent="0.45">
      <c r="A2066">
        <f t="shared" si="32"/>
        <v>3</v>
      </c>
      <c r="B2066" t="s">
        <v>694</v>
      </c>
      <c r="C2066" t="s">
        <v>610</v>
      </c>
      <c r="D2066">
        <v>2022</v>
      </c>
      <c r="E2066">
        <v>3.8</v>
      </c>
      <c r="F2066">
        <v>5.0751103498797931</v>
      </c>
      <c r="G2066">
        <v>4.1438567258387797</v>
      </c>
    </row>
    <row r="2067" spans="1:7" hidden="1" x14ac:dyDescent="0.45">
      <c r="A2067">
        <f t="shared" si="32"/>
        <v>6</v>
      </c>
      <c r="B2067" t="s">
        <v>694</v>
      </c>
      <c r="C2067" t="s">
        <v>611</v>
      </c>
      <c r="D2067">
        <v>2022</v>
      </c>
      <c r="E2067">
        <v>-0.6</v>
      </c>
      <c r="F2067">
        <v>5.0751103498797931</v>
      </c>
      <c r="G2067">
        <v>4.1438567258387797</v>
      </c>
    </row>
    <row r="2068" spans="1:7" hidden="1" x14ac:dyDescent="0.45">
      <c r="A2068">
        <f t="shared" si="32"/>
        <v>9</v>
      </c>
      <c r="B2068" t="s">
        <v>694</v>
      </c>
      <c r="C2068" t="s">
        <v>612</v>
      </c>
      <c r="D2068">
        <v>2022</v>
      </c>
      <c r="E2068">
        <v>-1.7</v>
      </c>
      <c r="F2068">
        <v>5.0751103498797931</v>
      </c>
      <c r="G2068">
        <v>4.1438567258387797</v>
      </c>
    </row>
    <row r="2069" spans="1:7" x14ac:dyDescent="0.45">
      <c r="A2069">
        <f t="shared" si="32"/>
        <v>12</v>
      </c>
      <c r="B2069" t="s">
        <v>694</v>
      </c>
      <c r="C2069" t="s">
        <v>613</v>
      </c>
      <c r="D2069">
        <v>2022</v>
      </c>
      <c r="E2069">
        <v>-3.5</v>
      </c>
      <c r="F2069">
        <v>5.0751103498797931</v>
      </c>
      <c r="G2069">
        <v>4.1438567258387797</v>
      </c>
    </row>
    <row r="2070" spans="1:7" hidden="1" x14ac:dyDescent="0.45">
      <c r="A2070">
        <f t="shared" si="32"/>
        <v>3</v>
      </c>
      <c r="B2070" t="s">
        <v>694</v>
      </c>
      <c r="C2070" t="s">
        <v>614</v>
      </c>
      <c r="D2070">
        <v>2023</v>
      </c>
      <c r="E2070">
        <v>-3.1</v>
      </c>
      <c r="F2070">
        <v>7.4859842913413672</v>
      </c>
      <c r="G2070">
        <v>-0.204304581176984</v>
      </c>
    </row>
    <row r="2071" spans="1:7" hidden="1" x14ac:dyDescent="0.45">
      <c r="A2071">
        <f t="shared" si="32"/>
        <v>6</v>
      </c>
      <c r="B2071" t="s">
        <v>694</v>
      </c>
      <c r="C2071" t="s">
        <v>615</v>
      </c>
      <c r="D2071">
        <v>2023</v>
      </c>
      <c r="E2071">
        <v>0</v>
      </c>
      <c r="F2071">
        <v>7.4859842913413672</v>
      </c>
      <c r="G2071">
        <v>-0.204304581176984</v>
      </c>
    </row>
    <row r="2072" spans="1:7" hidden="1" x14ac:dyDescent="0.45">
      <c r="A2072">
        <f t="shared" si="32"/>
        <v>9</v>
      </c>
      <c r="B2072" t="s">
        <v>694</v>
      </c>
      <c r="C2072" t="s">
        <v>616</v>
      </c>
      <c r="D2072">
        <v>2023</v>
      </c>
      <c r="E2072">
        <v>2.2000000000000002</v>
      </c>
      <c r="F2072">
        <v>7.4859842913413672</v>
      </c>
      <c r="G2072">
        <v>-0.204304581176984</v>
      </c>
    </row>
    <row r="2073" spans="1:7" x14ac:dyDescent="0.45">
      <c r="A2073">
        <f t="shared" si="32"/>
        <v>12</v>
      </c>
      <c r="B2073" t="s">
        <v>694</v>
      </c>
      <c r="C2073" t="s">
        <v>617</v>
      </c>
      <c r="D2073">
        <v>2023</v>
      </c>
      <c r="E2073">
        <v>2.8</v>
      </c>
      <c r="F2073">
        <v>7.4859842913413672</v>
      </c>
      <c r="G2073">
        <v>-0.204304581176984</v>
      </c>
    </row>
    <row r="2074" spans="1:7" hidden="1" x14ac:dyDescent="0.45">
      <c r="A2074">
        <f t="shared" si="32"/>
        <v>3</v>
      </c>
      <c r="B2074" t="s">
        <v>696</v>
      </c>
      <c r="C2074" t="s">
        <v>560</v>
      </c>
      <c r="D2074">
        <v>2010</v>
      </c>
      <c r="E2074">
        <v>34.700000000000003</v>
      </c>
      <c r="F2074">
        <v>-4.2555737427114479</v>
      </c>
      <c r="G2074">
        <v>0.67085436752692795</v>
      </c>
    </row>
    <row r="2075" spans="1:7" hidden="1" x14ac:dyDescent="0.45">
      <c r="A2075">
        <f t="shared" si="32"/>
        <v>6</v>
      </c>
      <c r="B2075" t="s">
        <v>696</v>
      </c>
      <c r="C2075" t="s">
        <v>563</v>
      </c>
      <c r="D2075">
        <v>2010</v>
      </c>
      <c r="E2075">
        <v>30.1</v>
      </c>
      <c r="F2075">
        <v>-4.2555737427114479</v>
      </c>
      <c r="G2075">
        <v>0.67085436752692795</v>
      </c>
    </row>
    <row r="2076" spans="1:7" hidden="1" x14ac:dyDescent="0.45">
      <c r="A2076">
        <f t="shared" si="32"/>
        <v>9</v>
      </c>
      <c r="B2076" t="s">
        <v>696</v>
      </c>
      <c r="C2076" t="s">
        <v>564</v>
      </c>
      <c r="D2076">
        <v>2010</v>
      </c>
      <c r="E2076">
        <v>24.8</v>
      </c>
      <c r="F2076">
        <v>-4.2555737427114479</v>
      </c>
      <c r="G2076">
        <v>0.67085436752692795</v>
      </c>
    </row>
    <row r="2077" spans="1:7" x14ac:dyDescent="0.45">
      <c r="A2077">
        <f t="shared" si="32"/>
        <v>12</v>
      </c>
      <c r="B2077" t="s">
        <v>696</v>
      </c>
      <c r="C2077" t="s">
        <v>565</v>
      </c>
      <c r="D2077">
        <v>2010</v>
      </c>
      <c r="E2077">
        <v>17.100000000000001</v>
      </c>
      <c r="F2077">
        <v>-4.2555737427114479</v>
      </c>
      <c r="G2077">
        <v>0.67085436752692795</v>
      </c>
    </row>
    <row r="2078" spans="1:7" hidden="1" x14ac:dyDescent="0.45">
      <c r="A2078">
        <f t="shared" si="32"/>
        <v>3</v>
      </c>
      <c r="B2078" t="s">
        <v>696</v>
      </c>
      <c r="C2078" t="s">
        <v>566</v>
      </c>
      <c r="D2078">
        <v>2011</v>
      </c>
      <c r="E2078">
        <v>15.4</v>
      </c>
      <c r="F2078">
        <v>5.7507358432272468</v>
      </c>
      <c r="G2078">
        <v>1.7329987331865999</v>
      </c>
    </row>
    <row r="2079" spans="1:7" hidden="1" x14ac:dyDescent="0.45">
      <c r="A2079">
        <f t="shared" si="32"/>
        <v>6</v>
      </c>
      <c r="B2079" t="s">
        <v>696</v>
      </c>
      <c r="C2079" t="s">
        <v>567</v>
      </c>
      <c r="D2079">
        <v>2011</v>
      </c>
      <c r="E2079">
        <v>13.8</v>
      </c>
      <c r="F2079">
        <v>5.7507358432272468</v>
      </c>
      <c r="G2079">
        <v>1.7329987331865999</v>
      </c>
    </row>
    <row r="2080" spans="1:7" hidden="1" x14ac:dyDescent="0.45">
      <c r="A2080">
        <f t="shared" si="32"/>
        <v>9</v>
      </c>
      <c r="B2080" t="s">
        <v>696</v>
      </c>
      <c r="C2080" t="s">
        <v>568</v>
      </c>
      <c r="D2080">
        <v>2011</v>
      </c>
      <c r="E2080">
        <v>13.2</v>
      </c>
      <c r="F2080">
        <v>5.7507358432272468</v>
      </c>
      <c r="G2080">
        <v>1.7329987331865999</v>
      </c>
    </row>
    <row r="2081" spans="1:7" x14ac:dyDescent="0.45">
      <c r="A2081">
        <f t="shared" si="32"/>
        <v>12</v>
      </c>
      <c r="B2081" t="s">
        <v>696</v>
      </c>
      <c r="C2081" t="s">
        <v>569</v>
      </c>
      <c r="D2081">
        <v>2011</v>
      </c>
      <c r="E2081">
        <v>12.2</v>
      </c>
      <c r="F2081">
        <v>5.7507358432272468</v>
      </c>
      <c r="G2081">
        <v>1.7329987331865999</v>
      </c>
    </row>
    <row r="2082" spans="1:7" hidden="1" x14ac:dyDescent="0.45">
      <c r="A2082">
        <f t="shared" si="32"/>
        <v>3</v>
      </c>
      <c r="B2082" t="s">
        <v>696</v>
      </c>
      <c r="C2082" t="s">
        <v>570</v>
      </c>
      <c r="D2082">
        <v>2012</v>
      </c>
      <c r="E2082">
        <v>16.8</v>
      </c>
      <c r="F2082">
        <v>3.1639104814520351</v>
      </c>
      <c r="G2082">
        <v>-1.0095920472728701</v>
      </c>
    </row>
    <row r="2083" spans="1:7" hidden="1" x14ac:dyDescent="0.45">
      <c r="A2083">
        <f t="shared" si="32"/>
        <v>6</v>
      </c>
      <c r="B2083" t="s">
        <v>696</v>
      </c>
      <c r="C2083" t="s">
        <v>571</v>
      </c>
      <c r="D2083">
        <v>2012</v>
      </c>
      <c r="E2083">
        <v>13.7</v>
      </c>
      <c r="F2083">
        <v>3.1639104814520351</v>
      </c>
      <c r="G2083">
        <v>-1.0095920472728701</v>
      </c>
    </row>
    <row r="2084" spans="1:7" hidden="1" x14ac:dyDescent="0.45">
      <c r="A2084">
        <f t="shared" si="32"/>
        <v>9</v>
      </c>
      <c r="B2084" t="s">
        <v>696</v>
      </c>
      <c r="C2084" t="s">
        <v>572</v>
      </c>
      <c r="D2084">
        <v>2012</v>
      </c>
      <c r="E2084">
        <v>15.4</v>
      </c>
      <c r="F2084">
        <v>3.1639104814520351</v>
      </c>
      <c r="G2084">
        <v>-1.0095920472728701</v>
      </c>
    </row>
    <row r="2085" spans="1:7" x14ac:dyDescent="0.45">
      <c r="A2085">
        <f t="shared" si="32"/>
        <v>12</v>
      </c>
      <c r="B2085" t="s">
        <v>696</v>
      </c>
      <c r="C2085" t="s">
        <v>573</v>
      </c>
      <c r="D2085">
        <v>2012</v>
      </c>
      <c r="E2085">
        <v>6.9</v>
      </c>
      <c r="F2085">
        <v>3.1639104814520351</v>
      </c>
      <c r="G2085">
        <v>-1.0095920472728701</v>
      </c>
    </row>
    <row r="2086" spans="1:7" hidden="1" x14ac:dyDescent="0.45">
      <c r="A2086">
        <f t="shared" si="32"/>
        <v>3</v>
      </c>
      <c r="B2086" t="s">
        <v>696</v>
      </c>
      <c r="C2086" t="s">
        <v>574</v>
      </c>
      <c r="D2086">
        <v>2013</v>
      </c>
      <c r="E2086">
        <v>9.1999999999999993</v>
      </c>
      <c r="F2086">
        <v>-0.41446572107088286</v>
      </c>
      <c r="G2086">
        <v>-2.0946963514308101</v>
      </c>
    </row>
    <row r="2087" spans="1:7" hidden="1" x14ac:dyDescent="0.45">
      <c r="A2087">
        <f t="shared" si="32"/>
        <v>6</v>
      </c>
      <c r="B2087" t="s">
        <v>696</v>
      </c>
      <c r="C2087" t="s">
        <v>575</v>
      </c>
      <c r="D2087">
        <v>2013</v>
      </c>
      <c r="E2087">
        <v>9.6999999999999993</v>
      </c>
      <c r="F2087">
        <v>-0.41446572107088286</v>
      </c>
      <c r="G2087">
        <v>-2.0946963514308101</v>
      </c>
    </row>
    <row r="2088" spans="1:7" hidden="1" x14ac:dyDescent="0.45">
      <c r="A2088">
        <f t="shared" si="32"/>
        <v>9</v>
      </c>
      <c r="B2088" t="s">
        <v>696</v>
      </c>
      <c r="C2088" t="s">
        <v>576</v>
      </c>
      <c r="D2088">
        <v>2013</v>
      </c>
      <c r="E2088">
        <v>5.7</v>
      </c>
      <c r="F2088">
        <v>-0.41446572107088286</v>
      </c>
      <c r="G2088">
        <v>-2.0946963514308101</v>
      </c>
    </row>
    <row r="2089" spans="1:7" x14ac:dyDescent="0.45">
      <c r="A2089">
        <f t="shared" si="32"/>
        <v>12</v>
      </c>
      <c r="B2089" t="s">
        <v>696</v>
      </c>
      <c r="C2089" t="s">
        <v>577</v>
      </c>
      <c r="D2089">
        <v>2013</v>
      </c>
      <c r="E2089">
        <v>3.4</v>
      </c>
      <c r="F2089">
        <v>-0.41446572107088286</v>
      </c>
      <c r="G2089">
        <v>-2.0946963514308101</v>
      </c>
    </row>
    <row r="2090" spans="1:7" hidden="1" x14ac:dyDescent="0.45">
      <c r="A2090">
        <f t="shared" si="32"/>
        <v>3</v>
      </c>
      <c r="B2090" t="s">
        <v>696</v>
      </c>
      <c r="C2090" t="s">
        <v>578</v>
      </c>
      <c r="D2090">
        <v>2014</v>
      </c>
      <c r="E2090">
        <v>6.6</v>
      </c>
      <c r="F2090">
        <v>1.1377164979708567</v>
      </c>
      <c r="G2090">
        <v>-1.9379593358871401</v>
      </c>
    </row>
    <row r="2091" spans="1:7" hidden="1" x14ac:dyDescent="0.45">
      <c r="A2091">
        <f t="shared" si="32"/>
        <v>6</v>
      </c>
      <c r="B2091" t="s">
        <v>696</v>
      </c>
      <c r="C2091" t="s">
        <v>579</v>
      </c>
      <c r="D2091">
        <v>2014</v>
      </c>
      <c r="E2091">
        <v>3.2</v>
      </c>
      <c r="F2091">
        <v>1.1377164979708567</v>
      </c>
      <c r="G2091">
        <v>-1.9379593358871401</v>
      </c>
    </row>
    <row r="2092" spans="1:7" hidden="1" x14ac:dyDescent="0.45">
      <c r="A2092">
        <f t="shared" si="32"/>
        <v>9</v>
      </c>
      <c r="B2092" t="s">
        <v>696</v>
      </c>
      <c r="C2092" t="s">
        <v>580</v>
      </c>
      <c r="D2092">
        <v>2014</v>
      </c>
      <c r="E2092">
        <v>-0.9</v>
      </c>
      <c r="F2092">
        <v>1.1377164979708567</v>
      </c>
      <c r="G2092">
        <v>-1.9379593358871401</v>
      </c>
    </row>
    <row r="2093" spans="1:7" x14ac:dyDescent="0.45">
      <c r="A2093">
        <f t="shared" si="32"/>
        <v>12</v>
      </c>
      <c r="B2093" t="s">
        <v>696</v>
      </c>
      <c r="C2093" t="s">
        <v>581</v>
      </c>
      <c r="D2093">
        <v>2014</v>
      </c>
      <c r="E2093">
        <v>-1.1000000000000001</v>
      </c>
      <c r="F2093">
        <v>1.1377164979708567</v>
      </c>
      <c r="G2093">
        <v>-1.9379593358871401</v>
      </c>
    </row>
    <row r="2094" spans="1:7" hidden="1" x14ac:dyDescent="0.45">
      <c r="A2094">
        <f t="shared" si="32"/>
        <v>3</v>
      </c>
      <c r="B2094" t="s">
        <v>696</v>
      </c>
      <c r="C2094" t="s">
        <v>582</v>
      </c>
      <c r="D2094">
        <v>2015</v>
      </c>
      <c r="E2094">
        <v>0.7</v>
      </c>
      <c r="F2094">
        <v>2.2957638087283954</v>
      </c>
      <c r="G2094">
        <v>0.61563010982216304</v>
      </c>
    </row>
    <row r="2095" spans="1:7" hidden="1" x14ac:dyDescent="0.45">
      <c r="A2095">
        <f t="shared" si="32"/>
        <v>6</v>
      </c>
      <c r="B2095" t="s">
        <v>696</v>
      </c>
      <c r="C2095" t="s">
        <v>583</v>
      </c>
      <c r="D2095">
        <v>2015</v>
      </c>
      <c r="E2095">
        <v>-3.2</v>
      </c>
      <c r="F2095">
        <v>2.2957638087283954</v>
      </c>
      <c r="G2095">
        <v>0.61563010982216304</v>
      </c>
    </row>
    <row r="2096" spans="1:7" hidden="1" x14ac:dyDescent="0.45">
      <c r="A2096">
        <f t="shared" si="32"/>
        <v>9</v>
      </c>
      <c r="B2096" t="s">
        <v>696</v>
      </c>
      <c r="C2096" t="s">
        <v>584</v>
      </c>
      <c r="D2096">
        <v>2015</v>
      </c>
      <c r="E2096">
        <v>-5</v>
      </c>
      <c r="F2096">
        <v>2.2957638087283954</v>
      </c>
      <c r="G2096">
        <v>0.61563010982216304</v>
      </c>
    </row>
    <row r="2097" spans="1:7" x14ac:dyDescent="0.45">
      <c r="A2097">
        <f t="shared" si="32"/>
        <v>12</v>
      </c>
      <c r="B2097" t="s">
        <v>696</v>
      </c>
      <c r="C2097" t="s">
        <v>585</v>
      </c>
      <c r="D2097">
        <v>2015</v>
      </c>
      <c r="E2097">
        <v>-2.7</v>
      </c>
      <c r="F2097">
        <v>2.2957638087283954</v>
      </c>
      <c r="G2097">
        <v>0.61563010982216304</v>
      </c>
    </row>
    <row r="2098" spans="1:7" hidden="1" x14ac:dyDescent="0.45">
      <c r="A2098">
        <f t="shared" si="32"/>
        <v>3</v>
      </c>
      <c r="B2098" t="s">
        <v>696</v>
      </c>
      <c r="C2098" t="s">
        <v>586</v>
      </c>
      <c r="D2098">
        <v>2016</v>
      </c>
      <c r="E2098">
        <v>-8.8000000000000007</v>
      </c>
      <c r="F2098">
        <v>4.4101406757934143</v>
      </c>
      <c r="G2098">
        <v>0.95844488460013999</v>
      </c>
    </row>
    <row r="2099" spans="1:7" hidden="1" x14ac:dyDescent="0.45">
      <c r="A2099">
        <f t="shared" si="32"/>
        <v>6</v>
      </c>
      <c r="B2099" t="s">
        <v>696</v>
      </c>
      <c r="C2099" t="s">
        <v>587</v>
      </c>
      <c r="D2099">
        <v>2016</v>
      </c>
      <c r="E2099">
        <v>-8.6999999999999993</v>
      </c>
      <c r="F2099">
        <v>4.4101406757934143</v>
      </c>
      <c r="G2099">
        <v>0.95844488460013999</v>
      </c>
    </row>
    <row r="2100" spans="1:7" hidden="1" x14ac:dyDescent="0.45">
      <c r="A2100">
        <f t="shared" si="32"/>
        <v>9</v>
      </c>
      <c r="B2100" t="s">
        <v>696</v>
      </c>
      <c r="C2100" t="s">
        <v>588</v>
      </c>
      <c r="D2100">
        <v>2016</v>
      </c>
      <c r="E2100">
        <v>-7.9</v>
      </c>
      <c r="F2100">
        <v>4.4101406757934143</v>
      </c>
      <c r="G2100">
        <v>0.95844488460013999</v>
      </c>
    </row>
    <row r="2101" spans="1:7" x14ac:dyDescent="0.45">
      <c r="A2101">
        <f t="shared" si="32"/>
        <v>12</v>
      </c>
      <c r="B2101" t="s">
        <v>696</v>
      </c>
      <c r="C2101" t="s">
        <v>589</v>
      </c>
      <c r="D2101">
        <v>2016</v>
      </c>
      <c r="E2101">
        <v>-7.9</v>
      </c>
      <c r="F2101">
        <v>4.4101406757934143</v>
      </c>
      <c r="G2101">
        <v>0.95844488460013999</v>
      </c>
    </row>
    <row r="2102" spans="1:7" hidden="1" x14ac:dyDescent="0.45">
      <c r="A2102">
        <f t="shared" si="32"/>
        <v>3</v>
      </c>
      <c r="B2102" t="s">
        <v>696</v>
      </c>
      <c r="C2102" t="s">
        <v>590</v>
      </c>
      <c r="D2102">
        <v>2017</v>
      </c>
      <c r="E2102">
        <v>-4.3</v>
      </c>
      <c r="F2102">
        <v>2.3497408043253927</v>
      </c>
      <c r="G2102">
        <v>0.74486365687553702</v>
      </c>
    </row>
    <row r="2103" spans="1:7" hidden="1" x14ac:dyDescent="0.45">
      <c r="A2103">
        <f t="shared" si="32"/>
        <v>6</v>
      </c>
      <c r="B2103" t="s">
        <v>696</v>
      </c>
      <c r="C2103" t="s">
        <v>591</v>
      </c>
      <c r="D2103">
        <v>2017</v>
      </c>
      <c r="E2103">
        <v>-5.4</v>
      </c>
      <c r="F2103">
        <v>2.3497408043253927</v>
      </c>
      <c r="G2103">
        <v>0.74486365687553702</v>
      </c>
    </row>
    <row r="2104" spans="1:7" hidden="1" x14ac:dyDescent="0.45">
      <c r="A2104">
        <f t="shared" si="32"/>
        <v>9</v>
      </c>
      <c r="B2104" t="s">
        <v>696</v>
      </c>
      <c r="C2104" t="s">
        <v>592</v>
      </c>
      <c r="D2104">
        <v>2017</v>
      </c>
      <c r="E2104">
        <v>-6.8</v>
      </c>
      <c r="F2104">
        <v>2.3497408043253927</v>
      </c>
      <c r="G2104">
        <v>0.74486365687553702</v>
      </c>
    </row>
    <row r="2105" spans="1:7" x14ac:dyDescent="0.45">
      <c r="A2105">
        <f t="shared" si="32"/>
        <v>12</v>
      </c>
      <c r="B2105" t="s">
        <v>696</v>
      </c>
      <c r="C2105" t="s">
        <v>593</v>
      </c>
      <c r="D2105">
        <v>2017</v>
      </c>
      <c r="E2105">
        <v>-5.6</v>
      </c>
      <c r="F2105">
        <v>2.3497408043253927</v>
      </c>
      <c r="G2105">
        <v>0.74486365687553702</v>
      </c>
    </row>
    <row r="2106" spans="1:7" hidden="1" x14ac:dyDescent="0.45">
      <c r="A2106">
        <f t="shared" si="32"/>
        <v>3</v>
      </c>
      <c r="B2106" t="s">
        <v>696</v>
      </c>
      <c r="C2106" t="s">
        <v>594</v>
      </c>
      <c r="D2106">
        <v>2018</v>
      </c>
      <c r="E2106">
        <v>-4.9000000000000004</v>
      </c>
      <c r="F2106">
        <v>1.8251560149471686</v>
      </c>
      <c r="G2106">
        <v>0.68603332761345803</v>
      </c>
    </row>
    <row r="2107" spans="1:7" hidden="1" x14ac:dyDescent="0.45">
      <c r="A2107">
        <f t="shared" si="32"/>
        <v>6</v>
      </c>
      <c r="B2107" t="s">
        <v>696</v>
      </c>
      <c r="C2107" t="s">
        <v>595</v>
      </c>
      <c r="D2107">
        <v>2018</v>
      </c>
      <c r="E2107">
        <v>-6.7</v>
      </c>
      <c r="F2107">
        <v>1.8251560149471686</v>
      </c>
      <c r="G2107">
        <v>0.68603332761345803</v>
      </c>
    </row>
    <row r="2108" spans="1:7" hidden="1" x14ac:dyDescent="0.45">
      <c r="A2108">
        <f t="shared" si="32"/>
        <v>9</v>
      </c>
      <c r="B2108" t="s">
        <v>696</v>
      </c>
      <c r="C2108" t="s">
        <v>596</v>
      </c>
      <c r="D2108">
        <v>2018</v>
      </c>
      <c r="E2108">
        <v>-7.3</v>
      </c>
      <c r="F2108">
        <v>1.8251560149471686</v>
      </c>
      <c r="G2108">
        <v>0.68603332761345803</v>
      </c>
    </row>
    <row r="2109" spans="1:7" x14ac:dyDescent="0.45">
      <c r="A2109">
        <f t="shared" si="32"/>
        <v>12</v>
      </c>
      <c r="B2109" t="s">
        <v>696</v>
      </c>
      <c r="C2109" t="s">
        <v>597</v>
      </c>
      <c r="D2109">
        <v>2018</v>
      </c>
      <c r="E2109">
        <v>-10.8</v>
      </c>
      <c r="F2109">
        <v>1.8251560149471686</v>
      </c>
      <c r="G2109">
        <v>0.68603332761345803</v>
      </c>
    </row>
    <row r="2110" spans="1:7" hidden="1" x14ac:dyDescent="0.45">
      <c r="A2110">
        <f t="shared" si="32"/>
        <v>3</v>
      </c>
      <c r="B2110" t="s">
        <v>696</v>
      </c>
      <c r="C2110" t="s">
        <v>598</v>
      </c>
      <c r="D2110">
        <v>2019</v>
      </c>
      <c r="E2110">
        <v>-5.6</v>
      </c>
      <c r="F2110">
        <v>1.9029645884077269</v>
      </c>
      <c r="G2110">
        <v>1.5002703243532001</v>
      </c>
    </row>
    <row r="2111" spans="1:7" hidden="1" x14ac:dyDescent="0.45">
      <c r="A2111">
        <f t="shared" si="32"/>
        <v>6</v>
      </c>
      <c r="B2111" t="s">
        <v>696</v>
      </c>
      <c r="C2111" t="s">
        <v>599</v>
      </c>
      <c r="D2111">
        <v>2019</v>
      </c>
      <c r="E2111">
        <v>-5.5</v>
      </c>
      <c r="F2111">
        <v>1.9029645884077269</v>
      </c>
      <c r="G2111">
        <v>1.5002703243532001</v>
      </c>
    </row>
    <row r="2112" spans="1:7" hidden="1" x14ac:dyDescent="0.45">
      <c r="A2112">
        <f t="shared" si="32"/>
        <v>9</v>
      </c>
      <c r="B2112" t="s">
        <v>696</v>
      </c>
      <c r="C2112" t="s">
        <v>600</v>
      </c>
      <c r="D2112">
        <v>2019</v>
      </c>
      <c r="E2112">
        <v>-5.8</v>
      </c>
      <c r="F2112">
        <v>1.9029645884077269</v>
      </c>
      <c r="G2112">
        <v>1.5002703243532001</v>
      </c>
    </row>
    <row r="2113" spans="1:7" x14ac:dyDescent="0.45">
      <c r="A2113">
        <f t="shared" si="32"/>
        <v>12</v>
      </c>
      <c r="B2113" t="s">
        <v>696</v>
      </c>
      <c r="C2113" t="s">
        <v>601</v>
      </c>
      <c r="D2113">
        <v>2019</v>
      </c>
      <c r="E2113">
        <v>-6.8</v>
      </c>
      <c r="F2113">
        <v>1.9029645884077269</v>
      </c>
      <c r="G2113">
        <v>1.5002703243532001</v>
      </c>
    </row>
    <row r="2114" spans="1:7" hidden="1" x14ac:dyDescent="0.45">
      <c r="A2114">
        <f t="shared" si="32"/>
        <v>3</v>
      </c>
      <c r="B2114" t="s">
        <v>696</v>
      </c>
      <c r="C2114" t="s">
        <v>602</v>
      </c>
      <c r="D2114">
        <v>2020</v>
      </c>
      <c r="E2114">
        <v>-1.7</v>
      </c>
      <c r="F2114">
        <v>2.5496478525304838</v>
      </c>
      <c r="G2114">
        <v>-3.4073514655313701</v>
      </c>
    </row>
    <row r="2115" spans="1:7" hidden="1" x14ac:dyDescent="0.45">
      <c r="A2115">
        <f t="shared" ref="A2115:A2178" si="33">VALUE(MID(C2115,6,2))</f>
        <v>6</v>
      </c>
      <c r="B2115" t="s">
        <v>696</v>
      </c>
      <c r="C2115" t="s">
        <v>603</v>
      </c>
      <c r="D2115">
        <v>2020</v>
      </c>
      <c r="E2115">
        <v>1.6</v>
      </c>
      <c r="F2115">
        <v>2.5496478525304838</v>
      </c>
      <c r="G2115">
        <v>-3.4073514655313701</v>
      </c>
    </row>
    <row r="2116" spans="1:7" hidden="1" x14ac:dyDescent="0.45">
      <c r="A2116">
        <f t="shared" si="33"/>
        <v>9</v>
      </c>
      <c r="B2116" t="s">
        <v>696</v>
      </c>
      <c r="C2116" t="s">
        <v>604</v>
      </c>
      <c r="D2116">
        <v>2020</v>
      </c>
      <c r="E2116">
        <v>3.2</v>
      </c>
      <c r="F2116">
        <v>2.5496478525304838</v>
      </c>
      <c r="G2116">
        <v>-3.4073514655313701</v>
      </c>
    </row>
    <row r="2117" spans="1:7" x14ac:dyDescent="0.45">
      <c r="A2117">
        <f t="shared" si="33"/>
        <v>12</v>
      </c>
      <c r="B2117" t="s">
        <v>696</v>
      </c>
      <c r="C2117" t="s">
        <v>605</v>
      </c>
      <c r="D2117">
        <v>2020</v>
      </c>
      <c r="E2117">
        <v>2.2999999999999998</v>
      </c>
      <c r="F2117">
        <v>2.5496478525304838</v>
      </c>
      <c r="G2117">
        <v>-3.4073514655313701</v>
      </c>
    </row>
    <row r="2118" spans="1:7" hidden="1" x14ac:dyDescent="0.45">
      <c r="A2118">
        <f t="shared" si="33"/>
        <v>3</v>
      </c>
      <c r="B2118" t="s">
        <v>696</v>
      </c>
      <c r="C2118" t="s">
        <v>606</v>
      </c>
      <c r="D2118">
        <v>2021</v>
      </c>
      <c r="E2118">
        <v>7</v>
      </c>
      <c r="F2118">
        <v>-2.005337503537632</v>
      </c>
      <c r="G2118">
        <v>1.68546395084442</v>
      </c>
    </row>
    <row r="2119" spans="1:7" hidden="1" x14ac:dyDescent="0.45">
      <c r="A2119">
        <f t="shared" si="33"/>
        <v>6</v>
      </c>
      <c r="B2119" t="s">
        <v>696</v>
      </c>
      <c r="C2119" t="s">
        <v>607</v>
      </c>
      <c r="D2119">
        <v>2021</v>
      </c>
      <c r="E2119">
        <v>1.5</v>
      </c>
      <c r="F2119">
        <v>-2.005337503537632</v>
      </c>
      <c r="G2119">
        <v>1.68546395084442</v>
      </c>
    </row>
    <row r="2120" spans="1:7" hidden="1" x14ac:dyDescent="0.45">
      <c r="A2120">
        <f t="shared" si="33"/>
        <v>9</v>
      </c>
      <c r="B2120" t="s">
        <v>696</v>
      </c>
      <c r="C2120" t="s">
        <v>608</v>
      </c>
      <c r="D2120">
        <v>2021</v>
      </c>
      <c r="E2120">
        <v>-0.3</v>
      </c>
      <c r="F2120">
        <v>-2.005337503537632</v>
      </c>
      <c r="G2120">
        <v>1.68546395084442</v>
      </c>
    </row>
    <row r="2121" spans="1:7" x14ac:dyDescent="0.45">
      <c r="A2121">
        <f t="shared" si="33"/>
        <v>12</v>
      </c>
      <c r="B2121" t="s">
        <v>696</v>
      </c>
      <c r="C2121" t="s">
        <v>609</v>
      </c>
      <c r="D2121">
        <v>2021</v>
      </c>
      <c r="E2121">
        <v>2.8</v>
      </c>
      <c r="F2121">
        <v>-2.005337503537632</v>
      </c>
      <c r="G2121">
        <v>1.68546395084442</v>
      </c>
    </row>
    <row r="2122" spans="1:7" hidden="1" x14ac:dyDescent="0.45">
      <c r="A2122">
        <f t="shared" si="33"/>
        <v>3</v>
      </c>
      <c r="B2122" t="s">
        <v>696</v>
      </c>
      <c r="C2122" t="s">
        <v>610</v>
      </c>
      <c r="D2122">
        <v>2022</v>
      </c>
      <c r="E2122">
        <v>1.6</v>
      </c>
      <c r="F2122">
        <v>5.9375085730743962</v>
      </c>
      <c r="G2122">
        <v>1.2935600284875399</v>
      </c>
    </row>
    <row r="2123" spans="1:7" hidden="1" x14ac:dyDescent="0.45">
      <c r="A2123">
        <f t="shared" si="33"/>
        <v>6</v>
      </c>
      <c r="B2123" t="s">
        <v>696</v>
      </c>
      <c r="C2123" t="s">
        <v>611</v>
      </c>
      <c r="D2123">
        <v>2022</v>
      </c>
      <c r="E2123">
        <v>-1.5</v>
      </c>
      <c r="F2123">
        <v>5.9375085730743962</v>
      </c>
      <c r="G2123">
        <v>1.2935600284875399</v>
      </c>
    </row>
    <row r="2124" spans="1:7" hidden="1" x14ac:dyDescent="0.45">
      <c r="A2124">
        <f t="shared" si="33"/>
        <v>9</v>
      </c>
      <c r="B2124" t="s">
        <v>696</v>
      </c>
      <c r="C2124" t="s">
        <v>612</v>
      </c>
      <c r="D2124">
        <v>2022</v>
      </c>
      <c r="E2124">
        <v>-0.7</v>
      </c>
      <c r="F2124">
        <v>5.9375085730743962</v>
      </c>
      <c r="G2124">
        <v>1.2935600284875399</v>
      </c>
    </row>
    <row r="2125" spans="1:7" x14ac:dyDescent="0.45">
      <c r="A2125">
        <f t="shared" si="33"/>
        <v>12</v>
      </c>
      <c r="B2125" t="s">
        <v>696</v>
      </c>
      <c r="C2125" t="s">
        <v>613</v>
      </c>
      <c r="D2125">
        <v>2022</v>
      </c>
      <c r="E2125">
        <v>-0.3</v>
      </c>
      <c r="F2125">
        <v>5.9375085730743962</v>
      </c>
      <c r="G2125">
        <v>1.2935600284875399</v>
      </c>
    </row>
    <row r="2126" spans="1:7" hidden="1" x14ac:dyDescent="0.45">
      <c r="A2126">
        <f t="shared" si="33"/>
        <v>3</v>
      </c>
      <c r="B2126" t="s">
        <v>696</v>
      </c>
      <c r="C2126" t="s">
        <v>614</v>
      </c>
      <c r="D2126">
        <v>2023</v>
      </c>
      <c r="E2126">
        <v>-25.6</v>
      </c>
      <c r="F2126">
        <v>1.459288507572694</v>
      </c>
      <c r="G2126">
        <v>-1.4385201832004599</v>
      </c>
    </row>
    <row r="2127" spans="1:7" hidden="1" x14ac:dyDescent="0.45">
      <c r="A2127">
        <f t="shared" si="33"/>
        <v>6</v>
      </c>
      <c r="B2127" t="s">
        <v>696</v>
      </c>
      <c r="C2127" t="s">
        <v>615</v>
      </c>
      <c r="D2127">
        <v>2023</v>
      </c>
      <c r="E2127">
        <v>-25.3</v>
      </c>
      <c r="F2127">
        <v>1.459288507572694</v>
      </c>
      <c r="G2127">
        <v>-1.4385201832004599</v>
      </c>
    </row>
    <row r="2128" spans="1:7" hidden="1" x14ac:dyDescent="0.45">
      <c r="A2128">
        <f t="shared" si="33"/>
        <v>9</v>
      </c>
      <c r="B2128" t="s">
        <v>696</v>
      </c>
      <c r="C2128" t="s">
        <v>616</v>
      </c>
      <c r="D2128">
        <v>2023</v>
      </c>
      <c r="E2128">
        <v>-32</v>
      </c>
      <c r="F2128">
        <v>1.459288507572694</v>
      </c>
      <c r="G2128">
        <v>-1.4385201832004599</v>
      </c>
    </row>
    <row r="2129" spans="1:7" x14ac:dyDescent="0.45">
      <c r="A2129">
        <f t="shared" si="33"/>
        <v>12</v>
      </c>
      <c r="B2129" t="s">
        <v>696</v>
      </c>
      <c r="C2129" t="s">
        <v>617</v>
      </c>
      <c r="D2129">
        <v>2023</v>
      </c>
      <c r="E2129">
        <v>-34.200000000000003</v>
      </c>
      <c r="F2129">
        <v>1.459288507572694</v>
      </c>
      <c r="G2129">
        <v>-1.4385201832004599</v>
      </c>
    </row>
    <row r="2130" spans="1:7" hidden="1" x14ac:dyDescent="0.45">
      <c r="A2130">
        <f t="shared" si="33"/>
        <v>3</v>
      </c>
      <c r="B2130" t="s">
        <v>698</v>
      </c>
      <c r="C2130" t="s">
        <v>560</v>
      </c>
      <c r="D2130">
        <v>2010</v>
      </c>
      <c r="E2130">
        <v>-4.2</v>
      </c>
      <c r="F2130">
        <v>0.1279533827780881</v>
      </c>
      <c r="G2130">
        <v>-2.2790589337310698</v>
      </c>
    </row>
    <row r="2131" spans="1:7" hidden="1" x14ac:dyDescent="0.45">
      <c r="A2131">
        <f t="shared" si="33"/>
        <v>6</v>
      </c>
      <c r="B2131" t="s">
        <v>698</v>
      </c>
      <c r="C2131" t="s">
        <v>563</v>
      </c>
      <c r="D2131">
        <v>2010</v>
      </c>
      <c r="E2131">
        <v>-10.199999999999999</v>
      </c>
      <c r="F2131">
        <v>0.1279533827780881</v>
      </c>
      <c r="G2131">
        <v>-2.2790589337310698</v>
      </c>
    </row>
    <row r="2132" spans="1:7" hidden="1" x14ac:dyDescent="0.45">
      <c r="A2132">
        <f t="shared" si="33"/>
        <v>9</v>
      </c>
      <c r="B2132" t="s">
        <v>698</v>
      </c>
      <c r="C2132" t="s">
        <v>564</v>
      </c>
      <c r="D2132">
        <v>2010</v>
      </c>
      <c r="E2132">
        <v>-7.8</v>
      </c>
      <c r="F2132">
        <v>0.1279533827780881</v>
      </c>
      <c r="G2132">
        <v>-2.2790589337310698</v>
      </c>
    </row>
    <row r="2133" spans="1:7" x14ac:dyDescent="0.45">
      <c r="A2133">
        <f t="shared" si="33"/>
        <v>12</v>
      </c>
      <c r="B2133" t="s">
        <v>698</v>
      </c>
      <c r="C2133" t="s">
        <v>565</v>
      </c>
      <c r="D2133">
        <v>2010</v>
      </c>
      <c r="E2133">
        <v>-6</v>
      </c>
      <c r="F2133">
        <v>0.1279533827780881</v>
      </c>
      <c r="G2133">
        <v>-2.2790589337310698</v>
      </c>
    </row>
    <row r="2134" spans="1:7" hidden="1" x14ac:dyDescent="0.45">
      <c r="A2134">
        <f t="shared" si="33"/>
        <v>3</v>
      </c>
      <c r="B2134" t="s">
        <v>698</v>
      </c>
      <c r="C2134" t="s">
        <v>566</v>
      </c>
      <c r="D2134">
        <v>2011</v>
      </c>
      <c r="E2134">
        <v>1.2</v>
      </c>
      <c r="F2134">
        <v>14.519749710899404</v>
      </c>
      <c r="G2134">
        <v>-0.34159061945645403</v>
      </c>
    </row>
    <row r="2135" spans="1:7" hidden="1" x14ac:dyDescent="0.45">
      <c r="A2135">
        <f t="shared" si="33"/>
        <v>6</v>
      </c>
      <c r="B2135" t="s">
        <v>698</v>
      </c>
      <c r="C2135" t="s">
        <v>567</v>
      </c>
      <c r="D2135">
        <v>2011</v>
      </c>
      <c r="E2135">
        <v>5.3</v>
      </c>
      <c r="F2135">
        <v>14.519749710899404</v>
      </c>
      <c r="G2135">
        <v>-0.34159061945645403</v>
      </c>
    </row>
    <row r="2136" spans="1:7" hidden="1" x14ac:dyDescent="0.45">
      <c r="A2136">
        <f t="shared" si="33"/>
        <v>9</v>
      </c>
      <c r="B2136" t="s">
        <v>698</v>
      </c>
      <c r="C2136" t="s">
        <v>568</v>
      </c>
      <c r="D2136">
        <v>2011</v>
      </c>
      <c r="E2136">
        <v>4.8</v>
      </c>
      <c r="F2136">
        <v>14.519749710899404</v>
      </c>
      <c r="G2136">
        <v>-0.34159061945645403</v>
      </c>
    </row>
    <row r="2137" spans="1:7" x14ac:dyDescent="0.45">
      <c r="A2137">
        <f t="shared" si="33"/>
        <v>12</v>
      </c>
      <c r="B2137" t="s">
        <v>698</v>
      </c>
      <c r="C2137" t="s">
        <v>569</v>
      </c>
      <c r="D2137">
        <v>2011</v>
      </c>
      <c r="E2137">
        <v>6</v>
      </c>
      <c r="F2137">
        <v>14.519749710899404</v>
      </c>
      <c r="G2137">
        <v>-0.34159061945645403</v>
      </c>
    </row>
    <row r="2138" spans="1:7" hidden="1" x14ac:dyDescent="0.45">
      <c r="A2138">
        <f t="shared" si="33"/>
        <v>3</v>
      </c>
      <c r="B2138" t="s">
        <v>698</v>
      </c>
      <c r="C2138" t="s">
        <v>570</v>
      </c>
      <c r="D2138">
        <v>2012</v>
      </c>
      <c r="E2138">
        <v>6.5</v>
      </c>
      <c r="F2138">
        <v>6.2149341685898918</v>
      </c>
      <c r="G2138">
        <v>-0.10344915732771599</v>
      </c>
    </row>
    <row r="2139" spans="1:7" hidden="1" x14ac:dyDescent="0.45">
      <c r="A2139">
        <f t="shared" si="33"/>
        <v>6</v>
      </c>
      <c r="B2139" t="s">
        <v>698</v>
      </c>
      <c r="C2139" t="s">
        <v>571</v>
      </c>
      <c r="D2139">
        <v>2012</v>
      </c>
      <c r="E2139">
        <v>7.1</v>
      </c>
      <c r="F2139">
        <v>6.2149341685898918</v>
      </c>
      <c r="G2139">
        <v>-0.10344915732771599</v>
      </c>
    </row>
    <row r="2140" spans="1:7" hidden="1" x14ac:dyDescent="0.45">
      <c r="A2140">
        <f t="shared" si="33"/>
        <v>9</v>
      </c>
      <c r="B2140" t="s">
        <v>698</v>
      </c>
      <c r="C2140" t="s">
        <v>572</v>
      </c>
      <c r="D2140">
        <v>2012</v>
      </c>
      <c r="E2140">
        <v>13.2</v>
      </c>
      <c r="F2140">
        <v>6.2149341685898918</v>
      </c>
      <c r="G2140">
        <v>-0.10344915732771599</v>
      </c>
    </row>
    <row r="2141" spans="1:7" x14ac:dyDescent="0.45">
      <c r="A2141">
        <f t="shared" si="33"/>
        <v>12</v>
      </c>
      <c r="B2141" t="s">
        <v>698</v>
      </c>
      <c r="C2141" t="s">
        <v>573</v>
      </c>
      <c r="D2141">
        <v>2012</v>
      </c>
      <c r="E2141">
        <v>17.3</v>
      </c>
      <c r="F2141">
        <v>6.2149341685898918</v>
      </c>
      <c r="G2141">
        <v>-0.10344915732771599</v>
      </c>
    </row>
    <row r="2142" spans="1:7" hidden="1" x14ac:dyDescent="0.45">
      <c r="A2142">
        <f t="shared" si="33"/>
        <v>3</v>
      </c>
      <c r="B2142" t="s">
        <v>698</v>
      </c>
      <c r="C2142" t="s">
        <v>574</v>
      </c>
      <c r="D2142">
        <v>2013</v>
      </c>
      <c r="E2142">
        <v>21.8</v>
      </c>
      <c r="F2142">
        <v>4.4354975937853709</v>
      </c>
      <c r="G2142">
        <v>0.90842657399858195</v>
      </c>
    </row>
    <row r="2143" spans="1:7" hidden="1" x14ac:dyDescent="0.45">
      <c r="A2143">
        <f t="shared" si="33"/>
        <v>6</v>
      </c>
      <c r="B2143" t="s">
        <v>698</v>
      </c>
      <c r="C2143" t="s">
        <v>575</v>
      </c>
      <c r="D2143">
        <v>2013</v>
      </c>
      <c r="E2143">
        <v>23.4</v>
      </c>
      <c r="F2143">
        <v>4.4354975937853709</v>
      </c>
      <c r="G2143">
        <v>0.90842657399858195</v>
      </c>
    </row>
    <row r="2144" spans="1:7" hidden="1" x14ac:dyDescent="0.45">
      <c r="A2144">
        <f t="shared" si="33"/>
        <v>9</v>
      </c>
      <c r="B2144" t="s">
        <v>698</v>
      </c>
      <c r="C2144" t="s">
        <v>576</v>
      </c>
      <c r="D2144">
        <v>2013</v>
      </c>
      <c r="E2144">
        <v>24.6</v>
      </c>
      <c r="F2144">
        <v>4.4354975937853709</v>
      </c>
      <c r="G2144">
        <v>0.90842657399858195</v>
      </c>
    </row>
    <row r="2145" spans="1:7" x14ac:dyDescent="0.45">
      <c r="A2145">
        <f t="shared" si="33"/>
        <v>12</v>
      </c>
      <c r="B2145" t="s">
        <v>698</v>
      </c>
      <c r="C2145" t="s">
        <v>577</v>
      </c>
      <c r="D2145">
        <v>2013</v>
      </c>
      <c r="E2145">
        <v>26.5</v>
      </c>
      <c r="F2145">
        <v>4.4354975937853709</v>
      </c>
      <c r="G2145">
        <v>0.90842657399858195</v>
      </c>
    </row>
    <row r="2146" spans="1:7" hidden="1" x14ac:dyDescent="0.45">
      <c r="A2146">
        <f t="shared" si="33"/>
        <v>3</v>
      </c>
      <c r="B2146" t="s">
        <v>698</v>
      </c>
      <c r="C2146" t="s">
        <v>578</v>
      </c>
      <c r="D2146">
        <v>2014</v>
      </c>
      <c r="E2146">
        <v>26.2</v>
      </c>
      <c r="F2146">
        <v>4.8176309912067552</v>
      </c>
      <c r="G2146">
        <v>1.1168533463725501</v>
      </c>
    </row>
    <row r="2147" spans="1:7" hidden="1" x14ac:dyDescent="0.45">
      <c r="A2147">
        <f t="shared" si="33"/>
        <v>6</v>
      </c>
      <c r="B2147" t="s">
        <v>698</v>
      </c>
      <c r="C2147" t="s">
        <v>579</v>
      </c>
      <c r="D2147">
        <v>2014</v>
      </c>
      <c r="E2147">
        <v>28.8</v>
      </c>
      <c r="F2147">
        <v>4.8176309912067552</v>
      </c>
      <c r="G2147">
        <v>1.1168533463725501</v>
      </c>
    </row>
    <row r="2148" spans="1:7" hidden="1" x14ac:dyDescent="0.45">
      <c r="A2148">
        <f t="shared" si="33"/>
        <v>9</v>
      </c>
      <c r="B2148" t="s">
        <v>698</v>
      </c>
      <c r="C2148" t="s">
        <v>580</v>
      </c>
      <c r="D2148">
        <v>2014</v>
      </c>
      <c r="E2148">
        <v>31.5</v>
      </c>
      <c r="F2148">
        <v>4.8176309912067552</v>
      </c>
      <c r="G2148">
        <v>1.1168533463725501</v>
      </c>
    </row>
    <row r="2149" spans="1:7" x14ac:dyDescent="0.45">
      <c r="A2149">
        <f t="shared" si="33"/>
        <v>12</v>
      </c>
      <c r="B2149" t="s">
        <v>698</v>
      </c>
      <c r="C2149" t="s">
        <v>581</v>
      </c>
      <c r="D2149">
        <v>2014</v>
      </c>
      <c r="E2149">
        <v>28</v>
      </c>
      <c r="F2149">
        <v>4.8176309912067552</v>
      </c>
      <c r="G2149">
        <v>1.1168533463725501</v>
      </c>
    </row>
    <row r="2150" spans="1:7" hidden="1" x14ac:dyDescent="0.45">
      <c r="A2150">
        <f t="shared" si="33"/>
        <v>3</v>
      </c>
      <c r="B2150" t="s">
        <v>698</v>
      </c>
      <c r="C2150" t="s">
        <v>582</v>
      </c>
      <c r="D2150">
        <v>2015</v>
      </c>
      <c r="E2150">
        <v>22.7</v>
      </c>
      <c r="F2150">
        <v>3.9355402770900696</v>
      </c>
      <c r="G2150">
        <v>0.29908192938893302</v>
      </c>
    </row>
    <row r="2151" spans="1:7" hidden="1" x14ac:dyDescent="0.45">
      <c r="A2151">
        <f t="shared" si="33"/>
        <v>6</v>
      </c>
      <c r="B2151" t="s">
        <v>698</v>
      </c>
      <c r="C2151" t="s">
        <v>583</v>
      </c>
      <c r="D2151">
        <v>2015</v>
      </c>
      <c r="E2151">
        <v>23.7</v>
      </c>
      <c r="F2151">
        <v>3.9355402770900696</v>
      </c>
      <c r="G2151">
        <v>0.29908192938893302</v>
      </c>
    </row>
    <row r="2152" spans="1:7" hidden="1" x14ac:dyDescent="0.45">
      <c r="A2152">
        <f t="shared" si="33"/>
        <v>9</v>
      </c>
      <c r="B2152" t="s">
        <v>698</v>
      </c>
      <c r="C2152" t="s">
        <v>584</v>
      </c>
      <c r="D2152">
        <v>2015</v>
      </c>
      <c r="E2152">
        <v>21</v>
      </c>
      <c r="F2152">
        <v>3.9355402770900696</v>
      </c>
      <c r="G2152">
        <v>0.29908192938893302</v>
      </c>
    </row>
    <row r="2153" spans="1:7" x14ac:dyDescent="0.45">
      <c r="A2153">
        <f t="shared" si="33"/>
        <v>12</v>
      </c>
      <c r="B2153" t="s">
        <v>698</v>
      </c>
      <c r="C2153" t="s">
        <v>585</v>
      </c>
      <c r="D2153">
        <v>2015</v>
      </c>
      <c r="E2153">
        <v>23.2</v>
      </c>
      <c r="F2153">
        <v>3.9355402770900696</v>
      </c>
      <c r="G2153">
        <v>0.29908192938893302</v>
      </c>
    </row>
    <row r="2154" spans="1:7" hidden="1" x14ac:dyDescent="0.45">
      <c r="A2154">
        <f t="shared" si="33"/>
        <v>3</v>
      </c>
      <c r="B2154" t="s">
        <v>698</v>
      </c>
      <c r="C2154" t="s">
        <v>586</v>
      </c>
      <c r="D2154">
        <v>2016</v>
      </c>
      <c r="E2154">
        <v>20.399999999999999</v>
      </c>
      <c r="F2154">
        <v>2.9767993163480639</v>
      </c>
      <c r="G2154">
        <v>0.57728034566034103</v>
      </c>
    </row>
    <row r="2155" spans="1:7" hidden="1" x14ac:dyDescent="0.45">
      <c r="A2155">
        <f t="shared" si="33"/>
        <v>6</v>
      </c>
      <c r="B2155" t="s">
        <v>698</v>
      </c>
      <c r="C2155" t="s">
        <v>587</v>
      </c>
      <c r="D2155">
        <v>2016</v>
      </c>
      <c r="E2155">
        <v>20.399999999999999</v>
      </c>
      <c r="F2155">
        <v>2.9767993163480639</v>
      </c>
      <c r="G2155">
        <v>0.57728034566034103</v>
      </c>
    </row>
    <row r="2156" spans="1:7" hidden="1" x14ac:dyDescent="0.45">
      <c r="A2156">
        <f t="shared" si="33"/>
        <v>9</v>
      </c>
      <c r="B2156" t="s">
        <v>698</v>
      </c>
      <c r="C2156" t="s">
        <v>588</v>
      </c>
      <c r="D2156">
        <v>2016</v>
      </c>
      <c r="E2156">
        <v>18.7</v>
      </c>
      <c r="F2156">
        <v>2.9767993163480639</v>
      </c>
      <c r="G2156">
        <v>0.57728034566034103</v>
      </c>
    </row>
    <row r="2157" spans="1:7" x14ac:dyDescent="0.45">
      <c r="A2157">
        <f t="shared" si="33"/>
        <v>12</v>
      </c>
      <c r="B2157" t="s">
        <v>698</v>
      </c>
      <c r="C2157" t="s">
        <v>589</v>
      </c>
      <c r="D2157">
        <v>2016</v>
      </c>
      <c r="E2157">
        <v>14.5</v>
      </c>
      <c r="F2157">
        <v>2.9767993163480639</v>
      </c>
      <c r="G2157">
        <v>0.57728034566034103</v>
      </c>
    </row>
    <row r="2158" spans="1:7" hidden="1" x14ac:dyDescent="0.45">
      <c r="A2158">
        <f t="shared" si="33"/>
        <v>3</v>
      </c>
      <c r="B2158" t="s">
        <v>698</v>
      </c>
      <c r="C2158" t="s">
        <v>590</v>
      </c>
      <c r="D2158">
        <v>2017</v>
      </c>
      <c r="E2158">
        <v>9.6999999999999993</v>
      </c>
      <c r="F2158">
        <v>3.5886436958266756</v>
      </c>
      <c r="G2158">
        <v>2.50887673648384</v>
      </c>
    </row>
    <row r="2159" spans="1:7" hidden="1" x14ac:dyDescent="0.45">
      <c r="A2159">
        <f t="shared" si="33"/>
        <v>6</v>
      </c>
      <c r="B2159" t="s">
        <v>698</v>
      </c>
      <c r="C2159" t="s">
        <v>591</v>
      </c>
      <c r="D2159">
        <v>2017</v>
      </c>
      <c r="E2159">
        <v>11.5</v>
      </c>
      <c r="F2159">
        <v>3.5886436958266756</v>
      </c>
      <c r="G2159">
        <v>2.50887673648384</v>
      </c>
    </row>
    <row r="2160" spans="1:7" hidden="1" x14ac:dyDescent="0.45">
      <c r="A2160">
        <f t="shared" si="33"/>
        <v>9</v>
      </c>
      <c r="B2160" t="s">
        <v>698</v>
      </c>
      <c r="C2160" t="s">
        <v>592</v>
      </c>
      <c r="D2160">
        <v>2017</v>
      </c>
      <c r="E2160">
        <v>7.3</v>
      </c>
      <c r="F2160">
        <v>3.5886436958266756</v>
      </c>
      <c r="G2160">
        <v>2.50887673648384</v>
      </c>
    </row>
    <row r="2161" spans="1:7" x14ac:dyDescent="0.45">
      <c r="A2161">
        <f t="shared" si="33"/>
        <v>12</v>
      </c>
      <c r="B2161" t="s">
        <v>698</v>
      </c>
      <c r="C2161" t="s">
        <v>593</v>
      </c>
      <c r="D2161">
        <v>2017</v>
      </c>
      <c r="E2161">
        <v>8.5</v>
      </c>
      <c r="F2161">
        <v>3.5886436958266756</v>
      </c>
      <c r="G2161">
        <v>2.50887673648384</v>
      </c>
    </row>
    <row r="2162" spans="1:7" hidden="1" x14ac:dyDescent="0.45">
      <c r="A2162">
        <f t="shared" si="33"/>
        <v>3</v>
      </c>
      <c r="B2162" t="s">
        <v>698</v>
      </c>
      <c r="C2162" t="s">
        <v>594</v>
      </c>
      <c r="D2162">
        <v>2018</v>
      </c>
      <c r="E2162">
        <v>4.0999999999999996</v>
      </c>
      <c r="F2162">
        <v>4.5129263177092724</v>
      </c>
      <c r="G2162">
        <v>3.30831599465307</v>
      </c>
    </row>
    <row r="2163" spans="1:7" hidden="1" x14ac:dyDescent="0.45">
      <c r="A2163">
        <f t="shared" si="33"/>
        <v>6</v>
      </c>
      <c r="B2163" t="s">
        <v>698</v>
      </c>
      <c r="C2163" t="s">
        <v>595</v>
      </c>
      <c r="D2163">
        <v>2018</v>
      </c>
      <c r="E2163">
        <v>4.4000000000000004</v>
      </c>
      <c r="F2163">
        <v>4.5129263177092724</v>
      </c>
      <c r="G2163">
        <v>3.30831599465307</v>
      </c>
    </row>
    <row r="2164" spans="1:7" hidden="1" x14ac:dyDescent="0.45">
      <c r="A2164">
        <f t="shared" si="33"/>
        <v>9</v>
      </c>
      <c r="B2164" t="s">
        <v>698</v>
      </c>
      <c r="C2164" t="s">
        <v>596</v>
      </c>
      <c r="D2164">
        <v>2018</v>
      </c>
      <c r="E2164">
        <v>1.3</v>
      </c>
      <c r="F2164">
        <v>4.5129263177092724</v>
      </c>
      <c r="G2164">
        <v>3.30831599465307</v>
      </c>
    </row>
    <row r="2165" spans="1:7" x14ac:dyDescent="0.45">
      <c r="A2165">
        <f t="shared" si="33"/>
        <v>12</v>
      </c>
      <c r="B2165" t="s">
        <v>698</v>
      </c>
      <c r="C2165" t="s">
        <v>597</v>
      </c>
      <c r="D2165">
        <v>2018</v>
      </c>
      <c r="E2165">
        <v>0.6</v>
      </c>
      <c r="F2165">
        <v>4.5129263177092724</v>
      </c>
      <c r="G2165">
        <v>3.30831599465307</v>
      </c>
    </row>
    <row r="2166" spans="1:7" hidden="1" x14ac:dyDescent="0.45">
      <c r="A2166">
        <f t="shared" si="33"/>
        <v>3</v>
      </c>
      <c r="B2166" t="s">
        <v>698</v>
      </c>
      <c r="C2166" t="s">
        <v>598</v>
      </c>
      <c r="D2166">
        <v>2019</v>
      </c>
      <c r="E2166">
        <v>0.1</v>
      </c>
      <c r="F2166">
        <v>3.5171141850925522</v>
      </c>
      <c r="G2166">
        <v>0.90624992786766201</v>
      </c>
    </row>
    <row r="2167" spans="1:7" hidden="1" x14ac:dyDescent="0.45">
      <c r="A2167">
        <f t="shared" si="33"/>
        <v>6</v>
      </c>
      <c r="B2167" t="s">
        <v>698</v>
      </c>
      <c r="C2167" t="s">
        <v>599</v>
      </c>
      <c r="D2167">
        <v>2019</v>
      </c>
      <c r="E2167">
        <v>2.2000000000000002</v>
      </c>
      <c r="F2167">
        <v>3.5171141850925522</v>
      </c>
      <c r="G2167">
        <v>0.90624992786766201</v>
      </c>
    </row>
    <row r="2168" spans="1:7" hidden="1" x14ac:dyDescent="0.45">
      <c r="A2168">
        <f t="shared" si="33"/>
        <v>9</v>
      </c>
      <c r="B2168" t="s">
        <v>698</v>
      </c>
      <c r="C2168" t="s">
        <v>600</v>
      </c>
      <c r="D2168">
        <v>2019</v>
      </c>
      <c r="E2168">
        <v>1.5</v>
      </c>
      <c r="F2168">
        <v>3.5171141850925522</v>
      </c>
      <c r="G2168">
        <v>0.90624992786766201</v>
      </c>
    </row>
    <row r="2169" spans="1:7" x14ac:dyDescent="0.45">
      <c r="A2169">
        <f t="shared" si="33"/>
        <v>12</v>
      </c>
      <c r="B2169" t="s">
        <v>698</v>
      </c>
      <c r="C2169" t="s">
        <v>601</v>
      </c>
      <c r="D2169">
        <v>2019</v>
      </c>
      <c r="E2169">
        <v>7.2</v>
      </c>
      <c r="F2169">
        <v>3.5171141850925522</v>
      </c>
      <c r="G2169">
        <v>0.90624992786766201</v>
      </c>
    </row>
    <row r="2170" spans="1:7" hidden="1" x14ac:dyDescent="0.45">
      <c r="A2170">
        <f t="shared" si="33"/>
        <v>3</v>
      </c>
      <c r="B2170" t="s">
        <v>698</v>
      </c>
      <c r="C2170" t="s">
        <v>602</v>
      </c>
      <c r="D2170">
        <v>2020</v>
      </c>
      <c r="E2170">
        <v>7.9</v>
      </c>
      <c r="F2170">
        <v>1.3450587408272838</v>
      </c>
      <c r="G2170">
        <v>-9.8910762978196907</v>
      </c>
    </row>
    <row r="2171" spans="1:7" hidden="1" x14ac:dyDescent="0.45">
      <c r="A2171">
        <f t="shared" si="33"/>
        <v>6</v>
      </c>
      <c r="B2171" t="s">
        <v>698</v>
      </c>
      <c r="C2171" t="s">
        <v>603</v>
      </c>
      <c r="D2171">
        <v>2020</v>
      </c>
      <c r="E2171">
        <v>13.4</v>
      </c>
      <c r="F2171">
        <v>1.3450587408272838</v>
      </c>
      <c r="G2171">
        <v>-9.8910762978196907</v>
      </c>
    </row>
    <row r="2172" spans="1:7" hidden="1" x14ac:dyDescent="0.45">
      <c r="A2172">
        <f t="shared" si="33"/>
        <v>9</v>
      </c>
      <c r="B2172" t="s">
        <v>698</v>
      </c>
      <c r="C2172" t="s">
        <v>604</v>
      </c>
      <c r="D2172">
        <v>2020</v>
      </c>
      <c r="E2172">
        <v>16.3</v>
      </c>
      <c r="F2172">
        <v>1.3450587408272838</v>
      </c>
      <c r="G2172">
        <v>-9.8910762978196907</v>
      </c>
    </row>
    <row r="2173" spans="1:7" x14ac:dyDescent="0.45">
      <c r="A2173">
        <f t="shared" si="33"/>
        <v>12</v>
      </c>
      <c r="B2173" t="s">
        <v>698</v>
      </c>
      <c r="C2173" t="s">
        <v>605</v>
      </c>
      <c r="D2173">
        <v>2020</v>
      </c>
      <c r="E2173">
        <v>21.9</v>
      </c>
      <c r="F2173">
        <v>1.3450587408272838</v>
      </c>
      <c r="G2173">
        <v>-9.8910762978196907</v>
      </c>
    </row>
    <row r="2174" spans="1:7" hidden="1" x14ac:dyDescent="0.45">
      <c r="A2174">
        <f t="shared" si="33"/>
        <v>3</v>
      </c>
      <c r="B2174" t="s">
        <v>698</v>
      </c>
      <c r="C2174" t="s">
        <v>606</v>
      </c>
      <c r="D2174">
        <v>2021</v>
      </c>
      <c r="E2174">
        <v>12.6</v>
      </c>
      <c r="F2174">
        <v>-3.8697989343004338</v>
      </c>
      <c r="G2174">
        <v>0.60197224944661798</v>
      </c>
    </row>
    <row r="2175" spans="1:7" hidden="1" x14ac:dyDescent="0.45">
      <c r="A2175">
        <f t="shared" si="33"/>
        <v>6</v>
      </c>
      <c r="B2175" t="s">
        <v>698</v>
      </c>
      <c r="C2175" t="s">
        <v>607</v>
      </c>
      <c r="D2175">
        <v>2021</v>
      </c>
      <c r="E2175">
        <v>8.4</v>
      </c>
      <c r="F2175">
        <v>-3.8697989343004338</v>
      </c>
      <c r="G2175">
        <v>0.60197224944661798</v>
      </c>
    </row>
    <row r="2176" spans="1:7" hidden="1" x14ac:dyDescent="0.45">
      <c r="A2176">
        <f t="shared" si="33"/>
        <v>9</v>
      </c>
      <c r="B2176" t="s">
        <v>698</v>
      </c>
      <c r="C2176" t="s">
        <v>608</v>
      </c>
      <c r="D2176">
        <v>2021</v>
      </c>
      <c r="E2176">
        <v>-3.6</v>
      </c>
      <c r="F2176">
        <v>-3.8697989343004338</v>
      </c>
      <c r="G2176">
        <v>0.60197224944661798</v>
      </c>
    </row>
    <row r="2177" spans="1:7" x14ac:dyDescent="0.45">
      <c r="A2177">
        <f t="shared" si="33"/>
        <v>12</v>
      </c>
      <c r="B2177" t="s">
        <v>698</v>
      </c>
      <c r="C2177" t="s">
        <v>609</v>
      </c>
      <c r="D2177">
        <v>2021</v>
      </c>
      <c r="E2177">
        <v>-12</v>
      </c>
      <c r="F2177">
        <v>-3.8697989343004338</v>
      </c>
      <c r="G2177">
        <v>0.60197224944661798</v>
      </c>
    </row>
    <row r="2178" spans="1:7" hidden="1" x14ac:dyDescent="0.45">
      <c r="A2178">
        <f t="shared" si="33"/>
        <v>3</v>
      </c>
      <c r="B2178" t="s">
        <v>698</v>
      </c>
      <c r="C2178" t="s">
        <v>610</v>
      </c>
      <c r="D2178">
        <v>2022</v>
      </c>
      <c r="E2178">
        <v>-24.2</v>
      </c>
      <c r="F2178">
        <v>9.6907668708206387</v>
      </c>
      <c r="G2178">
        <v>2.5446748813474098</v>
      </c>
    </row>
    <row r="2179" spans="1:7" hidden="1" x14ac:dyDescent="0.45">
      <c r="A2179">
        <f t="shared" ref="A2179:A2242" si="34">VALUE(MID(C2179,6,2))</f>
        <v>6</v>
      </c>
      <c r="B2179" t="s">
        <v>698</v>
      </c>
      <c r="C2179" t="s">
        <v>611</v>
      </c>
      <c r="D2179">
        <v>2022</v>
      </c>
      <c r="E2179">
        <v>-37.5</v>
      </c>
      <c r="F2179">
        <v>9.6907668708206387</v>
      </c>
      <c r="G2179">
        <v>2.5446748813474098</v>
      </c>
    </row>
    <row r="2180" spans="1:7" hidden="1" x14ac:dyDescent="0.45">
      <c r="A2180">
        <f t="shared" si="34"/>
        <v>9</v>
      </c>
      <c r="B2180" t="s">
        <v>698</v>
      </c>
      <c r="C2180" t="s">
        <v>612</v>
      </c>
      <c r="D2180">
        <v>2022</v>
      </c>
      <c r="E2180">
        <v>-41.5</v>
      </c>
      <c r="F2180">
        <v>9.6907668708206387</v>
      </c>
      <c r="G2180">
        <v>2.5446748813474098</v>
      </c>
    </row>
    <row r="2181" spans="1:7" x14ac:dyDescent="0.45">
      <c r="A2181">
        <f t="shared" si="34"/>
        <v>12</v>
      </c>
      <c r="B2181" t="s">
        <v>698</v>
      </c>
      <c r="C2181" t="s">
        <v>613</v>
      </c>
      <c r="D2181">
        <v>2022</v>
      </c>
      <c r="E2181">
        <v>-41.3</v>
      </c>
      <c r="F2181">
        <v>9.6907668708206387</v>
      </c>
      <c r="G2181">
        <v>2.5446748813474098</v>
      </c>
    </row>
    <row r="2182" spans="1:7" hidden="1" x14ac:dyDescent="0.45">
      <c r="A2182">
        <f t="shared" si="34"/>
        <v>3</v>
      </c>
      <c r="B2182" t="s">
        <v>698</v>
      </c>
      <c r="C2182" t="s">
        <v>614</v>
      </c>
      <c r="D2182">
        <v>2023</v>
      </c>
      <c r="E2182">
        <v>-43.4</v>
      </c>
      <c r="F2182">
        <v>3.8380767851980693</v>
      </c>
      <c r="G2182">
        <v>-0.15655697688967499</v>
      </c>
    </row>
    <row r="2183" spans="1:7" hidden="1" x14ac:dyDescent="0.45">
      <c r="A2183">
        <f t="shared" si="34"/>
        <v>6</v>
      </c>
      <c r="B2183" t="s">
        <v>698</v>
      </c>
      <c r="C2183" t="s">
        <v>615</v>
      </c>
      <c r="D2183">
        <v>2023</v>
      </c>
      <c r="E2183">
        <v>-31.4</v>
      </c>
      <c r="F2183">
        <v>3.8380767851980693</v>
      </c>
      <c r="G2183">
        <v>-0.15655697688967499</v>
      </c>
    </row>
    <row r="2184" spans="1:7" hidden="1" x14ac:dyDescent="0.45">
      <c r="A2184">
        <f t="shared" si="34"/>
        <v>9</v>
      </c>
      <c r="B2184" t="s">
        <v>698</v>
      </c>
      <c r="C2184" t="s">
        <v>616</v>
      </c>
      <c r="D2184">
        <v>2023</v>
      </c>
      <c r="E2184">
        <v>-31.3</v>
      </c>
      <c r="F2184">
        <v>3.8380767851980693</v>
      </c>
      <c r="G2184">
        <v>-0.15655697688967499</v>
      </c>
    </row>
    <row r="2185" spans="1:7" x14ac:dyDescent="0.45">
      <c r="A2185">
        <f t="shared" si="34"/>
        <v>12</v>
      </c>
      <c r="B2185" t="s">
        <v>698</v>
      </c>
      <c r="C2185" t="s">
        <v>617</v>
      </c>
      <c r="D2185">
        <v>2023</v>
      </c>
      <c r="E2185">
        <v>-28.9</v>
      </c>
      <c r="F2185">
        <v>3.8380767851980693</v>
      </c>
      <c r="G2185">
        <v>-0.15655697688967499</v>
      </c>
    </row>
    <row r="2186" spans="1:7" hidden="1" x14ac:dyDescent="0.45">
      <c r="A2186">
        <f t="shared" si="34"/>
        <v>3</v>
      </c>
      <c r="B2186" t="s">
        <v>700</v>
      </c>
      <c r="C2186" t="s">
        <v>560</v>
      </c>
      <c r="D2186">
        <v>2010</v>
      </c>
      <c r="E2186">
        <v>-16.3</v>
      </c>
      <c r="F2186">
        <v>-0.69061823230057939</v>
      </c>
      <c r="G2186">
        <v>-0.95155224966622098</v>
      </c>
    </row>
    <row r="2187" spans="1:7" hidden="1" x14ac:dyDescent="0.45">
      <c r="A2187">
        <f t="shared" si="34"/>
        <v>6</v>
      </c>
      <c r="B2187" t="s">
        <v>700</v>
      </c>
      <c r="C2187" t="s">
        <v>563</v>
      </c>
      <c r="D2187">
        <v>2010</v>
      </c>
      <c r="E2187">
        <v>-16.2</v>
      </c>
      <c r="F2187">
        <v>-0.69061823230057939</v>
      </c>
      <c r="G2187">
        <v>-0.95155224966622098</v>
      </c>
    </row>
    <row r="2188" spans="1:7" hidden="1" x14ac:dyDescent="0.45">
      <c r="A2188">
        <f t="shared" si="34"/>
        <v>9</v>
      </c>
      <c r="B2188" t="s">
        <v>700</v>
      </c>
      <c r="C2188" t="s">
        <v>564</v>
      </c>
      <c r="D2188">
        <v>2010</v>
      </c>
      <c r="E2188">
        <v>-16</v>
      </c>
      <c r="F2188">
        <v>-0.69061823230057939</v>
      </c>
      <c r="G2188">
        <v>-0.95155224966622098</v>
      </c>
    </row>
    <row r="2189" spans="1:7" x14ac:dyDescent="0.45">
      <c r="A2189">
        <f t="shared" si="34"/>
        <v>12</v>
      </c>
      <c r="B2189" t="s">
        <v>700</v>
      </c>
      <c r="C2189" t="s">
        <v>565</v>
      </c>
      <c r="D2189">
        <v>2010</v>
      </c>
      <c r="E2189">
        <v>-10.8</v>
      </c>
      <c r="F2189">
        <v>-0.69061823230057939</v>
      </c>
      <c r="G2189">
        <v>-0.95155224966622098</v>
      </c>
    </row>
    <row r="2190" spans="1:7" hidden="1" x14ac:dyDescent="0.45">
      <c r="A2190">
        <f t="shared" si="34"/>
        <v>3</v>
      </c>
      <c r="B2190" t="s">
        <v>700</v>
      </c>
      <c r="C2190" t="s">
        <v>566</v>
      </c>
      <c r="D2190">
        <v>2011</v>
      </c>
      <c r="E2190">
        <v>-8.3000000000000007</v>
      </c>
      <c r="F2190">
        <v>7.513390532616242</v>
      </c>
      <c r="G2190">
        <v>-3.49329194502777</v>
      </c>
    </row>
    <row r="2191" spans="1:7" hidden="1" x14ac:dyDescent="0.45">
      <c r="A2191">
        <f t="shared" si="34"/>
        <v>6</v>
      </c>
      <c r="B2191" t="s">
        <v>700</v>
      </c>
      <c r="C2191" t="s">
        <v>567</v>
      </c>
      <c r="D2191">
        <v>2011</v>
      </c>
      <c r="E2191">
        <v>-5.5</v>
      </c>
      <c r="F2191">
        <v>7.513390532616242</v>
      </c>
      <c r="G2191">
        <v>-3.49329194502777</v>
      </c>
    </row>
    <row r="2192" spans="1:7" hidden="1" x14ac:dyDescent="0.45">
      <c r="A2192">
        <f t="shared" si="34"/>
        <v>9</v>
      </c>
      <c r="B2192" t="s">
        <v>700</v>
      </c>
      <c r="C2192" t="s">
        <v>568</v>
      </c>
      <c r="D2192">
        <v>2011</v>
      </c>
      <c r="E2192">
        <v>-2.7</v>
      </c>
      <c r="F2192">
        <v>7.513390532616242</v>
      </c>
      <c r="G2192">
        <v>-3.49329194502777</v>
      </c>
    </row>
    <row r="2193" spans="1:7" x14ac:dyDescent="0.45">
      <c r="A2193">
        <f t="shared" si="34"/>
        <v>12</v>
      </c>
      <c r="B2193" t="s">
        <v>700</v>
      </c>
      <c r="C2193" t="s">
        <v>569</v>
      </c>
      <c r="D2193">
        <v>2011</v>
      </c>
      <c r="E2193">
        <v>3.5</v>
      </c>
      <c r="F2193">
        <v>7.513390532616242</v>
      </c>
      <c r="G2193">
        <v>-3.49329194502777</v>
      </c>
    </row>
    <row r="2194" spans="1:7" hidden="1" x14ac:dyDescent="0.45">
      <c r="A2194">
        <f t="shared" si="34"/>
        <v>3</v>
      </c>
      <c r="B2194" t="s">
        <v>700</v>
      </c>
      <c r="C2194" t="s">
        <v>570</v>
      </c>
      <c r="D2194">
        <v>2012</v>
      </c>
      <c r="E2194">
        <v>6</v>
      </c>
      <c r="F2194">
        <v>0.84013208305333364</v>
      </c>
      <c r="G2194">
        <v>0.92362604305127105</v>
      </c>
    </row>
    <row r="2195" spans="1:7" hidden="1" x14ac:dyDescent="0.45">
      <c r="A2195">
        <f t="shared" si="34"/>
        <v>6</v>
      </c>
      <c r="B2195" t="s">
        <v>700</v>
      </c>
      <c r="C2195" t="s">
        <v>571</v>
      </c>
      <c r="D2195">
        <v>2012</v>
      </c>
      <c r="E2195">
        <v>8.1</v>
      </c>
      <c r="F2195">
        <v>0.84013208305333364</v>
      </c>
      <c r="G2195">
        <v>0.92362604305127105</v>
      </c>
    </row>
    <row r="2196" spans="1:7" hidden="1" x14ac:dyDescent="0.45">
      <c r="A2196">
        <f t="shared" si="34"/>
        <v>9</v>
      </c>
      <c r="B2196" t="s">
        <v>700</v>
      </c>
      <c r="C2196" t="s">
        <v>572</v>
      </c>
      <c r="D2196">
        <v>2012</v>
      </c>
      <c r="E2196">
        <v>10.199999999999999</v>
      </c>
      <c r="F2196">
        <v>0.84013208305333364</v>
      </c>
      <c r="G2196">
        <v>0.92362604305127105</v>
      </c>
    </row>
    <row r="2197" spans="1:7" x14ac:dyDescent="0.45">
      <c r="A2197">
        <f t="shared" si="34"/>
        <v>12</v>
      </c>
      <c r="B2197" t="s">
        <v>700</v>
      </c>
      <c r="C2197" t="s">
        <v>573</v>
      </c>
      <c r="D2197">
        <v>2012</v>
      </c>
      <c r="E2197">
        <v>9.1</v>
      </c>
      <c r="F2197">
        <v>0.84013208305333364</v>
      </c>
      <c r="G2197">
        <v>0.92362604305127105</v>
      </c>
    </row>
    <row r="2198" spans="1:7" hidden="1" x14ac:dyDescent="0.45">
      <c r="A2198">
        <f t="shared" si="34"/>
        <v>3</v>
      </c>
      <c r="B2198" t="s">
        <v>700</v>
      </c>
      <c r="C2198" t="s">
        <v>574</v>
      </c>
      <c r="D2198">
        <v>2013</v>
      </c>
      <c r="E2198">
        <v>8.6999999999999993</v>
      </c>
      <c r="F2198">
        <v>7.2427962024964216</v>
      </c>
      <c r="G2198">
        <v>0.66683668340816304</v>
      </c>
    </row>
    <row r="2199" spans="1:7" hidden="1" x14ac:dyDescent="0.45">
      <c r="A2199">
        <f t="shared" si="34"/>
        <v>6</v>
      </c>
      <c r="B2199" t="s">
        <v>700</v>
      </c>
      <c r="C2199" t="s">
        <v>575</v>
      </c>
      <c r="D2199">
        <v>2013</v>
      </c>
      <c r="E2199">
        <v>11.6</v>
      </c>
      <c r="F2199">
        <v>7.2427962024964216</v>
      </c>
      <c r="G2199">
        <v>0.66683668340816304</v>
      </c>
    </row>
    <row r="2200" spans="1:7" hidden="1" x14ac:dyDescent="0.45">
      <c r="A2200">
        <f t="shared" si="34"/>
        <v>9</v>
      </c>
      <c r="B2200" t="s">
        <v>700</v>
      </c>
      <c r="C2200" t="s">
        <v>576</v>
      </c>
      <c r="D2200">
        <v>2013</v>
      </c>
      <c r="E2200">
        <v>11.5</v>
      </c>
      <c r="F2200">
        <v>7.2427962024964216</v>
      </c>
      <c r="G2200">
        <v>0.66683668340816304</v>
      </c>
    </row>
    <row r="2201" spans="1:7" x14ac:dyDescent="0.45">
      <c r="A2201">
        <f t="shared" si="34"/>
        <v>12</v>
      </c>
      <c r="B2201" t="s">
        <v>700</v>
      </c>
      <c r="C2201" t="s">
        <v>577</v>
      </c>
      <c r="D2201">
        <v>2013</v>
      </c>
      <c r="E2201">
        <v>15.1</v>
      </c>
      <c r="F2201">
        <v>7.2427962024964216</v>
      </c>
      <c r="G2201">
        <v>0.66683668340816304</v>
      </c>
    </row>
    <row r="2202" spans="1:7" hidden="1" x14ac:dyDescent="0.45">
      <c r="A2202">
        <f t="shared" si="34"/>
        <v>3</v>
      </c>
      <c r="B2202" t="s">
        <v>700</v>
      </c>
      <c r="C2202" t="s">
        <v>578</v>
      </c>
      <c r="D2202">
        <v>2014</v>
      </c>
      <c r="E2202">
        <v>15.2</v>
      </c>
      <c r="F2202">
        <v>2.6874955632055588</v>
      </c>
      <c r="G2202">
        <v>-1.4501074052327501</v>
      </c>
    </row>
    <row r="2203" spans="1:7" hidden="1" x14ac:dyDescent="0.45">
      <c r="A2203">
        <f t="shared" si="34"/>
        <v>6</v>
      </c>
      <c r="B2203" t="s">
        <v>700</v>
      </c>
      <c r="C2203" t="s">
        <v>579</v>
      </c>
      <c r="D2203">
        <v>2014</v>
      </c>
      <c r="E2203">
        <v>15.6</v>
      </c>
      <c r="F2203">
        <v>2.6874955632055588</v>
      </c>
      <c r="G2203">
        <v>-1.4501074052327501</v>
      </c>
    </row>
    <row r="2204" spans="1:7" hidden="1" x14ac:dyDescent="0.45">
      <c r="A2204">
        <f t="shared" si="34"/>
        <v>9</v>
      </c>
      <c r="B2204" t="s">
        <v>700</v>
      </c>
      <c r="C2204" t="s">
        <v>580</v>
      </c>
      <c r="D2204">
        <v>2014</v>
      </c>
      <c r="E2204">
        <v>15.6</v>
      </c>
      <c r="F2204">
        <v>2.6874955632055588</v>
      </c>
      <c r="G2204">
        <v>-1.4501074052327501</v>
      </c>
    </row>
    <row r="2205" spans="1:7" x14ac:dyDescent="0.45">
      <c r="A2205">
        <f t="shared" si="34"/>
        <v>12</v>
      </c>
      <c r="B2205" t="s">
        <v>700</v>
      </c>
      <c r="C2205" t="s">
        <v>581</v>
      </c>
      <c r="D2205">
        <v>2014</v>
      </c>
      <c r="E2205">
        <v>17.3</v>
      </c>
      <c r="F2205">
        <v>2.6874955632055588</v>
      </c>
      <c r="G2205">
        <v>-1.4501074052327501</v>
      </c>
    </row>
    <row r="2206" spans="1:7" hidden="1" x14ac:dyDescent="0.45">
      <c r="A2206">
        <f t="shared" si="34"/>
        <v>3</v>
      </c>
      <c r="B2206" t="s">
        <v>700</v>
      </c>
      <c r="C2206" t="s">
        <v>582</v>
      </c>
      <c r="D2206">
        <v>2015</v>
      </c>
      <c r="E2206">
        <v>16.5</v>
      </c>
      <c r="F2206">
        <v>0.98446886361942632</v>
      </c>
      <c r="G2206">
        <v>-0.84603150628898005</v>
      </c>
    </row>
    <row r="2207" spans="1:7" hidden="1" x14ac:dyDescent="0.45">
      <c r="A2207">
        <f t="shared" si="34"/>
        <v>6</v>
      </c>
      <c r="B2207" t="s">
        <v>700</v>
      </c>
      <c r="C2207" t="s">
        <v>583</v>
      </c>
      <c r="D2207">
        <v>2015</v>
      </c>
      <c r="E2207">
        <v>17.100000000000001</v>
      </c>
      <c r="F2207">
        <v>0.98446886361942632</v>
      </c>
      <c r="G2207">
        <v>-0.84603150628898005</v>
      </c>
    </row>
    <row r="2208" spans="1:7" hidden="1" x14ac:dyDescent="0.45">
      <c r="A2208">
        <f t="shared" si="34"/>
        <v>9</v>
      </c>
      <c r="B2208" t="s">
        <v>700</v>
      </c>
      <c r="C2208" t="s">
        <v>584</v>
      </c>
      <c r="D2208">
        <v>2015</v>
      </c>
      <c r="E2208">
        <v>17.600000000000001</v>
      </c>
      <c r="F2208">
        <v>0.98446886361942632</v>
      </c>
      <c r="G2208">
        <v>-0.84603150628898005</v>
      </c>
    </row>
    <row r="2209" spans="1:7" x14ac:dyDescent="0.45">
      <c r="A2209">
        <f t="shared" si="34"/>
        <v>12</v>
      </c>
      <c r="B2209" t="s">
        <v>700</v>
      </c>
      <c r="C2209" t="s">
        <v>585</v>
      </c>
      <c r="D2209">
        <v>2015</v>
      </c>
      <c r="E2209">
        <v>18.100000000000001</v>
      </c>
      <c r="F2209">
        <v>0.98446886361942632</v>
      </c>
      <c r="G2209">
        <v>-0.84603150628898005</v>
      </c>
    </row>
    <row r="2210" spans="1:7" hidden="1" x14ac:dyDescent="0.45">
      <c r="A2210">
        <f t="shared" si="34"/>
        <v>3</v>
      </c>
      <c r="B2210" t="s">
        <v>700</v>
      </c>
      <c r="C2210" t="s">
        <v>586</v>
      </c>
      <c r="D2210">
        <v>2016</v>
      </c>
      <c r="E2210">
        <v>19</v>
      </c>
      <c r="F2210">
        <v>3.1340472491163496</v>
      </c>
      <c r="G2210">
        <v>0.41165972346155399</v>
      </c>
    </row>
    <row r="2211" spans="1:7" hidden="1" x14ac:dyDescent="0.45">
      <c r="A2211">
        <f t="shared" si="34"/>
        <v>6</v>
      </c>
      <c r="B2211" t="s">
        <v>700</v>
      </c>
      <c r="C2211" t="s">
        <v>587</v>
      </c>
      <c r="D2211">
        <v>2016</v>
      </c>
      <c r="E2211">
        <v>17.5</v>
      </c>
      <c r="F2211">
        <v>3.1340472491163496</v>
      </c>
      <c r="G2211">
        <v>0.41165972346155399</v>
      </c>
    </row>
    <row r="2212" spans="1:7" hidden="1" x14ac:dyDescent="0.45">
      <c r="A2212">
        <f t="shared" si="34"/>
        <v>9</v>
      </c>
      <c r="B2212" t="s">
        <v>700</v>
      </c>
      <c r="C2212" t="s">
        <v>588</v>
      </c>
      <c r="D2212">
        <v>2016</v>
      </c>
      <c r="E2212">
        <v>14.7</v>
      </c>
      <c r="F2212">
        <v>3.1340472491163496</v>
      </c>
      <c r="G2212">
        <v>0.41165972346155399</v>
      </c>
    </row>
    <row r="2213" spans="1:7" x14ac:dyDescent="0.45">
      <c r="A2213">
        <f t="shared" si="34"/>
        <v>12</v>
      </c>
      <c r="B2213" t="s">
        <v>700</v>
      </c>
      <c r="C2213" t="s">
        <v>589</v>
      </c>
      <c r="D2213">
        <v>2016</v>
      </c>
      <c r="E2213">
        <v>12.6</v>
      </c>
      <c r="F2213">
        <v>3.1340472491163496</v>
      </c>
      <c r="G2213">
        <v>0.41165972346155399</v>
      </c>
    </row>
    <row r="2214" spans="1:7" hidden="1" x14ac:dyDescent="0.45">
      <c r="A2214">
        <f t="shared" si="34"/>
        <v>3</v>
      </c>
      <c r="B2214" t="s">
        <v>700</v>
      </c>
      <c r="C2214" t="s">
        <v>590</v>
      </c>
      <c r="D2214">
        <v>2017</v>
      </c>
      <c r="E2214">
        <v>9.8000000000000007</v>
      </c>
      <c r="F2214">
        <v>3.4351577169218217</v>
      </c>
      <c r="G2214">
        <v>2.9833843527444501</v>
      </c>
    </row>
    <row r="2215" spans="1:7" hidden="1" x14ac:dyDescent="0.45">
      <c r="A2215">
        <f t="shared" si="34"/>
        <v>6</v>
      </c>
      <c r="B2215" t="s">
        <v>700</v>
      </c>
      <c r="C2215" t="s">
        <v>591</v>
      </c>
      <c r="D2215">
        <v>2017</v>
      </c>
      <c r="E2215">
        <v>9.4</v>
      </c>
      <c r="F2215">
        <v>3.4351577169218217</v>
      </c>
      <c r="G2215">
        <v>2.9833843527444501</v>
      </c>
    </row>
    <row r="2216" spans="1:7" hidden="1" x14ac:dyDescent="0.45">
      <c r="A2216">
        <f t="shared" si="34"/>
        <v>9</v>
      </c>
      <c r="B2216" t="s">
        <v>700</v>
      </c>
      <c r="C2216" t="s">
        <v>592</v>
      </c>
      <c r="D2216">
        <v>2017</v>
      </c>
      <c r="E2216">
        <v>7.3</v>
      </c>
      <c r="F2216">
        <v>3.4351577169218217</v>
      </c>
      <c r="G2216">
        <v>2.9833843527444501</v>
      </c>
    </row>
    <row r="2217" spans="1:7" x14ac:dyDescent="0.45">
      <c r="A2217">
        <f t="shared" si="34"/>
        <v>12</v>
      </c>
      <c r="B2217" t="s">
        <v>700</v>
      </c>
      <c r="C2217" t="s">
        <v>593</v>
      </c>
      <c r="D2217">
        <v>2017</v>
      </c>
      <c r="E2217">
        <v>7.4</v>
      </c>
      <c r="F2217">
        <v>3.4351577169218217</v>
      </c>
      <c r="G2217">
        <v>2.9833843527444501</v>
      </c>
    </row>
    <row r="2218" spans="1:7" hidden="1" x14ac:dyDescent="0.45">
      <c r="A2218">
        <f t="shared" si="34"/>
        <v>3</v>
      </c>
      <c r="B2218" t="s">
        <v>700</v>
      </c>
      <c r="C2218" t="s">
        <v>594</v>
      </c>
      <c r="D2218">
        <v>2018</v>
      </c>
      <c r="E2218">
        <v>6</v>
      </c>
      <c r="F2218">
        <v>4.1776810321000966</v>
      </c>
      <c r="G2218">
        <v>6.0997976316211799</v>
      </c>
    </row>
    <row r="2219" spans="1:7" hidden="1" x14ac:dyDescent="0.45">
      <c r="A2219">
        <f t="shared" si="34"/>
        <v>6</v>
      </c>
      <c r="B2219" t="s">
        <v>700</v>
      </c>
      <c r="C2219" t="s">
        <v>595</v>
      </c>
      <c r="D2219">
        <v>2018</v>
      </c>
      <c r="E2219">
        <v>6.3</v>
      </c>
      <c r="F2219">
        <v>4.1776810321000966</v>
      </c>
      <c r="G2219">
        <v>6.0997976316211799</v>
      </c>
    </row>
    <row r="2220" spans="1:7" hidden="1" x14ac:dyDescent="0.45">
      <c r="A2220">
        <f t="shared" si="34"/>
        <v>9</v>
      </c>
      <c r="B2220" t="s">
        <v>700</v>
      </c>
      <c r="C2220" t="s">
        <v>596</v>
      </c>
      <c r="D2220">
        <v>2018</v>
      </c>
      <c r="E2220">
        <v>5.9</v>
      </c>
      <c r="F2220">
        <v>4.1776810321000966</v>
      </c>
      <c r="G2220">
        <v>6.0997976316211799</v>
      </c>
    </row>
    <row r="2221" spans="1:7" x14ac:dyDescent="0.45">
      <c r="A2221">
        <f t="shared" si="34"/>
        <v>12</v>
      </c>
      <c r="B2221" t="s">
        <v>700</v>
      </c>
      <c r="C2221" t="s">
        <v>597</v>
      </c>
      <c r="D2221">
        <v>2018</v>
      </c>
      <c r="E2221">
        <v>7.2</v>
      </c>
      <c r="F2221">
        <v>4.1776810321000966</v>
      </c>
      <c r="G2221">
        <v>6.0997976316211799</v>
      </c>
    </row>
    <row r="2222" spans="1:7" hidden="1" x14ac:dyDescent="0.45">
      <c r="A2222">
        <f t="shared" si="34"/>
        <v>3</v>
      </c>
      <c r="B2222" t="s">
        <v>700</v>
      </c>
      <c r="C2222" t="s">
        <v>598</v>
      </c>
      <c r="D2222">
        <v>2019</v>
      </c>
      <c r="E2222">
        <v>6.4</v>
      </c>
      <c r="F2222">
        <v>4.222870287460708</v>
      </c>
      <c r="G2222">
        <v>6.7880881408875098</v>
      </c>
    </row>
    <row r="2223" spans="1:7" hidden="1" x14ac:dyDescent="0.45">
      <c r="A2223">
        <f t="shared" si="34"/>
        <v>6</v>
      </c>
      <c r="B2223" t="s">
        <v>700</v>
      </c>
      <c r="C2223" t="s">
        <v>599</v>
      </c>
      <c r="D2223">
        <v>2019</v>
      </c>
      <c r="E2223">
        <v>5.7</v>
      </c>
      <c r="F2223">
        <v>4.222870287460708</v>
      </c>
      <c r="G2223">
        <v>6.7880881408875098</v>
      </c>
    </row>
    <row r="2224" spans="1:7" hidden="1" x14ac:dyDescent="0.45">
      <c r="A2224">
        <f t="shared" si="34"/>
        <v>9</v>
      </c>
      <c r="B2224" t="s">
        <v>700</v>
      </c>
      <c r="C2224" t="s">
        <v>600</v>
      </c>
      <c r="D2224">
        <v>2019</v>
      </c>
      <c r="E2224">
        <v>5.2</v>
      </c>
      <c r="F2224">
        <v>4.222870287460708</v>
      </c>
      <c r="G2224">
        <v>6.7880881408875098</v>
      </c>
    </row>
    <row r="2225" spans="1:7" x14ac:dyDescent="0.45">
      <c r="A2225">
        <f t="shared" si="34"/>
        <v>12</v>
      </c>
      <c r="B2225" t="s">
        <v>700</v>
      </c>
      <c r="C2225" t="s">
        <v>601</v>
      </c>
      <c r="D2225">
        <v>2019</v>
      </c>
      <c r="E2225">
        <v>6.4</v>
      </c>
      <c r="F2225">
        <v>4.222870287460708</v>
      </c>
      <c r="G2225">
        <v>6.7880881408875098</v>
      </c>
    </row>
    <row r="2226" spans="1:7" hidden="1" x14ac:dyDescent="0.45">
      <c r="A2226">
        <f t="shared" si="34"/>
        <v>3</v>
      </c>
      <c r="B2226" t="s">
        <v>700</v>
      </c>
      <c r="C2226" t="s">
        <v>602</v>
      </c>
      <c r="D2226">
        <v>2020</v>
      </c>
      <c r="E2226">
        <v>9.3000000000000007</v>
      </c>
      <c r="F2226">
        <v>2.1145577962827815</v>
      </c>
      <c r="G2226">
        <v>-3.8704531158569102</v>
      </c>
    </row>
    <row r="2227" spans="1:7" hidden="1" x14ac:dyDescent="0.45">
      <c r="A2227">
        <f t="shared" si="34"/>
        <v>6</v>
      </c>
      <c r="B2227" t="s">
        <v>700</v>
      </c>
      <c r="C2227" t="s">
        <v>603</v>
      </c>
      <c r="D2227">
        <v>2020</v>
      </c>
      <c r="E2227">
        <v>15.7</v>
      </c>
      <c r="F2227">
        <v>2.1145577962827815</v>
      </c>
      <c r="G2227">
        <v>-3.8704531158569102</v>
      </c>
    </row>
    <row r="2228" spans="1:7" hidden="1" x14ac:dyDescent="0.45">
      <c r="A2228">
        <f t="shared" si="34"/>
        <v>9</v>
      </c>
      <c r="B2228" t="s">
        <v>700</v>
      </c>
      <c r="C2228" t="s">
        <v>604</v>
      </c>
      <c r="D2228">
        <v>2020</v>
      </c>
      <c r="E2228">
        <v>19.8</v>
      </c>
      <c r="F2228">
        <v>2.1145577962827815</v>
      </c>
      <c r="G2228">
        <v>-3.8704531158569102</v>
      </c>
    </row>
    <row r="2229" spans="1:7" x14ac:dyDescent="0.45">
      <c r="A2229">
        <f t="shared" si="34"/>
        <v>12</v>
      </c>
      <c r="B2229" t="s">
        <v>700</v>
      </c>
      <c r="C2229" t="s">
        <v>605</v>
      </c>
      <c r="D2229">
        <v>2020</v>
      </c>
      <c r="E2229">
        <v>23.9</v>
      </c>
      <c r="F2229">
        <v>2.1145577962827815</v>
      </c>
      <c r="G2229">
        <v>-3.8704531158569102</v>
      </c>
    </row>
    <row r="2230" spans="1:7" hidden="1" x14ac:dyDescent="0.45">
      <c r="A2230">
        <f t="shared" si="34"/>
        <v>3</v>
      </c>
      <c r="B2230" t="s">
        <v>700</v>
      </c>
      <c r="C2230" t="s">
        <v>606</v>
      </c>
      <c r="D2230">
        <v>2021</v>
      </c>
      <c r="E2230">
        <v>25.3</v>
      </c>
      <c r="F2230">
        <v>-6.0500384685162203</v>
      </c>
      <c r="G2230">
        <v>-3.6779541406351299</v>
      </c>
    </row>
    <row r="2231" spans="1:7" hidden="1" x14ac:dyDescent="0.45">
      <c r="A2231">
        <f t="shared" si="34"/>
        <v>6</v>
      </c>
      <c r="B2231" t="s">
        <v>700</v>
      </c>
      <c r="C2231" t="s">
        <v>607</v>
      </c>
      <c r="D2231">
        <v>2021</v>
      </c>
      <c r="E2231">
        <v>21.5</v>
      </c>
      <c r="F2231">
        <v>-6.0500384685162203</v>
      </c>
      <c r="G2231">
        <v>-3.6779541406351299</v>
      </c>
    </row>
    <row r="2232" spans="1:7" hidden="1" x14ac:dyDescent="0.45">
      <c r="A2232">
        <f t="shared" si="34"/>
        <v>9</v>
      </c>
      <c r="B2232" t="s">
        <v>700</v>
      </c>
      <c r="C2232" t="s">
        <v>608</v>
      </c>
      <c r="D2232">
        <v>2021</v>
      </c>
      <c r="E2232">
        <v>22.4</v>
      </c>
      <c r="F2232">
        <v>-6.0500384685162203</v>
      </c>
      <c r="G2232">
        <v>-3.6779541406351299</v>
      </c>
    </row>
    <row r="2233" spans="1:7" x14ac:dyDescent="0.45">
      <c r="A2233">
        <f t="shared" si="34"/>
        <v>12</v>
      </c>
      <c r="B2233" t="s">
        <v>700</v>
      </c>
      <c r="C2233" t="s">
        <v>609</v>
      </c>
      <c r="D2233">
        <v>2021</v>
      </c>
      <c r="E2233">
        <v>21.2</v>
      </c>
      <c r="F2233">
        <v>-6.0500384685162203</v>
      </c>
      <c r="G2233">
        <v>-3.6779541406351299</v>
      </c>
    </row>
    <row r="2234" spans="1:7" hidden="1" x14ac:dyDescent="0.45">
      <c r="A2234">
        <f t="shared" si="34"/>
        <v>3</v>
      </c>
      <c r="B2234" t="s">
        <v>700</v>
      </c>
      <c r="C2234" t="s">
        <v>610</v>
      </c>
      <c r="D2234">
        <v>2022</v>
      </c>
      <c r="E2234">
        <v>19.100000000000001</v>
      </c>
      <c r="F2234">
        <v>1.5681817650118575</v>
      </c>
      <c r="G2234">
        <v>-2.1853492978117899</v>
      </c>
    </row>
    <row r="2235" spans="1:7" hidden="1" x14ac:dyDescent="0.45">
      <c r="A2235">
        <f t="shared" si="34"/>
        <v>6</v>
      </c>
      <c r="B2235" t="s">
        <v>700</v>
      </c>
      <c r="C2235" t="s">
        <v>611</v>
      </c>
      <c r="D2235">
        <v>2022</v>
      </c>
      <c r="E2235">
        <v>16.8</v>
      </c>
      <c r="F2235">
        <v>1.5681817650118575</v>
      </c>
      <c r="G2235">
        <v>-2.1853492978117899</v>
      </c>
    </row>
    <row r="2236" spans="1:7" hidden="1" x14ac:dyDescent="0.45">
      <c r="A2236">
        <f t="shared" si="34"/>
        <v>9</v>
      </c>
      <c r="B2236" t="s">
        <v>700</v>
      </c>
      <c r="C2236" t="s">
        <v>612</v>
      </c>
      <c r="D2236">
        <v>2022</v>
      </c>
      <c r="E2236">
        <v>13.6</v>
      </c>
      <c r="F2236">
        <v>1.5681817650118575</v>
      </c>
      <c r="G2236">
        <v>-2.1853492978117899</v>
      </c>
    </row>
    <row r="2237" spans="1:7" x14ac:dyDescent="0.45">
      <c r="A2237">
        <f t="shared" si="34"/>
        <v>12</v>
      </c>
      <c r="B2237" t="s">
        <v>700</v>
      </c>
      <c r="C2237" t="s">
        <v>613</v>
      </c>
      <c r="D2237">
        <v>2022</v>
      </c>
      <c r="E2237">
        <v>11.2</v>
      </c>
      <c r="F2237">
        <v>1.5681817650118575</v>
      </c>
      <c r="G2237">
        <v>-2.1853492978117899</v>
      </c>
    </row>
    <row r="2238" spans="1:7" hidden="1" x14ac:dyDescent="0.45">
      <c r="A2238">
        <f t="shared" si="34"/>
        <v>3</v>
      </c>
      <c r="B2238" t="s">
        <v>700</v>
      </c>
      <c r="C2238" t="s">
        <v>614</v>
      </c>
      <c r="D2238">
        <v>2023</v>
      </c>
      <c r="E2238">
        <v>9.1999999999999993</v>
      </c>
      <c r="F2238">
        <v>2.4627693405035558</v>
      </c>
      <c r="G2238">
        <v>-1.39865291465554</v>
      </c>
    </row>
    <row r="2239" spans="1:7" hidden="1" x14ac:dyDescent="0.45">
      <c r="A2239">
        <f t="shared" si="34"/>
        <v>6</v>
      </c>
      <c r="B2239" t="s">
        <v>700</v>
      </c>
      <c r="C2239" t="s">
        <v>615</v>
      </c>
      <c r="D2239">
        <v>2023</v>
      </c>
      <c r="E2239">
        <v>8.6999999999999993</v>
      </c>
      <c r="F2239">
        <v>2.4627693405035558</v>
      </c>
      <c r="G2239">
        <v>-1.39865291465554</v>
      </c>
    </row>
    <row r="2240" spans="1:7" hidden="1" x14ac:dyDescent="0.45">
      <c r="A2240">
        <f t="shared" si="34"/>
        <v>9</v>
      </c>
      <c r="B2240" t="s">
        <v>700</v>
      </c>
      <c r="C2240" t="s">
        <v>616</v>
      </c>
      <c r="D2240">
        <v>2023</v>
      </c>
      <c r="E2240">
        <v>8</v>
      </c>
      <c r="F2240">
        <v>2.4627693405035558</v>
      </c>
      <c r="G2240">
        <v>-1.39865291465554</v>
      </c>
    </row>
    <row r="2241" spans="1:7" x14ac:dyDescent="0.45">
      <c r="A2241">
        <f t="shared" si="34"/>
        <v>12</v>
      </c>
      <c r="B2241" t="s">
        <v>700</v>
      </c>
      <c r="C2241" t="s">
        <v>617</v>
      </c>
      <c r="D2241">
        <v>2023</v>
      </c>
      <c r="E2241">
        <v>7.4</v>
      </c>
      <c r="F2241">
        <v>2.4627693405035558</v>
      </c>
      <c r="G2241">
        <v>-1.39865291465554</v>
      </c>
    </row>
    <row r="2242" spans="1:7" hidden="1" x14ac:dyDescent="0.45">
      <c r="A2242">
        <f t="shared" si="34"/>
        <v>3</v>
      </c>
      <c r="B2242" t="s">
        <v>702</v>
      </c>
      <c r="C2242" t="s">
        <v>560</v>
      </c>
      <c r="D2242">
        <v>2010</v>
      </c>
      <c r="E2242">
        <v>10.4</v>
      </c>
      <c r="F2242">
        <v>-4.8231539530176946</v>
      </c>
      <c r="G2242">
        <v>-2.4794866679738101</v>
      </c>
    </row>
    <row r="2243" spans="1:7" hidden="1" x14ac:dyDescent="0.45">
      <c r="A2243">
        <f t="shared" ref="A2243:A2306" si="35">VALUE(MID(C2243,6,2))</f>
        <v>6</v>
      </c>
      <c r="B2243" t="s">
        <v>702</v>
      </c>
      <c r="C2243" t="s">
        <v>563</v>
      </c>
      <c r="D2243">
        <v>2010</v>
      </c>
      <c r="E2243">
        <v>12</v>
      </c>
      <c r="F2243">
        <v>-4.8231539530176946</v>
      </c>
      <c r="G2243">
        <v>-2.4794866679738101</v>
      </c>
    </row>
    <row r="2244" spans="1:7" hidden="1" x14ac:dyDescent="0.45">
      <c r="A2244">
        <f t="shared" si="35"/>
        <v>9</v>
      </c>
      <c r="B2244" t="s">
        <v>702</v>
      </c>
      <c r="C2244" t="s">
        <v>564</v>
      </c>
      <c r="D2244">
        <v>2010</v>
      </c>
      <c r="E2244">
        <v>11.1</v>
      </c>
      <c r="F2244">
        <v>-4.8231539530176946</v>
      </c>
      <c r="G2244">
        <v>-2.4794866679738101</v>
      </c>
    </row>
    <row r="2245" spans="1:7" x14ac:dyDescent="0.45">
      <c r="A2245">
        <f t="shared" si="35"/>
        <v>12</v>
      </c>
      <c r="B2245" t="s">
        <v>702</v>
      </c>
      <c r="C2245" t="s">
        <v>565</v>
      </c>
      <c r="D2245">
        <v>2010</v>
      </c>
      <c r="E2245">
        <v>12.8</v>
      </c>
      <c r="F2245">
        <v>-4.8231539530176946</v>
      </c>
      <c r="G2245">
        <v>-2.4794866679738101</v>
      </c>
    </row>
    <row r="2246" spans="1:7" hidden="1" x14ac:dyDescent="0.45">
      <c r="A2246">
        <f t="shared" si="35"/>
        <v>3</v>
      </c>
      <c r="B2246" t="s">
        <v>702</v>
      </c>
      <c r="C2246" t="s">
        <v>566</v>
      </c>
      <c r="D2246">
        <v>2011</v>
      </c>
      <c r="E2246">
        <v>13.3</v>
      </c>
      <c r="F2246">
        <v>8.427104322761906</v>
      </c>
      <c r="G2246">
        <v>1.6914441205633399</v>
      </c>
    </row>
    <row r="2247" spans="1:7" hidden="1" x14ac:dyDescent="0.45">
      <c r="A2247">
        <f t="shared" si="35"/>
        <v>6</v>
      </c>
      <c r="B2247" t="s">
        <v>702</v>
      </c>
      <c r="C2247" t="s">
        <v>567</v>
      </c>
      <c r="D2247">
        <v>2011</v>
      </c>
      <c r="E2247">
        <v>15.4</v>
      </c>
      <c r="F2247">
        <v>8.427104322761906</v>
      </c>
      <c r="G2247">
        <v>1.6914441205633399</v>
      </c>
    </row>
    <row r="2248" spans="1:7" hidden="1" x14ac:dyDescent="0.45">
      <c r="A2248">
        <f t="shared" si="35"/>
        <v>9</v>
      </c>
      <c r="B2248" t="s">
        <v>702</v>
      </c>
      <c r="C2248" t="s">
        <v>568</v>
      </c>
      <c r="D2248">
        <v>2011</v>
      </c>
      <c r="E2248">
        <v>15</v>
      </c>
      <c r="F2248">
        <v>8.427104322761906</v>
      </c>
      <c r="G2248">
        <v>1.6914441205633399</v>
      </c>
    </row>
    <row r="2249" spans="1:7" x14ac:dyDescent="0.45">
      <c r="A2249">
        <f t="shared" si="35"/>
        <v>12</v>
      </c>
      <c r="B2249" t="s">
        <v>702</v>
      </c>
      <c r="C2249" t="s">
        <v>569</v>
      </c>
      <c r="D2249">
        <v>2011</v>
      </c>
      <c r="E2249">
        <v>12.9</v>
      </c>
      <c r="F2249">
        <v>8.427104322761906</v>
      </c>
      <c r="G2249">
        <v>1.6914441205633399</v>
      </c>
    </row>
    <row r="2250" spans="1:7" hidden="1" x14ac:dyDescent="0.45">
      <c r="A2250">
        <f t="shared" si="35"/>
        <v>3</v>
      </c>
      <c r="B2250" t="s">
        <v>702</v>
      </c>
      <c r="C2250" t="s">
        <v>570</v>
      </c>
      <c r="D2250">
        <v>2012</v>
      </c>
      <c r="E2250">
        <v>11.1</v>
      </c>
      <c r="F2250">
        <v>11.200110583350352</v>
      </c>
      <c r="G2250">
        <v>-0.483249395267975</v>
      </c>
    </row>
    <row r="2251" spans="1:7" hidden="1" x14ac:dyDescent="0.45">
      <c r="A2251">
        <f t="shared" si="35"/>
        <v>6</v>
      </c>
      <c r="B2251" t="s">
        <v>702</v>
      </c>
      <c r="C2251" t="s">
        <v>571</v>
      </c>
      <c r="D2251">
        <v>2012</v>
      </c>
      <c r="E2251">
        <v>11.1</v>
      </c>
      <c r="F2251">
        <v>11.200110583350352</v>
      </c>
      <c r="G2251">
        <v>-0.483249395267975</v>
      </c>
    </row>
    <row r="2252" spans="1:7" hidden="1" x14ac:dyDescent="0.45">
      <c r="A2252">
        <f t="shared" si="35"/>
        <v>9</v>
      </c>
      <c r="B2252" t="s">
        <v>702</v>
      </c>
      <c r="C2252" t="s">
        <v>572</v>
      </c>
      <c r="D2252">
        <v>2012</v>
      </c>
      <c r="E2252">
        <v>9.8000000000000007</v>
      </c>
      <c r="F2252">
        <v>11.200110583350352</v>
      </c>
      <c r="G2252">
        <v>-0.483249395267975</v>
      </c>
    </row>
    <row r="2253" spans="1:7" x14ac:dyDescent="0.45">
      <c r="A2253">
        <f t="shared" si="35"/>
        <v>12</v>
      </c>
      <c r="B2253" t="s">
        <v>702</v>
      </c>
      <c r="C2253" t="s">
        <v>573</v>
      </c>
      <c r="D2253">
        <v>2012</v>
      </c>
      <c r="E2253">
        <v>9.6999999999999993</v>
      </c>
      <c r="F2253">
        <v>11.200110583350352</v>
      </c>
      <c r="G2253">
        <v>-0.483249395267975</v>
      </c>
    </row>
    <row r="2254" spans="1:7" hidden="1" x14ac:dyDescent="0.45">
      <c r="A2254">
        <f t="shared" si="35"/>
        <v>3</v>
      </c>
      <c r="B2254" t="s">
        <v>702</v>
      </c>
      <c r="C2254" t="s">
        <v>574</v>
      </c>
      <c r="D2254">
        <v>2013</v>
      </c>
      <c r="E2254">
        <v>9.5</v>
      </c>
      <c r="F2254">
        <v>4.7884927110800817</v>
      </c>
      <c r="G2254">
        <v>2.3225671947444599</v>
      </c>
    </row>
    <row r="2255" spans="1:7" hidden="1" x14ac:dyDescent="0.45">
      <c r="A2255">
        <f t="shared" si="35"/>
        <v>6</v>
      </c>
      <c r="B2255" t="s">
        <v>702</v>
      </c>
      <c r="C2255" t="s">
        <v>575</v>
      </c>
      <c r="D2255">
        <v>2013</v>
      </c>
      <c r="E2255">
        <v>12.5</v>
      </c>
      <c r="F2255">
        <v>4.7884927110800817</v>
      </c>
      <c r="G2255">
        <v>2.3225671947444599</v>
      </c>
    </row>
    <row r="2256" spans="1:7" hidden="1" x14ac:dyDescent="0.45">
      <c r="A2256">
        <f t="shared" si="35"/>
        <v>9</v>
      </c>
      <c r="B2256" t="s">
        <v>702</v>
      </c>
      <c r="C2256" t="s">
        <v>576</v>
      </c>
      <c r="D2256">
        <v>2013</v>
      </c>
      <c r="E2256">
        <v>13.4</v>
      </c>
      <c r="F2256">
        <v>4.7884927110800817</v>
      </c>
      <c r="G2256">
        <v>2.3225671947444599</v>
      </c>
    </row>
    <row r="2257" spans="1:7" x14ac:dyDescent="0.45">
      <c r="A2257">
        <f t="shared" si="35"/>
        <v>12</v>
      </c>
      <c r="B2257" t="s">
        <v>702</v>
      </c>
      <c r="C2257" t="s">
        <v>577</v>
      </c>
      <c r="D2257">
        <v>2013</v>
      </c>
      <c r="E2257">
        <v>13.2</v>
      </c>
      <c r="F2257">
        <v>4.7884927110800817</v>
      </c>
      <c r="G2257">
        <v>2.3225671947444599</v>
      </c>
    </row>
    <row r="2258" spans="1:7" hidden="1" x14ac:dyDescent="0.45">
      <c r="A2258">
        <f t="shared" si="35"/>
        <v>3</v>
      </c>
      <c r="B2258" t="s">
        <v>702</v>
      </c>
      <c r="C2258" t="s">
        <v>578</v>
      </c>
      <c r="D2258">
        <v>2014</v>
      </c>
      <c r="E2258">
        <v>11.3</v>
      </c>
      <c r="F2258">
        <v>8.4858169965302608</v>
      </c>
      <c r="G2258">
        <v>1.22306914754852</v>
      </c>
    </row>
    <row r="2259" spans="1:7" hidden="1" x14ac:dyDescent="0.45">
      <c r="A2259">
        <f t="shared" si="35"/>
        <v>6</v>
      </c>
      <c r="B2259" t="s">
        <v>702</v>
      </c>
      <c r="C2259" t="s">
        <v>579</v>
      </c>
      <c r="D2259">
        <v>2014</v>
      </c>
      <c r="E2259">
        <v>10.7</v>
      </c>
      <c r="F2259">
        <v>8.4858169965302608</v>
      </c>
      <c r="G2259">
        <v>1.22306914754852</v>
      </c>
    </row>
    <row r="2260" spans="1:7" hidden="1" x14ac:dyDescent="0.45">
      <c r="A2260">
        <f t="shared" si="35"/>
        <v>9</v>
      </c>
      <c r="B2260" t="s">
        <v>702</v>
      </c>
      <c r="C2260" t="s">
        <v>580</v>
      </c>
      <c r="D2260">
        <v>2014</v>
      </c>
      <c r="E2260">
        <v>11.2</v>
      </c>
      <c r="F2260">
        <v>8.4858169965302608</v>
      </c>
      <c r="G2260">
        <v>1.22306914754852</v>
      </c>
    </row>
    <row r="2261" spans="1:7" x14ac:dyDescent="0.45">
      <c r="A2261">
        <f t="shared" si="35"/>
        <v>12</v>
      </c>
      <c r="B2261" t="s">
        <v>702</v>
      </c>
      <c r="C2261" t="s">
        <v>581</v>
      </c>
      <c r="D2261">
        <v>2014</v>
      </c>
      <c r="E2261">
        <v>10.9</v>
      </c>
      <c r="F2261">
        <v>8.4858169965302608</v>
      </c>
      <c r="G2261">
        <v>1.22306914754852</v>
      </c>
    </row>
    <row r="2262" spans="1:7" hidden="1" x14ac:dyDescent="0.45">
      <c r="A2262">
        <f t="shared" si="35"/>
        <v>3</v>
      </c>
      <c r="B2262" t="s">
        <v>702</v>
      </c>
      <c r="C2262" t="s">
        <v>582</v>
      </c>
      <c r="D2262">
        <v>2015</v>
      </c>
      <c r="E2262">
        <v>12</v>
      </c>
      <c r="F2262">
        <v>4.9397151613657968</v>
      </c>
      <c r="G2262">
        <v>2.1394994562785898</v>
      </c>
    </row>
    <row r="2263" spans="1:7" hidden="1" x14ac:dyDescent="0.45">
      <c r="A2263">
        <f t="shared" si="35"/>
        <v>6</v>
      </c>
      <c r="B2263" t="s">
        <v>702</v>
      </c>
      <c r="C2263" t="s">
        <v>583</v>
      </c>
      <c r="D2263">
        <v>2015</v>
      </c>
      <c r="E2263">
        <v>12.8</v>
      </c>
      <c r="F2263">
        <v>4.9397151613657968</v>
      </c>
      <c r="G2263">
        <v>2.1394994562785898</v>
      </c>
    </row>
    <row r="2264" spans="1:7" hidden="1" x14ac:dyDescent="0.45">
      <c r="A2264">
        <f t="shared" si="35"/>
        <v>9</v>
      </c>
      <c r="B2264" t="s">
        <v>702</v>
      </c>
      <c r="C2264" t="s">
        <v>584</v>
      </c>
      <c r="D2264">
        <v>2015</v>
      </c>
      <c r="E2264">
        <v>13.7</v>
      </c>
      <c r="F2264">
        <v>4.9397151613657968</v>
      </c>
      <c r="G2264">
        <v>2.1394994562785898</v>
      </c>
    </row>
    <row r="2265" spans="1:7" x14ac:dyDescent="0.45">
      <c r="A2265">
        <f t="shared" si="35"/>
        <v>12</v>
      </c>
      <c r="B2265" t="s">
        <v>702</v>
      </c>
      <c r="C2265" t="s">
        <v>585</v>
      </c>
      <c r="D2265">
        <v>2015</v>
      </c>
      <c r="E2265">
        <v>9.8000000000000007</v>
      </c>
      <c r="F2265">
        <v>4.9397151613657968</v>
      </c>
      <c r="G2265">
        <v>2.1394994562785898</v>
      </c>
    </row>
    <row r="2266" spans="1:7" hidden="1" x14ac:dyDescent="0.45">
      <c r="A2266">
        <f t="shared" si="35"/>
        <v>3</v>
      </c>
      <c r="B2266" t="s">
        <v>702</v>
      </c>
      <c r="C2266" t="s">
        <v>586</v>
      </c>
      <c r="D2266">
        <v>2016</v>
      </c>
      <c r="E2266">
        <v>7.6</v>
      </c>
      <c r="F2266">
        <v>6.0844869044366305</v>
      </c>
      <c r="G2266">
        <v>-0.613019894687028</v>
      </c>
    </row>
    <row r="2267" spans="1:7" hidden="1" x14ac:dyDescent="0.45">
      <c r="A2267">
        <f t="shared" si="35"/>
        <v>6</v>
      </c>
      <c r="B2267" t="s">
        <v>702</v>
      </c>
      <c r="C2267" t="s">
        <v>587</v>
      </c>
      <c r="D2267">
        <v>2016</v>
      </c>
      <c r="E2267">
        <v>7.1</v>
      </c>
      <c r="F2267">
        <v>6.0844869044366305</v>
      </c>
      <c r="G2267">
        <v>-0.613019894687028</v>
      </c>
    </row>
    <row r="2268" spans="1:7" hidden="1" x14ac:dyDescent="0.45">
      <c r="A2268">
        <f t="shared" si="35"/>
        <v>9</v>
      </c>
      <c r="B2268" t="s">
        <v>702</v>
      </c>
      <c r="C2268" t="s">
        <v>588</v>
      </c>
      <c r="D2268">
        <v>2016</v>
      </c>
      <c r="E2268">
        <v>7</v>
      </c>
      <c r="F2268">
        <v>6.0844869044366305</v>
      </c>
      <c r="G2268">
        <v>-0.613019894687028</v>
      </c>
    </row>
    <row r="2269" spans="1:7" x14ac:dyDescent="0.45">
      <c r="A2269">
        <f t="shared" si="35"/>
        <v>12</v>
      </c>
      <c r="B2269" t="s">
        <v>702</v>
      </c>
      <c r="C2269" t="s">
        <v>589</v>
      </c>
      <c r="D2269">
        <v>2016</v>
      </c>
      <c r="E2269">
        <v>9.8000000000000007</v>
      </c>
      <c r="F2269">
        <v>6.0844869044366305</v>
      </c>
      <c r="G2269">
        <v>-0.613019894687028</v>
      </c>
    </row>
    <row r="2270" spans="1:7" hidden="1" x14ac:dyDescent="0.45">
      <c r="A2270">
        <f t="shared" si="35"/>
        <v>3</v>
      </c>
      <c r="B2270" t="s">
        <v>702</v>
      </c>
      <c r="C2270" t="s">
        <v>590</v>
      </c>
      <c r="D2270">
        <v>2017</v>
      </c>
      <c r="E2270">
        <v>8.5</v>
      </c>
      <c r="F2270">
        <v>3.323084208457459</v>
      </c>
      <c r="G2270">
        <v>3.3593887108432301</v>
      </c>
    </row>
    <row r="2271" spans="1:7" hidden="1" x14ac:dyDescent="0.45">
      <c r="A2271">
        <f t="shared" si="35"/>
        <v>6</v>
      </c>
      <c r="B2271" t="s">
        <v>702</v>
      </c>
      <c r="C2271" t="s">
        <v>591</v>
      </c>
      <c r="D2271">
        <v>2017</v>
      </c>
      <c r="E2271">
        <v>7.1</v>
      </c>
      <c r="F2271">
        <v>3.323084208457459</v>
      </c>
      <c r="G2271">
        <v>3.3593887108432301</v>
      </c>
    </row>
    <row r="2272" spans="1:7" hidden="1" x14ac:dyDescent="0.45">
      <c r="A2272">
        <f t="shared" si="35"/>
        <v>9</v>
      </c>
      <c r="B2272" t="s">
        <v>702</v>
      </c>
      <c r="C2272" t="s">
        <v>592</v>
      </c>
      <c r="D2272">
        <v>2017</v>
      </c>
      <c r="E2272">
        <v>4.5</v>
      </c>
      <c r="F2272">
        <v>3.323084208457459</v>
      </c>
      <c r="G2272">
        <v>3.3593887108432301</v>
      </c>
    </row>
    <row r="2273" spans="1:7" x14ac:dyDescent="0.45">
      <c r="A2273">
        <f t="shared" si="35"/>
        <v>12</v>
      </c>
      <c r="B2273" t="s">
        <v>702</v>
      </c>
      <c r="C2273" t="s">
        <v>593</v>
      </c>
      <c r="D2273">
        <v>2017</v>
      </c>
      <c r="E2273">
        <v>4.2</v>
      </c>
      <c r="F2273">
        <v>3.323084208457459</v>
      </c>
      <c r="G2273">
        <v>3.3593887108432301</v>
      </c>
    </row>
    <row r="2274" spans="1:7" hidden="1" x14ac:dyDescent="0.45">
      <c r="A2274">
        <f t="shared" si="35"/>
        <v>3</v>
      </c>
      <c r="B2274" t="s">
        <v>702</v>
      </c>
      <c r="C2274" t="s">
        <v>594</v>
      </c>
      <c r="D2274">
        <v>2018</v>
      </c>
      <c r="E2274">
        <v>3.3</v>
      </c>
      <c r="F2274">
        <v>7.5019974891749115</v>
      </c>
      <c r="G2274">
        <v>0.54112784238844802</v>
      </c>
    </row>
    <row r="2275" spans="1:7" hidden="1" x14ac:dyDescent="0.45">
      <c r="A2275">
        <f t="shared" si="35"/>
        <v>6</v>
      </c>
      <c r="B2275" t="s">
        <v>702</v>
      </c>
      <c r="C2275" t="s">
        <v>595</v>
      </c>
      <c r="D2275">
        <v>2018</v>
      </c>
      <c r="E2275">
        <v>4.5</v>
      </c>
      <c r="F2275">
        <v>7.5019974891749115</v>
      </c>
      <c r="G2275">
        <v>0.54112784238844802</v>
      </c>
    </row>
    <row r="2276" spans="1:7" hidden="1" x14ac:dyDescent="0.45">
      <c r="A2276">
        <f t="shared" si="35"/>
        <v>9</v>
      </c>
      <c r="B2276" t="s">
        <v>702</v>
      </c>
      <c r="C2276" t="s">
        <v>596</v>
      </c>
      <c r="D2276">
        <v>2018</v>
      </c>
      <c r="E2276">
        <v>9.8000000000000007</v>
      </c>
      <c r="F2276">
        <v>7.5019974891749115</v>
      </c>
      <c r="G2276">
        <v>0.54112784238844802</v>
      </c>
    </row>
    <row r="2277" spans="1:7" x14ac:dyDescent="0.45">
      <c r="A2277">
        <f t="shared" si="35"/>
        <v>12</v>
      </c>
      <c r="B2277" t="s">
        <v>702</v>
      </c>
      <c r="C2277" t="s">
        <v>597</v>
      </c>
      <c r="D2277">
        <v>2018</v>
      </c>
      <c r="E2277">
        <v>-2</v>
      </c>
      <c r="F2277">
        <v>7.5019974891749115</v>
      </c>
      <c r="G2277">
        <v>0.54112784238844802</v>
      </c>
    </row>
    <row r="2278" spans="1:7" hidden="1" x14ac:dyDescent="0.45">
      <c r="A2278">
        <f t="shared" si="35"/>
        <v>3</v>
      </c>
      <c r="B2278" t="s">
        <v>702</v>
      </c>
      <c r="C2278" t="s">
        <v>598</v>
      </c>
      <c r="D2278">
        <v>2019</v>
      </c>
      <c r="E2278">
        <v>-1.9</v>
      </c>
      <c r="F2278">
        <v>3.0131703931214986</v>
      </c>
      <c r="G2278">
        <v>-6.09659590933631</v>
      </c>
    </row>
    <row r="2279" spans="1:7" hidden="1" x14ac:dyDescent="0.45">
      <c r="A2279">
        <f t="shared" si="35"/>
        <v>6</v>
      </c>
      <c r="B2279" t="s">
        <v>702</v>
      </c>
      <c r="C2279" t="s">
        <v>599</v>
      </c>
      <c r="D2279">
        <v>2019</v>
      </c>
      <c r="E2279">
        <v>-4.2</v>
      </c>
      <c r="F2279">
        <v>3.0131703931214986</v>
      </c>
      <c r="G2279">
        <v>-6.09659590933631</v>
      </c>
    </row>
    <row r="2280" spans="1:7" hidden="1" x14ac:dyDescent="0.45">
      <c r="A2280">
        <f t="shared" si="35"/>
        <v>9</v>
      </c>
      <c r="B2280" t="s">
        <v>702</v>
      </c>
      <c r="C2280" t="s">
        <v>600</v>
      </c>
      <c r="D2280">
        <v>2019</v>
      </c>
      <c r="E2280">
        <v>-7.4</v>
      </c>
      <c r="F2280">
        <v>3.0131703931214986</v>
      </c>
      <c r="G2280">
        <v>-6.09659590933631</v>
      </c>
    </row>
    <row r="2281" spans="1:7" x14ac:dyDescent="0.45">
      <c r="A2281">
        <f t="shared" si="35"/>
        <v>12</v>
      </c>
      <c r="B2281" t="s">
        <v>702</v>
      </c>
      <c r="C2281" t="s">
        <v>601</v>
      </c>
      <c r="D2281">
        <v>2019</v>
      </c>
      <c r="E2281">
        <v>-7.4</v>
      </c>
      <c r="F2281">
        <v>3.0131703931214986</v>
      </c>
      <c r="G2281">
        <v>-6.09659590933631</v>
      </c>
    </row>
    <row r="2282" spans="1:7" hidden="1" x14ac:dyDescent="0.45">
      <c r="A2282">
        <f t="shared" si="35"/>
        <v>3</v>
      </c>
      <c r="B2282" t="s">
        <v>702</v>
      </c>
      <c r="C2282" t="s">
        <v>602</v>
      </c>
      <c r="D2282">
        <v>2020</v>
      </c>
      <c r="E2282">
        <v>-4.4000000000000004</v>
      </c>
      <c r="F2282">
        <v>0.81851452672667335</v>
      </c>
      <c r="G2282">
        <v>-11.1082267401466</v>
      </c>
    </row>
    <row r="2283" spans="1:7" hidden="1" x14ac:dyDescent="0.45">
      <c r="A2283">
        <f t="shared" si="35"/>
        <v>6</v>
      </c>
      <c r="B2283" t="s">
        <v>702</v>
      </c>
      <c r="C2283" t="s">
        <v>603</v>
      </c>
      <c r="D2283">
        <v>2020</v>
      </c>
      <c r="E2283">
        <v>2.7</v>
      </c>
      <c r="F2283">
        <v>0.81851452672667335</v>
      </c>
      <c r="G2283">
        <v>-11.1082267401466</v>
      </c>
    </row>
    <row r="2284" spans="1:7" hidden="1" x14ac:dyDescent="0.45">
      <c r="A2284">
        <f t="shared" si="35"/>
        <v>9</v>
      </c>
      <c r="B2284" t="s">
        <v>702</v>
      </c>
      <c r="C2284" t="s">
        <v>604</v>
      </c>
      <c r="D2284">
        <v>2020</v>
      </c>
      <c r="E2284">
        <v>4.8</v>
      </c>
      <c r="F2284">
        <v>0.81851452672667335</v>
      </c>
      <c r="G2284">
        <v>-11.1082267401466</v>
      </c>
    </row>
    <row r="2285" spans="1:7" x14ac:dyDescent="0.45">
      <c r="A2285">
        <f t="shared" si="35"/>
        <v>12</v>
      </c>
      <c r="B2285" t="s">
        <v>702</v>
      </c>
      <c r="C2285" t="s">
        <v>605</v>
      </c>
      <c r="D2285">
        <v>2020</v>
      </c>
      <c r="E2285">
        <v>-1.5</v>
      </c>
      <c r="F2285">
        <v>0.81851452672667335</v>
      </c>
      <c r="G2285">
        <v>-11.1082267401466</v>
      </c>
    </row>
    <row r="2286" spans="1:7" hidden="1" x14ac:dyDescent="0.45">
      <c r="A2286">
        <f t="shared" si="35"/>
        <v>3</v>
      </c>
      <c r="B2286" t="s">
        <v>702</v>
      </c>
      <c r="C2286" t="s">
        <v>606</v>
      </c>
      <c r="D2286">
        <v>2021</v>
      </c>
      <c r="E2286">
        <v>-2.4</v>
      </c>
      <c r="F2286">
        <v>1.8598730397646221</v>
      </c>
      <c r="G2286">
        <v>0.88208858999513495</v>
      </c>
    </row>
    <row r="2287" spans="1:7" hidden="1" x14ac:dyDescent="0.45">
      <c r="A2287">
        <f t="shared" si="35"/>
        <v>6</v>
      </c>
      <c r="B2287" t="s">
        <v>702</v>
      </c>
      <c r="C2287" t="s">
        <v>607</v>
      </c>
      <c r="D2287">
        <v>2021</v>
      </c>
      <c r="E2287">
        <v>-7.9</v>
      </c>
      <c r="F2287">
        <v>1.8598730397646221</v>
      </c>
      <c r="G2287">
        <v>0.88208858999513495</v>
      </c>
    </row>
    <row r="2288" spans="1:7" hidden="1" x14ac:dyDescent="0.45">
      <c r="A2288">
        <f t="shared" si="35"/>
        <v>9</v>
      </c>
      <c r="B2288" t="s">
        <v>702</v>
      </c>
      <c r="C2288" t="s">
        <v>608</v>
      </c>
      <c r="D2288">
        <v>2021</v>
      </c>
      <c r="E2288">
        <v>-12.2</v>
      </c>
      <c r="F2288">
        <v>1.8598730397646221</v>
      </c>
      <c r="G2288">
        <v>0.88208858999513495</v>
      </c>
    </row>
    <row r="2289" spans="1:7" x14ac:dyDescent="0.45">
      <c r="A2289">
        <f t="shared" si="35"/>
        <v>12</v>
      </c>
      <c r="B2289" t="s">
        <v>702</v>
      </c>
      <c r="C2289" t="s">
        <v>609</v>
      </c>
      <c r="D2289">
        <v>2021</v>
      </c>
      <c r="E2289">
        <v>-3.7</v>
      </c>
      <c r="F2289">
        <v>1.8598730397646221</v>
      </c>
      <c r="G2289">
        <v>0.88208858999513495</v>
      </c>
    </row>
    <row r="2290" spans="1:7" hidden="1" x14ac:dyDescent="0.45">
      <c r="A2290">
        <f t="shared" si="35"/>
        <v>3</v>
      </c>
      <c r="B2290" t="s">
        <v>702</v>
      </c>
      <c r="C2290" t="s">
        <v>610</v>
      </c>
      <c r="D2290">
        <v>2022</v>
      </c>
      <c r="E2290">
        <v>-7.6</v>
      </c>
      <c r="F2290">
        <v>11.439395692656575</v>
      </c>
      <c r="G2290">
        <v>3.27850512272326</v>
      </c>
    </row>
    <row r="2291" spans="1:7" hidden="1" x14ac:dyDescent="0.45">
      <c r="A2291">
        <f t="shared" si="35"/>
        <v>6</v>
      </c>
      <c r="B2291" t="s">
        <v>702</v>
      </c>
      <c r="C2291" t="s">
        <v>611</v>
      </c>
      <c r="D2291">
        <v>2022</v>
      </c>
      <c r="E2291">
        <v>-14.7</v>
      </c>
      <c r="F2291">
        <v>11.439395692656575</v>
      </c>
      <c r="G2291">
        <v>3.27850512272326</v>
      </c>
    </row>
    <row r="2292" spans="1:7" hidden="1" x14ac:dyDescent="0.45">
      <c r="A2292">
        <f t="shared" si="35"/>
        <v>9</v>
      </c>
      <c r="B2292" t="s">
        <v>702</v>
      </c>
      <c r="C2292" t="s">
        <v>612</v>
      </c>
      <c r="D2292">
        <v>2022</v>
      </c>
      <c r="E2292">
        <v>-21.8</v>
      </c>
      <c r="F2292">
        <v>11.439395692656575</v>
      </c>
      <c r="G2292">
        <v>3.27850512272326</v>
      </c>
    </row>
    <row r="2293" spans="1:7" x14ac:dyDescent="0.45">
      <c r="A2293">
        <f t="shared" si="35"/>
        <v>12</v>
      </c>
      <c r="B2293" t="s">
        <v>702</v>
      </c>
      <c r="C2293" t="s">
        <v>613</v>
      </c>
      <c r="D2293">
        <v>2022</v>
      </c>
      <c r="E2293">
        <v>-26</v>
      </c>
      <c r="F2293">
        <v>11.439395692656575</v>
      </c>
      <c r="G2293">
        <v>3.27850512272326</v>
      </c>
    </row>
    <row r="2294" spans="1:7" hidden="1" x14ac:dyDescent="0.45">
      <c r="A2294">
        <f t="shared" si="35"/>
        <v>3</v>
      </c>
      <c r="B2294" t="s">
        <v>702</v>
      </c>
      <c r="C2294" t="s">
        <v>614</v>
      </c>
      <c r="D2294">
        <v>2023</v>
      </c>
      <c r="E2294">
        <v>-28.1</v>
      </c>
      <c r="F2294">
        <v>5.5334278749278099</v>
      </c>
      <c r="G2294">
        <v>5.3428884223153199</v>
      </c>
    </row>
    <row r="2295" spans="1:7" hidden="1" x14ac:dyDescent="0.45">
      <c r="A2295">
        <f t="shared" si="35"/>
        <v>6</v>
      </c>
      <c r="B2295" t="s">
        <v>702</v>
      </c>
      <c r="C2295" t="s">
        <v>615</v>
      </c>
      <c r="D2295">
        <v>2023</v>
      </c>
      <c r="E2295">
        <v>-23.9</v>
      </c>
      <c r="F2295">
        <v>5.5334278749278099</v>
      </c>
      <c r="G2295">
        <v>5.3428884223153199</v>
      </c>
    </row>
    <row r="2296" spans="1:7" hidden="1" x14ac:dyDescent="0.45">
      <c r="A2296">
        <f t="shared" si="35"/>
        <v>9</v>
      </c>
      <c r="B2296" t="s">
        <v>702</v>
      </c>
      <c r="C2296" t="s">
        <v>616</v>
      </c>
      <c r="D2296">
        <v>2023</v>
      </c>
      <c r="E2296">
        <v>-28.1</v>
      </c>
      <c r="F2296">
        <v>5.5334278749278099</v>
      </c>
      <c r="G2296">
        <v>5.3428884223153199</v>
      </c>
    </row>
    <row r="2297" spans="1:7" x14ac:dyDescent="0.45">
      <c r="A2297">
        <f t="shared" si="35"/>
        <v>12</v>
      </c>
      <c r="B2297" t="s">
        <v>702</v>
      </c>
      <c r="C2297" t="s">
        <v>617</v>
      </c>
      <c r="D2297">
        <v>2023</v>
      </c>
      <c r="E2297">
        <v>-29.8</v>
      </c>
      <c r="F2297">
        <v>5.5334278749278099</v>
      </c>
      <c r="G2297">
        <v>5.3428884223153199</v>
      </c>
    </row>
    <row r="2298" spans="1:7" hidden="1" x14ac:dyDescent="0.45">
      <c r="A2298">
        <f t="shared" si="35"/>
        <v>3</v>
      </c>
      <c r="B2298" t="s">
        <v>704</v>
      </c>
      <c r="C2298" t="s">
        <v>560</v>
      </c>
      <c r="D2298">
        <v>2010</v>
      </c>
      <c r="E2298">
        <v>-1.2</v>
      </c>
      <c r="F2298">
        <v>-2.5765002342699574</v>
      </c>
      <c r="G2298">
        <v>0.95722031242955496</v>
      </c>
    </row>
    <row r="2299" spans="1:7" hidden="1" x14ac:dyDescent="0.45">
      <c r="A2299">
        <f t="shared" si="35"/>
        <v>6</v>
      </c>
      <c r="B2299" t="s">
        <v>704</v>
      </c>
      <c r="C2299" t="s">
        <v>563</v>
      </c>
      <c r="D2299">
        <v>2010</v>
      </c>
      <c r="E2299">
        <v>-4.4000000000000004</v>
      </c>
      <c r="F2299">
        <v>-2.5765002342699574</v>
      </c>
      <c r="G2299">
        <v>0.95722031242955496</v>
      </c>
    </row>
    <row r="2300" spans="1:7" hidden="1" x14ac:dyDescent="0.45">
      <c r="A2300">
        <f t="shared" si="35"/>
        <v>9</v>
      </c>
      <c r="B2300" t="s">
        <v>704</v>
      </c>
      <c r="C2300" t="s">
        <v>564</v>
      </c>
      <c r="D2300">
        <v>2010</v>
      </c>
      <c r="E2300">
        <v>-6.8</v>
      </c>
      <c r="F2300">
        <v>-2.5765002342699574</v>
      </c>
      <c r="G2300">
        <v>0.95722031242955496</v>
      </c>
    </row>
    <row r="2301" spans="1:7" x14ac:dyDescent="0.45">
      <c r="A2301">
        <f t="shared" si="35"/>
        <v>12</v>
      </c>
      <c r="B2301" t="s">
        <v>704</v>
      </c>
      <c r="C2301" t="s">
        <v>565</v>
      </c>
      <c r="D2301">
        <v>2010</v>
      </c>
      <c r="E2301">
        <v>-9.3000000000000007</v>
      </c>
      <c r="F2301">
        <v>-2.5765002342699574</v>
      </c>
      <c r="G2301">
        <v>0.95722031242955496</v>
      </c>
    </row>
    <row r="2302" spans="1:7" hidden="1" x14ac:dyDescent="0.45">
      <c r="A2302">
        <f t="shared" si="35"/>
        <v>3</v>
      </c>
      <c r="B2302" t="s">
        <v>704</v>
      </c>
      <c r="C2302" t="s">
        <v>566</v>
      </c>
      <c r="D2302">
        <v>2011</v>
      </c>
      <c r="E2302">
        <v>-11.1</v>
      </c>
      <c r="F2302">
        <v>2.6951925838263975</v>
      </c>
      <c r="G2302">
        <v>1.51612111237682E-2</v>
      </c>
    </row>
    <row r="2303" spans="1:7" hidden="1" x14ac:dyDescent="0.45">
      <c r="A2303">
        <f t="shared" si="35"/>
        <v>6</v>
      </c>
      <c r="B2303" t="s">
        <v>704</v>
      </c>
      <c r="C2303" t="s">
        <v>567</v>
      </c>
      <c r="D2303">
        <v>2011</v>
      </c>
      <c r="E2303">
        <v>-12.5</v>
      </c>
      <c r="F2303">
        <v>2.6951925838263975</v>
      </c>
      <c r="G2303">
        <v>1.51612111237682E-2</v>
      </c>
    </row>
    <row r="2304" spans="1:7" hidden="1" x14ac:dyDescent="0.45">
      <c r="A2304">
        <f t="shared" si="35"/>
        <v>9</v>
      </c>
      <c r="B2304" t="s">
        <v>704</v>
      </c>
      <c r="C2304" t="s">
        <v>568</v>
      </c>
      <c r="D2304">
        <v>2011</v>
      </c>
      <c r="E2304">
        <v>-13.3</v>
      </c>
      <c r="F2304">
        <v>2.6951925838263975</v>
      </c>
      <c r="G2304">
        <v>1.51612111237682E-2</v>
      </c>
    </row>
    <row r="2305" spans="1:7" x14ac:dyDescent="0.45">
      <c r="A2305">
        <f t="shared" si="35"/>
        <v>12</v>
      </c>
      <c r="B2305" t="s">
        <v>704</v>
      </c>
      <c r="C2305" t="s">
        <v>569</v>
      </c>
      <c r="D2305">
        <v>2011</v>
      </c>
      <c r="E2305">
        <v>-14</v>
      </c>
      <c r="F2305">
        <v>2.6951925838263975</v>
      </c>
      <c r="G2305">
        <v>1.51612111237682E-2</v>
      </c>
    </row>
    <row r="2306" spans="1:7" hidden="1" x14ac:dyDescent="0.45">
      <c r="A2306">
        <f t="shared" si="35"/>
        <v>3</v>
      </c>
      <c r="B2306" t="s">
        <v>704</v>
      </c>
      <c r="C2306" t="s">
        <v>570</v>
      </c>
      <c r="D2306">
        <v>2012</v>
      </c>
      <c r="E2306">
        <v>-15.4</v>
      </c>
      <c r="F2306">
        <v>1.5644068543830087</v>
      </c>
      <c r="G2306">
        <v>-0.15545509985301401</v>
      </c>
    </row>
    <row r="2307" spans="1:7" hidden="1" x14ac:dyDescent="0.45">
      <c r="A2307">
        <f t="shared" ref="A2307:A2370" si="36">VALUE(MID(C2307,6,2))</f>
        <v>6</v>
      </c>
      <c r="B2307" t="s">
        <v>704</v>
      </c>
      <c r="C2307" t="s">
        <v>571</v>
      </c>
      <c r="D2307">
        <v>2012</v>
      </c>
      <c r="E2307">
        <v>-16.100000000000001</v>
      </c>
      <c r="F2307">
        <v>1.5644068543830087</v>
      </c>
      <c r="G2307">
        <v>-0.15545509985301401</v>
      </c>
    </row>
    <row r="2308" spans="1:7" hidden="1" x14ac:dyDescent="0.45">
      <c r="A2308">
        <f t="shared" si="36"/>
        <v>9</v>
      </c>
      <c r="B2308" t="s">
        <v>704</v>
      </c>
      <c r="C2308" t="s">
        <v>572</v>
      </c>
      <c r="D2308">
        <v>2012</v>
      </c>
      <c r="E2308">
        <v>-16.2</v>
      </c>
      <c r="F2308">
        <v>1.5644068543830087</v>
      </c>
      <c r="G2308">
        <v>-0.15545509985301401</v>
      </c>
    </row>
    <row r="2309" spans="1:7" x14ac:dyDescent="0.45">
      <c r="A2309">
        <f t="shared" si="36"/>
        <v>12</v>
      </c>
      <c r="B2309" t="s">
        <v>704</v>
      </c>
      <c r="C2309" t="s">
        <v>573</v>
      </c>
      <c r="D2309">
        <v>2012</v>
      </c>
      <c r="E2309">
        <v>-16.2</v>
      </c>
      <c r="F2309">
        <v>1.5644068543830087</v>
      </c>
      <c r="G2309">
        <v>-0.15545509985301401</v>
      </c>
    </row>
    <row r="2310" spans="1:7" hidden="1" x14ac:dyDescent="0.45">
      <c r="A2310">
        <f t="shared" si="36"/>
        <v>3</v>
      </c>
      <c r="B2310" t="s">
        <v>704</v>
      </c>
      <c r="C2310" t="s">
        <v>574</v>
      </c>
      <c r="D2310">
        <v>2013</v>
      </c>
      <c r="E2310">
        <v>-16.899999999999999</v>
      </c>
      <c r="F2310">
        <v>2.2891133876789667</v>
      </c>
      <c r="G2310">
        <v>-0.47345391215075899</v>
      </c>
    </row>
    <row r="2311" spans="1:7" hidden="1" x14ac:dyDescent="0.45">
      <c r="A2311">
        <f t="shared" si="36"/>
        <v>6</v>
      </c>
      <c r="B2311" t="s">
        <v>704</v>
      </c>
      <c r="C2311" t="s">
        <v>575</v>
      </c>
      <c r="D2311">
        <v>2013</v>
      </c>
      <c r="E2311">
        <v>-16.5</v>
      </c>
      <c r="F2311">
        <v>2.2891133876789667</v>
      </c>
      <c r="G2311">
        <v>-0.47345391215075899</v>
      </c>
    </row>
    <row r="2312" spans="1:7" hidden="1" x14ac:dyDescent="0.45">
      <c r="A2312">
        <f t="shared" si="36"/>
        <v>9</v>
      </c>
      <c r="B2312" t="s">
        <v>704</v>
      </c>
      <c r="C2312" t="s">
        <v>576</v>
      </c>
      <c r="D2312">
        <v>2013</v>
      </c>
      <c r="E2312">
        <v>-16.100000000000001</v>
      </c>
      <c r="F2312">
        <v>2.2891133876789667</v>
      </c>
      <c r="G2312">
        <v>-0.47345391215075899</v>
      </c>
    </row>
    <row r="2313" spans="1:7" x14ac:dyDescent="0.45">
      <c r="A2313">
        <f t="shared" si="36"/>
        <v>12</v>
      </c>
      <c r="B2313" t="s">
        <v>704</v>
      </c>
      <c r="C2313" t="s">
        <v>577</v>
      </c>
      <c r="D2313">
        <v>2013</v>
      </c>
      <c r="E2313">
        <v>-15.6</v>
      </c>
      <c r="F2313">
        <v>2.2891133876789667</v>
      </c>
      <c r="G2313">
        <v>-0.47345391215075899</v>
      </c>
    </row>
    <row r="2314" spans="1:7" hidden="1" x14ac:dyDescent="0.45">
      <c r="A2314">
        <f t="shared" si="36"/>
        <v>3</v>
      </c>
      <c r="B2314" t="s">
        <v>704</v>
      </c>
      <c r="C2314" t="s">
        <v>578</v>
      </c>
      <c r="D2314">
        <v>2014</v>
      </c>
      <c r="E2314">
        <v>-15.3</v>
      </c>
      <c r="F2314">
        <v>2.1178300991984855</v>
      </c>
      <c r="G2314">
        <v>-0.32874453645146601</v>
      </c>
    </row>
    <row r="2315" spans="1:7" hidden="1" x14ac:dyDescent="0.45">
      <c r="A2315">
        <f t="shared" si="36"/>
        <v>6</v>
      </c>
      <c r="B2315" t="s">
        <v>704</v>
      </c>
      <c r="C2315" t="s">
        <v>579</v>
      </c>
      <c r="D2315">
        <v>2014</v>
      </c>
      <c r="E2315">
        <v>-15.1</v>
      </c>
      <c r="F2315">
        <v>2.1178300991984855</v>
      </c>
      <c r="G2315">
        <v>-0.32874453645146601</v>
      </c>
    </row>
    <row r="2316" spans="1:7" hidden="1" x14ac:dyDescent="0.45">
      <c r="A2316">
        <f t="shared" si="36"/>
        <v>9</v>
      </c>
      <c r="B2316" t="s">
        <v>704</v>
      </c>
      <c r="C2316" t="s">
        <v>580</v>
      </c>
      <c r="D2316">
        <v>2014</v>
      </c>
      <c r="E2316">
        <v>-15.5</v>
      </c>
      <c r="F2316">
        <v>2.1178300991984855</v>
      </c>
      <c r="G2316">
        <v>-0.32874453645146601</v>
      </c>
    </row>
    <row r="2317" spans="1:7" x14ac:dyDescent="0.45">
      <c r="A2317">
        <f t="shared" si="36"/>
        <v>12</v>
      </c>
      <c r="B2317" t="s">
        <v>704</v>
      </c>
      <c r="C2317" t="s">
        <v>581</v>
      </c>
      <c r="D2317">
        <v>2014</v>
      </c>
      <c r="E2317">
        <v>-14.8</v>
      </c>
      <c r="F2317">
        <v>2.1178300991984855</v>
      </c>
      <c r="G2317">
        <v>-0.32874453645146601</v>
      </c>
    </row>
    <row r="2318" spans="1:7" hidden="1" x14ac:dyDescent="0.45">
      <c r="A2318">
        <f t="shared" si="36"/>
        <v>3</v>
      </c>
      <c r="B2318" t="s">
        <v>704</v>
      </c>
      <c r="C2318" t="s">
        <v>582</v>
      </c>
      <c r="D2318">
        <v>2015</v>
      </c>
      <c r="E2318">
        <v>-14.9</v>
      </c>
      <c r="F2318">
        <v>2.5238198144198236</v>
      </c>
      <c r="G2318">
        <v>0.325528499703793</v>
      </c>
    </row>
    <row r="2319" spans="1:7" hidden="1" x14ac:dyDescent="0.45">
      <c r="A2319">
        <f t="shared" si="36"/>
        <v>6</v>
      </c>
      <c r="B2319" t="s">
        <v>704</v>
      </c>
      <c r="C2319" t="s">
        <v>583</v>
      </c>
      <c r="D2319">
        <v>2015</v>
      </c>
      <c r="E2319">
        <v>-13.8</v>
      </c>
      <c r="F2319">
        <v>2.5238198144198236</v>
      </c>
      <c r="G2319">
        <v>0.325528499703793</v>
      </c>
    </row>
    <row r="2320" spans="1:7" hidden="1" x14ac:dyDescent="0.45">
      <c r="A2320">
        <f t="shared" si="36"/>
        <v>9</v>
      </c>
      <c r="B2320" t="s">
        <v>704</v>
      </c>
      <c r="C2320" t="s">
        <v>584</v>
      </c>
      <c r="D2320">
        <v>2015</v>
      </c>
      <c r="E2320">
        <v>-13</v>
      </c>
      <c r="F2320">
        <v>2.5238198144198236</v>
      </c>
      <c r="G2320">
        <v>0.325528499703793</v>
      </c>
    </row>
    <row r="2321" spans="1:7" x14ac:dyDescent="0.45">
      <c r="A2321">
        <f t="shared" si="36"/>
        <v>12</v>
      </c>
      <c r="B2321" t="s">
        <v>704</v>
      </c>
      <c r="C2321" t="s">
        <v>585</v>
      </c>
      <c r="D2321">
        <v>2015</v>
      </c>
      <c r="E2321">
        <v>-12.8</v>
      </c>
      <c r="F2321">
        <v>2.5238198144198236</v>
      </c>
      <c r="G2321">
        <v>0.325528499703793</v>
      </c>
    </row>
    <row r="2322" spans="1:7" hidden="1" x14ac:dyDescent="0.45">
      <c r="A2322">
        <f t="shared" si="36"/>
        <v>3</v>
      </c>
      <c r="B2322" t="s">
        <v>704</v>
      </c>
      <c r="C2322" t="s">
        <v>586</v>
      </c>
      <c r="D2322">
        <v>2016</v>
      </c>
      <c r="E2322">
        <v>-11.8</v>
      </c>
      <c r="F2322">
        <v>2.9455504545523326</v>
      </c>
      <c r="G2322">
        <v>-0.24921921941474001</v>
      </c>
    </row>
    <row r="2323" spans="1:7" hidden="1" x14ac:dyDescent="0.45">
      <c r="A2323">
        <f t="shared" si="36"/>
        <v>6</v>
      </c>
      <c r="B2323" t="s">
        <v>704</v>
      </c>
      <c r="C2323" t="s">
        <v>587</v>
      </c>
      <c r="D2323">
        <v>2016</v>
      </c>
      <c r="E2323">
        <v>-10.8</v>
      </c>
      <c r="F2323">
        <v>2.9455504545523326</v>
      </c>
      <c r="G2323">
        <v>-0.24921921941474001</v>
      </c>
    </row>
    <row r="2324" spans="1:7" hidden="1" x14ac:dyDescent="0.45">
      <c r="A2324">
        <f t="shared" si="36"/>
        <v>9</v>
      </c>
      <c r="B2324" t="s">
        <v>704</v>
      </c>
      <c r="C2324" t="s">
        <v>588</v>
      </c>
      <c r="D2324">
        <v>2016</v>
      </c>
      <c r="E2324">
        <v>-9.5</v>
      </c>
      <c r="F2324">
        <v>2.9455504545523326</v>
      </c>
      <c r="G2324">
        <v>-0.24921921941474001</v>
      </c>
    </row>
    <row r="2325" spans="1:7" x14ac:dyDescent="0.45">
      <c r="A2325">
        <f t="shared" si="36"/>
        <v>12</v>
      </c>
      <c r="B2325" t="s">
        <v>704</v>
      </c>
      <c r="C2325" t="s">
        <v>589</v>
      </c>
      <c r="D2325">
        <v>2016</v>
      </c>
      <c r="E2325">
        <v>-9.6999999999999993</v>
      </c>
      <c r="F2325">
        <v>2.9455504545523326</v>
      </c>
      <c r="G2325">
        <v>-0.24921921941474001</v>
      </c>
    </row>
    <row r="2326" spans="1:7" hidden="1" x14ac:dyDescent="0.45">
      <c r="A2326">
        <f t="shared" si="36"/>
        <v>3</v>
      </c>
      <c r="B2326" t="s">
        <v>704</v>
      </c>
      <c r="C2326" t="s">
        <v>590</v>
      </c>
      <c r="D2326">
        <v>2017</v>
      </c>
      <c r="E2326">
        <v>-9.1</v>
      </c>
      <c r="F2326">
        <v>1.8194514747429338</v>
      </c>
      <c r="G2326">
        <v>-7.3175266571126898E-2</v>
      </c>
    </row>
    <row r="2327" spans="1:7" hidden="1" x14ac:dyDescent="0.45">
      <c r="A2327">
        <f t="shared" si="36"/>
        <v>6</v>
      </c>
      <c r="B2327" t="s">
        <v>704</v>
      </c>
      <c r="C2327" t="s">
        <v>591</v>
      </c>
      <c r="D2327">
        <v>2017</v>
      </c>
      <c r="E2327">
        <v>-8.1999999999999993</v>
      </c>
      <c r="F2327">
        <v>1.8194514747429338</v>
      </c>
      <c r="G2327">
        <v>-7.3175266571126898E-2</v>
      </c>
    </row>
    <row r="2328" spans="1:7" hidden="1" x14ac:dyDescent="0.45">
      <c r="A2328">
        <f t="shared" si="36"/>
        <v>9</v>
      </c>
      <c r="B2328" t="s">
        <v>704</v>
      </c>
      <c r="C2328" t="s">
        <v>592</v>
      </c>
      <c r="D2328">
        <v>2017</v>
      </c>
      <c r="E2328">
        <v>-7.9</v>
      </c>
      <c r="F2328">
        <v>1.8194514747429338</v>
      </c>
      <c r="G2328">
        <v>-7.3175266571126898E-2</v>
      </c>
    </row>
    <row r="2329" spans="1:7" x14ac:dyDescent="0.45">
      <c r="A2329">
        <f t="shared" si="36"/>
        <v>12</v>
      </c>
      <c r="B2329" t="s">
        <v>704</v>
      </c>
      <c r="C2329" t="s">
        <v>593</v>
      </c>
      <c r="D2329">
        <v>2017</v>
      </c>
      <c r="E2329">
        <v>-6.9</v>
      </c>
      <c r="F2329">
        <v>1.8194514747429338</v>
      </c>
      <c r="G2329">
        <v>-7.3175266571126898E-2</v>
      </c>
    </row>
    <row r="2330" spans="1:7" hidden="1" x14ac:dyDescent="0.45">
      <c r="A2330">
        <f t="shared" si="36"/>
        <v>3</v>
      </c>
      <c r="B2330" t="s">
        <v>704</v>
      </c>
      <c r="C2330" t="s">
        <v>594</v>
      </c>
      <c r="D2330">
        <v>2018</v>
      </c>
      <c r="E2330">
        <v>-7.6</v>
      </c>
      <c r="F2330">
        <v>2.4576223032221094</v>
      </c>
      <c r="G2330">
        <v>0.74867092067371699</v>
      </c>
    </row>
    <row r="2331" spans="1:7" hidden="1" x14ac:dyDescent="0.45">
      <c r="A2331">
        <f t="shared" si="36"/>
        <v>6</v>
      </c>
      <c r="B2331" t="s">
        <v>704</v>
      </c>
      <c r="C2331" t="s">
        <v>595</v>
      </c>
      <c r="D2331">
        <v>2018</v>
      </c>
      <c r="E2331">
        <v>-6.7</v>
      </c>
      <c r="F2331">
        <v>2.4576223032221094</v>
      </c>
      <c r="G2331">
        <v>0.74867092067371699</v>
      </c>
    </row>
    <row r="2332" spans="1:7" hidden="1" x14ac:dyDescent="0.45">
      <c r="A2332">
        <f t="shared" si="36"/>
        <v>9</v>
      </c>
      <c r="B2332" t="s">
        <v>704</v>
      </c>
      <c r="C2332" t="s">
        <v>596</v>
      </c>
      <c r="D2332">
        <v>2018</v>
      </c>
      <c r="E2332">
        <v>-6.9</v>
      </c>
      <c r="F2332">
        <v>2.4576223032221094</v>
      </c>
      <c r="G2332">
        <v>0.74867092067371699</v>
      </c>
    </row>
    <row r="2333" spans="1:7" x14ac:dyDescent="0.45">
      <c r="A2333">
        <f t="shared" si="36"/>
        <v>12</v>
      </c>
      <c r="B2333" t="s">
        <v>704</v>
      </c>
      <c r="C2333" t="s">
        <v>597</v>
      </c>
      <c r="D2333">
        <v>2018</v>
      </c>
      <c r="E2333">
        <v>-6.6</v>
      </c>
      <c r="F2333">
        <v>2.4576223032221094</v>
      </c>
      <c r="G2333">
        <v>0.74867092067371699</v>
      </c>
    </row>
    <row r="2334" spans="1:7" hidden="1" x14ac:dyDescent="0.45">
      <c r="A2334">
        <f t="shared" si="36"/>
        <v>3</v>
      </c>
      <c r="B2334" t="s">
        <v>704</v>
      </c>
      <c r="C2334" t="s">
        <v>598</v>
      </c>
      <c r="D2334">
        <v>2019</v>
      </c>
      <c r="E2334">
        <v>-6.4</v>
      </c>
      <c r="F2334">
        <v>2.9665050691663311</v>
      </c>
      <c r="G2334">
        <v>1.1678695949548901</v>
      </c>
    </row>
    <row r="2335" spans="1:7" hidden="1" x14ac:dyDescent="0.45">
      <c r="A2335">
        <f t="shared" si="36"/>
        <v>6</v>
      </c>
      <c r="B2335" t="s">
        <v>704</v>
      </c>
      <c r="C2335" t="s">
        <v>599</v>
      </c>
      <c r="D2335">
        <v>2019</v>
      </c>
      <c r="E2335">
        <v>-6</v>
      </c>
      <c r="F2335">
        <v>2.9665050691663311</v>
      </c>
      <c r="G2335">
        <v>1.1678695949548901</v>
      </c>
    </row>
    <row r="2336" spans="1:7" hidden="1" x14ac:dyDescent="0.45">
      <c r="A2336">
        <f t="shared" si="36"/>
        <v>9</v>
      </c>
      <c r="B2336" t="s">
        <v>704</v>
      </c>
      <c r="C2336" t="s">
        <v>600</v>
      </c>
      <c r="D2336">
        <v>2019</v>
      </c>
      <c r="E2336">
        <v>-5.7</v>
      </c>
      <c r="F2336">
        <v>2.9665050691663311</v>
      </c>
      <c r="G2336">
        <v>1.1678695949548901</v>
      </c>
    </row>
    <row r="2337" spans="1:7" x14ac:dyDescent="0.45">
      <c r="A2337">
        <f t="shared" si="36"/>
        <v>12</v>
      </c>
      <c r="B2337" t="s">
        <v>704</v>
      </c>
      <c r="C2337" t="s">
        <v>601</v>
      </c>
      <c r="D2337">
        <v>2019</v>
      </c>
      <c r="E2337">
        <v>-6</v>
      </c>
      <c r="F2337">
        <v>2.9665050691663311</v>
      </c>
      <c r="G2337">
        <v>1.1678695949548901</v>
      </c>
    </row>
    <row r="2338" spans="1:7" hidden="1" x14ac:dyDescent="0.45">
      <c r="A2338">
        <f t="shared" si="36"/>
        <v>3</v>
      </c>
      <c r="B2338" t="s">
        <v>704</v>
      </c>
      <c r="C2338" t="s">
        <v>602</v>
      </c>
      <c r="D2338">
        <v>2020</v>
      </c>
      <c r="E2338">
        <v>-2.7</v>
      </c>
      <c r="F2338">
        <v>2.5838253301885459</v>
      </c>
      <c r="G2338">
        <v>-4.3883303788474697</v>
      </c>
    </row>
    <row r="2339" spans="1:7" hidden="1" x14ac:dyDescent="0.45">
      <c r="A2339">
        <f t="shared" si="36"/>
        <v>6</v>
      </c>
      <c r="B2339" t="s">
        <v>704</v>
      </c>
      <c r="C2339" t="s">
        <v>603</v>
      </c>
      <c r="D2339">
        <v>2020</v>
      </c>
      <c r="E2339">
        <v>2.8</v>
      </c>
      <c r="F2339">
        <v>2.5838253301885459</v>
      </c>
      <c r="G2339">
        <v>-4.3883303788474697</v>
      </c>
    </row>
    <row r="2340" spans="1:7" hidden="1" x14ac:dyDescent="0.45">
      <c r="A2340">
        <f t="shared" si="36"/>
        <v>9</v>
      </c>
      <c r="B2340" t="s">
        <v>704</v>
      </c>
      <c r="C2340" t="s">
        <v>604</v>
      </c>
      <c r="D2340">
        <v>2020</v>
      </c>
      <c r="E2340">
        <v>3.6</v>
      </c>
      <c r="F2340">
        <v>2.5838253301885459</v>
      </c>
      <c r="G2340">
        <v>-4.3883303788474697</v>
      </c>
    </row>
    <row r="2341" spans="1:7" x14ac:dyDescent="0.45">
      <c r="A2341">
        <f t="shared" si="36"/>
        <v>12</v>
      </c>
      <c r="B2341" t="s">
        <v>704</v>
      </c>
      <c r="C2341" t="s">
        <v>605</v>
      </c>
      <c r="D2341">
        <v>2020</v>
      </c>
      <c r="E2341">
        <v>4.5</v>
      </c>
      <c r="F2341">
        <v>2.5838253301885459</v>
      </c>
      <c r="G2341">
        <v>-4.3883303788474697</v>
      </c>
    </row>
    <row r="2342" spans="1:7" hidden="1" x14ac:dyDescent="0.45">
      <c r="A2342">
        <f t="shared" si="36"/>
        <v>3</v>
      </c>
      <c r="B2342" t="s">
        <v>704</v>
      </c>
      <c r="C2342" t="s">
        <v>606</v>
      </c>
      <c r="D2342">
        <v>2021</v>
      </c>
      <c r="E2342">
        <v>4.5</v>
      </c>
      <c r="F2342">
        <v>-2.1630291386651379</v>
      </c>
      <c r="G2342">
        <v>0.239956302685499</v>
      </c>
    </row>
    <row r="2343" spans="1:7" hidden="1" x14ac:dyDescent="0.45">
      <c r="A2343">
        <f t="shared" si="36"/>
        <v>6</v>
      </c>
      <c r="B2343" t="s">
        <v>704</v>
      </c>
      <c r="C2343" t="s">
        <v>607</v>
      </c>
      <c r="D2343">
        <v>2021</v>
      </c>
      <c r="E2343">
        <v>2.2999999999999998</v>
      </c>
      <c r="F2343">
        <v>-2.1630291386651379</v>
      </c>
      <c r="G2343">
        <v>0.239956302685499</v>
      </c>
    </row>
    <row r="2344" spans="1:7" hidden="1" x14ac:dyDescent="0.45">
      <c r="A2344">
        <f t="shared" si="36"/>
        <v>9</v>
      </c>
      <c r="B2344" t="s">
        <v>704</v>
      </c>
      <c r="C2344" t="s">
        <v>608</v>
      </c>
      <c r="D2344">
        <v>2021</v>
      </c>
      <c r="E2344">
        <v>0.5</v>
      </c>
      <c r="F2344">
        <v>-2.1630291386651379</v>
      </c>
      <c r="G2344">
        <v>0.239956302685499</v>
      </c>
    </row>
    <row r="2345" spans="1:7" x14ac:dyDescent="0.45">
      <c r="A2345">
        <f t="shared" si="36"/>
        <v>12</v>
      </c>
      <c r="B2345" t="s">
        <v>704</v>
      </c>
      <c r="C2345" t="s">
        <v>609</v>
      </c>
      <c r="D2345">
        <v>2021</v>
      </c>
      <c r="E2345">
        <v>-0.9</v>
      </c>
      <c r="F2345">
        <v>-2.1630291386651379</v>
      </c>
      <c r="G2345">
        <v>0.239956302685499</v>
      </c>
    </row>
    <row r="2346" spans="1:7" hidden="1" x14ac:dyDescent="0.45">
      <c r="A2346">
        <f t="shared" si="36"/>
        <v>3</v>
      </c>
      <c r="B2346" t="s">
        <v>704</v>
      </c>
      <c r="C2346" t="s">
        <v>610</v>
      </c>
      <c r="D2346">
        <v>2022</v>
      </c>
      <c r="E2346">
        <v>-2.2000000000000002</v>
      </c>
      <c r="F2346">
        <v>6.0550529330457579</v>
      </c>
      <c r="G2346">
        <v>0.62705113851549699</v>
      </c>
    </row>
    <row r="2347" spans="1:7" hidden="1" x14ac:dyDescent="0.45">
      <c r="A2347">
        <f t="shared" si="36"/>
        <v>6</v>
      </c>
      <c r="B2347" t="s">
        <v>704</v>
      </c>
      <c r="C2347" t="s">
        <v>611</v>
      </c>
      <c r="D2347">
        <v>2022</v>
      </c>
      <c r="E2347">
        <v>-3.2</v>
      </c>
      <c r="F2347">
        <v>6.0550529330457579</v>
      </c>
      <c r="G2347">
        <v>0.62705113851549699</v>
      </c>
    </row>
    <row r="2348" spans="1:7" hidden="1" x14ac:dyDescent="0.45">
      <c r="A2348">
        <f t="shared" si="36"/>
        <v>9</v>
      </c>
      <c r="B2348" t="s">
        <v>704</v>
      </c>
      <c r="C2348" t="s">
        <v>612</v>
      </c>
      <c r="D2348">
        <v>2022</v>
      </c>
      <c r="E2348">
        <v>-4.8</v>
      </c>
      <c r="F2348">
        <v>6.0550529330457579</v>
      </c>
      <c r="G2348">
        <v>0.62705113851549699</v>
      </c>
    </row>
    <row r="2349" spans="1:7" x14ac:dyDescent="0.45">
      <c r="A2349">
        <f t="shared" si="36"/>
        <v>12</v>
      </c>
      <c r="B2349" t="s">
        <v>704</v>
      </c>
      <c r="C2349" t="s">
        <v>613</v>
      </c>
      <c r="D2349">
        <v>2022</v>
      </c>
      <c r="E2349">
        <v>-6.1</v>
      </c>
      <c r="F2349">
        <v>6.0550529330457579</v>
      </c>
      <c r="G2349">
        <v>0.62705113851549699</v>
      </c>
    </row>
    <row r="2350" spans="1:7" hidden="1" x14ac:dyDescent="0.45">
      <c r="A2350">
        <f t="shared" si="36"/>
        <v>3</v>
      </c>
      <c r="B2350" t="s">
        <v>704</v>
      </c>
      <c r="C2350" t="s">
        <v>614</v>
      </c>
      <c r="D2350">
        <v>2023</v>
      </c>
      <c r="E2350">
        <v>-7.5</v>
      </c>
      <c r="F2350">
        <v>2.5123753198330832</v>
      </c>
      <c r="G2350">
        <v>1.58692043319993</v>
      </c>
    </row>
    <row r="2351" spans="1:7" hidden="1" x14ac:dyDescent="0.45">
      <c r="A2351">
        <f t="shared" si="36"/>
        <v>6</v>
      </c>
      <c r="B2351" t="s">
        <v>704</v>
      </c>
      <c r="C2351" t="s">
        <v>615</v>
      </c>
      <c r="D2351">
        <v>2023</v>
      </c>
      <c r="E2351">
        <v>-8.6</v>
      </c>
      <c r="F2351">
        <v>2.5123753198330832</v>
      </c>
      <c r="G2351">
        <v>1.58692043319993</v>
      </c>
    </row>
    <row r="2352" spans="1:7" hidden="1" x14ac:dyDescent="0.45">
      <c r="A2352">
        <f t="shared" si="36"/>
        <v>9</v>
      </c>
      <c r="B2352" t="s">
        <v>704</v>
      </c>
      <c r="C2352" t="s">
        <v>616</v>
      </c>
      <c r="D2352">
        <v>2023</v>
      </c>
      <c r="E2352">
        <v>-9.6999999999999993</v>
      </c>
      <c r="F2352">
        <v>2.5123753198330832</v>
      </c>
      <c r="G2352">
        <v>1.58692043319993</v>
      </c>
    </row>
    <row r="2353" spans="1:7" x14ac:dyDescent="0.45">
      <c r="A2353">
        <f t="shared" si="36"/>
        <v>12</v>
      </c>
      <c r="B2353" t="s">
        <v>704</v>
      </c>
      <c r="C2353" t="s">
        <v>617</v>
      </c>
      <c r="D2353">
        <v>2023</v>
      </c>
      <c r="E2353">
        <v>-10.4</v>
      </c>
      <c r="F2353">
        <v>2.5123753198330832</v>
      </c>
      <c r="G2353">
        <v>1.58692043319993</v>
      </c>
    </row>
    <row r="2354" spans="1:7" hidden="1" x14ac:dyDescent="0.45">
      <c r="A2354">
        <f t="shared" si="36"/>
        <v>3</v>
      </c>
      <c r="B2354" t="s">
        <v>706</v>
      </c>
      <c r="C2354" t="s">
        <v>560</v>
      </c>
      <c r="D2354">
        <v>2010</v>
      </c>
      <c r="E2354">
        <v>2.2999999999999998</v>
      </c>
      <c r="F2354">
        <v>-4.4828523797907422</v>
      </c>
      <c r="G2354">
        <v>0.97860924192026699</v>
      </c>
    </row>
    <row r="2355" spans="1:7" hidden="1" x14ac:dyDescent="0.45">
      <c r="A2355">
        <f t="shared" si="36"/>
        <v>6</v>
      </c>
      <c r="B2355" t="s">
        <v>706</v>
      </c>
      <c r="C2355" t="s">
        <v>563</v>
      </c>
      <c r="D2355">
        <v>2010</v>
      </c>
      <c r="E2355">
        <v>1.5</v>
      </c>
      <c r="F2355">
        <v>-4.4828523797907422</v>
      </c>
      <c r="G2355">
        <v>0.97860924192026699</v>
      </c>
    </row>
    <row r="2356" spans="1:7" hidden="1" x14ac:dyDescent="0.45">
      <c r="A2356">
        <f t="shared" si="36"/>
        <v>9</v>
      </c>
      <c r="B2356" t="s">
        <v>706</v>
      </c>
      <c r="C2356" t="s">
        <v>564</v>
      </c>
      <c r="D2356">
        <v>2010</v>
      </c>
      <c r="E2356">
        <v>-0.6</v>
      </c>
      <c r="F2356">
        <v>-4.4828523797907422</v>
      </c>
      <c r="G2356">
        <v>0.97860924192026699</v>
      </c>
    </row>
    <row r="2357" spans="1:7" x14ac:dyDescent="0.45">
      <c r="A2357">
        <f t="shared" si="36"/>
        <v>12</v>
      </c>
      <c r="B2357" t="s">
        <v>706</v>
      </c>
      <c r="C2357" t="s">
        <v>565</v>
      </c>
      <c r="D2357">
        <v>2010</v>
      </c>
      <c r="E2357">
        <v>-0.8</v>
      </c>
      <c r="F2357">
        <v>-4.4828523797907422</v>
      </c>
      <c r="G2357">
        <v>0.97860924192026699</v>
      </c>
    </row>
    <row r="2358" spans="1:7" hidden="1" x14ac:dyDescent="0.45">
      <c r="A2358">
        <f t="shared" si="36"/>
        <v>3</v>
      </c>
      <c r="B2358" t="s">
        <v>706</v>
      </c>
      <c r="C2358" t="s">
        <v>566</v>
      </c>
      <c r="D2358">
        <v>2011</v>
      </c>
      <c r="E2358">
        <v>-3.2</v>
      </c>
      <c r="F2358">
        <v>2.1213407779350462</v>
      </c>
      <c r="G2358">
        <v>1.6530733921335701</v>
      </c>
    </row>
    <row r="2359" spans="1:7" hidden="1" x14ac:dyDescent="0.45">
      <c r="A2359">
        <f t="shared" si="36"/>
        <v>6</v>
      </c>
      <c r="B2359" t="s">
        <v>706</v>
      </c>
      <c r="C2359" t="s">
        <v>567</v>
      </c>
      <c r="D2359">
        <v>2011</v>
      </c>
      <c r="E2359">
        <v>-3.6</v>
      </c>
      <c r="F2359">
        <v>2.1213407779350462</v>
      </c>
      <c r="G2359">
        <v>1.6530733921335701</v>
      </c>
    </row>
    <row r="2360" spans="1:7" hidden="1" x14ac:dyDescent="0.45">
      <c r="A2360">
        <f t="shared" si="36"/>
        <v>9</v>
      </c>
      <c r="B2360" t="s">
        <v>706</v>
      </c>
      <c r="C2360" t="s">
        <v>568</v>
      </c>
      <c r="D2360">
        <v>2011</v>
      </c>
      <c r="E2360">
        <v>-4.7</v>
      </c>
      <c r="F2360">
        <v>2.1213407779350462</v>
      </c>
      <c r="G2360">
        <v>1.6530733921335701</v>
      </c>
    </row>
    <row r="2361" spans="1:7" x14ac:dyDescent="0.45">
      <c r="A2361">
        <f t="shared" si="36"/>
        <v>12</v>
      </c>
      <c r="B2361" t="s">
        <v>706</v>
      </c>
      <c r="C2361" t="s">
        <v>569</v>
      </c>
      <c r="D2361">
        <v>2011</v>
      </c>
      <c r="E2361">
        <v>-2.9</v>
      </c>
      <c r="F2361">
        <v>2.1213407779350462</v>
      </c>
      <c r="G2361">
        <v>1.6530733921335701</v>
      </c>
    </row>
    <row r="2362" spans="1:7" hidden="1" x14ac:dyDescent="0.45">
      <c r="A2362">
        <f t="shared" si="36"/>
        <v>3</v>
      </c>
      <c r="B2362" t="s">
        <v>706</v>
      </c>
      <c r="C2362" t="s">
        <v>570</v>
      </c>
      <c r="D2362">
        <v>2012</v>
      </c>
      <c r="E2362">
        <v>-2.9</v>
      </c>
      <c r="F2362">
        <v>1.7782227443599226</v>
      </c>
      <c r="G2362">
        <v>-0.45217457219062801</v>
      </c>
    </row>
    <row r="2363" spans="1:7" hidden="1" x14ac:dyDescent="0.45">
      <c r="A2363">
        <f t="shared" si="36"/>
        <v>6</v>
      </c>
      <c r="B2363" t="s">
        <v>706</v>
      </c>
      <c r="C2363" t="s">
        <v>571</v>
      </c>
      <c r="D2363">
        <v>2012</v>
      </c>
      <c r="E2363">
        <v>-2.4</v>
      </c>
      <c r="F2363">
        <v>1.7782227443599226</v>
      </c>
      <c r="G2363">
        <v>-0.45217457219062801</v>
      </c>
    </row>
    <row r="2364" spans="1:7" hidden="1" x14ac:dyDescent="0.45">
      <c r="A2364">
        <f t="shared" si="36"/>
        <v>9</v>
      </c>
      <c r="B2364" t="s">
        <v>706</v>
      </c>
      <c r="C2364" t="s">
        <v>572</v>
      </c>
      <c r="D2364">
        <v>2012</v>
      </c>
      <c r="E2364">
        <v>-3.1</v>
      </c>
      <c r="F2364">
        <v>1.7782227443599226</v>
      </c>
      <c r="G2364">
        <v>-0.45217457219062801</v>
      </c>
    </row>
    <row r="2365" spans="1:7" x14ac:dyDescent="0.45">
      <c r="A2365">
        <f t="shared" si="36"/>
        <v>12</v>
      </c>
      <c r="B2365" t="s">
        <v>706</v>
      </c>
      <c r="C2365" t="s">
        <v>573</v>
      </c>
      <c r="D2365">
        <v>2012</v>
      </c>
      <c r="E2365">
        <v>-5.2</v>
      </c>
      <c r="F2365">
        <v>1.7782227443599226</v>
      </c>
      <c r="G2365">
        <v>-0.45217457219062801</v>
      </c>
    </row>
    <row r="2366" spans="1:7" hidden="1" x14ac:dyDescent="0.45">
      <c r="A2366">
        <f t="shared" si="36"/>
        <v>3</v>
      </c>
      <c r="B2366" t="s">
        <v>706</v>
      </c>
      <c r="C2366" t="s">
        <v>574</v>
      </c>
      <c r="D2366">
        <v>2013</v>
      </c>
      <c r="E2366">
        <v>-5.7</v>
      </c>
      <c r="F2366">
        <v>-0.91784301202292795</v>
      </c>
      <c r="G2366">
        <v>-1.8143605938623999</v>
      </c>
    </row>
    <row r="2367" spans="1:7" hidden="1" x14ac:dyDescent="0.45">
      <c r="A2367">
        <f t="shared" si="36"/>
        <v>6</v>
      </c>
      <c r="B2367" t="s">
        <v>706</v>
      </c>
      <c r="C2367" t="s">
        <v>575</v>
      </c>
      <c r="D2367">
        <v>2013</v>
      </c>
      <c r="E2367">
        <v>-6.5</v>
      </c>
      <c r="F2367">
        <v>-0.91784301202292795</v>
      </c>
      <c r="G2367">
        <v>-1.8143605938623999</v>
      </c>
    </row>
    <row r="2368" spans="1:7" hidden="1" x14ac:dyDescent="0.45">
      <c r="A2368">
        <f t="shared" si="36"/>
        <v>9</v>
      </c>
      <c r="B2368" t="s">
        <v>706</v>
      </c>
      <c r="C2368" t="s">
        <v>576</v>
      </c>
      <c r="D2368">
        <v>2013</v>
      </c>
      <c r="E2368">
        <v>-7.3</v>
      </c>
      <c r="F2368">
        <v>-0.91784301202292795</v>
      </c>
      <c r="G2368">
        <v>-1.8143605938623999</v>
      </c>
    </row>
    <row r="2369" spans="1:7" x14ac:dyDescent="0.45">
      <c r="A2369">
        <f t="shared" si="36"/>
        <v>12</v>
      </c>
      <c r="B2369" t="s">
        <v>706</v>
      </c>
      <c r="C2369" t="s">
        <v>577</v>
      </c>
      <c r="D2369">
        <v>2013</v>
      </c>
      <c r="E2369">
        <v>-9</v>
      </c>
      <c r="F2369">
        <v>-0.91784301202292795</v>
      </c>
      <c r="G2369">
        <v>-1.8143605938623999</v>
      </c>
    </row>
    <row r="2370" spans="1:7" hidden="1" x14ac:dyDescent="0.45">
      <c r="A2370">
        <f t="shared" si="36"/>
        <v>3</v>
      </c>
      <c r="B2370" t="s">
        <v>706</v>
      </c>
      <c r="C2370" t="s">
        <v>578</v>
      </c>
      <c r="D2370">
        <v>2014</v>
      </c>
      <c r="E2370">
        <v>-9.4</v>
      </c>
      <c r="F2370">
        <v>-0.16975203201387501</v>
      </c>
      <c r="G2370">
        <v>-1.56684806422279</v>
      </c>
    </row>
    <row r="2371" spans="1:7" hidden="1" x14ac:dyDescent="0.45">
      <c r="A2371">
        <f t="shared" ref="A2371:A2434" si="37">VALUE(MID(C2371,6,2))</f>
        <v>6</v>
      </c>
      <c r="B2371" t="s">
        <v>706</v>
      </c>
      <c r="C2371" t="s">
        <v>579</v>
      </c>
      <c r="D2371">
        <v>2014</v>
      </c>
      <c r="E2371">
        <v>-9.4</v>
      </c>
      <c r="F2371">
        <v>-0.16975203201387501</v>
      </c>
      <c r="G2371">
        <v>-1.56684806422279</v>
      </c>
    </row>
    <row r="2372" spans="1:7" hidden="1" x14ac:dyDescent="0.45">
      <c r="A2372">
        <f t="shared" si="37"/>
        <v>9</v>
      </c>
      <c r="B2372" t="s">
        <v>706</v>
      </c>
      <c r="C2372" t="s">
        <v>580</v>
      </c>
      <c r="D2372">
        <v>2014</v>
      </c>
      <c r="E2372">
        <v>-9.6999999999999993</v>
      </c>
      <c r="F2372">
        <v>-0.16975203201387501</v>
      </c>
      <c r="G2372">
        <v>-1.56684806422279</v>
      </c>
    </row>
    <row r="2373" spans="1:7" x14ac:dyDescent="0.45">
      <c r="A2373">
        <f t="shared" si="37"/>
        <v>12</v>
      </c>
      <c r="B2373" t="s">
        <v>706</v>
      </c>
      <c r="C2373" t="s">
        <v>581</v>
      </c>
      <c r="D2373">
        <v>2014</v>
      </c>
      <c r="E2373">
        <v>-8.6999999999999993</v>
      </c>
      <c r="F2373">
        <v>-0.16975203201387501</v>
      </c>
      <c r="G2373">
        <v>-1.56684806422279</v>
      </c>
    </row>
    <row r="2374" spans="1:7" hidden="1" x14ac:dyDescent="0.45">
      <c r="A2374">
        <f t="shared" si="37"/>
        <v>3</v>
      </c>
      <c r="B2374" t="s">
        <v>706</v>
      </c>
      <c r="C2374" t="s">
        <v>582</v>
      </c>
      <c r="D2374">
        <v>2015</v>
      </c>
      <c r="E2374">
        <v>-5</v>
      </c>
      <c r="F2374">
        <v>1.4520010194920303</v>
      </c>
      <c r="G2374">
        <v>-0.64054181178929004</v>
      </c>
    </row>
    <row r="2375" spans="1:7" hidden="1" x14ac:dyDescent="0.45">
      <c r="A2375">
        <f t="shared" si="37"/>
        <v>6</v>
      </c>
      <c r="B2375" t="s">
        <v>706</v>
      </c>
      <c r="C2375" t="s">
        <v>583</v>
      </c>
      <c r="D2375">
        <v>2015</v>
      </c>
      <c r="E2375">
        <v>-6.4</v>
      </c>
      <c r="F2375">
        <v>1.4520010194920303</v>
      </c>
      <c r="G2375">
        <v>-0.64054181178929004</v>
      </c>
    </row>
    <row r="2376" spans="1:7" hidden="1" x14ac:dyDescent="0.45">
      <c r="A2376">
        <f t="shared" si="37"/>
        <v>9</v>
      </c>
      <c r="B2376" t="s">
        <v>706</v>
      </c>
      <c r="C2376" t="s">
        <v>584</v>
      </c>
      <c r="D2376">
        <v>2015</v>
      </c>
      <c r="E2376">
        <v>-7.5</v>
      </c>
      <c r="F2376">
        <v>1.4520010194920303</v>
      </c>
      <c r="G2376">
        <v>-0.64054181178929004</v>
      </c>
    </row>
    <row r="2377" spans="1:7" x14ac:dyDescent="0.45">
      <c r="A2377">
        <f t="shared" si="37"/>
        <v>12</v>
      </c>
      <c r="B2377" t="s">
        <v>706</v>
      </c>
      <c r="C2377" t="s">
        <v>585</v>
      </c>
      <c r="D2377">
        <v>2015</v>
      </c>
      <c r="E2377">
        <v>-8.8000000000000007</v>
      </c>
      <c r="F2377">
        <v>1.4520010194920303</v>
      </c>
      <c r="G2377">
        <v>-0.64054181178929004</v>
      </c>
    </row>
    <row r="2378" spans="1:7" hidden="1" x14ac:dyDescent="0.45">
      <c r="A2378">
        <f t="shared" si="37"/>
        <v>3</v>
      </c>
      <c r="B2378" t="s">
        <v>706</v>
      </c>
      <c r="C2378" t="s">
        <v>586</v>
      </c>
      <c r="D2378">
        <v>2016</v>
      </c>
      <c r="E2378">
        <v>-8.8000000000000007</v>
      </c>
      <c r="F2378">
        <v>2.1410319595869538</v>
      </c>
      <c r="G2378">
        <v>-5.5335722106775599E-2</v>
      </c>
    </row>
    <row r="2379" spans="1:7" hidden="1" x14ac:dyDescent="0.45">
      <c r="A2379">
        <f t="shared" si="37"/>
        <v>6</v>
      </c>
      <c r="B2379" t="s">
        <v>706</v>
      </c>
      <c r="C2379" t="s">
        <v>587</v>
      </c>
      <c r="D2379">
        <v>2016</v>
      </c>
      <c r="E2379">
        <v>-8.1</v>
      </c>
      <c r="F2379">
        <v>2.1410319595869538</v>
      </c>
      <c r="G2379">
        <v>-5.5335722106775599E-2</v>
      </c>
    </row>
    <row r="2380" spans="1:7" hidden="1" x14ac:dyDescent="0.45">
      <c r="A2380">
        <f t="shared" si="37"/>
        <v>9</v>
      </c>
      <c r="B2380" t="s">
        <v>706</v>
      </c>
      <c r="C2380" t="s">
        <v>588</v>
      </c>
      <c r="D2380">
        <v>2016</v>
      </c>
      <c r="E2380">
        <v>-8.4</v>
      </c>
      <c r="F2380">
        <v>2.1410319595869538</v>
      </c>
      <c r="G2380">
        <v>-5.5335722106775599E-2</v>
      </c>
    </row>
    <row r="2381" spans="1:7" x14ac:dyDescent="0.45">
      <c r="A2381">
        <f t="shared" si="37"/>
        <v>12</v>
      </c>
      <c r="B2381" t="s">
        <v>706</v>
      </c>
      <c r="C2381" t="s">
        <v>589</v>
      </c>
      <c r="D2381">
        <v>2016</v>
      </c>
      <c r="E2381">
        <v>-9</v>
      </c>
      <c r="F2381">
        <v>2.1410319595869538</v>
      </c>
      <c r="G2381">
        <v>-5.5335722106775599E-2</v>
      </c>
    </row>
    <row r="2382" spans="1:7" hidden="1" x14ac:dyDescent="0.45">
      <c r="A2382">
        <f t="shared" si="37"/>
        <v>3</v>
      </c>
      <c r="B2382" t="s">
        <v>706</v>
      </c>
      <c r="C2382" t="s">
        <v>590</v>
      </c>
      <c r="D2382">
        <v>2017</v>
      </c>
      <c r="E2382">
        <v>-8.1</v>
      </c>
      <c r="F2382">
        <v>1.8224685589315328</v>
      </c>
      <c r="G2382">
        <v>1.3748617892161199</v>
      </c>
    </row>
    <row r="2383" spans="1:7" hidden="1" x14ac:dyDescent="0.45">
      <c r="A2383">
        <f t="shared" si="37"/>
        <v>6</v>
      </c>
      <c r="B2383" t="s">
        <v>706</v>
      </c>
      <c r="C2383" t="s">
        <v>591</v>
      </c>
      <c r="D2383">
        <v>2017</v>
      </c>
      <c r="E2383">
        <v>-9.4</v>
      </c>
      <c r="F2383">
        <v>1.8224685589315328</v>
      </c>
      <c r="G2383">
        <v>1.3748617892161199</v>
      </c>
    </row>
    <row r="2384" spans="1:7" hidden="1" x14ac:dyDescent="0.45">
      <c r="A2384">
        <f t="shared" si="37"/>
        <v>9</v>
      </c>
      <c r="B2384" t="s">
        <v>706</v>
      </c>
      <c r="C2384" t="s">
        <v>592</v>
      </c>
      <c r="D2384">
        <v>2017</v>
      </c>
      <c r="E2384">
        <v>-10.199999999999999</v>
      </c>
      <c r="F2384">
        <v>1.8224685589315328</v>
      </c>
      <c r="G2384">
        <v>1.3748617892161199</v>
      </c>
    </row>
    <row r="2385" spans="1:7" x14ac:dyDescent="0.45">
      <c r="A2385">
        <f t="shared" si="37"/>
        <v>12</v>
      </c>
      <c r="B2385" t="s">
        <v>706</v>
      </c>
      <c r="C2385" t="s">
        <v>593</v>
      </c>
      <c r="D2385">
        <v>2017</v>
      </c>
      <c r="E2385">
        <v>-10.6</v>
      </c>
      <c r="F2385">
        <v>1.8224685589315328</v>
      </c>
      <c r="G2385">
        <v>1.3748617892161199</v>
      </c>
    </row>
    <row r="2386" spans="1:7" hidden="1" x14ac:dyDescent="0.45">
      <c r="A2386">
        <f t="shared" si="37"/>
        <v>3</v>
      </c>
      <c r="B2386" t="s">
        <v>706</v>
      </c>
      <c r="C2386" t="s">
        <v>594</v>
      </c>
      <c r="D2386">
        <v>2018</v>
      </c>
      <c r="E2386">
        <v>-11</v>
      </c>
      <c r="F2386">
        <v>2.5974949475362337</v>
      </c>
      <c r="G2386">
        <v>1.9434794235223001</v>
      </c>
    </row>
    <row r="2387" spans="1:7" hidden="1" x14ac:dyDescent="0.45">
      <c r="A2387">
        <f t="shared" si="37"/>
        <v>6</v>
      </c>
      <c r="B2387" t="s">
        <v>706</v>
      </c>
      <c r="C2387" t="s">
        <v>595</v>
      </c>
      <c r="D2387">
        <v>2018</v>
      </c>
      <c r="E2387">
        <v>-10.3</v>
      </c>
      <c r="F2387">
        <v>2.5974949475362337</v>
      </c>
      <c r="G2387">
        <v>1.9434794235223001</v>
      </c>
    </row>
    <row r="2388" spans="1:7" hidden="1" x14ac:dyDescent="0.45">
      <c r="A2388">
        <f t="shared" si="37"/>
        <v>9</v>
      </c>
      <c r="B2388" t="s">
        <v>706</v>
      </c>
      <c r="C2388" t="s">
        <v>596</v>
      </c>
      <c r="D2388">
        <v>2018</v>
      </c>
      <c r="E2388">
        <v>-10.4</v>
      </c>
      <c r="F2388">
        <v>2.5974949475362337</v>
      </c>
      <c r="G2388">
        <v>1.9434794235223001</v>
      </c>
    </row>
    <row r="2389" spans="1:7" x14ac:dyDescent="0.45">
      <c r="A2389">
        <f t="shared" si="37"/>
        <v>12</v>
      </c>
      <c r="B2389" t="s">
        <v>706</v>
      </c>
      <c r="C2389" t="s">
        <v>597</v>
      </c>
      <c r="D2389">
        <v>2018</v>
      </c>
      <c r="E2389">
        <v>-11.1</v>
      </c>
      <c r="F2389">
        <v>2.5974949475362337</v>
      </c>
      <c r="G2389">
        <v>1.9434794235223001</v>
      </c>
    </row>
    <row r="2390" spans="1:7" hidden="1" x14ac:dyDescent="0.45">
      <c r="A2390">
        <f t="shared" si="37"/>
        <v>3</v>
      </c>
      <c r="B2390" t="s">
        <v>706</v>
      </c>
      <c r="C2390" t="s">
        <v>598</v>
      </c>
      <c r="D2390">
        <v>2019</v>
      </c>
      <c r="E2390">
        <v>-10.6</v>
      </c>
      <c r="F2390">
        <v>1.7684858432596968</v>
      </c>
      <c r="G2390">
        <v>2.381327675034</v>
      </c>
    </row>
    <row r="2391" spans="1:7" hidden="1" x14ac:dyDescent="0.45">
      <c r="A2391">
        <f t="shared" si="37"/>
        <v>6</v>
      </c>
      <c r="B2391" t="s">
        <v>706</v>
      </c>
      <c r="C2391" t="s">
        <v>599</v>
      </c>
      <c r="D2391">
        <v>2019</v>
      </c>
      <c r="E2391">
        <v>-10.1</v>
      </c>
      <c r="F2391">
        <v>1.7684858432596968</v>
      </c>
      <c r="G2391">
        <v>2.381327675034</v>
      </c>
    </row>
    <row r="2392" spans="1:7" hidden="1" x14ac:dyDescent="0.45">
      <c r="A2392">
        <f t="shared" si="37"/>
        <v>9</v>
      </c>
      <c r="B2392" t="s">
        <v>706</v>
      </c>
      <c r="C2392" t="s">
        <v>600</v>
      </c>
      <c r="D2392">
        <v>2019</v>
      </c>
      <c r="E2392">
        <v>-9.9</v>
      </c>
      <c r="F2392">
        <v>1.7684858432596968</v>
      </c>
      <c r="G2392">
        <v>2.381327675034</v>
      </c>
    </row>
    <row r="2393" spans="1:7" x14ac:dyDescent="0.45">
      <c r="A2393">
        <f t="shared" si="37"/>
        <v>12</v>
      </c>
      <c r="B2393" t="s">
        <v>706</v>
      </c>
      <c r="C2393" t="s">
        <v>601</v>
      </c>
      <c r="D2393">
        <v>2019</v>
      </c>
      <c r="E2393">
        <v>-10.6</v>
      </c>
      <c r="F2393">
        <v>1.7684858432596968</v>
      </c>
      <c r="G2393">
        <v>2.381327675034</v>
      </c>
    </row>
    <row r="2394" spans="1:7" hidden="1" x14ac:dyDescent="0.45">
      <c r="A2394">
        <f t="shared" si="37"/>
        <v>3</v>
      </c>
      <c r="B2394" t="s">
        <v>706</v>
      </c>
      <c r="C2394" t="s">
        <v>602</v>
      </c>
      <c r="D2394">
        <v>2020</v>
      </c>
      <c r="E2394">
        <v>-8</v>
      </c>
      <c r="F2394">
        <v>1.6283946524626742</v>
      </c>
      <c r="G2394">
        <v>-6.0086841764670096</v>
      </c>
    </row>
    <row r="2395" spans="1:7" hidden="1" x14ac:dyDescent="0.45">
      <c r="A2395">
        <f t="shared" si="37"/>
        <v>6</v>
      </c>
      <c r="B2395" t="s">
        <v>706</v>
      </c>
      <c r="C2395" t="s">
        <v>603</v>
      </c>
      <c r="D2395">
        <v>2020</v>
      </c>
      <c r="E2395">
        <v>0.1</v>
      </c>
      <c r="F2395">
        <v>1.6283946524626742</v>
      </c>
      <c r="G2395">
        <v>-6.0086841764670096</v>
      </c>
    </row>
    <row r="2396" spans="1:7" hidden="1" x14ac:dyDescent="0.45">
      <c r="A2396">
        <f t="shared" si="37"/>
        <v>9</v>
      </c>
      <c r="B2396" t="s">
        <v>706</v>
      </c>
      <c r="C2396" t="s">
        <v>604</v>
      </c>
      <c r="D2396">
        <v>2020</v>
      </c>
      <c r="E2396">
        <v>2.1</v>
      </c>
      <c r="F2396">
        <v>1.6283946524626742</v>
      </c>
      <c r="G2396">
        <v>-6.0086841764670096</v>
      </c>
    </row>
    <row r="2397" spans="1:7" x14ac:dyDescent="0.45">
      <c r="A2397">
        <f t="shared" si="37"/>
        <v>12</v>
      </c>
      <c r="B2397" t="s">
        <v>706</v>
      </c>
      <c r="C2397" t="s">
        <v>605</v>
      </c>
      <c r="D2397">
        <v>2020</v>
      </c>
      <c r="E2397">
        <v>4.2</v>
      </c>
      <c r="F2397">
        <v>1.6283946524626742</v>
      </c>
      <c r="G2397">
        <v>-6.0086841764670096</v>
      </c>
    </row>
    <row r="2398" spans="1:7" hidden="1" x14ac:dyDescent="0.45">
      <c r="A2398">
        <f t="shared" si="37"/>
        <v>3</v>
      </c>
      <c r="B2398" t="s">
        <v>706</v>
      </c>
      <c r="C2398" t="s">
        <v>606</v>
      </c>
      <c r="D2398">
        <v>2021</v>
      </c>
      <c r="E2398">
        <v>4.8</v>
      </c>
      <c r="F2398">
        <v>-6.0486733543205702</v>
      </c>
      <c r="G2398">
        <v>-0.61624220554000397</v>
      </c>
    </row>
    <row r="2399" spans="1:7" hidden="1" x14ac:dyDescent="0.45">
      <c r="A2399">
        <f t="shared" si="37"/>
        <v>6</v>
      </c>
      <c r="B2399" t="s">
        <v>706</v>
      </c>
      <c r="C2399" t="s">
        <v>607</v>
      </c>
      <c r="D2399">
        <v>2021</v>
      </c>
      <c r="E2399">
        <v>-0.5</v>
      </c>
      <c r="F2399">
        <v>-6.0486733543205702</v>
      </c>
      <c r="G2399">
        <v>-0.61624220554000397</v>
      </c>
    </row>
    <row r="2400" spans="1:7" hidden="1" x14ac:dyDescent="0.45">
      <c r="A2400">
        <f t="shared" si="37"/>
        <v>9</v>
      </c>
      <c r="B2400" t="s">
        <v>706</v>
      </c>
      <c r="C2400" t="s">
        <v>608</v>
      </c>
      <c r="D2400">
        <v>2021</v>
      </c>
      <c r="E2400">
        <v>-2.8</v>
      </c>
      <c r="F2400">
        <v>-6.0486733543205702</v>
      </c>
      <c r="G2400">
        <v>-0.61624220554000397</v>
      </c>
    </row>
    <row r="2401" spans="1:7" x14ac:dyDescent="0.45">
      <c r="A2401">
        <f t="shared" si="37"/>
        <v>12</v>
      </c>
      <c r="B2401" t="s">
        <v>706</v>
      </c>
      <c r="C2401" t="s">
        <v>609</v>
      </c>
      <c r="D2401">
        <v>2021</v>
      </c>
      <c r="E2401">
        <v>-4.9000000000000004</v>
      </c>
      <c r="F2401">
        <v>-6.0486733543205702</v>
      </c>
      <c r="G2401">
        <v>-0.61624220554000397</v>
      </c>
    </row>
    <row r="2402" spans="1:7" hidden="1" x14ac:dyDescent="0.45">
      <c r="A2402">
        <f t="shared" si="37"/>
        <v>3</v>
      </c>
      <c r="B2402" t="s">
        <v>706</v>
      </c>
      <c r="C2402" t="s">
        <v>610</v>
      </c>
      <c r="D2402">
        <v>2022</v>
      </c>
      <c r="E2402">
        <v>-6.8</v>
      </c>
      <c r="F2402">
        <v>6.3611555647170093</v>
      </c>
      <c r="G2402">
        <v>1.9387008965794399</v>
      </c>
    </row>
    <row r="2403" spans="1:7" hidden="1" x14ac:dyDescent="0.45">
      <c r="A2403">
        <f t="shared" si="37"/>
        <v>6</v>
      </c>
      <c r="B2403" t="s">
        <v>706</v>
      </c>
      <c r="C2403" t="s">
        <v>611</v>
      </c>
      <c r="D2403">
        <v>2022</v>
      </c>
      <c r="E2403">
        <v>-8.3000000000000007</v>
      </c>
      <c r="F2403">
        <v>6.3611555647170093</v>
      </c>
      <c r="G2403">
        <v>1.9387008965794399</v>
      </c>
    </row>
    <row r="2404" spans="1:7" hidden="1" x14ac:dyDescent="0.45">
      <c r="A2404">
        <f t="shared" si="37"/>
        <v>9</v>
      </c>
      <c r="B2404" t="s">
        <v>706</v>
      </c>
      <c r="C2404" t="s">
        <v>612</v>
      </c>
      <c r="D2404">
        <v>2022</v>
      </c>
      <c r="E2404">
        <v>-8.6999999999999993</v>
      </c>
      <c r="F2404">
        <v>6.3611555647170093</v>
      </c>
      <c r="G2404">
        <v>1.9387008965794399</v>
      </c>
    </row>
    <row r="2405" spans="1:7" x14ac:dyDescent="0.45">
      <c r="A2405">
        <f t="shared" si="37"/>
        <v>12</v>
      </c>
      <c r="B2405" t="s">
        <v>706</v>
      </c>
      <c r="C2405" t="s">
        <v>613</v>
      </c>
      <c r="D2405">
        <v>2022</v>
      </c>
      <c r="E2405">
        <v>-11.3</v>
      </c>
      <c r="F2405">
        <v>6.3611555647170093</v>
      </c>
      <c r="G2405">
        <v>1.9387008965794399</v>
      </c>
    </row>
    <row r="2406" spans="1:7" hidden="1" x14ac:dyDescent="0.45">
      <c r="A2406">
        <f t="shared" si="37"/>
        <v>3</v>
      </c>
      <c r="B2406" t="s">
        <v>706</v>
      </c>
      <c r="C2406" t="s">
        <v>614</v>
      </c>
      <c r="D2406">
        <v>2023</v>
      </c>
      <c r="E2406">
        <v>-13.8</v>
      </c>
      <c r="F2406">
        <v>3.5460434690593985</v>
      </c>
      <c r="G2406">
        <v>0.88413472776622304</v>
      </c>
    </row>
    <row r="2407" spans="1:7" hidden="1" x14ac:dyDescent="0.45">
      <c r="A2407">
        <f t="shared" si="37"/>
        <v>6</v>
      </c>
      <c r="B2407" t="s">
        <v>706</v>
      </c>
      <c r="C2407" t="s">
        <v>615</v>
      </c>
      <c r="D2407">
        <v>2023</v>
      </c>
      <c r="E2407">
        <v>-15.3</v>
      </c>
      <c r="F2407">
        <v>3.5460434690593985</v>
      </c>
      <c r="G2407">
        <v>0.88413472776622304</v>
      </c>
    </row>
    <row r="2408" spans="1:7" hidden="1" x14ac:dyDescent="0.45">
      <c r="A2408">
        <f t="shared" si="37"/>
        <v>9</v>
      </c>
      <c r="B2408" t="s">
        <v>706</v>
      </c>
      <c r="C2408" t="s">
        <v>616</v>
      </c>
      <c r="D2408">
        <v>2023</v>
      </c>
      <c r="E2408">
        <v>-16.5</v>
      </c>
      <c r="F2408">
        <v>3.5460434690593985</v>
      </c>
      <c r="G2408">
        <v>0.88413472776622304</v>
      </c>
    </row>
    <row r="2409" spans="1:7" x14ac:dyDescent="0.45">
      <c r="A2409">
        <f t="shared" si="37"/>
        <v>12</v>
      </c>
      <c r="B2409" t="s">
        <v>706</v>
      </c>
      <c r="C2409" t="s">
        <v>617</v>
      </c>
      <c r="D2409">
        <v>2023</v>
      </c>
      <c r="E2409">
        <v>-17.399999999999999</v>
      </c>
      <c r="F2409">
        <v>3.5460434690593985</v>
      </c>
      <c r="G2409">
        <v>0.88413472776622304</v>
      </c>
    </row>
    <row r="2410" spans="1:7" hidden="1" x14ac:dyDescent="0.45">
      <c r="A2410">
        <f t="shared" si="37"/>
        <v>3</v>
      </c>
      <c r="B2410" t="s">
        <v>708</v>
      </c>
      <c r="C2410" t="s">
        <v>560</v>
      </c>
      <c r="D2410">
        <v>2010</v>
      </c>
      <c r="E2410">
        <v>2.2000000000000002</v>
      </c>
      <c r="F2410">
        <v>-1.5380891352558308</v>
      </c>
      <c r="G2410">
        <v>-2.6996780296525702</v>
      </c>
    </row>
    <row r="2411" spans="1:7" hidden="1" x14ac:dyDescent="0.45">
      <c r="A2411">
        <f t="shared" si="37"/>
        <v>6</v>
      </c>
      <c r="B2411" t="s">
        <v>708</v>
      </c>
      <c r="C2411" t="s">
        <v>563</v>
      </c>
      <c r="D2411">
        <v>2010</v>
      </c>
      <c r="E2411">
        <v>1.1000000000000001</v>
      </c>
      <c r="F2411">
        <v>-1.5380891352558308</v>
      </c>
      <c r="G2411">
        <v>-2.6996780296525702</v>
      </c>
    </row>
    <row r="2412" spans="1:7" hidden="1" x14ac:dyDescent="0.45">
      <c r="A2412">
        <f t="shared" si="37"/>
        <v>9</v>
      </c>
      <c r="B2412" t="s">
        <v>708</v>
      </c>
      <c r="C2412" t="s">
        <v>564</v>
      </c>
      <c r="D2412">
        <v>2010</v>
      </c>
      <c r="E2412">
        <v>0.8</v>
      </c>
      <c r="F2412">
        <v>-1.5380891352558308</v>
      </c>
      <c r="G2412">
        <v>-2.6996780296525702</v>
      </c>
    </row>
    <row r="2413" spans="1:7" x14ac:dyDescent="0.45">
      <c r="A2413">
        <f t="shared" si="37"/>
        <v>12</v>
      </c>
      <c r="B2413" t="s">
        <v>708</v>
      </c>
      <c r="C2413" t="s">
        <v>565</v>
      </c>
      <c r="D2413">
        <v>2010</v>
      </c>
      <c r="E2413">
        <v>-1.2</v>
      </c>
      <c r="F2413">
        <v>-1.5380891352558308</v>
      </c>
      <c r="G2413">
        <v>-2.6996780296525702</v>
      </c>
    </row>
    <row r="2414" spans="1:7" hidden="1" x14ac:dyDescent="0.45">
      <c r="A2414">
        <f t="shared" si="37"/>
        <v>3</v>
      </c>
      <c r="B2414" t="s">
        <v>708</v>
      </c>
      <c r="C2414" t="s">
        <v>566</v>
      </c>
      <c r="D2414">
        <v>2011</v>
      </c>
      <c r="E2414">
        <v>-2.2000000000000002</v>
      </c>
      <c r="F2414">
        <v>3.0397328812795621</v>
      </c>
      <c r="G2414">
        <v>-1.04945657459407</v>
      </c>
    </row>
    <row r="2415" spans="1:7" hidden="1" x14ac:dyDescent="0.45">
      <c r="A2415">
        <f t="shared" si="37"/>
        <v>6</v>
      </c>
      <c r="B2415" t="s">
        <v>708</v>
      </c>
      <c r="C2415" t="s">
        <v>567</v>
      </c>
      <c r="D2415">
        <v>2011</v>
      </c>
      <c r="E2415">
        <v>-3.1</v>
      </c>
      <c r="F2415">
        <v>3.0397328812795621</v>
      </c>
      <c r="G2415">
        <v>-1.04945657459407</v>
      </c>
    </row>
    <row r="2416" spans="1:7" hidden="1" x14ac:dyDescent="0.45">
      <c r="A2416">
        <f t="shared" si="37"/>
        <v>9</v>
      </c>
      <c r="B2416" t="s">
        <v>708</v>
      </c>
      <c r="C2416" t="s">
        <v>568</v>
      </c>
      <c r="D2416">
        <v>2011</v>
      </c>
      <c r="E2416">
        <v>-4.2</v>
      </c>
      <c r="F2416">
        <v>3.0397328812795621</v>
      </c>
      <c r="G2416">
        <v>-1.04945657459407</v>
      </c>
    </row>
    <row r="2417" spans="1:7" x14ac:dyDescent="0.45">
      <c r="A2417">
        <f t="shared" si="37"/>
        <v>12</v>
      </c>
      <c r="B2417" t="s">
        <v>708</v>
      </c>
      <c r="C2417" t="s">
        <v>569</v>
      </c>
      <c r="D2417">
        <v>2011</v>
      </c>
      <c r="E2417">
        <v>-4.4000000000000004</v>
      </c>
      <c r="F2417">
        <v>3.0397328812795621</v>
      </c>
      <c r="G2417">
        <v>-1.04945657459407</v>
      </c>
    </row>
    <row r="2418" spans="1:7" hidden="1" x14ac:dyDescent="0.45">
      <c r="A2418">
        <f t="shared" si="37"/>
        <v>3</v>
      </c>
      <c r="B2418" t="s">
        <v>708</v>
      </c>
      <c r="C2418" t="s">
        <v>570</v>
      </c>
      <c r="D2418">
        <v>2012</v>
      </c>
      <c r="E2418">
        <v>-3.5</v>
      </c>
      <c r="F2418">
        <v>3.1685562785881842</v>
      </c>
      <c r="G2418">
        <v>-8.9804898123574603E-2</v>
      </c>
    </row>
    <row r="2419" spans="1:7" hidden="1" x14ac:dyDescent="0.45">
      <c r="A2419">
        <f t="shared" si="37"/>
        <v>6</v>
      </c>
      <c r="B2419" t="s">
        <v>708</v>
      </c>
      <c r="C2419" t="s">
        <v>571</v>
      </c>
      <c r="D2419">
        <v>2012</v>
      </c>
      <c r="E2419">
        <v>-3.9</v>
      </c>
      <c r="F2419">
        <v>3.1685562785881842</v>
      </c>
      <c r="G2419">
        <v>-8.9804898123574603E-2</v>
      </c>
    </row>
    <row r="2420" spans="1:7" hidden="1" x14ac:dyDescent="0.45">
      <c r="A2420">
        <f t="shared" si="37"/>
        <v>9</v>
      </c>
      <c r="B2420" t="s">
        <v>708</v>
      </c>
      <c r="C2420" t="s">
        <v>572</v>
      </c>
      <c r="D2420">
        <v>2012</v>
      </c>
      <c r="E2420">
        <v>-3</v>
      </c>
      <c r="F2420">
        <v>3.1685562785881842</v>
      </c>
      <c r="G2420">
        <v>-8.9804898123574603E-2</v>
      </c>
    </row>
    <row r="2421" spans="1:7" x14ac:dyDescent="0.45">
      <c r="A2421">
        <f t="shared" si="37"/>
        <v>12</v>
      </c>
      <c r="B2421" t="s">
        <v>708</v>
      </c>
      <c r="C2421" t="s">
        <v>573</v>
      </c>
      <c r="D2421">
        <v>2012</v>
      </c>
      <c r="E2421">
        <v>-2.5</v>
      </c>
      <c r="F2421">
        <v>3.1685562785881842</v>
      </c>
      <c r="G2421">
        <v>-8.9804898123574603E-2</v>
      </c>
    </row>
    <row r="2422" spans="1:7" hidden="1" x14ac:dyDescent="0.45">
      <c r="A2422">
        <f t="shared" si="37"/>
        <v>3</v>
      </c>
      <c r="B2422" t="s">
        <v>708</v>
      </c>
      <c r="C2422" t="s">
        <v>574</v>
      </c>
      <c r="D2422">
        <v>2013</v>
      </c>
      <c r="E2422">
        <v>-2.1</v>
      </c>
      <c r="F2422">
        <v>2.396232384657452</v>
      </c>
      <c r="G2422">
        <v>1.0925089416736899</v>
      </c>
    </row>
    <row r="2423" spans="1:7" hidden="1" x14ac:dyDescent="0.45">
      <c r="A2423">
        <f t="shared" si="37"/>
        <v>6</v>
      </c>
      <c r="B2423" t="s">
        <v>708</v>
      </c>
      <c r="C2423" t="s">
        <v>575</v>
      </c>
      <c r="D2423">
        <v>2013</v>
      </c>
      <c r="E2423">
        <v>-2</v>
      </c>
      <c r="F2423">
        <v>2.396232384657452</v>
      </c>
      <c r="G2423">
        <v>1.0925089416736899</v>
      </c>
    </row>
    <row r="2424" spans="1:7" hidden="1" x14ac:dyDescent="0.45">
      <c r="A2424">
        <f t="shared" si="37"/>
        <v>9</v>
      </c>
      <c r="B2424" t="s">
        <v>708</v>
      </c>
      <c r="C2424" t="s">
        <v>576</v>
      </c>
      <c r="D2424">
        <v>2013</v>
      </c>
      <c r="E2424">
        <v>-2.2999999999999998</v>
      </c>
      <c r="F2424">
        <v>2.396232384657452</v>
      </c>
      <c r="G2424">
        <v>1.0925089416736899</v>
      </c>
    </row>
    <row r="2425" spans="1:7" x14ac:dyDescent="0.45">
      <c r="A2425">
        <f t="shared" si="37"/>
        <v>12</v>
      </c>
      <c r="B2425" t="s">
        <v>708</v>
      </c>
      <c r="C2425" t="s">
        <v>577</v>
      </c>
      <c r="D2425">
        <v>2013</v>
      </c>
      <c r="E2425">
        <v>-2.5</v>
      </c>
      <c r="F2425">
        <v>2.396232384657452</v>
      </c>
      <c r="G2425">
        <v>1.0925089416736899</v>
      </c>
    </row>
    <row r="2426" spans="1:7" hidden="1" x14ac:dyDescent="0.45">
      <c r="A2426">
        <f t="shared" si="37"/>
        <v>3</v>
      </c>
      <c r="B2426" t="s">
        <v>708</v>
      </c>
      <c r="C2426" t="s">
        <v>578</v>
      </c>
      <c r="D2426">
        <v>2014</v>
      </c>
      <c r="E2426">
        <v>-1.9</v>
      </c>
      <c r="F2426">
        <v>2.4854680082658831</v>
      </c>
      <c r="G2426">
        <v>1.24944878235221</v>
      </c>
    </row>
    <row r="2427" spans="1:7" hidden="1" x14ac:dyDescent="0.45">
      <c r="A2427">
        <f t="shared" si="37"/>
        <v>6</v>
      </c>
      <c r="B2427" t="s">
        <v>708</v>
      </c>
      <c r="C2427" t="s">
        <v>579</v>
      </c>
      <c r="D2427">
        <v>2014</v>
      </c>
      <c r="E2427">
        <v>-2.2999999999999998</v>
      </c>
      <c r="F2427">
        <v>2.4854680082658831</v>
      </c>
      <c r="G2427">
        <v>1.24944878235221</v>
      </c>
    </row>
    <row r="2428" spans="1:7" hidden="1" x14ac:dyDescent="0.45">
      <c r="A2428">
        <f t="shared" si="37"/>
        <v>9</v>
      </c>
      <c r="B2428" t="s">
        <v>708</v>
      </c>
      <c r="C2428" t="s">
        <v>580</v>
      </c>
      <c r="D2428">
        <v>2014</v>
      </c>
      <c r="E2428">
        <v>-2.2000000000000002</v>
      </c>
      <c r="F2428">
        <v>2.4854680082658831</v>
      </c>
      <c r="G2428">
        <v>1.24944878235221</v>
      </c>
    </row>
    <row r="2429" spans="1:7" x14ac:dyDescent="0.45">
      <c r="A2429">
        <f t="shared" si="37"/>
        <v>12</v>
      </c>
      <c r="B2429" t="s">
        <v>708</v>
      </c>
      <c r="C2429" t="s">
        <v>581</v>
      </c>
      <c r="D2429">
        <v>2014</v>
      </c>
      <c r="E2429">
        <v>-3.3</v>
      </c>
      <c r="F2429">
        <v>2.4854680082658831</v>
      </c>
      <c r="G2429">
        <v>1.24944878235221</v>
      </c>
    </row>
    <row r="2430" spans="1:7" hidden="1" x14ac:dyDescent="0.45">
      <c r="A2430">
        <f t="shared" si="37"/>
        <v>3</v>
      </c>
      <c r="B2430" t="s">
        <v>708</v>
      </c>
      <c r="C2430" t="s">
        <v>582</v>
      </c>
      <c r="D2430">
        <v>2015</v>
      </c>
      <c r="E2430">
        <v>-2.5</v>
      </c>
      <c r="F2430">
        <v>1.4138264522379274</v>
      </c>
      <c r="G2430">
        <v>1.4549863516696599</v>
      </c>
    </row>
    <row r="2431" spans="1:7" hidden="1" x14ac:dyDescent="0.45">
      <c r="A2431">
        <f t="shared" si="37"/>
        <v>6</v>
      </c>
      <c r="B2431" t="s">
        <v>708</v>
      </c>
      <c r="C2431" t="s">
        <v>583</v>
      </c>
      <c r="D2431">
        <v>2015</v>
      </c>
      <c r="E2431">
        <v>-2.9</v>
      </c>
      <c r="F2431">
        <v>1.4138264522379274</v>
      </c>
      <c r="G2431">
        <v>1.4549863516696599</v>
      </c>
    </row>
    <row r="2432" spans="1:7" hidden="1" x14ac:dyDescent="0.45">
      <c r="A2432">
        <f t="shared" si="37"/>
        <v>9</v>
      </c>
      <c r="B2432" t="s">
        <v>708</v>
      </c>
      <c r="C2432" t="s">
        <v>584</v>
      </c>
      <c r="D2432">
        <v>2015</v>
      </c>
      <c r="E2432">
        <v>-2.8</v>
      </c>
      <c r="F2432">
        <v>1.4138264522379274</v>
      </c>
      <c r="G2432">
        <v>1.4549863516696599</v>
      </c>
    </row>
    <row r="2433" spans="1:7" x14ac:dyDescent="0.45">
      <c r="A2433">
        <f t="shared" si="37"/>
        <v>12</v>
      </c>
      <c r="B2433" t="s">
        <v>708</v>
      </c>
      <c r="C2433" t="s">
        <v>585</v>
      </c>
      <c r="D2433">
        <v>2015</v>
      </c>
      <c r="E2433">
        <v>-1.3</v>
      </c>
      <c r="F2433">
        <v>1.4138264522379274</v>
      </c>
      <c r="G2433">
        <v>1.4549863516696599</v>
      </c>
    </row>
    <row r="2434" spans="1:7" hidden="1" x14ac:dyDescent="0.45">
      <c r="A2434">
        <f t="shared" si="37"/>
        <v>3</v>
      </c>
      <c r="B2434" t="s">
        <v>708</v>
      </c>
      <c r="C2434" t="s">
        <v>586</v>
      </c>
      <c r="D2434">
        <v>2016</v>
      </c>
      <c r="E2434">
        <v>-0.8</v>
      </c>
      <c r="F2434">
        <v>1.3218622367822945</v>
      </c>
      <c r="G2434">
        <v>1.0721287641269099</v>
      </c>
    </row>
    <row r="2435" spans="1:7" hidden="1" x14ac:dyDescent="0.45">
      <c r="A2435">
        <f t="shared" ref="A2435:A2465" si="38">VALUE(MID(C2435,6,2))</f>
        <v>6</v>
      </c>
      <c r="B2435" t="s">
        <v>708</v>
      </c>
      <c r="C2435" t="s">
        <v>587</v>
      </c>
      <c r="D2435">
        <v>2016</v>
      </c>
      <c r="E2435">
        <v>-2.8</v>
      </c>
      <c r="F2435">
        <v>1.3218622367822945</v>
      </c>
      <c r="G2435">
        <v>1.0721287641269099</v>
      </c>
    </row>
    <row r="2436" spans="1:7" hidden="1" x14ac:dyDescent="0.45">
      <c r="A2436">
        <f t="shared" si="38"/>
        <v>9</v>
      </c>
      <c r="B2436" t="s">
        <v>708</v>
      </c>
      <c r="C2436" t="s">
        <v>588</v>
      </c>
      <c r="D2436">
        <v>2016</v>
      </c>
      <c r="E2436">
        <v>-3.1</v>
      </c>
      <c r="F2436">
        <v>1.3218622367822945</v>
      </c>
      <c r="G2436">
        <v>1.0721287641269099</v>
      </c>
    </row>
    <row r="2437" spans="1:7" x14ac:dyDescent="0.45">
      <c r="A2437">
        <f t="shared" si="38"/>
        <v>12</v>
      </c>
      <c r="B2437" t="s">
        <v>708</v>
      </c>
      <c r="C2437" t="s">
        <v>589</v>
      </c>
      <c r="D2437">
        <v>2016</v>
      </c>
      <c r="E2437">
        <v>-3.6</v>
      </c>
      <c r="F2437">
        <v>1.3218622367822945</v>
      </c>
      <c r="G2437">
        <v>1.0721287641269099</v>
      </c>
    </row>
    <row r="2438" spans="1:7" hidden="1" x14ac:dyDescent="0.45">
      <c r="A2438">
        <f t="shared" si="38"/>
        <v>3</v>
      </c>
      <c r="B2438" t="s">
        <v>708</v>
      </c>
      <c r="C2438" t="s">
        <v>590</v>
      </c>
      <c r="D2438">
        <v>2017</v>
      </c>
      <c r="E2438">
        <v>-3.2</v>
      </c>
      <c r="F2438">
        <v>0.66455230785811636</v>
      </c>
      <c r="G2438">
        <v>1.4094025288732099</v>
      </c>
    </row>
    <row r="2439" spans="1:7" hidden="1" x14ac:dyDescent="0.45">
      <c r="A2439">
        <f t="shared" si="38"/>
        <v>6</v>
      </c>
      <c r="B2439" t="s">
        <v>708</v>
      </c>
      <c r="C2439" t="s">
        <v>591</v>
      </c>
      <c r="D2439">
        <v>2017</v>
      </c>
      <c r="E2439">
        <v>-4.5</v>
      </c>
      <c r="F2439">
        <v>0.66455230785811636</v>
      </c>
      <c r="G2439">
        <v>1.4094025288732099</v>
      </c>
    </row>
    <row r="2440" spans="1:7" hidden="1" x14ac:dyDescent="0.45">
      <c r="A2440">
        <f t="shared" si="38"/>
        <v>9</v>
      </c>
      <c r="B2440" t="s">
        <v>708</v>
      </c>
      <c r="C2440" t="s">
        <v>592</v>
      </c>
      <c r="D2440">
        <v>2017</v>
      </c>
      <c r="E2440">
        <v>-4.0999999999999996</v>
      </c>
      <c r="F2440">
        <v>0.66455230785811636</v>
      </c>
      <c r="G2440">
        <v>1.4094025288732099</v>
      </c>
    </row>
    <row r="2441" spans="1:7" x14ac:dyDescent="0.45">
      <c r="A2441">
        <f t="shared" si="38"/>
        <v>12</v>
      </c>
      <c r="B2441" t="s">
        <v>708</v>
      </c>
      <c r="C2441" t="s">
        <v>593</v>
      </c>
      <c r="D2441">
        <v>2017</v>
      </c>
      <c r="E2441">
        <v>-4.8</v>
      </c>
      <c r="F2441">
        <v>0.66455230785811636</v>
      </c>
      <c r="G2441">
        <v>1.4094025288732099</v>
      </c>
    </row>
    <row r="2442" spans="1:7" hidden="1" x14ac:dyDescent="0.45">
      <c r="A2442">
        <f t="shared" si="38"/>
        <v>3</v>
      </c>
      <c r="B2442" t="s">
        <v>708</v>
      </c>
      <c r="C2442" t="s">
        <v>594</v>
      </c>
      <c r="D2442">
        <v>2018</v>
      </c>
      <c r="E2442">
        <v>-4.4000000000000004</v>
      </c>
      <c r="F2442">
        <v>1.1579469518173511</v>
      </c>
      <c r="G2442">
        <v>2.36313332754187</v>
      </c>
    </row>
    <row r="2443" spans="1:7" hidden="1" x14ac:dyDescent="0.45">
      <c r="A2443">
        <f t="shared" si="38"/>
        <v>6</v>
      </c>
      <c r="B2443" t="s">
        <v>708</v>
      </c>
      <c r="C2443" t="s">
        <v>595</v>
      </c>
      <c r="D2443">
        <v>2018</v>
      </c>
      <c r="E2443">
        <v>-4.9000000000000004</v>
      </c>
      <c r="F2443">
        <v>1.1579469518173511</v>
      </c>
      <c r="G2443">
        <v>2.36313332754187</v>
      </c>
    </row>
    <row r="2444" spans="1:7" hidden="1" x14ac:dyDescent="0.45">
      <c r="A2444">
        <f t="shared" si="38"/>
        <v>9</v>
      </c>
      <c r="B2444" t="s">
        <v>708</v>
      </c>
      <c r="C2444" t="s">
        <v>596</v>
      </c>
      <c r="D2444">
        <v>2018</v>
      </c>
      <c r="E2444">
        <v>-4.7</v>
      </c>
      <c r="F2444">
        <v>1.1579469518173511</v>
      </c>
      <c r="G2444">
        <v>2.36313332754187</v>
      </c>
    </row>
    <row r="2445" spans="1:7" x14ac:dyDescent="0.45">
      <c r="A2445">
        <f t="shared" si="38"/>
        <v>12</v>
      </c>
      <c r="B2445" t="s">
        <v>708</v>
      </c>
      <c r="C2445" t="s">
        <v>597</v>
      </c>
      <c r="D2445">
        <v>2018</v>
      </c>
      <c r="E2445">
        <v>-5.4</v>
      </c>
      <c r="F2445">
        <v>1.1579469518173511</v>
      </c>
      <c r="G2445">
        <v>2.36313332754187</v>
      </c>
    </row>
    <row r="2446" spans="1:7" hidden="1" x14ac:dyDescent="0.45">
      <c r="A2446">
        <f t="shared" si="38"/>
        <v>3</v>
      </c>
      <c r="B2446" t="s">
        <v>708</v>
      </c>
      <c r="C2446" t="s">
        <v>598</v>
      </c>
      <c r="D2446">
        <v>2019</v>
      </c>
      <c r="E2446">
        <v>-3.4</v>
      </c>
      <c r="F2446">
        <v>1.5567838472167637</v>
      </c>
      <c r="G2446">
        <v>1.91883682978257</v>
      </c>
    </row>
    <row r="2447" spans="1:7" hidden="1" x14ac:dyDescent="0.45">
      <c r="A2447">
        <f t="shared" si="38"/>
        <v>6</v>
      </c>
      <c r="B2447" t="s">
        <v>708</v>
      </c>
      <c r="C2447" t="s">
        <v>599</v>
      </c>
      <c r="D2447">
        <v>2019</v>
      </c>
      <c r="E2447">
        <v>-4.5</v>
      </c>
      <c r="F2447">
        <v>1.5567838472167637</v>
      </c>
      <c r="G2447">
        <v>1.91883682978257</v>
      </c>
    </row>
    <row r="2448" spans="1:7" hidden="1" x14ac:dyDescent="0.45">
      <c r="A2448">
        <f t="shared" si="38"/>
        <v>9</v>
      </c>
      <c r="B2448" t="s">
        <v>708</v>
      </c>
      <c r="C2448" t="s">
        <v>600</v>
      </c>
      <c r="D2448">
        <v>2019</v>
      </c>
      <c r="E2448">
        <v>-3.6</v>
      </c>
      <c r="F2448">
        <v>1.5567838472167637</v>
      </c>
      <c r="G2448">
        <v>1.91883682978257</v>
      </c>
    </row>
    <row r="2449" spans="1:7" x14ac:dyDescent="0.45">
      <c r="A2449">
        <f t="shared" si="38"/>
        <v>12</v>
      </c>
      <c r="B2449" t="s">
        <v>708</v>
      </c>
      <c r="C2449" t="s">
        <v>601</v>
      </c>
      <c r="D2449">
        <v>2019</v>
      </c>
      <c r="E2449">
        <v>-4.8</v>
      </c>
      <c r="F2449">
        <v>1.5567838472167637</v>
      </c>
      <c r="G2449">
        <v>1.91883682978257</v>
      </c>
    </row>
    <row r="2450" spans="1:7" hidden="1" x14ac:dyDescent="0.45">
      <c r="A2450">
        <f t="shared" si="38"/>
        <v>3</v>
      </c>
      <c r="B2450" t="s">
        <v>708</v>
      </c>
      <c r="C2450" t="s">
        <v>602</v>
      </c>
      <c r="D2450">
        <v>2020</v>
      </c>
      <c r="E2450">
        <v>-2.7</v>
      </c>
      <c r="F2450">
        <v>0.25993557687633029</v>
      </c>
      <c r="G2450">
        <v>-6.10256118742317</v>
      </c>
    </row>
    <row r="2451" spans="1:7" hidden="1" x14ac:dyDescent="0.45">
      <c r="A2451">
        <f t="shared" si="38"/>
        <v>6</v>
      </c>
      <c r="B2451" t="s">
        <v>708</v>
      </c>
      <c r="C2451" t="s">
        <v>603</v>
      </c>
      <c r="D2451">
        <v>2020</v>
      </c>
      <c r="E2451">
        <v>-2</v>
      </c>
      <c r="F2451">
        <v>0.25993557687633029</v>
      </c>
      <c r="G2451">
        <v>-6.10256118742317</v>
      </c>
    </row>
    <row r="2452" spans="1:7" hidden="1" x14ac:dyDescent="0.45">
      <c r="A2452">
        <f t="shared" si="38"/>
        <v>9</v>
      </c>
      <c r="B2452" t="s">
        <v>708</v>
      </c>
      <c r="C2452" t="s">
        <v>604</v>
      </c>
      <c r="D2452">
        <v>2020</v>
      </c>
      <c r="E2452">
        <v>-3.4</v>
      </c>
      <c r="F2452">
        <v>0.25993557687633029</v>
      </c>
      <c r="G2452">
        <v>-6.10256118742317</v>
      </c>
    </row>
    <row r="2453" spans="1:7" x14ac:dyDescent="0.45">
      <c r="A2453">
        <f t="shared" si="38"/>
        <v>12</v>
      </c>
      <c r="B2453" t="s">
        <v>708</v>
      </c>
      <c r="C2453" t="s">
        <v>605</v>
      </c>
      <c r="D2453">
        <v>2020</v>
      </c>
      <c r="E2453">
        <v>-4</v>
      </c>
      <c r="F2453">
        <v>0.25993557687633029</v>
      </c>
      <c r="G2453">
        <v>-6.10256118742317</v>
      </c>
    </row>
    <row r="2454" spans="1:7" hidden="1" x14ac:dyDescent="0.45">
      <c r="A2454">
        <f t="shared" si="38"/>
        <v>3</v>
      </c>
      <c r="B2454" t="s">
        <v>708</v>
      </c>
      <c r="C2454" t="s">
        <v>606</v>
      </c>
      <c r="D2454">
        <v>2021</v>
      </c>
      <c r="E2454">
        <v>-4</v>
      </c>
      <c r="F2454">
        <v>-6.1689177146757004</v>
      </c>
      <c r="G2454">
        <v>-1.27027434420519</v>
      </c>
    </row>
    <row r="2455" spans="1:7" hidden="1" x14ac:dyDescent="0.45">
      <c r="A2455">
        <f t="shared" si="38"/>
        <v>6</v>
      </c>
      <c r="B2455" t="s">
        <v>708</v>
      </c>
      <c r="C2455" t="s">
        <v>607</v>
      </c>
      <c r="D2455">
        <v>2021</v>
      </c>
      <c r="E2455">
        <v>-8.6</v>
      </c>
      <c r="F2455">
        <v>-6.1689177146757004</v>
      </c>
      <c r="G2455">
        <v>-1.27027434420519</v>
      </c>
    </row>
    <row r="2456" spans="1:7" hidden="1" x14ac:dyDescent="0.45">
      <c r="A2456">
        <f t="shared" si="38"/>
        <v>9</v>
      </c>
      <c r="B2456" t="s">
        <v>708</v>
      </c>
      <c r="C2456" t="s">
        <v>608</v>
      </c>
      <c r="D2456">
        <v>2021</v>
      </c>
      <c r="E2456">
        <v>-8.6999999999999993</v>
      </c>
      <c r="F2456">
        <v>-6.1689177146757004</v>
      </c>
      <c r="G2456">
        <v>-1.27027434420519</v>
      </c>
    </row>
    <row r="2457" spans="1:7" x14ac:dyDescent="0.45">
      <c r="A2457">
        <f t="shared" si="38"/>
        <v>12</v>
      </c>
      <c r="B2457" t="s">
        <v>708</v>
      </c>
      <c r="C2457" t="s">
        <v>609</v>
      </c>
      <c r="D2457">
        <v>2021</v>
      </c>
      <c r="E2457">
        <v>-10</v>
      </c>
      <c r="F2457">
        <v>-6.1689177146757004</v>
      </c>
      <c r="G2457">
        <v>-1.27027434420519</v>
      </c>
    </row>
    <row r="2458" spans="1:7" hidden="1" x14ac:dyDescent="0.45">
      <c r="A2458">
        <f t="shared" si="38"/>
        <v>3</v>
      </c>
      <c r="B2458" t="s">
        <v>708</v>
      </c>
      <c r="C2458" t="s">
        <v>610</v>
      </c>
      <c r="D2458">
        <v>2022</v>
      </c>
      <c r="E2458">
        <v>-9.4</v>
      </c>
      <c r="F2458">
        <v>4.9550325944075553</v>
      </c>
      <c r="G2458">
        <v>0.26302966036556003</v>
      </c>
    </row>
    <row r="2459" spans="1:7" hidden="1" x14ac:dyDescent="0.45">
      <c r="A2459">
        <f t="shared" si="38"/>
        <v>6</v>
      </c>
      <c r="B2459" t="s">
        <v>708</v>
      </c>
      <c r="C2459" t="s">
        <v>611</v>
      </c>
      <c r="D2459">
        <v>2022</v>
      </c>
      <c r="E2459">
        <v>-8.9</v>
      </c>
      <c r="F2459">
        <v>4.9550325944075553</v>
      </c>
      <c r="G2459">
        <v>0.26302966036556003</v>
      </c>
    </row>
    <row r="2460" spans="1:7" hidden="1" x14ac:dyDescent="0.45">
      <c r="A2460">
        <f t="shared" si="38"/>
        <v>9</v>
      </c>
      <c r="B2460" t="s">
        <v>708</v>
      </c>
      <c r="C2460" t="s">
        <v>612</v>
      </c>
      <c r="D2460">
        <v>2022</v>
      </c>
      <c r="E2460">
        <v>-7.7</v>
      </c>
      <c r="F2460">
        <v>4.9550325944075553</v>
      </c>
      <c r="G2460">
        <v>0.26302966036556003</v>
      </c>
    </row>
    <row r="2461" spans="1:7" x14ac:dyDescent="0.45">
      <c r="A2461">
        <f t="shared" si="38"/>
        <v>12</v>
      </c>
      <c r="B2461" t="s">
        <v>708</v>
      </c>
      <c r="C2461" t="s">
        <v>613</v>
      </c>
      <c r="D2461">
        <v>2022</v>
      </c>
      <c r="E2461">
        <v>-7</v>
      </c>
      <c r="F2461">
        <v>4.9550325944075553</v>
      </c>
      <c r="G2461">
        <v>0.26302966036556003</v>
      </c>
    </row>
    <row r="2462" spans="1:7" hidden="1" x14ac:dyDescent="0.45">
      <c r="A2462">
        <f t="shared" si="38"/>
        <v>3</v>
      </c>
      <c r="B2462" t="s">
        <v>708</v>
      </c>
      <c r="C2462" t="s">
        <v>614</v>
      </c>
      <c r="D2462">
        <v>2023</v>
      </c>
      <c r="E2462">
        <v>-6.4</v>
      </c>
      <c r="F2462">
        <v>1.9114799603350434</v>
      </c>
      <c r="G2462">
        <v>0.38829984761063902</v>
      </c>
    </row>
    <row r="2463" spans="1:7" hidden="1" x14ac:dyDescent="0.45">
      <c r="A2463">
        <f t="shared" si="38"/>
        <v>6</v>
      </c>
      <c r="B2463" t="s">
        <v>708</v>
      </c>
      <c r="C2463" t="s">
        <v>615</v>
      </c>
      <c r="D2463">
        <v>2023</v>
      </c>
      <c r="E2463">
        <v>-7.4</v>
      </c>
      <c r="F2463">
        <v>1.9114799603350434</v>
      </c>
      <c r="G2463">
        <v>0.38829984761063902</v>
      </c>
    </row>
    <row r="2464" spans="1:7" hidden="1" x14ac:dyDescent="0.45">
      <c r="A2464">
        <f t="shared" si="38"/>
        <v>9</v>
      </c>
      <c r="B2464" t="s">
        <v>708</v>
      </c>
      <c r="C2464" t="s">
        <v>616</v>
      </c>
      <c r="D2464">
        <v>2023</v>
      </c>
      <c r="E2464">
        <v>-6.4</v>
      </c>
      <c r="F2464">
        <v>1.9114799603350434</v>
      </c>
      <c r="G2464">
        <v>0.38829984761063902</v>
      </c>
    </row>
    <row r="2465" spans="1:7" x14ac:dyDescent="0.45">
      <c r="A2465">
        <f t="shared" si="38"/>
        <v>12</v>
      </c>
      <c r="B2465" t="s">
        <v>708</v>
      </c>
      <c r="C2465" t="s">
        <v>617</v>
      </c>
      <c r="D2465">
        <v>2023</v>
      </c>
      <c r="E2465">
        <v>-7.1</v>
      </c>
      <c r="F2465">
        <v>1.9114799603350434</v>
      </c>
      <c r="G2465">
        <v>0.38829984761063902</v>
      </c>
    </row>
  </sheetData>
  <autoFilter ref="A1:G2465" xr:uid="{227FC028-1204-4F55-BFB2-5E9155EA1814}">
    <filterColumn colId="0">
      <filters>
        <filter val="1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1982-EBF2-41E6-96F1-42861AABE95A}">
  <dimension ref="A1:BB309"/>
  <sheetViews>
    <sheetView topLeftCell="F38" workbookViewId="0">
      <selection activeCell="I23" sqref="I23:I29"/>
    </sheetView>
  </sheetViews>
  <sheetFormatPr defaultRowHeight="14.25" x14ac:dyDescent="0.45"/>
  <cols>
    <col min="6" max="6" width="16.73046875" bestFit="1" customWidth="1"/>
  </cols>
  <sheetData>
    <row r="1" spans="1:54" x14ac:dyDescent="0.45">
      <c r="A1" t="s">
        <v>712</v>
      </c>
      <c r="B1" t="s">
        <v>713</v>
      </c>
      <c r="C1" t="s">
        <v>709</v>
      </c>
      <c r="D1" t="s">
        <v>714</v>
      </c>
      <c r="E1" t="s">
        <v>716</v>
      </c>
      <c r="F1" t="s">
        <v>718</v>
      </c>
    </row>
    <row r="2" spans="1:54" x14ac:dyDescent="0.45">
      <c r="A2" t="s">
        <v>554</v>
      </c>
      <c r="B2">
        <v>2017</v>
      </c>
      <c r="C2">
        <v>4.7</v>
      </c>
      <c r="D2">
        <v>-2.0803278437781074</v>
      </c>
      <c r="E2">
        <v>3.8981909226643401</v>
      </c>
      <c r="J2" t="s">
        <v>709</v>
      </c>
      <c r="K2" t="s">
        <v>554</v>
      </c>
      <c r="L2" t="s">
        <v>621</v>
      </c>
      <c r="M2" t="s">
        <v>623</v>
      </c>
      <c r="N2" t="s">
        <v>625</v>
      </c>
      <c r="O2" t="s">
        <v>627</v>
      </c>
      <c r="P2" t="s">
        <v>629</v>
      </c>
      <c r="Q2" t="s">
        <v>631</v>
      </c>
      <c r="R2" t="s">
        <v>633</v>
      </c>
      <c r="S2" t="s">
        <v>635</v>
      </c>
      <c r="T2" t="s">
        <v>637</v>
      </c>
      <c r="U2" t="s">
        <v>639</v>
      </c>
      <c r="V2" t="s">
        <v>641</v>
      </c>
      <c r="W2" t="s">
        <v>643</v>
      </c>
      <c r="X2" t="s">
        <v>645</v>
      </c>
      <c r="Y2" t="s">
        <v>647</v>
      </c>
      <c r="Z2" t="s">
        <v>649</v>
      </c>
      <c r="AA2" t="s">
        <v>651</v>
      </c>
      <c r="AB2" t="s">
        <v>653</v>
      </c>
      <c r="AC2" t="s">
        <v>655</v>
      </c>
      <c r="AD2" t="s">
        <v>658</v>
      </c>
      <c r="AE2" t="s">
        <v>660</v>
      </c>
      <c r="AF2" t="s">
        <v>662</v>
      </c>
      <c r="AG2" t="s">
        <v>664</v>
      </c>
      <c r="AH2" t="s">
        <v>666</v>
      </c>
      <c r="AI2" t="s">
        <v>668</v>
      </c>
      <c r="AJ2" t="s">
        <v>670</v>
      </c>
      <c r="AK2" t="s">
        <v>672</v>
      </c>
      <c r="AL2" t="s">
        <v>675</v>
      </c>
      <c r="AM2" t="s">
        <v>677</v>
      </c>
      <c r="AN2" t="s">
        <v>679</v>
      </c>
      <c r="AO2" t="s">
        <v>681</v>
      </c>
      <c r="AP2" t="s">
        <v>683</v>
      </c>
      <c r="AQ2" t="s">
        <v>685</v>
      </c>
      <c r="AR2" t="s">
        <v>687</v>
      </c>
      <c r="AS2" t="s">
        <v>689</v>
      </c>
      <c r="AT2" t="s">
        <v>691</v>
      </c>
      <c r="AU2" t="s">
        <v>694</v>
      </c>
      <c r="AV2" t="s">
        <v>696</v>
      </c>
      <c r="AW2" t="s">
        <v>698</v>
      </c>
      <c r="AX2" t="s">
        <v>700</v>
      </c>
      <c r="AY2" t="s">
        <v>702</v>
      </c>
      <c r="AZ2" t="s">
        <v>704</v>
      </c>
      <c r="BA2" t="s">
        <v>706</v>
      </c>
      <c r="BB2" t="s">
        <v>708</v>
      </c>
    </row>
    <row r="3" spans="1:54" x14ac:dyDescent="0.45">
      <c r="A3" t="s">
        <v>554</v>
      </c>
      <c r="B3">
        <v>2018</v>
      </c>
      <c r="C3">
        <v>7.7</v>
      </c>
      <c r="D3">
        <v>2.8185029777591808</v>
      </c>
      <c r="E3">
        <v>1.0321787339046999</v>
      </c>
      <c r="J3">
        <v>2017</v>
      </c>
      <c r="K3">
        <f>AVERAGEIFS($C$2:$C$309,$B$2:$B$309,$J3,$A$2:$A$309,K$2)</f>
        <v>4.7</v>
      </c>
      <c r="L3">
        <f t="shared" ref="L3:BB8" si="0">AVERAGEIFS($C$2:$C$309,$B$2:$B$309,$J3,$A$2:$A$309,L$2)</f>
        <v>-9.9</v>
      </c>
      <c r="M3">
        <f t="shared" si="0"/>
        <v>-7.1</v>
      </c>
      <c r="N3">
        <f t="shared" si="0"/>
        <v>-10.8</v>
      </c>
      <c r="O3">
        <f t="shared" si="0"/>
        <v>-1.5</v>
      </c>
      <c r="P3">
        <f t="shared" si="0"/>
        <v>7</v>
      </c>
      <c r="Q3">
        <f t="shared" si="0"/>
        <v>13.6</v>
      </c>
      <c r="R3">
        <f t="shared" si="0"/>
        <v>1.2</v>
      </c>
      <c r="S3">
        <f t="shared" si="0"/>
        <v>2.2999999999999998</v>
      </c>
      <c r="T3">
        <f t="shared" si="0"/>
        <v>3.6</v>
      </c>
      <c r="U3">
        <f t="shared" si="0"/>
        <v>0.9</v>
      </c>
      <c r="V3">
        <f t="shared" si="0"/>
        <v>-5</v>
      </c>
      <c r="W3">
        <f t="shared" si="0"/>
        <v>-26.5</v>
      </c>
      <c r="X3">
        <f t="shared" si="0"/>
        <v>-55.6</v>
      </c>
      <c r="Y3">
        <f t="shared" si="0"/>
        <v>0.2</v>
      </c>
      <c r="Z3">
        <f t="shared" si="0"/>
        <v>-1.2</v>
      </c>
      <c r="AA3">
        <f t="shared" si="0"/>
        <v>-14.7</v>
      </c>
      <c r="AB3">
        <f t="shared" si="0"/>
        <v>-22.7</v>
      </c>
      <c r="AC3">
        <f t="shared" si="0"/>
        <v>47.9</v>
      </c>
      <c r="AD3">
        <f t="shared" si="0"/>
        <v>-29.9</v>
      </c>
      <c r="AE3">
        <f t="shared" si="0"/>
        <v>7.3</v>
      </c>
      <c r="AF3">
        <f t="shared" si="0"/>
        <v>-61.8</v>
      </c>
      <c r="AG3">
        <f t="shared" si="0"/>
        <v>-8.6999999999999993</v>
      </c>
      <c r="AH3">
        <f t="shared" si="0"/>
        <v>-6.5</v>
      </c>
      <c r="AI3">
        <f t="shared" si="0"/>
        <v>-17.899999999999999</v>
      </c>
      <c r="AJ3">
        <f t="shared" si="0"/>
        <v>6</v>
      </c>
      <c r="AK3">
        <f t="shared" si="0"/>
        <v>-3.5</v>
      </c>
      <c r="AL3">
        <f t="shared" si="0"/>
        <v>-21.1</v>
      </c>
      <c r="AM3">
        <f t="shared" si="0"/>
        <v>6.3</v>
      </c>
      <c r="AN3">
        <f t="shared" si="0"/>
        <v>3.4</v>
      </c>
      <c r="AO3">
        <f t="shared" si="0"/>
        <v>-11.4</v>
      </c>
      <c r="AP3">
        <f t="shared" si="0"/>
        <v>-4.4000000000000004</v>
      </c>
      <c r="AQ3">
        <f t="shared" si="0"/>
        <v>-17.3</v>
      </c>
      <c r="AR3">
        <f t="shared" si="0"/>
        <v>-8</v>
      </c>
      <c r="AS3">
        <f t="shared" si="0"/>
        <v>-45.1</v>
      </c>
      <c r="AT3">
        <f t="shared" si="0"/>
        <v>-0.4</v>
      </c>
      <c r="AU3">
        <f t="shared" si="0"/>
        <v>3.3</v>
      </c>
      <c r="AV3">
        <f t="shared" si="0"/>
        <v>-5.6</v>
      </c>
      <c r="AW3">
        <f t="shared" si="0"/>
        <v>8.5</v>
      </c>
      <c r="AX3">
        <f t="shared" si="0"/>
        <v>7.4</v>
      </c>
      <c r="AY3">
        <f t="shared" si="0"/>
        <v>4.2</v>
      </c>
      <c r="AZ3">
        <f t="shared" si="0"/>
        <v>-6.9</v>
      </c>
      <c r="BA3">
        <f t="shared" si="0"/>
        <v>-10.6</v>
      </c>
      <c r="BB3">
        <f t="shared" si="0"/>
        <v>-4.8</v>
      </c>
    </row>
    <row r="4" spans="1:54" x14ac:dyDescent="0.45">
      <c r="A4" t="s">
        <v>554</v>
      </c>
      <c r="B4">
        <v>2019</v>
      </c>
      <c r="C4">
        <v>6</v>
      </c>
      <c r="D4">
        <v>-2.6173964628203805</v>
      </c>
      <c r="E4">
        <v>-1.0419628667135099</v>
      </c>
      <c r="J4">
        <v>2018</v>
      </c>
      <c r="K4">
        <f t="shared" ref="K4:Z9" si="1">AVERAGEIFS($C$2:$C$309,$B$2:$B$309,$J4,$A$2:$A$309,K$2)</f>
        <v>7.7</v>
      </c>
      <c r="L4">
        <f t="shared" si="0"/>
        <v>-8.8000000000000007</v>
      </c>
      <c r="M4">
        <f t="shared" si="0"/>
        <v>-8.9</v>
      </c>
      <c r="N4">
        <f t="shared" si="0"/>
        <v>-17.100000000000001</v>
      </c>
      <c r="O4">
        <f t="shared" si="0"/>
        <v>-0.9</v>
      </c>
      <c r="P4">
        <f t="shared" si="0"/>
        <v>4.3</v>
      </c>
      <c r="Q4">
        <f t="shared" si="0"/>
        <v>1.6</v>
      </c>
      <c r="R4">
        <f t="shared" si="0"/>
        <v>3.7</v>
      </c>
      <c r="S4">
        <f t="shared" si="0"/>
        <v>-8</v>
      </c>
      <c r="T4">
        <f t="shared" si="0"/>
        <v>1.6</v>
      </c>
      <c r="U4">
        <f t="shared" si="0"/>
        <v>2.5</v>
      </c>
      <c r="V4">
        <f t="shared" si="0"/>
        <v>-3</v>
      </c>
      <c r="W4">
        <f t="shared" si="0"/>
        <v>-25.9</v>
      </c>
      <c r="X4">
        <f t="shared" si="0"/>
        <v>-51.7</v>
      </c>
      <c r="Y4">
        <f t="shared" si="0"/>
        <v>-4.2</v>
      </c>
      <c r="Z4">
        <f t="shared" si="0"/>
        <v>0.3</v>
      </c>
      <c r="AA4">
        <f t="shared" si="0"/>
        <v>-17.2</v>
      </c>
      <c r="AB4">
        <f t="shared" si="0"/>
        <v>-23</v>
      </c>
      <c r="AC4">
        <f t="shared" si="0"/>
        <v>22.1</v>
      </c>
      <c r="AD4">
        <f t="shared" si="0"/>
        <v>-26.8</v>
      </c>
      <c r="AE4">
        <f t="shared" si="0"/>
        <v>6.9</v>
      </c>
      <c r="AF4">
        <f t="shared" si="0"/>
        <v>-62.8</v>
      </c>
      <c r="AG4">
        <f t="shared" si="0"/>
        <v>-6.9</v>
      </c>
      <c r="AH4">
        <f t="shared" si="0"/>
        <v>-13.3</v>
      </c>
      <c r="AI4">
        <f t="shared" si="0"/>
        <v>-17.600000000000001</v>
      </c>
      <c r="AJ4">
        <f t="shared" si="0"/>
        <v>9.6999999999999993</v>
      </c>
      <c r="AK4">
        <f t="shared" si="0"/>
        <v>-0.6</v>
      </c>
      <c r="AL4">
        <f t="shared" si="0"/>
        <v>8.3000000000000007</v>
      </c>
      <c r="AM4">
        <f t="shared" si="0"/>
        <v>3.8</v>
      </c>
      <c r="AN4">
        <f t="shared" si="0"/>
        <v>4.7</v>
      </c>
      <c r="AO4">
        <f t="shared" si="0"/>
        <v>-23.4</v>
      </c>
      <c r="AP4">
        <f t="shared" si="0"/>
        <v>-17.899999999999999</v>
      </c>
      <c r="AQ4">
        <f t="shared" si="0"/>
        <v>-16.100000000000001</v>
      </c>
      <c r="AR4">
        <f t="shared" si="0"/>
        <v>-9.8000000000000007</v>
      </c>
      <c r="AS4">
        <f t="shared" si="0"/>
        <v>-47.1</v>
      </c>
      <c r="AT4">
        <f t="shared" si="0"/>
        <v>-5.0999999999999996</v>
      </c>
      <c r="AU4">
        <f t="shared" si="0"/>
        <v>-3.4</v>
      </c>
      <c r="AV4">
        <f t="shared" si="0"/>
        <v>-10.8</v>
      </c>
      <c r="AW4">
        <f t="shared" si="0"/>
        <v>0.6</v>
      </c>
      <c r="AX4">
        <f t="shared" si="0"/>
        <v>7.2</v>
      </c>
      <c r="AY4">
        <f t="shared" si="0"/>
        <v>-2</v>
      </c>
      <c r="AZ4">
        <f t="shared" si="0"/>
        <v>-6.6</v>
      </c>
      <c r="BA4">
        <f t="shared" si="0"/>
        <v>-11.1</v>
      </c>
      <c r="BB4">
        <f t="shared" si="0"/>
        <v>-5.4</v>
      </c>
    </row>
    <row r="5" spans="1:54" x14ac:dyDescent="0.45">
      <c r="A5" t="s">
        <v>554</v>
      </c>
      <c r="B5">
        <v>2020</v>
      </c>
      <c r="C5">
        <v>6.6</v>
      </c>
      <c r="D5">
        <v>-2.000861002857846</v>
      </c>
      <c r="E5">
        <v>-12.1464360843128</v>
      </c>
      <c r="J5">
        <v>2019</v>
      </c>
      <c r="K5">
        <f t="shared" si="1"/>
        <v>6</v>
      </c>
      <c r="L5">
        <f t="shared" si="0"/>
        <v>-8.4</v>
      </c>
      <c r="M5">
        <f t="shared" si="0"/>
        <v>-13.4</v>
      </c>
      <c r="N5">
        <f t="shared" si="0"/>
        <v>-17</v>
      </c>
      <c r="O5" s="3">
        <f>AVERAGE(O4,O6)</f>
        <v>2.65</v>
      </c>
      <c r="P5">
        <f t="shared" si="0"/>
        <v>4.2</v>
      </c>
      <c r="Q5">
        <f t="shared" si="0"/>
        <v>17.399999999999999</v>
      </c>
      <c r="R5">
        <f t="shared" si="0"/>
        <v>9.8000000000000007</v>
      </c>
      <c r="S5">
        <f t="shared" si="0"/>
        <v>-8.9</v>
      </c>
      <c r="T5">
        <f t="shared" si="0"/>
        <v>-0.9</v>
      </c>
      <c r="U5">
        <f t="shared" si="0"/>
        <v>-4.0999999999999996</v>
      </c>
      <c r="V5">
        <f t="shared" si="0"/>
        <v>0.2</v>
      </c>
      <c r="W5">
        <f t="shared" si="0"/>
        <v>-16</v>
      </c>
      <c r="X5">
        <f t="shared" si="0"/>
        <v>-46.3</v>
      </c>
      <c r="Y5">
        <f t="shared" si="0"/>
        <v>-8.8000000000000007</v>
      </c>
      <c r="Z5">
        <f t="shared" si="0"/>
        <v>2.2999999999999998</v>
      </c>
      <c r="AA5">
        <f t="shared" si="0"/>
        <v>-15.7</v>
      </c>
      <c r="AB5">
        <f t="shared" si="0"/>
        <v>-28.8</v>
      </c>
      <c r="AC5">
        <f t="shared" si="0"/>
        <v>20.9</v>
      </c>
      <c r="AD5">
        <f t="shared" si="0"/>
        <v>-22.2</v>
      </c>
      <c r="AE5">
        <f t="shared" si="0"/>
        <v>5.3</v>
      </c>
      <c r="AF5">
        <f t="shared" si="0"/>
        <v>-90.9</v>
      </c>
      <c r="AG5">
        <f t="shared" si="0"/>
        <v>-6</v>
      </c>
      <c r="AH5">
        <f t="shared" si="0"/>
        <v>-16</v>
      </c>
      <c r="AI5">
        <f t="shared" si="0"/>
        <v>-16.399999999999999</v>
      </c>
      <c r="AJ5">
        <f t="shared" si="0"/>
        <v>14.2</v>
      </c>
      <c r="AK5">
        <f t="shared" si="0"/>
        <v>4.5</v>
      </c>
      <c r="AL5">
        <f t="shared" si="0"/>
        <v>5.4</v>
      </c>
      <c r="AM5">
        <f t="shared" si="0"/>
        <v>1.7</v>
      </c>
      <c r="AN5">
        <f t="shared" si="0"/>
        <v>4</v>
      </c>
      <c r="AO5">
        <f t="shared" si="0"/>
        <v>-36.799999999999997</v>
      </c>
      <c r="AP5">
        <f t="shared" si="0"/>
        <v>-5.6</v>
      </c>
      <c r="AQ5">
        <f t="shared" si="0"/>
        <v>-15.4</v>
      </c>
      <c r="AR5">
        <f t="shared" si="0"/>
        <v>-12.6</v>
      </c>
      <c r="AS5">
        <f t="shared" si="0"/>
        <v>-46.4</v>
      </c>
      <c r="AT5">
        <f t="shared" si="0"/>
        <v>-7</v>
      </c>
      <c r="AU5">
        <f t="shared" si="0"/>
        <v>-0.1</v>
      </c>
      <c r="AV5">
        <f t="shared" si="0"/>
        <v>-6.8</v>
      </c>
      <c r="AW5">
        <f t="shared" si="0"/>
        <v>7.2</v>
      </c>
      <c r="AX5">
        <f t="shared" si="0"/>
        <v>6.4</v>
      </c>
      <c r="AY5">
        <f t="shared" si="0"/>
        <v>-7.4</v>
      </c>
      <c r="AZ5">
        <f t="shared" si="0"/>
        <v>-6</v>
      </c>
      <c r="BA5">
        <f t="shared" si="0"/>
        <v>-10.6</v>
      </c>
      <c r="BB5">
        <f t="shared" si="0"/>
        <v>-4.8</v>
      </c>
    </row>
    <row r="6" spans="1:54" x14ac:dyDescent="0.45">
      <c r="A6" t="s">
        <v>554</v>
      </c>
      <c r="B6">
        <v>2021</v>
      </c>
      <c r="C6">
        <v>-0.5</v>
      </c>
      <c r="D6">
        <v>-9.9004848136464005</v>
      </c>
      <c r="E6">
        <v>-1.41658737877369</v>
      </c>
      <c r="J6">
        <v>2020</v>
      </c>
      <c r="K6">
        <f t="shared" si="1"/>
        <v>6.6</v>
      </c>
      <c r="L6">
        <f t="shared" si="0"/>
        <v>1.7</v>
      </c>
      <c r="M6">
        <f t="shared" si="0"/>
        <v>-11.5</v>
      </c>
      <c r="N6">
        <f t="shared" si="0"/>
        <v>-7.5</v>
      </c>
      <c r="O6">
        <f t="shared" si="0"/>
        <v>6.2</v>
      </c>
      <c r="P6">
        <f t="shared" si="0"/>
        <v>20.100000000000001</v>
      </c>
      <c r="Q6">
        <f t="shared" si="0"/>
        <v>19.8</v>
      </c>
      <c r="R6">
        <f t="shared" si="0"/>
        <v>6.8</v>
      </c>
      <c r="S6">
        <f t="shared" si="0"/>
        <v>-0.5</v>
      </c>
      <c r="T6">
        <f t="shared" si="0"/>
        <v>6.1</v>
      </c>
      <c r="U6">
        <f t="shared" si="0"/>
        <v>-1.8</v>
      </c>
      <c r="V6">
        <f t="shared" si="0"/>
        <v>9.9</v>
      </c>
      <c r="W6">
        <f t="shared" si="0"/>
        <v>-27.2</v>
      </c>
      <c r="X6">
        <f t="shared" si="0"/>
        <v>-20.7</v>
      </c>
      <c r="Y6">
        <f t="shared" si="0"/>
        <v>-3.3</v>
      </c>
      <c r="Z6">
        <f t="shared" si="0"/>
        <v>22.6</v>
      </c>
      <c r="AA6">
        <f t="shared" si="0"/>
        <v>4.0999999999999996</v>
      </c>
      <c r="AB6">
        <f t="shared" si="0"/>
        <v>-12.8</v>
      </c>
      <c r="AC6">
        <f t="shared" si="0"/>
        <v>35.4</v>
      </c>
      <c r="AD6">
        <f t="shared" si="0"/>
        <v>-10.199999999999999</v>
      </c>
      <c r="AE6">
        <f t="shared" si="0"/>
        <v>4.9000000000000004</v>
      </c>
      <c r="AF6">
        <f t="shared" si="0"/>
        <v>-97.5</v>
      </c>
      <c r="AG6">
        <f t="shared" si="0"/>
        <v>-1.2</v>
      </c>
      <c r="AH6">
        <f t="shared" si="0"/>
        <v>-5.9</v>
      </c>
      <c r="AI6">
        <f t="shared" si="0"/>
        <v>-3.3</v>
      </c>
      <c r="AJ6">
        <f t="shared" si="0"/>
        <v>28.9</v>
      </c>
      <c r="AK6">
        <f t="shared" si="0"/>
        <v>15</v>
      </c>
      <c r="AL6">
        <f t="shared" si="0"/>
        <v>7.1</v>
      </c>
      <c r="AM6">
        <f t="shared" si="0"/>
        <v>2.5</v>
      </c>
      <c r="AN6">
        <f t="shared" si="0"/>
        <v>18.5</v>
      </c>
      <c r="AO6">
        <f t="shared" si="0"/>
        <v>-20</v>
      </c>
      <c r="AP6">
        <f t="shared" si="0"/>
        <v>19.2</v>
      </c>
      <c r="AQ6">
        <f t="shared" si="0"/>
        <v>-9.5</v>
      </c>
      <c r="AR6">
        <f t="shared" si="0"/>
        <v>-11</v>
      </c>
      <c r="AS6">
        <f t="shared" si="0"/>
        <v>-23.9</v>
      </c>
      <c r="AT6">
        <f t="shared" si="0"/>
        <v>3.9</v>
      </c>
      <c r="AU6">
        <f t="shared" si="0"/>
        <v>15.8</v>
      </c>
      <c r="AV6">
        <f t="shared" si="0"/>
        <v>2.2999999999999998</v>
      </c>
      <c r="AW6">
        <f t="shared" si="0"/>
        <v>21.9</v>
      </c>
      <c r="AX6">
        <f t="shared" si="0"/>
        <v>23.9</v>
      </c>
      <c r="AY6">
        <f t="shared" si="0"/>
        <v>-1.5</v>
      </c>
      <c r="AZ6">
        <f t="shared" si="0"/>
        <v>4.5</v>
      </c>
      <c r="BA6">
        <f t="shared" si="0"/>
        <v>4.2</v>
      </c>
      <c r="BB6">
        <f t="shared" si="0"/>
        <v>-4</v>
      </c>
    </row>
    <row r="7" spans="1:54" x14ac:dyDescent="0.45">
      <c r="A7" t="s">
        <v>554</v>
      </c>
      <c r="B7">
        <v>2022</v>
      </c>
      <c r="C7">
        <v>-0.8</v>
      </c>
      <c r="D7">
        <v>10.441811988250564</v>
      </c>
      <c r="E7">
        <v>4.4783651510778997</v>
      </c>
      <c r="J7">
        <v>2021</v>
      </c>
      <c r="K7">
        <f t="shared" si="1"/>
        <v>-0.5</v>
      </c>
      <c r="L7">
        <f t="shared" si="0"/>
        <v>0.2</v>
      </c>
      <c r="M7">
        <f t="shared" si="0"/>
        <v>-20.2</v>
      </c>
      <c r="N7">
        <f t="shared" si="0"/>
        <v>-23.8</v>
      </c>
      <c r="O7">
        <f t="shared" si="0"/>
        <v>2.1</v>
      </c>
      <c r="P7">
        <f t="shared" si="0"/>
        <v>1.3</v>
      </c>
      <c r="Q7">
        <f t="shared" si="0"/>
        <v>13.2</v>
      </c>
      <c r="R7">
        <f t="shared" si="0"/>
        <v>-7.4</v>
      </c>
      <c r="S7">
        <f t="shared" si="0"/>
        <v>-13.2</v>
      </c>
      <c r="T7">
        <f t="shared" si="0"/>
        <v>-1.4</v>
      </c>
      <c r="U7">
        <f t="shared" si="0"/>
        <v>-1.1000000000000001</v>
      </c>
      <c r="V7">
        <f t="shared" si="0"/>
        <v>7</v>
      </c>
      <c r="W7">
        <f t="shared" si="0"/>
        <v>-44</v>
      </c>
      <c r="X7">
        <f t="shared" si="0"/>
        <v>-27.4</v>
      </c>
      <c r="Y7">
        <f t="shared" si="0"/>
        <v>-7.6</v>
      </c>
      <c r="Z7">
        <f t="shared" si="0"/>
        <v>4.5</v>
      </c>
      <c r="AA7">
        <f t="shared" si="0"/>
        <v>-8.6</v>
      </c>
      <c r="AB7">
        <f t="shared" si="0"/>
        <v>-15.9</v>
      </c>
      <c r="AC7">
        <f t="shared" si="0"/>
        <v>2.4</v>
      </c>
      <c r="AD7">
        <f t="shared" si="0"/>
        <v>0.5</v>
      </c>
      <c r="AE7">
        <f t="shared" si="0"/>
        <v>1.4</v>
      </c>
      <c r="AF7">
        <f t="shared" si="0"/>
        <v>-110.5</v>
      </c>
      <c r="AG7">
        <f t="shared" si="0"/>
        <v>0.9</v>
      </c>
      <c r="AH7">
        <f t="shared" si="0"/>
        <v>-10.4</v>
      </c>
      <c r="AI7">
        <f t="shared" si="0"/>
        <v>-10.199999999999999</v>
      </c>
      <c r="AJ7">
        <f t="shared" si="0"/>
        <v>24.1</v>
      </c>
      <c r="AK7">
        <f t="shared" si="0"/>
        <v>13.9</v>
      </c>
      <c r="AL7">
        <f t="shared" si="0"/>
        <v>0.1</v>
      </c>
      <c r="AM7">
        <f t="shared" si="0"/>
        <v>-1.1000000000000001</v>
      </c>
      <c r="AN7">
        <f t="shared" si="0"/>
        <v>8.1999999999999993</v>
      </c>
      <c r="AO7">
        <f t="shared" si="0"/>
        <v>-33</v>
      </c>
      <c r="AP7">
        <f t="shared" si="0"/>
        <v>-23.4</v>
      </c>
      <c r="AQ7">
        <f t="shared" si="0"/>
        <v>-11.4</v>
      </c>
      <c r="AR7">
        <f t="shared" si="0"/>
        <v>-14.8</v>
      </c>
      <c r="AS7">
        <f t="shared" si="0"/>
        <v>-26.3</v>
      </c>
      <c r="AT7">
        <f t="shared" si="0"/>
        <v>-14</v>
      </c>
      <c r="AU7">
        <f t="shared" si="0"/>
        <v>7.6</v>
      </c>
      <c r="AV7">
        <f t="shared" si="0"/>
        <v>2.8</v>
      </c>
      <c r="AW7">
        <f t="shared" si="0"/>
        <v>-12</v>
      </c>
      <c r="AX7">
        <f t="shared" si="0"/>
        <v>21.2</v>
      </c>
      <c r="AY7">
        <f t="shared" si="0"/>
        <v>-3.7</v>
      </c>
      <c r="AZ7">
        <f t="shared" si="0"/>
        <v>-0.9</v>
      </c>
      <c r="BA7">
        <f t="shared" si="0"/>
        <v>-4.9000000000000004</v>
      </c>
      <c r="BB7">
        <f t="shared" si="0"/>
        <v>-10</v>
      </c>
    </row>
    <row r="8" spans="1:54" x14ac:dyDescent="0.45">
      <c r="A8" t="s">
        <v>554</v>
      </c>
      <c r="B8">
        <v>2023</v>
      </c>
      <c r="C8">
        <v>11.7</v>
      </c>
      <c r="D8">
        <v>5.2698796738407196</v>
      </c>
      <c r="E8">
        <v>2.4570121313436801</v>
      </c>
      <c r="J8">
        <v>2022</v>
      </c>
      <c r="K8">
        <f t="shared" si="1"/>
        <v>-0.8</v>
      </c>
      <c r="L8">
        <f t="shared" si="0"/>
        <v>-10.7</v>
      </c>
      <c r="M8">
        <f t="shared" si="0"/>
        <v>-26.7</v>
      </c>
      <c r="N8">
        <f t="shared" si="0"/>
        <v>-32.1</v>
      </c>
      <c r="O8">
        <f t="shared" si="0"/>
        <v>1.2</v>
      </c>
      <c r="P8">
        <f t="shared" si="0"/>
        <v>-16.2</v>
      </c>
      <c r="Q8">
        <f t="shared" si="0"/>
        <v>-2.4</v>
      </c>
      <c r="R8">
        <f t="shared" si="0"/>
        <v>-12.1</v>
      </c>
      <c r="S8">
        <f t="shared" si="0"/>
        <v>-10.5</v>
      </c>
      <c r="T8">
        <f t="shared" si="0"/>
        <v>-5.2</v>
      </c>
      <c r="U8">
        <f t="shared" si="0"/>
        <v>-3.5</v>
      </c>
      <c r="V8">
        <f t="shared" si="0"/>
        <v>4.5999999999999996</v>
      </c>
      <c r="W8">
        <f t="shared" si="0"/>
        <v>-45.7</v>
      </c>
      <c r="X8">
        <f t="shared" si="0"/>
        <v>-36</v>
      </c>
      <c r="Y8">
        <f t="shared" si="0"/>
        <v>-11</v>
      </c>
      <c r="Z8">
        <f t="shared" si="0"/>
        <v>-1.8</v>
      </c>
      <c r="AA8">
        <f t="shared" si="0"/>
        <v>-20.100000000000001</v>
      </c>
      <c r="AB8">
        <f t="shared" si="0"/>
        <v>-34.299999999999997</v>
      </c>
      <c r="AC8">
        <f t="shared" si="0"/>
        <v>-6.1</v>
      </c>
      <c r="AD8">
        <f t="shared" si="0"/>
        <v>0.4</v>
      </c>
      <c r="AE8">
        <f t="shared" si="0"/>
        <v>-0.9</v>
      </c>
      <c r="AF8">
        <f t="shared" si="0"/>
        <v>-106.6</v>
      </c>
      <c r="AG8">
        <f t="shared" si="0"/>
        <v>-0.4</v>
      </c>
      <c r="AH8">
        <f t="shared" si="0"/>
        <v>-6.8</v>
      </c>
      <c r="AI8">
        <f t="shared" si="0"/>
        <v>-15.3</v>
      </c>
      <c r="AJ8">
        <f t="shared" si="0"/>
        <v>20.8</v>
      </c>
      <c r="AK8">
        <f t="shared" si="0"/>
        <v>11.5</v>
      </c>
      <c r="AL8">
        <f t="shared" si="0"/>
        <v>1.5</v>
      </c>
      <c r="AM8">
        <f t="shared" si="0"/>
        <v>-3.1</v>
      </c>
      <c r="AN8">
        <f t="shared" si="0"/>
        <v>-11.7</v>
      </c>
      <c r="AO8">
        <f t="shared" si="0"/>
        <v>-47.2</v>
      </c>
      <c r="AP8">
        <f t="shared" si="0"/>
        <v>-54.3</v>
      </c>
      <c r="AQ8">
        <f t="shared" si="0"/>
        <v>-12.8</v>
      </c>
      <c r="AR8">
        <f t="shared" si="0"/>
        <v>-21.1</v>
      </c>
      <c r="AS8">
        <f t="shared" si="0"/>
        <v>-34.5</v>
      </c>
      <c r="AT8">
        <f t="shared" si="0"/>
        <v>-19.600000000000001</v>
      </c>
      <c r="AU8">
        <f t="shared" si="0"/>
        <v>-3.5</v>
      </c>
      <c r="AV8">
        <f t="shared" si="0"/>
        <v>-0.3</v>
      </c>
      <c r="AW8">
        <f t="shared" si="0"/>
        <v>-41.3</v>
      </c>
      <c r="AX8">
        <f t="shared" si="0"/>
        <v>11.2</v>
      </c>
      <c r="AY8">
        <f t="shared" si="0"/>
        <v>-26</v>
      </c>
      <c r="AZ8">
        <f t="shared" ref="AZ8:BB9" si="2">AVERAGEIFS($C$2:$C$309,$B$2:$B$309,$J8,$A$2:$A$309,AZ$2)</f>
        <v>-6.1</v>
      </c>
      <c r="BA8">
        <f t="shared" si="2"/>
        <v>-11.3</v>
      </c>
      <c r="BB8">
        <f t="shared" si="2"/>
        <v>-7</v>
      </c>
    </row>
    <row r="9" spans="1:54" x14ac:dyDescent="0.45">
      <c r="A9" t="s">
        <v>621</v>
      </c>
      <c r="B9">
        <v>2017</v>
      </c>
      <c r="C9">
        <v>-9.9</v>
      </c>
      <c r="D9">
        <v>2.1172196709610773</v>
      </c>
      <c r="E9">
        <v>0.89194574920821801</v>
      </c>
      <c r="J9">
        <v>2023</v>
      </c>
      <c r="K9">
        <f t="shared" si="1"/>
        <v>11.7</v>
      </c>
      <c r="L9">
        <f t="shared" si="1"/>
        <v>-15.4</v>
      </c>
      <c r="M9">
        <f t="shared" si="1"/>
        <v>-23.6</v>
      </c>
      <c r="N9">
        <f t="shared" si="1"/>
        <v>-34.200000000000003</v>
      </c>
      <c r="O9">
        <f t="shared" si="1"/>
        <v>-0.6</v>
      </c>
      <c r="P9">
        <f t="shared" si="1"/>
        <v>-14</v>
      </c>
      <c r="Q9">
        <f t="shared" si="1"/>
        <v>-12.7</v>
      </c>
      <c r="R9">
        <f t="shared" si="1"/>
        <v>-13.8</v>
      </c>
      <c r="S9">
        <f t="shared" si="1"/>
        <v>-7.6</v>
      </c>
      <c r="T9">
        <f t="shared" si="1"/>
        <v>-7.5</v>
      </c>
      <c r="U9">
        <f t="shared" si="1"/>
        <v>-7</v>
      </c>
      <c r="V9">
        <f t="shared" si="1"/>
        <v>-0.4</v>
      </c>
      <c r="W9">
        <f t="shared" si="1"/>
        <v>-35.6</v>
      </c>
      <c r="X9">
        <f t="shared" si="1"/>
        <v>-40.700000000000003</v>
      </c>
      <c r="Y9">
        <f t="shared" si="1"/>
        <v>-17.2</v>
      </c>
      <c r="Z9">
        <f t="shared" si="1"/>
        <v>-12</v>
      </c>
      <c r="AA9">
        <f t="shared" ref="AA9:BB9" si="3">AVERAGEIFS($C$2:$C$309,$B$2:$B$309,$J9,$A$2:$A$309,AA$2)</f>
        <v>-22.6</v>
      </c>
      <c r="AB9">
        <f t="shared" si="3"/>
        <v>-32.9</v>
      </c>
      <c r="AC9">
        <f t="shared" si="3"/>
        <v>-25.1</v>
      </c>
      <c r="AD9">
        <f t="shared" si="3"/>
        <v>-10.4</v>
      </c>
      <c r="AE9">
        <f t="shared" si="3"/>
        <v>-0.9</v>
      </c>
      <c r="AF9">
        <f t="shared" si="3"/>
        <v>-86.8</v>
      </c>
      <c r="AG9">
        <f t="shared" si="3"/>
        <v>-2</v>
      </c>
      <c r="AH9">
        <f t="shared" si="3"/>
        <v>-1.5</v>
      </c>
      <c r="AI9">
        <f t="shared" si="3"/>
        <v>-19.100000000000001</v>
      </c>
      <c r="AJ9">
        <f t="shared" si="3"/>
        <v>12.3</v>
      </c>
      <c r="AK9">
        <f t="shared" si="3"/>
        <v>4</v>
      </c>
      <c r="AL9">
        <f t="shared" si="3"/>
        <v>-8.6999999999999993</v>
      </c>
      <c r="AM9">
        <f t="shared" si="3"/>
        <v>-4.5</v>
      </c>
      <c r="AN9">
        <f t="shared" si="3"/>
        <v>-5.0999999999999996</v>
      </c>
      <c r="AO9">
        <f t="shared" si="3"/>
        <v>-59.4</v>
      </c>
      <c r="AP9">
        <f t="shared" si="3"/>
        <v>-21.7</v>
      </c>
      <c r="AQ9">
        <f t="shared" si="3"/>
        <v>-14.2</v>
      </c>
      <c r="AR9">
        <f t="shared" si="3"/>
        <v>-23.3</v>
      </c>
      <c r="AS9">
        <f t="shared" si="3"/>
        <v>-39.700000000000003</v>
      </c>
      <c r="AT9">
        <f t="shared" si="3"/>
        <v>-14.5</v>
      </c>
      <c r="AU9">
        <f t="shared" si="3"/>
        <v>2.8</v>
      </c>
      <c r="AV9">
        <f t="shared" si="3"/>
        <v>-34.200000000000003</v>
      </c>
      <c r="AW9">
        <f t="shared" si="3"/>
        <v>-28.9</v>
      </c>
      <c r="AX9">
        <f t="shared" si="3"/>
        <v>7.4</v>
      </c>
      <c r="AY9">
        <f t="shared" si="3"/>
        <v>-29.8</v>
      </c>
      <c r="AZ9">
        <f t="shared" si="3"/>
        <v>-10.4</v>
      </c>
      <c r="BA9">
        <f t="shared" si="3"/>
        <v>-17.399999999999999</v>
      </c>
      <c r="BB9">
        <f t="shared" si="3"/>
        <v>-7.1</v>
      </c>
    </row>
    <row r="10" spans="1:54" x14ac:dyDescent="0.45">
      <c r="A10" t="s">
        <v>621</v>
      </c>
      <c r="B10">
        <v>2018</v>
      </c>
      <c r="C10">
        <v>-8.8000000000000007</v>
      </c>
      <c r="D10">
        <v>2.2722501203745935</v>
      </c>
      <c r="E10">
        <v>2.3318514778393902</v>
      </c>
    </row>
    <row r="11" spans="1:54" x14ac:dyDescent="0.45">
      <c r="A11" t="s">
        <v>621</v>
      </c>
      <c r="B11">
        <v>2019</v>
      </c>
      <c r="C11">
        <v>-8.4</v>
      </c>
      <c r="D11">
        <v>2.4842208668992782</v>
      </c>
      <c r="E11">
        <v>3.0165949657229101</v>
      </c>
    </row>
    <row r="12" spans="1:54" x14ac:dyDescent="0.45">
      <c r="A12" t="s">
        <v>621</v>
      </c>
      <c r="B12">
        <v>2020</v>
      </c>
      <c r="C12">
        <v>1.7</v>
      </c>
      <c r="D12">
        <v>1.7549764558532956</v>
      </c>
      <c r="E12">
        <v>-5.7038601566288598</v>
      </c>
      <c r="J12" t="s">
        <v>714</v>
      </c>
      <c r="K12" t="s">
        <v>554</v>
      </c>
      <c r="L12" t="s">
        <v>621</v>
      </c>
      <c r="M12" t="s">
        <v>623</v>
      </c>
      <c r="N12" t="s">
        <v>625</v>
      </c>
      <c r="O12" t="s">
        <v>627</v>
      </c>
      <c r="P12" t="s">
        <v>629</v>
      </c>
      <c r="Q12" t="s">
        <v>631</v>
      </c>
      <c r="R12" t="s">
        <v>633</v>
      </c>
      <c r="S12" t="s">
        <v>635</v>
      </c>
      <c r="T12" t="s">
        <v>637</v>
      </c>
      <c r="U12" t="s">
        <v>639</v>
      </c>
      <c r="V12" t="s">
        <v>641</v>
      </c>
      <c r="W12" t="s">
        <v>643</v>
      </c>
      <c r="X12" t="s">
        <v>645</v>
      </c>
      <c r="Y12" t="s">
        <v>647</v>
      </c>
      <c r="Z12" t="s">
        <v>649</v>
      </c>
      <c r="AA12" t="s">
        <v>651</v>
      </c>
      <c r="AB12" t="s">
        <v>653</v>
      </c>
      <c r="AC12" t="s">
        <v>655</v>
      </c>
      <c r="AD12" t="s">
        <v>658</v>
      </c>
      <c r="AE12" t="s">
        <v>660</v>
      </c>
      <c r="AF12" t="s">
        <v>662</v>
      </c>
      <c r="AG12" t="s">
        <v>664</v>
      </c>
      <c r="AH12" t="s">
        <v>666</v>
      </c>
      <c r="AI12" t="s">
        <v>668</v>
      </c>
      <c r="AJ12" t="s">
        <v>670</v>
      </c>
      <c r="AK12" t="s">
        <v>672</v>
      </c>
      <c r="AL12" t="s">
        <v>675</v>
      </c>
      <c r="AM12" t="s">
        <v>677</v>
      </c>
      <c r="AN12" t="s">
        <v>679</v>
      </c>
      <c r="AO12" t="s">
        <v>681</v>
      </c>
      <c r="AP12" t="s">
        <v>683</v>
      </c>
      <c r="AQ12" t="s">
        <v>685</v>
      </c>
      <c r="AR12" t="s">
        <v>687</v>
      </c>
      <c r="AS12" t="s">
        <v>689</v>
      </c>
      <c r="AT12" t="s">
        <v>691</v>
      </c>
      <c r="AU12" t="s">
        <v>694</v>
      </c>
      <c r="AV12" t="s">
        <v>696</v>
      </c>
      <c r="AW12" t="s">
        <v>698</v>
      </c>
      <c r="AX12" t="s">
        <v>700</v>
      </c>
      <c r="AY12" t="s">
        <v>702</v>
      </c>
      <c r="AZ12" t="s">
        <v>704</v>
      </c>
      <c r="BA12" t="s">
        <v>706</v>
      </c>
      <c r="BB12" t="s">
        <v>708</v>
      </c>
    </row>
    <row r="13" spans="1:54" x14ac:dyDescent="0.45">
      <c r="A13" t="s">
        <v>621</v>
      </c>
      <c r="B13">
        <v>2021</v>
      </c>
      <c r="C13">
        <v>0.2</v>
      </c>
      <c r="D13">
        <v>-6.3182552867020831</v>
      </c>
      <c r="E13">
        <v>-1.82945407794792</v>
      </c>
      <c r="J13">
        <v>2017</v>
      </c>
      <c r="K13">
        <f>AVERAGEIFS($E$2:$E$309,$B$2:$B$309,$J13,$A$2:$A$309,K$2)</f>
        <v>3.8981909226643401</v>
      </c>
      <c r="L13">
        <f t="shared" ref="L13:BB18" si="4">AVERAGEIFS($E$2:$E$309,$B$2:$B$309,$J13,$A$2:$A$309,L$2)</f>
        <v>0.89194574920821801</v>
      </c>
      <c r="M13">
        <f t="shared" si="4"/>
        <v>0.20768515242320901</v>
      </c>
      <c r="N13">
        <f t="shared" si="4"/>
        <v>-0.13093400128840901</v>
      </c>
      <c r="O13">
        <f t="shared" si="4"/>
        <v>-2.6204801420150901</v>
      </c>
      <c r="P13">
        <f t="shared" si="4"/>
        <v>0.71537610936024898</v>
      </c>
      <c r="Q13">
        <f t="shared" si="4"/>
        <v>-9.3461763882430604E-2</v>
      </c>
      <c r="R13">
        <f t="shared" si="4"/>
        <v>-8.7556876561308103E-2</v>
      </c>
      <c r="S13">
        <f t="shared" si="4"/>
        <v>2.3119764603705999E-2</v>
      </c>
      <c r="T13">
        <f t="shared" si="4"/>
        <v>0.37618785221047801</v>
      </c>
      <c r="U13">
        <f t="shared" si="4"/>
        <v>2.6301386669097999</v>
      </c>
      <c r="V13">
        <f t="shared" si="4"/>
        <v>2.41916532392765</v>
      </c>
      <c r="W13">
        <f t="shared" si="4"/>
        <v>0.85290944932050605</v>
      </c>
      <c r="X13">
        <f t="shared" si="4"/>
        <v>2.60327832522256</v>
      </c>
      <c r="Y13">
        <f t="shared" si="4"/>
        <v>1.39821244327258</v>
      </c>
      <c r="Z13">
        <f t="shared" si="4"/>
        <v>0.87591422814492104</v>
      </c>
      <c r="AA13">
        <f t="shared" si="4"/>
        <v>2.9261297133703801</v>
      </c>
      <c r="AB13">
        <f t="shared" si="4"/>
        <v>-0.62050612195142196</v>
      </c>
      <c r="AC13">
        <f t="shared" si="4"/>
        <v>4.4529407177543296</v>
      </c>
      <c r="AD13">
        <f t="shared" si="4"/>
        <v>-0.56687555604385398</v>
      </c>
      <c r="AE13">
        <f t="shared" si="4"/>
        <v>1.3846169625885201</v>
      </c>
      <c r="AF13">
        <f t="shared" si="4"/>
        <v>-1.4768118804635999</v>
      </c>
      <c r="AG13">
        <f t="shared" si="4"/>
        <v>-0.45713223187667001</v>
      </c>
      <c r="AH13">
        <f t="shared" si="4"/>
        <v>4.6898246288059999</v>
      </c>
      <c r="AI13">
        <f t="shared" si="4"/>
        <v>1.11316285533737</v>
      </c>
      <c r="AJ13">
        <f t="shared" si="4"/>
        <v>2.0287144183795598</v>
      </c>
      <c r="AK13">
        <f t="shared" si="4"/>
        <v>0.95592434860395703</v>
      </c>
      <c r="AL13">
        <f t="shared" si="4"/>
        <v>0.88940405230667297</v>
      </c>
      <c r="AM13">
        <f t="shared" si="4"/>
        <v>2.9527944894229798</v>
      </c>
      <c r="AN13">
        <f t="shared" si="4"/>
        <v>3.30044623491264</v>
      </c>
      <c r="AO13">
        <f t="shared" si="4"/>
        <v>0.52004506480919499</v>
      </c>
      <c r="AP13">
        <f t="shared" si="4"/>
        <v>1.1180267670578199</v>
      </c>
      <c r="AQ13">
        <f t="shared" si="4"/>
        <v>1.05911827682813</v>
      </c>
      <c r="AR13">
        <f t="shared" si="4"/>
        <v>-1.0616752884763201</v>
      </c>
      <c r="AS13">
        <f t="shared" si="4"/>
        <v>0.72422157597652803</v>
      </c>
      <c r="AT13">
        <f t="shared" si="4"/>
        <v>-1.5426527945684201</v>
      </c>
      <c r="AU13">
        <f t="shared" si="4"/>
        <v>0.66064127465901301</v>
      </c>
      <c r="AV13">
        <f t="shared" si="4"/>
        <v>0.74486365687553702</v>
      </c>
      <c r="AW13">
        <f t="shared" si="4"/>
        <v>2.50887673648384</v>
      </c>
      <c r="AX13">
        <f t="shared" si="4"/>
        <v>2.9833843527444501</v>
      </c>
      <c r="AY13">
        <f t="shared" si="4"/>
        <v>3.3593887108432301</v>
      </c>
      <c r="AZ13">
        <f t="shared" si="4"/>
        <v>-7.3175266571126898E-2</v>
      </c>
      <c r="BA13">
        <f t="shared" si="4"/>
        <v>1.3748617892161199</v>
      </c>
      <c r="BB13">
        <f t="shared" si="4"/>
        <v>1.4094025288732099</v>
      </c>
    </row>
    <row r="14" spans="1:54" x14ac:dyDescent="0.45">
      <c r="A14" t="s">
        <v>621</v>
      </c>
      <c r="B14">
        <v>2022</v>
      </c>
      <c r="C14">
        <v>-10.7</v>
      </c>
      <c r="D14">
        <v>4.7953291055145826</v>
      </c>
      <c r="E14">
        <v>2.81761144903765</v>
      </c>
      <c r="J14">
        <v>2018</v>
      </c>
      <c r="K14">
        <f t="shared" ref="K14:Z19" si="5">AVERAGEIFS($E$2:$E$309,$B$2:$B$309,$J14,$A$2:$A$309,K$2)</f>
        <v>1.0321787339046999</v>
      </c>
      <c r="L14">
        <f t="shared" si="4"/>
        <v>2.3318514778393902</v>
      </c>
      <c r="M14">
        <f t="shared" si="4"/>
        <v>0.89512952889236796</v>
      </c>
      <c r="N14">
        <f t="shared" si="4"/>
        <v>0.38849954247714802</v>
      </c>
      <c r="O14">
        <f t="shared" si="4"/>
        <v>-1.1611018310438601</v>
      </c>
      <c r="P14">
        <f t="shared" si="4"/>
        <v>2.03937441897672</v>
      </c>
      <c r="Q14">
        <f t="shared" si="4"/>
        <v>1.2473236622966599</v>
      </c>
      <c r="R14">
        <f t="shared" si="4"/>
        <v>2.5429886099305699</v>
      </c>
      <c r="S14">
        <f t="shared" si="4"/>
        <v>1.5321325740563001</v>
      </c>
      <c r="T14">
        <f t="shared" si="4"/>
        <v>0.34587273458586698</v>
      </c>
      <c r="U14">
        <f t="shared" si="4"/>
        <v>3.5360852183644602</v>
      </c>
      <c r="V14">
        <f t="shared" si="4"/>
        <v>2.44156132268263</v>
      </c>
      <c r="W14">
        <f t="shared" si="4"/>
        <v>0.63485470888018303</v>
      </c>
      <c r="X14">
        <f t="shared" si="4"/>
        <v>3.8729700292581102</v>
      </c>
      <c r="Y14">
        <f t="shared" si="4"/>
        <v>1.70452802519939</v>
      </c>
      <c r="Z14">
        <f t="shared" si="4"/>
        <v>1.64951978270035</v>
      </c>
      <c r="AA14">
        <f t="shared" si="4"/>
        <v>3.1126264067526601</v>
      </c>
      <c r="AB14">
        <f t="shared" si="4"/>
        <v>0.77442045570934603</v>
      </c>
      <c r="AC14">
        <f t="shared" si="4"/>
        <v>6.7271417965371398</v>
      </c>
      <c r="AD14">
        <f t="shared" si="4"/>
        <v>2.2710279090713001</v>
      </c>
      <c r="AE14">
        <f t="shared" si="4"/>
        <v>3.12389819286863</v>
      </c>
      <c r="AF14">
        <f t="shared" si="4"/>
        <v>-1.88183286480358</v>
      </c>
      <c r="AG14">
        <f t="shared" si="4"/>
        <v>-9.3046401777115706E-2</v>
      </c>
      <c r="AH14">
        <f t="shared" si="4"/>
        <v>7.0160226903145704</v>
      </c>
      <c r="AI14">
        <f t="shared" si="4"/>
        <v>1.52589658364276</v>
      </c>
      <c r="AJ14">
        <f t="shared" si="4"/>
        <v>2.2210662525977201</v>
      </c>
      <c r="AK14">
        <f t="shared" si="4"/>
        <v>1.52371582501692</v>
      </c>
      <c r="AL14">
        <f t="shared" si="4"/>
        <v>-0.39491233883579402</v>
      </c>
      <c r="AM14">
        <f t="shared" si="4"/>
        <v>4.0780801111721399</v>
      </c>
      <c r="AN14">
        <f t="shared" si="4"/>
        <v>5.0977919337359197</v>
      </c>
      <c r="AO14">
        <f t="shared" si="4"/>
        <v>1.0072355866374001</v>
      </c>
      <c r="AP14">
        <f t="shared" si="4"/>
        <v>0.397362039985722</v>
      </c>
      <c r="AQ14">
        <f t="shared" si="4"/>
        <v>1.97365611036897</v>
      </c>
      <c r="AR14">
        <f t="shared" si="4"/>
        <v>2.2503373153477302</v>
      </c>
      <c r="AS14">
        <f t="shared" si="4"/>
        <v>2.3855481095370799</v>
      </c>
      <c r="AT14">
        <f t="shared" si="4"/>
        <v>0.36197526936331298</v>
      </c>
      <c r="AU14">
        <f t="shared" si="4"/>
        <v>1.9355565026289401</v>
      </c>
      <c r="AV14">
        <f t="shared" si="4"/>
        <v>0.68603332761345803</v>
      </c>
      <c r="AW14">
        <f t="shared" si="4"/>
        <v>3.30831599465307</v>
      </c>
      <c r="AX14">
        <f t="shared" si="4"/>
        <v>6.0997976316211799</v>
      </c>
      <c r="AY14">
        <f t="shared" si="4"/>
        <v>0.54112784238844802</v>
      </c>
      <c r="AZ14">
        <f t="shared" si="4"/>
        <v>0.74867092067371699</v>
      </c>
      <c r="BA14">
        <f t="shared" si="4"/>
        <v>1.9434794235223001</v>
      </c>
      <c r="BB14">
        <f t="shared" si="4"/>
        <v>2.36313332754187</v>
      </c>
    </row>
    <row r="15" spans="1:54" x14ac:dyDescent="0.45">
      <c r="A15" t="s">
        <v>621</v>
      </c>
      <c r="B15">
        <v>2023</v>
      </c>
      <c r="C15">
        <v>-15.4</v>
      </c>
      <c r="D15">
        <v>5.2778942120371539</v>
      </c>
      <c r="E15">
        <v>0.24956369955573601</v>
      </c>
      <c r="J15">
        <v>2019</v>
      </c>
      <c r="K15">
        <f t="shared" si="5"/>
        <v>-1.0419628667135099</v>
      </c>
      <c r="L15">
        <f t="shared" si="4"/>
        <v>3.0165949657229101</v>
      </c>
      <c r="M15">
        <f t="shared" si="4"/>
        <v>0.790559459552582</v>
      </c>
      <c r="N15">
        <f t="shared" si="4"/>
        <v>1.5183468823608099</v>
      </c>
      <c r="O15">
        <f t="shared" si="4"/>
        <v>-0.45098965152364201</v>
      </c>
      <c r="P15">
        <f t="shared" si="4"/>
        <v>2.46017254153521</v>
      </c>
      <c r="Q15">
        <f t="shared" si="4"/>
        <v>0.61518855905362102</v>
      </c>
      <c r="R15">
        <f t="shared" si="4"/>
        <v>0.83208956212678198</v>
      </c>
      <c r="S15">
        <f t="shared" si="4"/>
        <v>2.2953680284434701</v>
      </c>
      <c r="T15">
        <f t="shared" si="4"/>
        <v>1.26734693843221</v>
      </c>
      <c r="U15">
        <f t="shared" si="4"/>
        <v>5.5531220305481197</v>
      </c>
      <c r="V15">
        <f t="shared" si="4"/>
        <v>2.4379273345270098</v>
      </c>
      <c r="W15">
        <f t="shared" si="4"/>
        <v>0.20883006845824001</v>
      </c>
      <c r="X15">
        <f t="shared" si="4"/>
        <v>4.7412315023465199</v>
      </c>
      <c r="Y15">
        <f t="shared" si="4"/>
        <v>2.2056667780066501</v>
      </c>
      <c r="Z15">
        <f t="shared" si="4"/>
        <v>2.8918488602390302</v>
      </c>
      <c r="AA15">
        <f t="shared" si="4"/>
        <v>3.6800762635931301</v>
      </c>
      <c r="AB15">
        <f t="shared" si="4"/>
        <v>2.1397782219538399</v>
      </c>
      <c r="AC15">
        <f t="shared" si="4"/>
        <v>3.33011941051728</v>
      </c>
      <c r="AD15">
        <f t="shared" si="4"/>
        <v>4.8071857526253696</v>
      </c>
      <c r="AE15">
        <f t="shared" si="4"/>
        <v>5.1330170431855304</v>
      </c>
      <c r="AF15">
        <f t="shared" si="4"/>
        <v>-6.0876135121414698</v>
      </c>
      <c r="AG15">
        <f t="shared" si="4"/>
        <v>-8.3939600588536195E-2</v>
      </c>
      <c r="AH15">
        <f t="shared" si="4"/>
        <v>5.4171690545983804</v>
      </c>
      <c r="AI15">
        <f t="shared" si="4"/>
        <v>1.44006720250766</v>
      </c>
      <c r="AJ15">
        <f t="shared" si="4"/>
        <v>1.325814764585</v>
      </c>
      <c r="AK15">
        <f t="shared" si="4"/>
        <v>1.35529590888896</v>
      </c>
      <c r="AL15">
        <f t="shared" si="4"/>
        <v>0.45824161629573701</v>
      </c>
      <c r="AM15">
        <f t="shared" si="4"/>
        <v>2.40151803499288</v>
      </c>
      <c r="AN15">
        <f t="shared" si="4"/>
        <v>6.7333736397758903</v>
      </c>
      <c r="AO15">
        <f t="shared" si="4"/>
        <v>1.5208769644323099</v>
      </c>
      <c r="AP15">
        <f t="shared" si="4"/>
        <v>2.3123924099465398E-2</v>
      </c>
      <c r="AQ15">
        <f t="shared" si="4"/>
        <v>1.61805260673872</v>
      </c>
      <c r="AR15">
        <f t="shared" si="4"/>
        <v>3.6991317430642101</v>
      </c>
      <c r="AS15">
        <f t="shared" si="4"/>
        <v>3.8123872281611502</v>
      </c>
      <c r="AT15">
        <f t="shared" si="4"/>
        <v>1.6152680987992301</v>
      </c>
      <c r="AU15">
        <f t="shared" si="4"/>
        <v>0.41937978516540397</v>
      </c>
      <c r="AV15">
        <f t="shared" si="4"/>
        <v>1.5002703243532001</v>
      </c>
      <c r="AW15">
        <f t="shared" si="4"/>
        <v>0.90624992786766201</v>
      </c>
      <c r="AX15">
        <f t="shared" si="4"/>
        <v>6.7880881408875098</v>
      </c>
      <c r="AY15">
        <f t="shared" si="4"/>
        <v>-6.09659590933631</v>
      </c>
      <c r="AZ15">
        <f t="shared" si="4"/>
        <v>1.1678695949548901</v>
      </c>
      <c r="BA15">
        <f t="shared" si="4"/>
        <v>2.381327675034</v>
      </c>
      <c r="BB15">
        <f t="shared" si="4"/>
        <v>1.91883682978257</v>
      </c>
    </row>
    <row r="16" spans="1:54" x14ac:dyDescent="0.45">
      <c r="A16" t="s">
        <v>623</v>
      </c>
      <c r="B16">
        <v>2017</v>
      </c>
      <c r="C16">
        <v>-7.1</v>
      </c>
      <c r="D16">
        <v>2.759385972383896</v>
      </c>
      <c r="E16">
        <v>0.20768515242320901</v>
      </c>
      <c r="J16">
        <v>2020</v>
      </c>
      <c r="K16">
        <f t="shared" si="5"/>
        <v>-12.1464360843128</v>
      </c>
      <c r="L16">
        <f t="shared" si="4"/>
        <v>-5.7038601566288598</v>
      </c>
      <c r="M16">
        <f t="shared" si="4"/>
        <v>-2.23202059362748</v>
      </c>
      <c r="N16">
        <f t="shared" si="4"/>
        <v>-5.7892757229903502</v>
      </c>
      <c r="O16">
        <f t="shared" si="4"/>
        <v>-5.0409941036142598</v>
      </c>
      <c r="P16">
        <f t="shared" si="4"/>
        <v>-5.74765877921869</v>
      </c>
      <c r="Q16">
        <f t="shared" si="4"/>
        <v>-4.0037507925976001</v>
      </c>
      <c r="R16">
        <f t="shared" si="4"/>
        <v>-10.2461051731325</v>
      </c>
      <c r="S16">
        <f t="shared" si="4"/>
        <v>-4.0171150728617704</v>
      </c>
      <c r="T16">
        <f t="shared" si="4"/>
        <v>-12.6584730806211</v>
      </c>
      <c r="U16">
        <f t="shared" si="4"/>
        <v>-3.5071810201239</v>
      </c>
      <c r="V16">
        <f t="shared" si="4"/>
        <v>-3.6403412195069702</v>
      </c>
      <c r="W16">
        <f t="shared" si="4"/>
        <v>-4.4046483480524996</v>
      </c>
      <c r="X16">
        <f t="shared" si="4"/>
        <v>-8.7135950672960103</v>
      </c>
      <c r="Y16">
        <f t="shared" si="4"/>
        <v>-1.55441294822718</v>
      </c>
      <c r="Z16">
        <f t="shared" si="4"/>
        <v>-6.7160778926189098</v>
      </c>
      <c r="AA16">
        <f t="shared" si="4"/>
        <v>-10.168646637272101</v>
      </c>
      <c r="AB16">
        <f t="shared" si="4"/>
        <v>-5.9551970365957398</v>
      </c>
      <c r="AC16">
        <f t="shared" si="4"/>
        <v>-6.2503712916943197</v>
      </c>
      <c r="AD16">
        <f t="shared" si="4"/>
        <v>-4.6746945723186197</v>
      </c>
      <c r="AE16">
        <f t="shared" si="4"/>
        <v>-4.3728731601129303</v>
      </c>
      <c r="AF16">
        <f t="shared" si="4"/>
        <v>-6.3709661586806803</v>
      </c>
      <c r="AG16">
        <f t="shared" si="4"/>
        <v>-7.8597061079087496</v>
      </c>
      <c r="AH16">
        <f t="shared" si="4"/>
        <v>-14.2389584771279</v>
      </c>
      <c r="AI16">
        <f t="shared" si="4"/>
        <v>-8.2590650487507098</v>
      </c>
      <c r="AJ16">
        <f t="shared" si="4"/>
        <v>-3.73175919830229</v>
      </c>
      <c r="AK16">
        <f t="shared" si="4"/>
        <v>-2.8043995456503401</v>
      </c>
      <c r="AL16">
        <f t="shared" si="4"/>
        <v>-3.4669944700152899</v>
      </c>
      <c r="AM16">
        <f t="shared" si="4"/>
        <v>-9.2243539835684398</v>
      </c>
      <c r="AN16">
        <f t="shared" si="4"/>
        <v>-7.8189698709066402</v>
      </c>
      <c r="AO16">
        <f t="shared" si="4"/>
        <v>-5.17630832185373</v>
      </c>
      <c r="AP16">
        <f t="shared" si="4"/>
        <v>-3.1440506796341001</v>
      </c>
      <c r="AQ16">
        <f t="shared" si="4"/>
        <v>-2.3331309566908902</v>
      </c>
      <c r="AR16">
        <f t="shared" si="4"/>
        <v>-4.1903830172332102</v>
      </c>
      <c r="AS16">
        <f t="shared" si="4"/>
        <v>-6.6536243674898596</v>
      </c>
      <c r="AT16">
        <f t="shared" si="4"/>
        <v>-3.01032704075784</v>
      </c>
      <c r="AU16">
        <f t="shared" si="4"/>
        <v>-7.9016351101983204</v>
      </c>
      <c r="AV16">
        <f t="shared" si="4"/>
        <v>-3.4073514655313701</v>
      </c>
      <c r="AW16">
        <f t="shared" si="4"/>
        <v>-9.8910762978196907</v>
      </c>
      <c r="AX16">
        <f t="shared" si="4"/>
        <v>-3.8704531158569102</v>
      </c>
      <c r="AY16">
        <f t="shared" si="4"/>
        <v>-11.1082267401466</v>
      </c>
      <c r="AZ16">
        <f t="shared" si="4"/>
        <v>-4.3883303788474697</v>
      </c>
      <c r="BA16">
        <f t="shared" si="4"/>
        <v>-6.0086841764670096</v>
      </c>
      <c r="BB16">
        <f t="shared" si="4"/>
        <v>-6.10256118742317</v>
      </c>
    </row>
    <row r="17" spans="1:54" x14ac:dyDescent="0.45">
      <c r="A17" t="s">
        <v>623</v>
      </c>
      <c r="B17">
        <v>2018</v>
      </c>
      <c r="C17">
        <v>-8.9</v>
      </c>
      <c r="D17">
        <v>2.2795917982034268</v>
      </c>
      <c r="E17">
        <v>0.89512952889236796</v>
      </c>
      <c r="J17">
        <v>2021</v>
      </c>
      <c r="K17">
        <f t="shared" si="5"/>
        <v>-1.41658737877369</v>
      </c>
      <c r="L17">
        <f t="shared" si="4"/>
        <v>-1.82945407794792</v>
      </c>
      <c r="M17">
        <f t="shared" si="4"/>
        <v>-2.4142083814758402</v>
      </c>
      <c r="N17">
        <f t="shared" si="4"/>
        <v>-0.73630700063897303</v>
      </c>
      <c r="O17">
        <f t="shared" si="4"/>
        <v>-0.72387499948787504</v>
      </c>
      <c r="P17">
        <f t="shared" si="4"/>
        <v>-1.42941424428327</v>
      </c>
      <c r="Q17">
        <f t="shared" si="4"/>
        <v>0.32896706282106403</v>
      </c>
      <c r="R17">
        <f t="shared" si="4"/>
        <v>1.8420429365928299</v>
      </c>
      <c r="S17">
        <f t="shared" si="4"/>
        <v>3.0483247147096701</v>
      </c>
      <c r="T17">
        <f t="shared" si="4"/>
        <v>-1.9703837868168199</v>
      </c>
      <c r="U17">
        <f t="shared" si="4"/>
        <v>-0.85685369585190996</v>
      </c>
      <c r="V17">
        <f t="shared" si="4"/>
        <v>-0.43349782362433498</v>
      </c>
      <c r="W17">
        <f t="shared" si="4"/>
        <v>1.6260649934087701</v>
      </c>
      <c r="X17">
        <f t="shared" si="4"/>
        <v>-3.4717041298047899</v>
      </c>
      <c r="Y17">
        <f t="shared" si="4"/>
        <v>0.46465097419885998</v>
      </c>
      <c r="Z17">
        <f t="shared" si="4"/>
        <v>-0.50040617773403495</v>
      </c>
      <c r="AA17">
        <f t="shared" si="4"/>
        <v>-2.20663328351913</v>
      </c>
      <c r="AB17">
        <f t="shared" si="4"/>
        <v>-0.40955672084440597</v>
      </c>
      <c r="AC17">
        <f t="shared" si="4"/>
        <v>0.94129917972281796</v>
      </c>
      <c r="AD17">
        <f t="shared" si="4"/>
        <v>0.61913049764555605</v>
      </c>
      <c r="AE17">
        <f t="shared" si="4"/>
        <v>-4.2288402226606596</v>
      </c>
      <c r="AF17">
        <f t="shared" si="4"/>
        <v>11.659379467928</v>
      </c>
      <c r="AG17">
        <f t="shared" si="4"/>
        <v>7.8015597007691895E-2</v>
      </c>
      <c r="AH17">
        <f t="shared" si="4"/>
        <v>-5.7140615390045104</v>
      </c>
      <c r="AI17">
        <f t="shared" si="4"/>
        <v>-0.72532906359938898</v>
      </c>
      <c r="AJ17">
        <f t="shared" si="4"/>
        <v>-1.3523934511929501</v>
      </c>
      <c r="AK17">
        <f t="shared" si="4"/>
        <v>-4.4040479314020303E-2</v>
      </c>
      <c r="AL17">
        <f t="shared" si="4"/>
        <v>2.8519577696956402</v>
      </c>
      <c r="AM17">
        <f t="shared" si="4"/>
        <v>-3.4221224508525898</v>
      </c>
      <c r="AN17">
        <f t="shared" si="4"/>
        <v>-7.9173409613038297</v>
      </c>
      <c r="AO17">
        <f t="shared" si="4"/>
        <v>-0.41280135230275</v>
      </c>
      <c r="AP17">
        <f t="shared" si="4"/>
        <v>-0.37909700553289799</v>
      </c>
      <c r="AQ17">
        <f t="shared" si="4"/>
        <v>0.34159681898393002</v>
      </c>
      <c r="AR17">
        <f t="shared" si="4"/>
        <v>0.66513347561993896</v>
      </c>
      <c r="AS17">
        <f t="shared" si="4"/>
        <v>-2.83366509881425</v>
      </c>
      <c r="AT17">
        <f t="shared" si="4"/>
        <v>2.2545729762234799</v>
      </c>
      <c r="AU17">
        <f t="shared" si="4"/>
        <v>-3.83318884032954</v>
      </c>
      <c r="AV17">
        <f t="shared" si="4"/>
        <v>1.68546395084442</v>
      </c>
      <c r="AW17">
        <f t="shared" si="4"/>
        <v>0.60197224944661798</v>
      </c>
      <c r="AX17">
        <f t="shared" si="4"/>
        <v>-3.6779541406351299</v>
      </c>
      <c r="AY17">
        <f t="shared" si="4"/>
        <v>0.88208858999513495</v>
      </c>
      <c r="AZ17">
        <f t="shared" si="4"/>
        <v>0.239956302685499</v>
      </c>
      <c r="BA17">
        <f t="shared" si="4"/>
        <v>-0.61624220554000397</v>
      </c>
      <c r="BB17">
        <f t="shared" si="4"/>
        <v>-1.27027434420519</v>
      </c>
    </row>
    <row r="18" spans="1:54" x14ac:dyDescent="0.45">
      <c r="A18" t="s">
        <v>623</v>
      </c>
      <c r="B18">
        <v>2019</v>
      </c>
      <c r="C18">
        <v>-13.4</v>
      </c>
      <c r="D18">
        <v>2.878469714678829</v>
      </c>
      <c r="E18">
        <v>0.790559459552582</v>
      </c>
      <c r="J18">
        <v>2022</v>
      </c>
      <c r="K18">
        <f t="shared" si="5"/>
        <v>4.4783651510778997</v>
      </c>
      <c r="L18">
        <f t="shared" si="4"/>
        <v>2.81761144903765</v>
      </c>
      <c r="M18">
        <f t="shared" si="4"/>
        <v>0.22897091079983001</v>
      </c>
      <c r="N18">
        <f t="shared" si="4"/>
        <v>2.3609428674364699</v>
      </c>
      <c r="O18">
        <f t="shared" si="4"/>
        <v>1.7139419944544501</v>
      </c>
      <c r="P18">
        <f t="shared" si="4"/>
        <v>1.3546426212250799</v>
      </c>
      <c r="Q18">
        <f t="shared" si="4"/>
        <v>1.4560837632166499</v>
      </c>
      <c r="R18">
        <f t="shared" si="4"/>
        <v>2.16743772686285</v>
      </c>
      <c r="S18">
        <f t="shared" si="4"/>
        <v>-1.1186167058776799</v>
      </c>
      <c r="T18">
        <f t="shared" si="4"/>
        <v>4.9874522395486398</v>
      </c>
      <c r="U18">
        <f t="shared" si="4"/>
        <v>0.53140916951272699</v>
      </c>
      <c r="V18">
        <f t="shared" si="4"/>
        <v>0.17446900633694801</v>
      </c>
      <c r="W18">
        <f t="shared" si="4"/>
        <v>0.93703472946779698</v>
      </c>
      <c r="X18">
        <f t="shared" si="4"/>
        <v>1.6018386307088801</v>
      </c>
      <c r="Y18">
        <f t="shared" si="4"/>
        <v>1.1362183144850999</v>
      </c>
      <c r="Z18">
        <f t="shared" si="4"/>
        <v>1.2778364198424299</v>
      </c>
      <c r="AA18">
        <f t="shared" si="4"/>
        <v>2.0916740762008099</v>
      </c>
      <c r="AB18">
        <f t="shared" si="4"/>
        <v>3.2419548102429099</v>
      </c>
      <c r="AC18">
        <f t="shared" si="4"/>
        <v>-4.6363314347697102</v>
      </c>
      <c r="AD18">
        <f t="shared" si="4"/>
        <v>3.2033108945776401</v>
      </c>
      <c r="AE18">
        <f t="shared" si="4"/>
        <v>-1.1243747326504301</v>
      </c>
      <c r="AF18">
        <f t="shared" si="4"/>
        <v>17.644807383209699</v>
      </c>
      <c r="AG18">
        <f t="shared" si="4"/>
        <v>4.5843923323307898</v>
      </c>
      <c r="AH18">
        <f t="shared" si="4"/>
        <v>-0.94831343879479801</v>
      </c>
      <c r="AI18">
        <f t="shared" si="4"/>
        <v>3.1300914457878899</v>
      </c>
      <c r="AJ18">
        <f t="shared" si="4"/>
        <v>-0.68770262646823699</v>
      </c>
      <c r="AK18">
        <f t="shared" si="4"/>
        <v>0.54762459273692299</v>
      </c>
      <c r="AL18">
        <f t="shared" si="4"/>
        <v>1.9876841715923399</v>
      </c>
      <c r="AM18">
        <f t="shared" si="4"/>
        <v>-0.133360224460147</v>
      </c>
      <c r="AN18">
        <f t="shared" si="4"/>
        <v>1.22486354687663</v>
      </c>
      <c r="AO18">
        <f t="shared" si="4"/>
        <v>3.2275033527252601</v>
      </c>
      <c r="AP18">
        <f t="shared" si="4"/>
        <v>1.4641370602635799</v>
      </c>
      <c r="AQ18">
        <f t="shared" si="4"/>
        <v>0.85171498886163</v>
      </c>
      <c r="AR18">
        <f t="shared" si="4"/>
        <v>3.6490098254733399</v>
      </c>
      <c r="AS18">
        <f t="shared" si="4"/>
        <v>2.6917726635524502</v>
      </c>
      <c r="AT18">
        <f t="shared" si="4"/>
        <v>-1.7605504001060599</v>
      </c>
      <c r="AU18">
        <f t="shared" si="4"/>
        <v>4.1438567258387797</v>
      </c>
      <c r="AV18">
        <f t="shared" si="4"/>
        <v>1.2935600284875399</v>
      </c>
      <c r="AW18">
        <f t="shared" si="4"/>
        <v>2.5446748813474098</v>
      </c>
      <c r="AX18">
        <f t="shared" si="4"/>
        <v>-2.1853492978117899</v>
      </c>
      <c r="AY18">
        <f t="shared" si="4"/>
        <v>3.27850512272326</v>
      </c>
      <c r="AZ18">
        <f t="shared" ref="AZ18:BB19" si="6">AVERAGEIFS($E$2:$E$309,$B$2:$B$309,$J18,$A$2:$A$309,AZ$2)</f>
        <v>0.62705113851549699</v>
      </c>
      <c r="BA18">
        <f t="shared" si="6"/>
        <v>1.9387008965794399</v>
      </c>
      <c r="BB18">
        <f t="shared" si="6"/>
        <v>0.26302966036556003</v>
      </c>
    </row>
    <row r="19" spans="1:54" x14ac:dyDescent="0.45">
      <c r="A19" t="s">
        <v>623</v>
      </c>
      <c r="B19">
        <v>2020</v>
      </c>
      <c r="C19">
        <v>-11.5</v>
      </c>
      <c r="D19">
        <v>2.171545057371759</v>
      </c>
      <c r="E19">
        <v>-2.23202059362748</v>
      </c>
      <c r="J19">
        <v>2023</v>
      </c>
      <c r="K19">
        <f t="shared" si="5"/>
        <v>2.4570121313436801</v>
      </c>
      <c r="L19">
        <f t="shared" si="5"/>
        <v>0.24956369955573601</v>
      </c>
      <c r="M19">
        <f t="shared" si="5"/>
        <v>1.9895017061512299</v>
      </c>
      <c r="N19">
        <f t="shared" si="5"/>
        <v>1.9892887519839999</v>
      </c>
      <c r="O19">
        <f t="shared" si="5"/>
        <v>4.0870541128088398</v>
      </c>
      <c r="P19">
        <f t="shared" si="5"/>
        <v>0.976789866852527</v>
      </c>
      <c r="Q19">
        <f t="shared" si="5"/>
        <v>0.28751666430900902</v>
      </c>
      <c r="R19">
        <f t="shared" si="5"/>
        <v>-0.15980166858165001</v>
      </c>
      <c r="S19">
        <f t="shared" si="5"/>
        <v>0.40694074100903699</v>
      </c>
      <c r="T19">
        <f t="shared" si="5"/>
        <v>2.1105313339424701</v>
      </c>
      <c r="U19">
        <f t="shared" si="5"/>
        <v>-1.7590844706503199</v>
      </c>
      <c r="V19">
        <f t="shared" si="5"/>
        <v>-1.1859035080104601</v>
      </c>
      <c r="W19">
        <f t="shared" si="5"/>
        <v>1.4774187633340401</v>
      </c>
      <c r="X19">
        <f t="shared" si="5"/>
        <v>3.1165155125847899</v>
      </c>
      <c r="Y19">
        <f t="shared" si="5"/>
        <v>-1.1306590834967301</v>
      </c>
      <c r="Z19">
        <f t="shared" si="5"/>
        <v>1.2121918699952201</v>
      </c>
      <c r="AA19">
        <f t="shared" ref="AA19:BB19" si="7">AVERAGEIFS($E$2:$E$309,$B$2:$B$309,$J19,$A$2:$A$309,AA$2)</f>
        <v>1.0733988746693901</v>
      </c>
      <c r="AB19">
        <f t="shared" si="7"/>
        <v>4.2292296192273096</v>
      </c>
      <c r="AC19">
        <f t="shared" si="7"/>
        <v>-1.19231168819192</v>
      </c>
      <c r="AD19">
        <f t="shared" si="7"/>
        <v>-1.6494212635182299</v>
      </c>
      <c r="AE19">
        <f t="shared" si="7"/>
        <v>1.9751566974032</v>
      </c>
      <c r="AF19">
        <f t="shared" si="7"/>
        <v>-9.1443364057773806</v>
      </c>
      <c r="AG19">
        <f t="shared" si="7"/>
        <v>2.8207642760611402</v>
      </c>
      <c r="AH19">
        <f t="shared" si="7"/>
        <v>7.1534077269054901</v>
      </c>
      <c r="AI19">
        <f t="shared" si="7"/>
        <v>2.9679832527565599</v>
      </c>
      <c r="AJ19">
        <f t="shared" si="7"/>
        <v>0.78872529445168005</v>
      </c>
      <c r="AK19">
        <f t="shared" si="7"/>
        <v>-0.60781582422404701</v>
      </c>
      <c r="AL19">
        <f t="shared" si="7"/>
        <v>-2.2364959817170398</v>
      </c>
      <c r="AM19">
        <f t="shared" si="7"/>
        <v>2.6752452129431301</v>
      </c>
      <c r="AN19">
        <f t="shared" si="7"/>
        <v>2.1380510508588202</v>
      </c>
      <c r="AO19">
        <f t="shared" si="7"/>
        <v>0.98384540367885598</v>
      </c>
      <c r="AP19">
        <f t="shared" si="7"/>
        <v>0.31155553277713399</v>
      </c>
      <c r="AQ19">
        <f t="shared" si="7"/>
        <v>-1.4297719974868801</v>
      </c>
      <c r="AR19">
        <f t="shared" si="7"/>
        <v>-1.11621332574108</v>
      </c>
      <c r="AS19">
        <f t="shared" si="7"/>
        <v>3.6825392569209701</v>
      </c>
      <c r="AT19">
        <f t="shared" si="7"/>
        <v>1.2369786565018701</v>
      </c>
      <c r="AU19">
        <f t="shared" si="7"/>
        <v>-0.204304581176984</v>
      </c>
      <c r="AV19">
        <f t="shared" si="7"/>
        <v>-1.4385201832004599</v>
      </c>
      <c r="AW19">
        <f t="shared" si="7"/>
        <v>-0.15655697688967499</v>
      </c>
      <c r="AX19">
        <f t="shared" si="7"/>
        <v>-1.39865291465554</v>
      </c>
      <c r="AY19">
        <f t="shared" si="7"/>
        <v>5.3428884223153199</v>
      </c>
      <c r="AZ19">
        <f t="shared" si="7"/>
        <v>1.58692043319993</v>
      </c>
      <c r="BA19">
        <f t="shared" si="7"/>
        <v>0.88413472776622304</v>
      </c>
      <c r="BB19">
        <f t="shared" si="7"/>
        <v>0.38829984761063902</v>
      </c>
    </row>
    <row r="20" spans="1:54" x14ac:dyDescent="0.45">
      <c r="A20" t="s">
        <v>623</v>
      </c>
      <c r="B20">
        <v>2021</v>
      </c>
      <c r="C20">
        <v>-20.2</v>
      </c>
      <c r="D20">
        <v>-0.11959073582997348</v>
      </c>
      <c r="E20">
        <v>-2.4142083814758402</v>
      </c>
    </row>
    <row r="21" spans="1:54" x14ac:dyDescent="0.45">
      <c r="A21" t="s">
        <v>623</v>
      </c>
      <c r="B21">
        <v>2022</v>
      </c>
      <c r="C21">
        <v>-26.7</v>
      </c>
      <c r="D21">
        <v>2.111168147687863</v>
      </c>
      <c r="E21">
        <v>0.22897091079983001</v>
      </c>
    </row>
    <row r="22" spans="1:54" x14ac:dyDescent="0.45">
      <c r="A22" t="s">
        <v>623</v>
      </c>
      <c r="B22">
        <v>2023</v>
      </c>
      <c r="C22">
        <v>-23.6</v>
      </c>
      <c r="D22">
        <v>4.2423855533613875</v>
      </c>
      <c r="E22">
        <v>1.9895017061512299</v>
      </c>
      <c r="J22" t="s">
        <v>709</v>
      </c>
      <c r="K22" t="s">
        <v>554</v>
      </c>
      <c r="L22" t="s">
        <v>621</v>
      </c>
      <c r="M22" t="s">
        <v>623</v>
      </c>
      <c r="N22" t="s">
        <v>625</v>
      </c>
      <c r="O22" t="s">
        <v>627</v>
      </c>
      <c r="P22" t="s">
        <v>629</v>
      </c>
      <c r="Q22" t="s">
        <v>631</v>
      </c>
      <c r="R22" t="s">
        <v>633</v>
      </c>
      <c r="S22" t="s">
        <v>635</v>
      </c>
      <c r="T22" t="s">
        <v>637</v>
      </c>
      <c r="U22" t="s">
        <v>639</v>
      </c>
      <c r="V22" t="s">
        <v>641</v>
      </c>
      <c r="W22" t="s">
        <v>643</v>
      </c>
      <c r="X22" t="s">
        <v>645</v>
      </c>
      <c r="Y22" t="s">
        <v>647</v>
      </c>
      <c r="Z22" t="s">
        <v>649</v>
      </c>
      <c r="AA22" t="s">
        <v>651</v>
      </c>
      <c r="AB22" t="s">
        <v>653</v>
      </c>
      <c r="AC22" t="s">
        <v>655</v>
      </c>
      <c r="AD22" t="s">
        <v>658</v>
      </c>
      <c r="AE22" t="s">
        <v>660</v>
      </c>
      <c r="AF22" t="s">
        <v>662</v>
      </c>
      <c r="AG22" t="s">
        <v>664</v>
      </c>
      <c r="AH22" t="s">
        <v>666</v>
      </c>
      <c r="AI22" t="s">
        <v>668</v>
      </c>
      <c r="AJ22" t="s">
        <v>670</v>
      </c>
      <c r="AK22" t="s">
        <v>672</v>
      </c>
      <c r="AL22" t="s">
        <v>675</v>
      </c>
      <c r="AM22" t="s">
        <v>677</v>
      </c>
      <c r="AN22" t="s">
        <v>679</v>
      </c>
      <c r="AO22" t="s">
        <v>681</v>
      </c>
      <c r="AP22" t="s">
        <v>683</v>
      </c>
      <c r="AQ22" t="s">
        <v>685</v>
      </c>
      <c r="AR22" t="s">
        <v>687</v>
      </c>
      <c r="AS22" t="s">
        <v>689</v>
      </c>
      <c r="AT22" t="s">
        <v>691</v>
      </c>
      <c r="AU22" t="s">
        <v>694</v>
      </c>
      <c r="AV22" t="s">
        <v>696</v>
      </c>
      <c r="AW22" t="s">
        <v>698</v>
      </c>
      <c r="AX22" t="s">
        <v>700</v>
      </c>
      <c r="AY22" t="s">
        <v>702</v>
      </c>
      <c r="AZ22" t="s">
        <v>704</v>
      </c>
      <c r="BA22" t="s">
        <v>706</v>
      </c>
      <c r="BB22" t="s">
        <v>708</v>
      </c>
    </row>
    <row r="23" spans="1:54" x14ac:dyDescent="0.45">
      <c r="A23" t="s">
        <v>625</v>
      </c>
      <c r="B23">
        <v>2017</v>
      </c>
      <c r="C23">
        <v>-10.8</v>
      </c>
      <c r="D23">
        <v>1.1935026399511059</v>
      </c>
      <c r="E23">
        <v>-0.13093400128840901</v>
      </c>
      <c r="I23">
        <f>MEDIAN(K23:BB23)</f>
        <v>0.95624605497216963</v>
      </c>
      <c r="J23">
        <v>2017</v>
      </c>
      <c r="K23">
        <f t="shared" ref="K23:Z24" si="8">K3/K4</f>
        <v>0.61038961038961037</v>
      </c>
      <c r="L23">
        <f t="shared" si="8"/>
        <v>1.125</v>
      </c>
      <c r="M23">
        <f t="shared" si="8"/>
        <v>0.797752808988764</v>
      </c>
      <c r="N23">
        <f t="shared" si="8"/>
        <v>0.63157894736842102</v>
      </c>
      <c r="O23">
        <f t="shared" si="8"/>
        <v>1.6666666666666665</v>
      </c>
      <c r="P23">
        <f t="shared" si="8"/>
        <v>1.6279069767441861</v>
      </c>
      <c r="Q23">
        <f t="shared" si="8"/>
        <v>8.5</v>
      </c>
      <c r="R23">
        <f t="shared" si="8"/>
        <v>0.32432432432432429</v>
      </c>
      <c r="S23">
        <f t="shared" si="8"/>
        <v>-0.28749999999999998</v>
      </c>
      <c r="T23">
        <f t="shared" si="8"/>
        <v>2.25</v>
      </c>
      <c r="U23">
        <f t="shared" si="8"/>
        <v>0.36</v>
      </c>
      <c r="V23">
        <f t="shared" si="8"/>
        <v>1.6666666666666667</v>
      </c>
      <c r="W23">
        <f t="shared" si="8"/>
        <v>1.0231660231660231</v>
      </c>
      <c r="X23">
        <f t="shared" si="8"/>
        <v>1.0754352030947776</v>
      </c>
      <c r="Y23">
        <f t="shared" si="8"/>
        <v>-4.7619047619047616E-2</v>
      </c>
      <c r="Z23">
        <f t="shared" si="8"/>
        <v>-4</v>
      </c>
      <c r="AA23">
        <f t="shared" ref="L23:BB24" si="9">AA3/AA4</f>
        <v>0.85465116279069764</v>
      </c>
      <c r="AB23">
        <f t="shared" si="9"/>
        <v>0.9869565217391304</v>
      </c>
      <c r="AC23">
        <f t="shared" si="9"/>
        <v>2.1674208144796379</v>
      </c>
      <c r="AD23">
        <f t="shared" si="9"/>
        <v>1.1156716417910446</v>
      </c>
      <c r="AE23">
        <f t="shared" si="9"/>
        <v>1.0579710144927534</v>
      </c>
      <c r="AF23">
        <f t="shared" si="9"/>
        <v>0.98407643312101911</v>
      </c>
      <c r="AG23">
        <f t="shared" si="9"/>
        <v>1.2608695652173911</v>
      </c>
      <c r="AH23">
        <f t="shared" si="9"/>
        <v>0.48872180451127817</v>
      </c>
      <c r="AI23">
        <f t="shared" si="9"/>
        <v>1.0170454545454544</v>
      </c>
      <c r="AJ23">
        <f t="shared" si="9"/>
        <v>0.61855670103092786</v>
      </c>
      <c r="AK23">
        <f t="shared" si="9"/>
        <v>5.8333333333333339</v>
      </c>
      <c r="AL23">
        <f t="shared" si="9"/>
        <v>-2.5421686746987953</v>
      </c>
      <c r="AM23">
        <f t="shared" si="9"/>
        <v>1.6578947368421053</v>
      </c>
      <c r="AN23">
        <f t="shared" si="9"/>
        <v>0.72340425531914887</v>
      </c>
      <c r="AO23">
        <f t="shared" si="9"/>
        <v>0.48717948717948723</v>
      </c>
      <c r="AP23">
        <f t="shared" si="9"/>
        <v>0.24581005586592183</v>
      </c>
      <c r="AQ23">
        <f t="shared" si="9"/>
        <v>1.0745341614906831</v>
      </c>
      <c r="AR23">
        <f t="shared" si="9"/>
        <v>0.81632653061224481</v>
      </c>
      <c r="AS23">
        <f t="shared" si="9"/>
        <v>0.9575371549893843</v>
      </c>
      <c r="AT23">
        <f t="shared" si="9"/>
        <v>7.8431372549019621E-2</v>
      </c>
      <c r="AU23">
        <f t="shared" si="9"/>
        <v>-0.97058823529411764</v>
      </c>
      <c r="AV23">
        <f t="shared" si="9"/>
        <v>0.51851851851851849</v>
      </c>
      <c r="AW23">
        <f t="shared" si="9"/>
        <v>14.166666666666668</v>
      </c>
      <c r="AX23">
        <f t="shared" si="9"/>
        <v>1.0277777777777779</v>
      </c>
      <c r="AY23">
        <f t="shared" si="9"/>
        <v>-2.1</v>
      </c>
      <c r="AZ23">
        <f t="shared" si="9"/>
        <v>1.0454545454545456</v>
      </c>
      <c r="BA23">
        <f t="shared" si="9"/>
        <v>0.95495495495495497</v>
      </c>
      <c r="BB23">
        <f t="shared" si="9"/>
        <v>0.88888888888888884</v>
      </c>
    </row>
    <row r="24" spans="1:54" x14ac:dyDescent="0.45">
      <c r="A24" t="s">
        <v>625</v>
      </c>
      <c r="B24">
        <v>2018</v>
      </c>
      <c r="C24">
        <v>-17.100000000000001</v>
      </c>
      <c r="D24">
        <v>1.4744676565309192</v>
      </c>
      <c r="E24">
        <v>0.38849954247714802</v>
      </c>
      <c r="I24">
        <f t="shared" ref="I24:I29" si="10">MEDIAN(K24:BB24)</f>
        <v>1.0194478653530377</v>
      </c>
      <c r="J24">
        <v>2018</v>
      </c>
      <c r="K24">
        <f t="shared" si="8"/>
        <v>1.2833333333333334</v>
      </c>
      <c r="L24">
        <f t="shared" si="9"/>
        <v>1.0476190476190477</v>
      </c>
      <c r="M24">
        <f t="shared" si="9"/>
        <v>0.66417910447761197</v>
      </c>
      <c r="N24">
        <f t="shared" si="9"/>
        <v>1.0058823529411764</v>
      </c>
      <c r="O24">
        <f t="shared" si="9"/>
        <v>-0.339622641509434</v>
      </c>
      <c r="P24">
        <f t="shared" si="9"/>
        <v>1.0238095238095237</v>
      </c>
      <c r="Q24">
        <f t="shared" si="9"/>
        <v>9.195402298850576E-2</v>
      </c>
      <c r="R24">
        <f t="shared" si="9"/>
        <v>0.37755102040816324</v>
      </c>
      <c r="S24">
        <f t="shared" si="9"/>
        <v>0.898876404494382</v>
      </c>
      <c r="T24">
        <f t="shared" si="9"/>
        <v>-1.7777777777777779</v>
      </c>
      <c r="U24">
        <f t="shared" si="9"/>
        <v>-0.60975609756097571</v>
      </c>
      <c r="V24">
        <f t="shared" si="9"/>
        <v>-15</v>
      </c>
      <c r="W24">
        <f t="shared" si="9"/>
        <v>1.6187499999999999</v>
      </c>
      <c r="X24">
        <f t="shared" si="9"/>
        <v>1.1166306695464363</v>
      </c>
      <c r="Y24">
        <f t="shared" si="9"/>
        <v>0.47727272727272724</v>
      </c>
      <c r="Z24">
        <f t="shared" si="9"/>
        <v>0.13043478260869565</v>
      </c>
      <c r="AA24">
        <f t="shared" si="9"/>
        <v>1.0955414012738853</v>
      </c>
      <c r="AB24">
        <f t="shared" si="9"/>
        <v>0.79861111111111105</v>
      </c>
      <c r="AC24">
        <f t="shared" si="9"/>
        <v>1.0574162679425838</v>
      </c>
      <c r="AD24">
        <f t="shared" si="9"/>
        <v>1.2072072072072073</v>
      </c>
      <c r="AE24">
        <f t="shared" si="9"/>
        <v>1.3018867924528303</v>
      </c>
      <c r="AF24">
        <f t="shared" si="9"/>
        <v>0.69086908690869075</v>
      </c>
      <c r="AG24">
        <f t="shared" si="9"/>
        <v>1.1500000000000001</v>
      </c>
      <c r="AH24">
        <f t="shared" si="9"/>
        <v>0.83125000000000004</v>
      </c>
      <c r="AI24">
        <f t="shared" si="9"/>
        <v>1.0731707317073174</v>
      </c>
      <c r="AJ24">
        <f t="shared" si="9"/>
        <v>0.68309859154929575</v>
      </c>
      <c r="AK24">
        <f t="shared" si="9"/>
        <v>-0.13333333333333333</v>
      </c>
      <c r="AL24">
        <f t="shared" si="9"/>
        <v>1.537037037037037</v>
      </c>
      <c r="AM24">
        <f t="shared" si="9"/>
        <v>2.2352941176470589</v>
      </c>
      <c r="AN24">
        <f t="shared" si="9"/>
        <v>1.175</v>
      </c>
      <c r="AO24">
        <f t="shared" si="9"/>
        <v>0.63586956521739135</v>
      </c>
      <c r="AP24">
        <f t="shared" si="9"/>
        <v>3.1964285714285712</v>
      </c>
      <c r="AQ24">
        <f t="shared" si="9"/>
        <v>1.0454545454545454</v>
      </c>
      <c r="AR24">
        <f t="shared" si="9"/>
        <v>0.7777777777777779</v>
      </c>
      <c r="AS24">
        <f t="shared" si="9"/>
        <v>1.0150862068965518</v>
      </c>
      <c r="AT24">
        <f t="shared" si="9"/>
        <v>0.72857142857142854</v>
      </c>
      <c r="AU24">
        <f t="shared" si="9"/>
        <v>34</v>
      </c>
      <c r="AV24">
        <f t="shared" si="9"/>
        <v>1.5882352941176472</v>
      </c>
      <c r="AW24">
        <f t="shared" si="9"/>
        <v>8.3333333333333329E-2</v>
      </c>
      <c r="AX24">
        <f t="shared" si="9"/>
        <v>1.125</v>
      </c>
      <c r="AY24">
        <f t="shared" si="9"/>
        <v>0.27027027027027023</v>
      </c>
      <c r="AZ24">
        <f t="shared" si="9"/>
        <v>1.0999999999999999</v>
      </c>
      <c r="BA24">
        <f t="shared" si="9"/>
        <v>1.0471698113207548</v>
      </c>
      <c r="BB24">
        <f t="shared" si="9"/>
        <v>1.1250000000000002</v>
      </c>
    </row>
    <row r="25" spans="1:54" x14ac:dyDescent="0.45">
      <c r="A25" t="s">
        <v>625</v>
      </c>
      <c r="B25">
        <v>2019</v>
      </c>
      <c r="C25">
        <v>-17</v>
      </c>
      <c r="D25">
        <v>1.8779685721940211</v>
      </c>
      <c r="E25">
        <v>1.5183468823608099</v>
      </c>
      <c r="I25">
        <f t="shared" si="10"/>
        <v>0.81967562953478446</v>
      </c>
      <c r="J25">
        <v>2019</v>
      </c>
      <c r="K25">
        <f>K5/K6</f>
        <v>0.90909090909090917</v>
      </c>
      <c r="L25">
        <f t="shared" ref="L25:BB25" si="11">L5/L6</f>
        <v>-4.9411764705882355</v>
      </c>
      <c r="M25">
        <f t="shared" si="11"/>
        <v>1.1652173913043478</v>
      </c>
      <c r="N25">
        <f t="shared" si="11"/>
        <v>2.2666666666666666</v>
      </c>
      <c r="O25">
        <f t="shared" si="11"/>
        <v>0.42741935483870963</v>
      </c>
      <c r="P25">
        <f t="shared" si="11"/>
        <v>0.20895522388059701</v>
      </c>
      <c r="Q25">
        <f t="shared" si="11"/>
        <v>0.87878787878787867</v>
      </c>
      <c r="R25">
        <f t="shared" si="11"/>
        <v>1.4411764705882355</v>
      </c>
      <c r="S25">
        <f t="shared" si="11"/>
        <v>17.8</v>
      </c>
      <c r="T25">
        <f t="shared" si="11"/>
        <v>-0.1475409836065574</v>
      </c>
      <c r="U25">
        <f t="shared" si="11"/>
        <v>2.2777777777777777</v>
      </c>
      <c r="V25">
        <f t="shared" si="11"/>
        <v>2.0202020202020204E-2</v>
      </c>
      <c r="W25">
        <f t="shared" si="11"/>
        <v>0.58823529411764708</v>
      </c>
      <c r="X25">
        <f t="shared" si="11"/>
        <v>2.2367149758454103</v>
      </c>
      <c r="Y25">
        <f t="shared" si="11"/>
        <v>2.666666666666667</v>
      </c>
      <c r="Z25">
        <f t="shared" si="11"/>
        <v>0.10176991150442477</v>
      </c>
      <c r="AA25">
        <f t="shared" si="11"/>
        <v>-3.8292682926829271</v>
      </c>
      <c r="AB25">
        <f t="shared" si="11"/>
        <v>2.25</v>
      </c>
      <c r="AC25">
        <f t="shared" si="11"/>
        <v>0.59039548022598864</v>
      </c>
      <c r="AD25">
        <f t="shared" si="11"/>
        <v>2.1764705882352944</v>
      </c>
      <c r="AE25">
        <f t="shared" si="11"/>
        <v>1.0816326530612244</v>
      </c>
      <c r="AF25">
        <f t="shared" si="11"/>
        <v>0.93230769230769239</v>
      </c>
      <c r="AG25">
        <f t="shared" si="11"/>
        <v>5</v>
      </c>
      <c r="AH25">
        <f t="shared" si="11"/>
        <v>2.7118644067796609</v>
      </c>
      <c r="AI25">
        <f t="shared" si="11"/>
        <v>4.9696969696969697</v>
      </c>
      <c r="AJ25">
        <f t="shared" si="11"/>
        <v>0.49134948096885811</v>
      </c>
      <c r="AK25">
        <f t="shared" si="11"/>
        <v>0.3</v>
      </c>
      <c r="AL25">
        <f t="shared" si="11"/>
        <v>0.76056338028169024</v>
      </c>
      <c r="AM25">
        <f t="shared" si="11"/>
        <v>0.67999999999999994</v>
      </c>
      <c r="AN25">
        <f t="shared" si="11"/>
        <v>0.21621621621621623</v>
      </c>
      <c r="AO25">
        <f t="shared" si="11"/>
        <v>1.8399999999999999</v>
      </c>
      <c r="AP25">
        <f t="shared" si="11"/>
        <v>-0.29166666666666669</v>
      </c>
      <c r="AQ25">
        <f t="shared" si="11"/>
        <v>1.6210526315789473</v>
      </c>
      <c r="AR25">
        <f t="shared" si="11"/>
        <v>1.1454545454545455</v>
      </c>
      <c r="AS25">
        <f t="shared" si="11"/>
        <v>1.9414225941422594</v>
      </c>
      <c r="AT25">
        <f t="shared" si="11"/>
        <v>-1.7948717948717949</v>
      </c>
      <c r="AU25">
        <f t="shared" si="11"/>
        <v>-6.3291139240506328E-3</v>
      </c>
      <c r="AV25">
        <f t="shared" si="11"/>
        <v>-2.956521739130435</v>
      </c>
      <c r="AW25">
        <f t="shared" si="11"/>
        <v>0.32876712328767127</v>
      </c>
      <c r="AX25">
        <f t="shared" si="11"/>
        <v>0.26778242677824271</v>
      </c>
      <c r="AY25">
        <f t="shared" si="11"/>
        <v>4.9333333333333336</v>
      </c>
      <c r="AZ25">
        <f t="shared" si="11"/>
        <v>-1.3333333333333333</v>
      </c>
      <c r="BA25">
        <f t="shared" si="11"/>
        <v>-2.5238095238095237</v>
      </c>
      <c r="BB25">
        <f t="shared" si="11"/>
        <v>1.2</v>
      </c>
    </row>
    <row r="26" spans="1:54" x14ac:dyDescent="0.45">
      <c r="A26" t="s">
        <v>625</v>
      </c>
      <c r="B26">
        <v>2020</v>
      </c>
      <c r="C26">
        <v>-7.5</v>
      </c>
      <c r="D26">
        <v>2.4428900664860862</v>
      </c>
      <c r="E26">
        <v>-5.7892757229903502</v>
      </c>
      <c r="I26">
        <f t="shared" si="10"/>
        <v>1</v>
      </c>
      <c r="J26">
        <v>2020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</row>
    <row r="27" spans="1:54" x14ac:dyDescent="0.45">
      <c r="A27" t="s">
        <v>625</v>
      </c>
      <c r="B27">
        <v>2021</v>
      </c>
      <c r="C27">
        <v>-23.8</v>
      </c>
      <c r="D27">
        <v>-4.7929838972626442</v>
      </c>
      <c r="E27">
        <v>-0.73630700063897303</v>
      </c>
      <c r="I27">
        <f t="shared" si="10"/>
        <v>0.63888888888888884</v>
      </c>
      <c r="J27">
        <v>2021</v>
      </c>
      <c r="K27">
        <f>K7/K6</f>
        <v>-7.575757575757576E-2</v>
      </c>
      <c r="L27">
        <f t="shared" ref="L27:BB29" si="12">L7/L6</f>
        <v>0.11764705882352942</v>
      </c>
      <c r="M27">
        <f t="shared" si="12"/>
        <v>1.7565217391304346</v>
      </c>
      <c r="N27">
        <f t="shared" si="12"/>
        <v>3.1733333333333333</v>
      </c>
      <c r="O27">
        <f t="shared" si="12"/>
        <v>0.33870967741935487</v>
      </c>
      <c r="P27">
        <f t="shared" si="12"/>
        <v>6.4676616915422883E-2</v>
      </c>
      <c r="Q27">
        <f t="shared" si="12"/>
        <v>0.66666666666666663</v>
      </c>
      <c r="R27">
        <f t="shared" si="12"/>
        <v>-1.0882352941176472</v>
      </c>
      <c r="S27">
        <f t="shared" si="12"/>
        <v>26.4</v>
      </c>
      <c r="T27">
        <f t="shared" si="12"/>
        <v>-0.22950819672131148</v>
      </c>
      <c r="U27">
        <f t="shared" si="12"/>
        <v>0.61111111111111116</v>
      </c>
      <c r="V27">
        <f t="shared" si="12"/>
        <v>0.70707070707070707</v>
      </c>
      <c r="W27">
        <f t="shared" si="12"/>
        <v>1.6176470588235294</v>
      </c>
      <c r="X27">
        <f t="shared" si="12"/>
        <v>1.3236714975845409</v>
      </c>
      <c r="Y27">
        <f t="shared" si="12"/>
        <v>2.3030303030303032</v>
      </c>
      <c r="Z27">
        <f t="shared" si="12"/>
        <v>0.19911504424778759</v>
      </c>
      <c r="AA27">
        <f t="shared" si="12"/>
        <v>-2.0975609756097562</v>
      </c>
      <c r="AB27">
        <f t="shared" si="12"/>
        <v>1.2421875</v>
      </c>
      <c r="AC27">
        <f t="shared" si="12"/>
        <v>6.7796610169491525E-2</v>
      </c>
      <c r="AD27">
        <f t="shared" si="12"/>
        <v>-4.9019607843137261E-2</v>
      </c>
      <c r="AE27">
        <f t="shared" si="12"/>
        <v>0.2857142857142857</v>
      </c>
      <c r="AF27">
        <f t="shared" si="12"/>
        <v>1.1333333333333333</v>
      </c>
      <c r="AG27">
        <f t="shared" si="12"/>
        <v>-0.75</v>
      </c>
      <c r="AH27">
        <f t="shared" si="12"/>
        <v>1.7627118644067796</v>
      </c>
      <c r="AI27">
        <f t="shared" si="12"/>
        <v>3.0909090909090908</v>
      </c>
      <c r="AJ27">
        <f t="shared" si="12"/>
        <v>0.83391003460207624</v>
      </c>
      <c r="AK27">
        <f t="shared" si="12"/>
        <v>0.92666666666666664</v>
      </c>
      <c r="AL27">
        <f t="shared" si="12"/>
        <v>1.4084507042253523E-2</v>
      </c>
      <c r="AM27">
        <f t="shared" si="12"/>
        <v>-0.44000000000000006</v>
      </c>
      <c r="AN27">
        <f t="shared" si="12"/>
        <v>0.44324324324324321</v>
      </c>
      <c r="AO27">
        <f t="shared" si="12"/>
        <v>1.65</v>
      </c>
      <c r="AP27">
        <f t="shared" si="12"/>
        <v>-1.21875</v>
      </c>
      <c r="AQ27">
        <f t="shared" si="12"/>
        <v>1.2</v>
      </c>
      <c r="AR27">
        <f t="shared" si="12"/>
        <v>1.3454545454545455</v>
      </c>
      <c r="AS27">
        <f t="shared" si="12"/>
        <v>1.100418410041841</v>
      </c>
      <c r="AT27">
        <f t="shared" si="12"/>
        <v>-3.5897435897435899</v>
      </c>
      <c r="AU27">
        <f t="shared" si="12"/>
        <v>0.48101265822784806</v>
      </c>
      <c r="AV27">
        <f t="shared" si="12"/>
        <v>1.2173913043478262</v>
      </c>
      <c r="AW27">
        <f t="shared" si="12"/>
        <v>-0.54794520547945214</v>
      </c>
      <c r="AX27">
        <f t="shared" si="12"/>
        <v>0.88702928870292885</v>
      </c>
      <c r="AY27">
        <f t="shared" si="12"/>
        <v>2.4666666666666668</v>
      </c>
      <c r="AZ27">
        <f t="shared" si="12"/>
        <v>-0.2</v>
      </c>
      <c r="BA27">
        <f t="shared" si="12"/>
        <v>-1.1666666666666667</v>
      </c>
      <c r="BB27">
        <f t="shared" si="12"/>
        <v>2.5</v>
      </c>
    </row>
    <row r="28" spans="1:54" x14ac:dyDescent="0.45">
      <c r="A28" t="s">
        <v>625</v>
      </c>
      <c r="B28">
        <v>2022</v>
      </c>
      <c r="C28">
        <v>-32.1</v>
      </c>
      <c r="D28">
        <v>6.2025540158608123</v>
      </c>
      <c r="E28">
        <v>2.3609428674364699</v>
      </c>
      <c r="I28">
        <f t="shared" si="10"/>
        <v>1.2172970448936029</v>
      </c>
      <c r="J28">
        <v>2022</v>
      </c>
      <c r="K28">
        <f t="shared" ref="K28:Z29" si="13">K8/K7</f>
        <v>1.6</v>
      </c>
      <c r="L28">
        <f t="shared" si="13"/>
        <v>-53.499999999999993</v>
      </c>
      <c r="M28">
        <f t="shared" si="13"/>
        <v>1.3217821782178218</v>
      </c>
      <c r="N28">
        <f t="shared" si="13"/>
        <v>1.3487394957983194</v>
      </c>
      <c r="O28">
        <f t="shared" si="13"/>
        <v>0.5714285714285714</v>
      </c>
      <c r="P28">
        <f t="shared" si="13"/>
        <v>-12.46153846153846</v>
      </c>
      <c r="Q28">
        <f t="shared" si="13"/>
        <v>-0.18181818181818182</v>
      </c>
      <c r="R28">
        <f t="shared" si="13"/>
        <v>1.6351351351351351</v>
      </c>
      <c r="S28">
        <f t="shared" si="13"/>
        <v>0.79545454545454553</v>
      </c>
      <c r="T28">
        <f t="shared" si="13"/>
        <v>3.7142857142857149</v>
      </c>
      <c r="U28">
        <f t="shared" si="13"/>
        <v>3.1818181818181817</v>
      </c>
      <c r="V28">
        <f t="shared" si="13"/>
        <v>0.65714285714285714</v>
      </c>
      <c r="W28">
        <f t="shared" si="13"/>
        <v>1.0386363636363638</v>
      </c>
      <c r="X28">
        <f t="shared" si="13"/>
        <v>1.3138686131386863</v>
      </c>
      <c r="Y28">
        <f t="shared" si="13"/>
        <v>1.4473684210526316</v>
      </c>
      <c r="Z28">
        <f t="shared" si="13"/>
        <v>-0.4</v>
      </c>
      <c r="AA28">
        <f t="shared" si="12"/>
        <v>2.3372093023255816</v>
      </c>
      <c r="AB28">
        <f t="shared" si="12"/>
        <v>2.1572327044025155</v>
      </c>
      <c r="AC28">
        <f t="shared" si="12"/>
        <v>-2.5416666666666665</v>
      </c>
      <c r="AD28">
        <f t="shared" si="12"/>
        <v>0.8</v>
      </c>
      <c r="AE28">
        <f t="shared" si="12"/>
        <v>-0.6428571428571429</v>
      </c>
      <c r="AF28">
        <f t="shared" si="12"/>
        <v>0.96470588235294108</v>
      </c>
      <c r="AG28">
        <f t="shared" si="12"/>
        <v>-0.44444444444444448</v>
      </c>
      <c r="AH28">
        <f t="shared" si="12"/>
        <v>0.65384615384615385</v>
      </c>
      <c r="AI28">
        <f t="shared" si="12"/>
        <v>1.5000000000000002</v>
      </c>
      <c r="AJ28">
        <f t="shared" si="12"/>
        <v>0.86307053941908707</v>
      </c>
      <c r="AK28">
        <f t="shared" si="12"/>
        <v>0.82733812949640284</v>
      </c>
      <c r="AL28">
        <f t="shared" si="12"/>
        <v>15</v>
      </c>
      <c r="AM28">
        <f t="shared" si="12"/>
        <v>2.8181818181818179</v>
      </c>
      <c r="AN28">
        <f t="shared" si="12"/>
        <v>-1.4268292682926829</v>
      </c>
      <c r="AO28">
        <f t="shared" si="12"/>
        <v>1.4303030303030304</v>
      </c>
      <c r="AP28">
        <f t="shared" si="12"/>
        <v>2.3205128205128207</v>
      </c>
      <c r="AQ28">
        <f t="shared" si="12"/>
        <v>1.1228070175438596</v>
      </c>
      <c r="AR28">
        <f t="shared" si="12"/>
        <v>1.4256756756756757</v>
      </c>
      <c r="AS28">
        <f t="shared" si="12"/>
        <v>1.311787072243346</v>
      </c>
      <c r="AT28">
        <f t="shared" si="12"/>
        <v>1.4000000000000001</v>
      </c>
      <c r="AU28">
        <f t="shared" si="12"/>
        <v>-0.46052631578947373</v>
      </c>
      <c r="AV28">
        <f t="shared" si="12"/>
        <v>-0.10714285714285715</v>
      </c>
      <c r="AW28">
        <f t="shared" si="12"/>
        <v>3.4416666666666664</v>
      </c>
      <c r="AX28">
        <f t="shared" si="12"/>
        <v>0.52830188679245282</v>
      </c>
      <c r="AY28">
        <f t="shared" si="12"/>
        <v>7.0270270270270263</v>
      </c>
      <c r="AZ28">
        <f t="shared" si="12"/>
        <v>6.7777777777777768</v>
      </c>
      <c r="BA28">
        <f t="shared" si="12"/>
        <v>2.306122448979592</v>
      </c>
      <c r="BB28">
        <f t="shared" si="12"/>
        <v>0.7</v>
      </c>
    </row>
    <row r="29" spans="1:54" x14ac:dyDescent="0.45">
      <c r="A29" t="s">
        <v>625</v>
      </c>
      <c r="B29">
        <v>2023</v>
      </c>
      <c r="C29">
        <v>-34.200000000000003</v>
      </c>
      <c r="D29">
        <v>4.2334318336916965</v>
      </c>
      <c r="E29">
        <v>1.9892887519839999</v>
      </c>
      <c r="I29">
        <f t="shared" si="10"/>
        <v>1.0398531375166891</v>
      </c>
      <c r="J29">
        <v>2023</v>
      </c>
      <c r="K29">
        <f t="shared" si="13"/>
        <v>-14.624999999999998</v>
      </c>
      <c r="L29">
        <f t="shared" si="12"/>
        <v>1.4392523364485983</v>
      </c>
      <c r="M29">
        <f t="shared" si="12"/>
        <v>0.88389513108614237</v>
      </c>
      <c r="N29">
        <f t="shared" si="12"/>
        <v>1.0654205607476637</v>
      </c>
      <c r="O29">
        <f t="shared" si="12"/>
        <v>-0.5</v>
      </c>
      <c r="P29">
        <f t="shared" si="12"/>
        <v>0.86419753086419759</v>
      </c>
      <c r="Q29">
        <f t="shared" si="12"/>
        <v>5.291666666666667</v>
      </c>
      <c r="R29">
        <f t="shared" si="12"/>
        <v>1.1404958677685952</v>
      </c>
      <c r="S29">
        <f t="shared" si="12"/>
        <v>0.72380952380952379</v>
      </c>
      <c r="T29">
        <f t="shared" si="12"/>
        <v>1.4423076923076923</v>
      </c>
      <c r="U29">
        <f t="shared" si="12"/>
        <v>2</v>
      </c>
      <c r="V29">
        <f t="shared" si="12"/>
        <v>-8.6956521739130446E-2</v>
      </c>
      <c r="W29">
        <f t="shared" si="12"/>
        <v>0.77899343544857769</v>
      </c>
      <c r="X29">
        <f t="shared" si="12"/>
        <v>1.1305555555555555</v>
      </c>
      <c r="Y29">
        <f t="shared" si="12"/>
        <v>1.5636363636363635</v>
      </c>
      <c r="Z29">
        <f t="shared" si="12"/>
        <v>6.6666666666666661</v>
      </c>
      <c r="AA29">
        <f t="shared" si="12"/>
        <v>1.1243781094527363</v>
      </c>
      <c r="AB29">
        <f t="shared" si="12"/>
        <v>0.95918367346938782</v>
      </c>
      <c r="AC29">
        <f t="shared" si="12"/>
        <v>4.1147540983606561</v>
      </c>
      <c r="AD29">
        <f t="shared" si="12"/>
        <v>-26</v>
      </c>
      <c r="AE29">
        <f t="shared" si="12"/>
        <v>1</v>
      </c>
      <c r="AF29">
        <f t="shared" si="12"/>
        <v>0.81425891181988741</v>
      </c>
      <c r="AG29">
        <f t="shared" si="12"/>
        <v>5</v>
      </c>
      <c r="AH29">
        <f t="shared" si="12"/>
        <v>0.22058823529411764</v>
      </c>
      <c r="AI29">
        <f t="shared" si="12"/>
        <v>1.2483660130718954</v>
      </c>
      <c r="AJ29">
        <f t="shared" si="12"/>
        <v>0.59134615384615385</v>
      </c>
      <c r="AK29">
        <f t="shared" si="12"/>
        <v>0.34782608695652173</v>
      </c>
      <c r="AL29">
        <f t="shared" si="12"/>
        <v>-5.8</v>
      </c>
      <c r="AM29">
        <f t="shared" si="12"/>
        <v>1.4516129032258065</v>
      </c>
      <c r="AN29">
        <f t="shared" si="12"/>
        <v>0.4358974358974359</v>
      </c>
      <c r="AO29">
        <f t="shared" si="12"/>
        <v>1.2584745762711864</v>
      </c>
      <c r="AP29">
        <f t="shared" si="12"/>
        <v>0.39963167587476983</v>
      </c>
      <c r="AQ29">
        <f t="shared" si="12"/>
        <v>1.1093749999999998</v>
      </c>
      <c r="AR29">
        <f t="shared" si="12"/>
        <v>1.1042654028436019</v>
      </c>
      <c r="AS29">
        <f t="shared" si="12"/>
        <v>1.1507246376811595</v>
      </c>
      <c r="AT29">
        <f t="shared" si="12"/>
        <v>0.73979591836734693</v>
      </c>
      <c r="AU29">
        <f t="shared" si="12"/>
        <v>-0.79999999999999993</v>
      </c>
      <c r="AV29">
        <f t="shared" si="12"/>
        <v>114.00000000000001</v>
      </c>
      <c r="AW29">
        <f t="shared" si="12"/>
        <v>0.69975786924939465</v>
      </c>
      <c r="AX29">
        <f t="shared" si="12"/>
        <v>0.66071428571428581</v>
      </c>
      <c r="AY29">
        <f t="shared" si="12"/>
        <v>1.1461538461538461</v>
      </c>
      <c r="AZ29">
        <f t="shared" si="12"/>
        <v>1.7049180327868854</v>
      </c>
      <c r="BA29">
        <f t="shared" si="12"/>
        <v>1.5398230088495573</v>
      </c>
      <c r="BB29">
        <f t="shared" si="12"/>
        <v>1.0142857142857142</v>
      </c>
    </row>
    <row r="30" spans="1:54" x14ac:dyDescent="0.45">
      <c r="A30" t="s">
        <v>627</v>
      </c>
      <c r="B30">
        <v>2017</v>
      </c>
      <c r="C30">
        <v>-1.5</v>
      </c>
      <c r="D30">
        <v>-3.275916907821923</v>
      </c>
      <c r="E30">
        <v>-2.6204801420150901</v>
      </c>
    </row>
    <row r="31" spans="1:54" x14ac:dyDescent="0.45">
      <c r="A31" t="s">
        <v>627</v>
      </c>
      <c r="B31">
        <v>2018</v>
      </c>
      <c r="C31">
        <v>-0.9</v>
      </c>
      <c r="D31">
        <v>1.3228690540439914</v>
      </c>
      <c r="E31">
        <v>-1.1611018310438601</v>
      </c>
    </row>
    <row r="32" spans="1:54" x14ac:dyDescent="0.45">
      <c r="A32" t="s">
        <v>627</v>
      </c>
      <c r="B32">
        <v>2019</v>
      </c>
      <c r="C32">
        <v>0</v>
      </c>
      <c r="D32">
        <v>1.7836667616339952</v>
      </c>
      <c r="E32">
        <v>-0.45098965152364201</v>
      </c>
      <c r="J32" t="s">
        <v>714</v>
      </c>
      <c r="K32" t="s">
        <v>554</v>
      </c>
      <c r="L32" t="s">
        <v>621</v>
      </c>
      <c r="M32" t="s">
        <v>623</v>
      </c>
      <c r="N32" t="s">
        <v>625</v>
      </c>
      <c r="O32" t="s">
        <v>627</v>
      </c>
      <c r="P32" t="s">
        <v>629</v>
      </c>
      <c r="Q32" t="s">
        <v>631</v>
      </c>
      <c r="R32" t="s">
        <v>633</v>
      </c>
      <c r="S32" t="s">
        <v>635</v>
      </c>
      <c r="T32" t="s">
        <v>637</v>
      </c>
      <c r="U32" t="s">
        <v>639</v>
      </c>
      <c r="V32" t="s">
        <v>641</v>
      </c>
      <c r="W32" t="s">
        <v>643</v>
      </c>
      <c r="X32" t="s">
        <v>645</v>
      </c>
      <c r="Y32" t="s">
        <v>647</v>
      </c>
      <c r="Z32" t="s">
        <v>649</v>
      </c>
      <c r="AA32" t="s">
        <v>651</v>
      </c>
      <c r="AB32" t="s">
        <v>653</v>
      </c>
      <c r="AC32" t="s">
        <v>655</v>
      </c>
      <c r="AD32" t="s">
        <v>658</v>
      </c>
      <c r="AE32" t="s">
        <v>660</v>
      </c>
      <c r="AF32" t="s">
        <v>662</v>
      </c>
      <c r="AG32" t="s">
        <v>664</v>
      </c>
      <c r="AH32" t="s">
        <v>666</v>
      </c>
      <c r="AI32" t="s">
        <v>668</v>
      </c>
      <c r="AJ32" t="s">
        <v>670</v>
      </c>
      <c r="AK32" t="s">
        <v>672</v>
      </c>
      <c r="AL32" t="s">
        <v>675</v>
      </c>
      <c r="AM32" t="s">
        <v>677</v>
      </c>
      <c r="AN32" t="s">
        <v>679</v>
      </c>
      <c r="AO32" t="s">
        <v>681</v>
      </c>
      <c r="AP32" t="s">
        <v>683</v>
      </c>
      <c r="AQ32" t="s">
        <v>685</v>
      </c>
      <c r="AR32" t="s">
        <v>687</v>
      </c>
      <c r="AS32" t="s">
        <v>689</v>
      </c>
      <c r="AT32" t="s">
        <v>691</v>
      </c>
      <c r="AU32" t="s">
        <v>694</v>
      </c>
      <c r="AV32" t="s">
        <v>696</v>
      </c>
      <c r="AW32" t="s">
        <v>698</v>
      </c>
      <c r="AX32" t="s">
        <v>700</v>
      </c>
      <c r="AY32" t="s">
        <v>702</v>
      </c>
      <c r="AZ32" t="s">
        <v>704</v>
      </c>
      <c r="BA32" t="s">
        <v>706</v>
      </c>
      <c r="BB32" t="s">
        <v>708</v>
      </c>
    </row>
    <row r="33" spans="1:54" x14ac:dyDescent="0.45">
      <c r="A33" t="s">
        <v>627</v>
      </c>
      <c r="B33">
        <v>2020</v>
      </c>
      <c r="C33">
        <v>6.2</v>
      </c>
      <c r="D33">
        <v>1.2207778236084152</v>
      </c>
      <c r="E33">
        <v>-5.0409941036142598</v>
      </c>
      <c r="I33">
        <f>MEDIAN(K33:BB33)</f>
        <v>0.63739527845146537</v>
      </c>
      <c r="J33">
        <v>2017</v>
      </c>
      <c r="K33">
        <f t="shared" ref="K33:BB33" si="14">K13/K14</f>
        <v>3.7766626986370913</v>
      </c>
      <c r="L33">
        <f t="shared" si="14"/>
        <v>0.38250538582099702</v>
      </c>
      <c r="M33">
        <f t="shared" si="14"/>
        <v>0.23201687098871415</v>
      </c>
      <c r="N33">
        <f t="shared" si="14"/>
        <v>-0.33702485324319448</v>
      </c>
      <c r="O33">
        <f t="shared" si="14"/>
        <v>2.2568908875625593</v>
      </c>
      <c r="P33">
        <f t="shared" si="14"/>
        <v>0.35078213333635777</v>
      </c>
      <c r="Q33">
        <f t="shared" si="14"/>
        <v>-7.4929841153131213E-2</v>
      </c>
      <c r="R33">
        <f t="shared" si="14"/>
        <v>-3.4430699461016706E-2</v>
      </c>
      <c r="S33">
        <f t="shared" si="14"/>
        <v>1.508992432847814E-2</v>
      </c>
      <c r="T33">
        <f t="shared" si="14"/>
        <v>1.0876481855700739</v>
      </c>
      <c r="U33">
        <f t="shared" si="14"/>
        <v>0.74379957056756507</v>
      </c>
      <c r="V33">
        <f t="shared" si="14"/>
        <v>0.99082718154694038</v>
      </c>
      <c r="W33">
        <f t="shared" si="14"/>
        <v>1.3434718800856793</v>
      </c>
      <c r="X33">
        <f t="shared" si="14"/>
        <v>0.67216588446496006</v>
      </c>
      <c r="Y33">
        <f t="shared" si="14"/>
        <v>0.82029302106019752</v>
      </c>
      <c r="Z33">
        <f t="shared" si="14"/>
        <v>0.53101165401666395</v>
      </c>
      <c r="AA33">
        <f t="shared" si="14"/>
        <v>0.94008381700492982</v>
      </c>
      <c r="AB33">
        <f t="shared" si="14"/>
        <v>-0.80125223627138942</v>
      </c>
      <c r="AC33">
        <f t="shared" si="14"/>
        <v>0.66193650326302367</v>
      </c>
      <c r="AD33">
        <f t="shared" si="14"/>
        <v>-0.24961188445969759</v>
      </c>
      <c r="AE33">
        <f t="shared" si="14"/>
        <v>0.44323370260573269</v>
      </c>
      <c r="AF33">
        <f t="shared" si="14"/>
        <v>0.78477313691603801</v>
      </c>
      <c r="AG33">
        <f t="shared" si="14"/>
        <v>4.9129490570918497</v>
      </c>
      <c r="AH33">
        <f t="shared" si="14"/>
        <v>0.66844490615461893</v>
      </c>
      <c r="AI33">
        <f t="shared" si="14"/>
        <v>0.72951395741376246</v>
      </c>
      <c r="AJ33">
        <f t="shared" si="14"/>
        <v>0.91339662470978122</v>
      </c>
      <c r="AK33">
        <f t="shared" si="14"/>
        <v>0.62736393027442761</v>
      </c>
      <c r="AL33">
        <f t="shared" si="14"/>
        <v>-2.2521556427652931</v>
      </c>
      <c r="AM33">
        <f t="shared" si="14"/>
        <v>0.72406485623801897</v>
      </c>
      <c r="AN33">
        <f t="shared" si="14"/>
        <v>0.64742662662850303</v>
      </c>
      <c r="AO33">
        <f t="shared" si="14"/>
        <v>0.51630926439497282</v>
      </c>
      <c r="AP33">
        <f t="shared" si="14"/>
        <v>2.8136224766160169</v>
      </c>
      <c r="AQ33">
        <f t="shared" si="14"/>
        <v>0.53662756711458237</v>
      </c>
      <c r="AR33">
        <f t="shared" si="14"/>
        <v>-0.47178495474233656</v>
      </c>
      <c r="AS33">
        <f t="shared" si="14"/>
        <v>0.30358707631222942</v>
      </c>
      <c r="AT33">
        <f t="shared" si="14"/>
        <v>-4.26176295767893</v>
      </c>
      <c r="AU33">
        <f t="shared" si="14"/>
        <v>0.34131851679953912</v>
      </c>
      <c r="AV33">
        <f t="shared" si="14"/>
        <v>1.0857543313044795</v>
      </c>
      <c r="AW33">
        <f t="shared" si="14"/>
        <v>0.75835462529537956</v>
      </c>
      <c r="AX33">
        <f t="shared" si="14"/>
        <v>0.48909562790717337</v>
      </c>
      <c r="AY33">
        <f t="shared" si="14"/>
        <v>6.2081239361394687</v>
      </c>
      <c r="AZ33">
        <f t="shared" si="14"/>
        <v>-9.774022811688432E-2</v>
      </c>
      <c r="BA33">
        <f t="shared" si="14"/>
        <v>0.707422868786727</v>
      </c>
      <c r="BB33">
        <f t="shared" si="14"/>
        <v>0.59641261559256564</v>
      </c>
    </row>
    <row r="34" spans="1:54" x14ac:dyDescent="0.45">
      <c r="A34" t="s">
        <v>627</v>
      </c>
      <c r="B34">
        <v>2021</v>
      </c>
      <c r="C34">
        <v>2.1</v>
      </c>
      <c r="D34">
        <v>-3.2767587964736009</v>
      </c>
      <c r="E34">
        <v>-0.72387499948787504</v>
      </c>
      <c r="I34">
        <f t="shared" ref="I34:I39" si="15">MEDIAN(K34:BB34)</f>
        <v>0.81650138465491917</v>
      </c>
      <c r="J34">
        <v>2018</v>
      </c>
      <c r="K34">
        <f t="shared" ref="K34:BB34" si="16">K14/K15</f>
        <v>-0.99060990259694148</v>
      </c>
      <c r="L34">
        <f t="shared" si="16"/>
        <v>0.77300781322512579</v>
      </c>
      <c r="M34">
        <f t="shared" si="16"/>
        <v>1.132273503373127</v>
      </c>
      <c r="N34">
        <f t="shared" si="16"/>
        <v>0.25587008277916529</v>
      </c>
      <c r="O34">
        <f t="shared" si="16"/>
        <v>2.5745642435943838</v>
      </c>
      <c r="P34">
        <f t="shared" si="16"/>
        <v>0.82895584945602985</v>
      </c>
      <c r="Q34">
        <f t="shared" si="16"/>
        <v>2.0275469105203903</v>
      </c>
      <c r="R34">
        <f t="shared" si="16"/>
        <v>3.0561477101465013</v>
      </c>
      <c r="S34">
        <f t="shared" si="16"/>
        <v>0.66748885366991295</v>
      </c>
      <c r="T34">
        <f t="shared" si="16"/>
        <v>0.27291085345085841</v>
      </c>
      <c r="U34">
        <f t="shared" si="16"/>
        <v>0.63677426840472862</v>
      </c>
      <c r="V34">
        <f t="shared" si="16"/>
        <v>1.0014906056075397</v>
      </c>
      <c r="W34">
        <f t="shared" si="16"/>
        <v>3.0400541146551205</v>
      </c>
      <c r="X34">
        <f t="shared" si="16"/>
        <v>0.81687005313731431</v>
      </c>
      <c r="Y34">
        <f t="shared" si="16"/>
        <v>0.77279489458504724</v>
      </c>
      <c r="Z34">
        <f t="shared" si="16"/>
        <v>0.57040317887291192</v>
      </c>
      <c r="AA34">
        <f t="shared" si="16"/>
        <v>0.84580486484635331</v>
      </c>
      <c r="AB34">
        <f t="shared" si="16"/>
        <v>0.36191622466473167</v>
      </c>
      <c r="AC34">
        <f t="shared" si="16"/>
        <v>2.0200902632173743</v>
      </c>
      <c r="AD34">
        <f t="shared" si="16"/>
        <v>0.47242358126706746</v>
      </c>
      <c r="AE34">
        <f t="shared" si="16"/>
        <v>0.60858909420841334</v>
      </c>
      <c r="AF34">
        <f t="shared" si="16"/>
        <v>0.30912489123206482</v>
      </c>
      <c r="AG34">
        <f t="shared" si="16"/>
        <v>1.1084923102412672</v>
      </c>
      <c r="AH34">
        <f t="shared" si="16"/>
        <v>1.2951456045771728</v>
      </c>
      <c r="AI34">
        <f t="shared" si="16"/>
        <v>1.0596009554176646</v>
      </c>
      <c r="AJ34">
        <f t="shared" si="16"/>
        <v>1.6752462801943129</v>
      </c>
      <c r="AK34">
        <f t="shared" si="16"/>
        <v>1.1242680030415104</v>
      </c>
      <c r="AL34">
        <f t="shared" si="16"/>
        <v>-0.86179937568334708</v>
      </c>
      <c r="AM34">
        <f t="shared" si="16"/>
        <v>1.69812595689469</v>
      </c>
      <c r="AN34">
        <f t="shared" si="16"/>
        <v>0.75709327990085984</v>
      </c>
      <c r="AO34">
        <f t="shared" si="16"/>
        <v>0.66227289267502709</v>
      </c>
      <c r="AP34">
        <f t="shared" si="16"/>
        <v>17.184022844760531</v>
      </c>
      <c r="AQ34">
        <f t="shared" si="16"/>
        <v>1.2197725229385401</v>
      </c>
      <c r="AR34">
        <f t="shared" si="16"/>
        <v>0.6083420304148569</v>
      </c>
      <c r="AS34">
        <f t="shared" si="16"/>
        <v>0.6257360458863237</v>
      </c>
      <c r="AT34">
        <f t="shared" si="16"/>
        <v>0.2240960925510761</v>
      </c>
      <c r="AU34">
        <f t="shared" si="16"/>
        <v>4.6152832613654802</v>
      </c>
      <c r="AV34">
        <f t="shared" si="16"/>
        <v>0.45727314369776811</v>
      </c>
      <c r="AW34">
        <f t="shared" si="16"/>
        <v>3.6505558708702894</v>
      </c>
      <c r="AX34">
        <f t="shared" si="16"/>
        <v>0.8986031862019489</v>
      </c>
      <c r="AY34">
        <f t="shared" si="16"/>
        <v>-8.875901411798777E-2</v>
      </c>
      <c r="AZ34">
        <f t="shared" si="16"/>
        <v>0.64105695011490993</v>
      </c>
      <c r="BA34">
        <f t="shared" si="16"/>
        <v>0.81613271617252403</v>
      </c>
      <c r="BB34">
        <f t="shared" si="16"/>
        <v>1.2315446998219461</v>
      </c>
    </row>
    <row r="35" spans="1:54" x14ac:dyDescent="0.45">
      <c r="A35" t="s">
        <v>627</v>
      </c>
      <c r="B35">
        <v>2022</v>
      </c>
      <c r="C35">
        <v>1.2</v>
      </c>
      <c r="D35">
        <v>4.7626043790860848</v>
      </c>
      <c r="E35">
        <v>1.7139419944544501</v>
      </c>
      <c r="I35">
        <f t="shared" si="15"/>
        <v>-0.36060849141003604</v>
      </c>
      <c r="J35">
        <v>2019</v>
      </c>
      <c r="K35">
        <f>K15/K16</f>
        <v>8.5783423177042989E-2</v>
      </c>
      <c r="L35">
        <f t="shared" ref="L35:BB35" si="17">L15/L16</f>
        <v>-0.52886902604319841</v>
      </c>
      <c r="M35">
        <f t="shared" si="17"/>
        <v>-0.35419003830415596</v>
      </c>
      <c r="N35">
        <f t="shared" si="17"/>
        <v>-0.26226888388320435</v>
      </c>
      <c r="O35">
        <f t="shared" si="17"/>
        <v>8.946442750256231E-2</v>
      </c>
      <c r="P35">
        <f t="shared" si="17"/>
        <v>-0.42803037480760725</v>
      </c>
      <c r="Q35">
        <f t="shared" si="17"/>
        <v>-0.15365305957379324</v>
      </c>
      <c r="R35">
        <f t="shared" si="17"/>
        <v>-8.121032802871285E-2</v>
      </c>
      <c r="S35">
        <f t="shared" si="17"/>
        <v>-0.57139713122737679</v>
      </c>
      <c r="T35">
        <f t="shared" si="17"/>
        <v>-0.10011846850410384</v>
      </c>
      <c r="U35">
        <f t="shared" si="17"/>
        <v>-1.5833576877511562</v>
      </c>
      <c r="V35">
        <f t="shared" si="17"/>
        <v>-0.66969747820980108</v>
      </c>
      <c r="W35">
        <f t="shared" si="17"/>
        <v>-4.7411291879991629E-2</v>
      </c>
      <c r="X35">
        <f t="shared" si="17"/>
        <v>-0.54411887007939785</v>
      </c>
      <c r="Y35">
        <f t="shared" si="17"/>
        <v>-1.4189709243751669</v>
      </c>
      <c r="Z35">
        <f t="shared" si="17"/>
        <v>-0.43058596199684107</v>
      </c>
      <c r="AA35">
        <f t="shared" si="17"/>
        <v>-0.36190423316552267</v>
      </c>
      <c r="AB35">
        <f t="shared" si="17"/>
        <v>-0.35931274965454946</v>
      </c>
      <c r="AC35">
        <f t="shared" si="17"/>
        <v>-0.53278745455369059</v>
      </c>
      <c r="AD35">
        <f t="shared" si="17"/>
        <v>-1.0283422110807627</v>
      </c>
      <c r="AE35">
        <f t="shared" si="17"/>
        <v>-1.1738316789076428</v>
      </c>
      <c r="AF35">
        <f t="shared" si="17"/>
        <v>0.95552438366775316</v>
      </c>
      <c r="AG35">
        <f t="shared" si="17"/>
        <v>1.0679737821758097E-2</v>
      </c>
      <c r="AH35">
        <f t="shared" si="17"/>
        <v>-0.38044700132386805</v>
      </c>
      <c r="AI35">
        <f t="shared" si="17"/>
        <v>-0.17436201240786797</v>
      </c>
      <c r="AJ35">
        <f t="shared" si="17"/>
        <v>-0.3552787557107544</v>
      </c>
      <c r="AK35">
        <f t="shared" si="17"/>
        <v>-0.48327489960945169</v>
      </c>
      <c r="AL35">
        <f t="shared" si="17"/>
        <v>-0.13217258356161038</v>
      </c>
      <c r="AM35">
        <f t="shared" si="17"/>
        <v>-0.26034538996126566</v>
      </c>
      <c r="AN35">
        <f t="shared" si="17"/>
        <v>-0.86115866296273746</v>
      </c>
      <c r="AO35">
        <f t="shared" si="17"/>
        <v>-0.29381498741320267</v>
      </c>
      <c r="AP35">
        <f t="shared" si="17"/>
        <v>-7.3548191348354877E-3</v>
      </c>
      <c r="AQ35">
        <f t="shared" si="17"/>
        <v>-0.69351126738021807</v>
      </c>
      <c r="AR35">
        <f t="shared" si="17"/>
        <v>-0.88276697568009921</v>
      </c>
      <c r="AS35">
        <f t="shared" si="17"/>
        <v>-0.57297902881154195</v>
      </c>
      <c r="AT35">
        <f t="shared" si="17"/>
        <v>-0.53657562016670179</v>
      </c>
      <c r="AU35">
        <f t="shared" si="17"/>
        <v>-5.3075063492128038E-2</v>
      </c>
      <c r="AV35">
        <f t="shared" si="17"/>
        <v>-0.44030395441441073</v>
      </c>
      <c r="AW35">
        <f t="shared" si="17"/>
        <v>-9.1622984251716721E-2</v>
      </c>
      <c r="AX35">
        <f t="shared" si="17"/>
        <v>-1.7538225984645834</v>
      </c>
      <c r="AY35">
        <f t="shared" si="17"/>
        <v>0.54883610606384248</v>
      </c>
      <c r="AZ35">
        <f t="shared" si="17"/>
        <v>-0.26613073632382567</v>
      </c>
      <c r="BA35">
        <f t="shared" si="17"/>
        <v>-0.39631433523506887</v>
      </c>
      <c r="BB35">
        <f t="shared" si="17"/>
        <v>-0.31443139541756993</v>
      </c>
    </row>
    <row r="36" spans="1:54" x14ac:dyDescent="0.45">
      <c r="A36" t="s">
        <v>627</v>
      </c>
      <c r="B36">
        <v>2023</v>
      </c>
      <c r="C36">
        <v>-0.6</v>
      </c>
      <c r="D36">
        <v>3.0166943539301485</v>
      </c>
      <c r="E36">
        <v>4.0870541128088398</v>
      </c>
      <c r="I36">
        <f t="shared" si="15"/>
        <v>1</v>
      </c>
      <c r="J36">
        <v>2020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</row>
    <row r="37" spans="1:54" x14ac:dyDescent="0.45">
      <c r="A37" t="s">
        <v>629</v>
      </c>
      <c r="B37">
        <v>2017</v>
      </c>
      <c r="C37">
        <v>7</v>
      </c>
      <c r="D37">
        <v>1.0385509349179785</v>
      </c>
      <c r="E37">
        <v>0.71537610936024898</v>
      </c>
      <c r="I37">
        <f t="shared" si="15"/>
        <v>9.5190385340907874E-2</v>
      </c>
      <c r="J37">
        <v>2021</v>
      </c>
      <c r="K37">
        <f>K17/K16</f>
        <v>0.11662576322310884</v>
      </c>
      <c r="L37">
        <f t="shared" ref="L37:BB37" si="18">L17/L16</f>
        <v>0.32073964433047714</v>
      </c>
      <c r="M37">
        <f t="shared" si="18"/>
        <v>1.0816245998663787</v>
      </c>
      <c r="N37">
        <f t="shared" si="18"/>
        <v>0.12718464897343781</v>
      </c>
      <c r="O37">
        <f t="shared" si="18"/>
        <v>0.14359766835848425</v>
      </c>
      <c r="P37">
        <f t="shared" si="18"/>
        <v>0.24869504248433794</v>
      </c>
      <c r="Q37">
        <f t="shared" si="18"/>
        <v>-8.216471999937662E-2</v>
      </c>
      <c r="R37">
        <f t="shared" si="18"/>
        <v>-0.17977981930373546</v>
      </c>
      <c r="S37">
        <f t="shared" si="18"/>
        <v>-0.75883430258273898</v>
      </c>
      <c r="T37">
        <f t="shared" si="18"/>
        <v>0.15565730355213911</v>
      </c>
      <c r="U37">
        <f t="shared" si="18"/>
        <v>0.24431407758406479</v>
      </c>
      <c r="V37">
        <f t="shared" si="18"/>
        <v>0.11908164578128359</v>
      </c>
      <c r="W37">
        <f t="shared" si="18"/>
        <v>-0.36917021857777349</v>
      </c>
      <c r="X37">
        <f t="shared" si="18"/>
        <v>0.39842385410297976</v>
      </c>
      <c r="Y37">
        <f t="shared" si="18"/>
        <v>-0.29892376715518099</v>
      </c>
      <c r="Z37">
        <f t="shared" si="18"/>
        <v>7.4508691789294215E-2</v>
      </c>
      <c r="AA37">
        <f t="shared" si="18"/>
        <v>0.21700363501972314</v>
      </c>
      <c r="AB37">
        <f t="shared" si="18"/>
        <v>6.8772992451401255E-2</v>
      </c>
      <c r="AC37">
        <f t="shared" si="18"/>
        <v>-0.15059892217501453</v>
      </c>
      <c r="AD37">
        <f t="shared" si="18"/>
        <v>-0.13244298382866779</v>
      </c>
      <c r="AE37">
        <f t="shared" si="18"/>
        <v>0.96706217350046553</v>
      </c>
      <c r="AF37">
        <f t="shared" si="18"/>
        <v>-1.8300802700139378</v>
      </c>
      <c r="AG37">
        <f t="shared" si="18"/>
        <v>-9.9260196165845815E-3</v>
      </c>
      <c r="AH37">
        <f t="shared" si="18"/>
        <v>0.40129771767949401</v>
      </c>
      <c r="AI37">
        <f t="shared" si="18"/>
        <v>8.7822175914343284E-2</v>
      </c>
      <c r="AJ37">
        <f t="shared" si="18"/>
        <v>0.36240104983413773</v>
      </c>
      <c r="AK37">
        <f t="shared" si="18"/>
        <v>1.5704067340307361E-2</v>
      </c>
      <c r="AL37">
        <f t="shared" si="18"/>
        <v>-0.82260234170003232</v>
      </c>
      <c r="AM37">
        <f t="shared" si="18"/>
        <v>0.37098776314834597</v>
      </c>
      <c r="AN37">
        <f t="shared" si="18"/>
        <v>1.0125810806309941</v>
      </c>
      <c r="AO37">
        <f t="shared" si="18"/>
        <v>7.9748215646265511E-2</v>
      </c>
      <c r="AP37">
        <f t="shared" si="18"/>
        <v>0.12057598434673347</v>
      </c>
      <c r="AQ37">
        <f t="shared" si="18"/>
        <v>-0.14641133537931417</v>
      </c>
      <c r="AR37">
        <f t="shared" si="18"/>
        <v>-0.15872856320878934</v>
      </c>
      <c r="AS37">
        <f t="shared" si="18"/>
        <v>0.42588293872731442</v>
      </c>
      <c r="AT37">
        <f t="shared" si="18"/>
        <v>-0.74894619278837504</v>
      </c>
      <c r="AU37">
        <f t="shared" si="18"/>
        <v>0.48511337044432717</v>
      </c>
      <c r="AV37">
        <f t="shared" si="18"/>
        <v>-0.4946551501641393</v>
      </c>
      <c r="AW37">
        <f t="shared" si="18"/>
        <v>-6.0860136078346894E-2</v>
      </c>
      <c r="AX37">
        <f t="shared" si="18"/>
        <v>0.95026448597629853</v>
      </c>
      <c r="AY37">
        <f t="shared" si="18"/>
        <v>-7.9408587043614282E-2</v>
      </c>
      <c r="AZ37">
        <f t="shared" si="18"/>
        <v>-5.4680546351325535E-2</v>
      </c>
      <c r="BA37">
        <f t="shared" si="18"/>
        <v>0.10255859476747245</v>
      </c>
      <c r="BB37">
        <f t="shared" si="18"/>
        <v>0.208154298693983</v>
      </c>
    </row>
    <row r="38" spans="1:54" x14ac:dyDescent="0.45">
      <c r="A38" t="s">
        <v>629</v>
      </c>
      <c r="B38">
        <v>2018</v>
      </c>
      <c r="C38">
        <v>4.3</v>
      </c>
      <c r="D38">
        <v>3.033834902607893</v>
      </c>
      <c r="E38">
        <v>2.03937441897672</v>
      </c>
      <c r="I38">
        <f t="shared" si="15"/>
        <v>-0.28701318830702877</v>
      </c>
      <c r="J38">
        <v>2022</v>
      </c>
      <c r="K38">
        <f t="shared" ref="K38:BB38" si="19">K18/K17</f>
        <v>-3.1613758658182642</v>
      </c>
      <c r="L38">
        <f t="shared" si="19"/>
        <v>-1.5401378383862665</v>
      </c>
      <c r="M38">
        <f t="shared" si="19"/>
        <v>-9.4843060175218513E-2</v>
      </c>
      <c r="N38">
        <f t="shared" si="19"/>
        <v>-3.2064653268101826</v>
      </c>
      <c r="O38">
        <f t="shared" si="19"/>
        <v>-2.367731991942013</v>
      </c>
      <c r="P38">
        <f t="shared" si="19"/>
        <v>-0.94769072481456784</v>
      </c>
      <c r="Q38">
        <f t="shared" si="19"/>
        <v>4.4262296374900654</v>
      </c>
      <c r="R38">
        <f t="shared" si="19"/>
        <v>1.1766488629585869</v>
      </c>
      <c r="S38">
        <f t="shared" si="19"/>
        <v>-0.36696113786034756</v>
      </c>
      <c r="T38">
        <f t="shared" si="19"/>
        <v>-2.5312085254243453</v>
      </c>
      <c r="U38">
        <f t="shared" si="19"/>
        <v>-0.6201865873781216</v>
      </c>
      <c r="V38">
        <f t="shared" si="19"/>
        <v>-0.40246800982359987</v>
      </c>
      <c r="W38">
        <f t="shared" si="19"/>
        <v>0.57625908759247213</v>
      </c>
      <c r="X38">
        <f t="shared" si="19"/>
        <v>-0.46139837117944427</v>
      </c>
      <c r="Y38">
        <f t="shared" si="19"/>
        <v>2.4453156833344432</v>
      </c>
      <c r="Z38">
        <f t="shared" si="19"/>
        <v>-2.5535984100531985</v>
      </c>
      <c r="AA38">
        <f t="shared" si="19"/>
        <v>-0.94790289434274122</v>
      </c>
      <c r="AB38">
        <f t="shared" si="19"/>
        <v>-7.9157651315275466</v>
      </c>
      <c r="AC38">
        <f t="shared" si="19"/>
        <v>-4.9254599755786028</v>
      </c>
      <c r="AD38">
        <f t="shared" si="19"/>
        <v>5.1738864532748199</v>
      </c>
      <c r="AE38">
        <f t="shared" si="19"/>
        <v>0.26588252888471797</v>
      </c>
      <c r="AF38">
        <f t="shared" si="19"/>
        <v>1.5133573301860614</v>
      </c>
      <c r="AG38">
        <f t="shared" si="19"/>
        <v>58.762510423124681</v>
      </c>
      <c r="AH38">
        <f t="shared" si="19"/>
        <v>0.165961362565236</v>
      </c>
      <c r="AI38">
        <f t="shared" si="19"/>
        <v>-4.3154088301040288</v>
      </c>
      <c r="AJ38">
        <f t="shared" si="19"/>
        <v>0.50850780581761368</v>
      </c>
      <c r="AK38">
        <f t="shared" si="19"/>
        <v>-12.434573857205647</v>
      </c>
      <c r="AL38">
        <f t="shared" si="19"/>
        <v>0.69695427916678609</v>
      </c>
      <c r="AM38">
        <f t="shared" si="19"/>
        <v>3.8970032889069049E-2</v>
      </c>
      <c r="AN38">
        <f t="shared" si="19"/>
        <v>-0.15470642894668504</v>
      </c>
      <c r="AO38">
        <f t="shared" si="19"/>
        <v>-7.8185387104986939</v>
      </c>
      <c r="AP38">
        <f t="shared" si="19"/>
        <v>-3.8621699430345995</v>
      </c>
      <c r="AQ38">
        <f t="shared" si="19"/>
        <v>2.4933340755192974</v>
      </c>
      <c r="AR38">
        <f t="shared" si="19"/>
        <v>5.4861316701467668</v>
      </c>
      <c r="AS38">
        <f t="shared" si="19"/>
        <v>-0.94992618029520326</v>
      </c>
      <c r="AT38">
        <f t="shared" si="19"/>
        <v>-0.78087975801744414</v>
      </c>
      <c r="AU38">
        <f t="shared" si="19"/>
        <v>-1.0810468511857954</v>
      </c>
      <c r="AV38">
        <f t="shared" si="19"/>
        <v>0.767480092255586</v>
      </c>
      <c r="AW38">
        <f t="shared" si="19"/>
        <v>4.2272295503433632</v>
      </c>
      <c r="AX38">
        <f t="shared" si="19"/>
        <v>0.59417524369523855</v>
      </c>
      <c r="AY38">
        <f t="shared" si="19"/>
        <v>3.7167526707735128</v>
      </c>
      <c r="AZ38">
        <f t="shared" si="19"/>
        <v>2.6131888660467797</v>
      </c>
      <c r="BA38">
        <f t="shared" si="19"/>
        <v>-3.1460047350709854</v>
      </c>
      <c r="BB38">
        <f t="shared" si="19"/>
        <v>-0.20706523875370997</v>
      </c>
    </row>
    <row r="39" spans="1:54" x14ac:dyDescent="0.45">
      <c r="A39" t="s">
        <v>629</v>
      </c>
      <c r="B39">
        <v>2019</v>
      </c>
      <c r="C39">
        <v>4.2</v>
      </c>
      <c r="D39">
        <v>2.7429634311255455</v>
      </c>
      <c r="E39">
        <v>2.46017254153521</v>
      </c>
      <c r="I39">
        <f t="shared" si="15"/>
        <v>0.23497914344386645</v>
      </c>
      <c r="J39">
        <v>2023</v>
      </c>
      <c r="K39">
        <f t="shared" ref="K39:BB39" si="20">K19/K18</f>
        <v>0.54864041864748359</v>
      </c>
      <c r="L39">
        <f t="shared" si="20"/>
        <v>8.8572787295059449E-2</v>
      </c>
      <c r="M39">
        <f t="shared" si="20"/>
        <v>8.6888840997382584</v>
      </c>
      <c r="N39">
        <f t="shared" si="20"/>
        <v>0.8425823341265285</v>
      </c>
      <c r="O39">
        <f t="shared" si="20"/>
        <v>2.3845930177524792</v>
      </c>
      <c r="P39">
        <f t="shared" si="20"/>
        <v>0.72106831096836499</v>
      </c>
      <c r="Q39">
        <f t="shared" si="20"/>
        <v>0.19745887672962781</v>
      </c>
      <c r="R39">
        <f t="shared" si="20"/>
        <v>-7.3728378260235872E-2</v>
      </c>
      <c r="S39">
        <f t="shared" si="20"/>
        <v>-0.36378925763471992</v>
      </c>
      <c r="T39">
        <f t="shared" si="20"/>
        <v>0.42316822950338095</v>
      </c>
      <c r="U39">
        <f t="shared" si="20"/>
        <v>-3.3102260396885956</v>
      </c>
      <c r="V39">
        <f t="shared" si="20"/>
        <v>-6.7972159233838454</v>
      </c>
      <c r="W39">
        <f t="shared" si="20"/>
        <v>1.5766958436782406</v>
      </c>
      <c r="X39">
        <f t="shared" si="20"/>
        <v>1.9455864360104753</v>
      </c>
      <c r="Y39">
        <f t="shared" si="20"/>
        <v>-0.99510725102957953</v>
      </c>
      <c r="Z39">
        <f t="shared" si="20"/>
        <v>0.94862836210654844</v>
      </c>
      <c r="AA39">
        <f t="shared" si="20"/>
        <v>0.5131769269804437</v>
      </c>
      <c r="AB39">
        <f t="shared" si="20"/>
        <v>1.3045307127246559</v>
      </c>
      <c r="AC39">
        <f t="shared" si="20"/>
        <v>0.25716705221941127</v>
      </c>
      <c r="AD39">
        <f t="shared" si="20"/>
        <v>-0.51491138943468295</v>
      </c>
      <c r="AE39">
        <f t="shared" si="20"/>
        <v>-1.7566711880364527</v>
      </c>
      <c r="AF39">
        <f t="shared" si="20"/>
        <v>-0.51824518155289545</v>
      </c>
      <c r="AG39">
        <f t="shared" si="20"/>
        <v>0.61529731130734433</v>
      </c>
      <c r="AH39">
        <f t="shared" si="20"/>
        <v>-7.5432946895666522</v>
      </c>
      <c r="AI39">
        <f t="shared" si="20"/>
        <v>0.94820975813678665</v>
      </c>
      <c r="AJ39">
        <f t="shared" si="20"/>
        <v>-1.1468987671346476</v>
      </c>
      <c r="AK39">
        <f t="shared" si="20"/>
        <v>-1.1099133097480152</v>
      </c>
      <c r="AL39">
        <f t="shared" si="20"/>
        <v>-1.1251767326422768</v>
      </c>
      <c r="AM39">
        <f t="shared" si="20"/>
        <v>-20.060293267897077</v>
      </c>
      <c r="AN39">
        <f t="shared" si="20"/>
        <v>1.7455422331008172</v>
      </c>
      <c r="AO39">
        <f t="shared" si="20"/>
        <v>0.30483172166129907</v>
      </c>
      <c r="AP39">
        <f t="shared" si="20"/>
        <v>0.21279123466832162</v>
      </c>
      <c r="AQ39">
        <f t="shared" si="20"/>
        <v>-1.6786977054353114</v>
      </c>
      <c r="AR39">
        <f t="shared" si="20"/>
        <v>-0.30589485343364015</v>
      </c>
      <c r="AS39">
        <f t="shared" si="20"/>
        <v>1.3680721655226864</v>
      </c>
      <c r="AT39">
        <f t="shared" si="20"/>
        <v>-0.70260905704679144</v>
      </c>
      <c r="AU39">
        <f t="shared" si="20"/>
        <v>-4.930300314271354E-2</v>
      </c>
      <c r="AV39">
        <f t="shared" si="20"/>
        <v>-1.1120629514831335</v>
      </c>
      <c r="AW39">
        <f t="shared" si="20"/>
        <v>-6.1523371035429798E-2</v>
      </c>
      <c r="AX39">
        <f t="shared" si="20"/>
        <v>0.64001343677920219</v>
      </c>
      <c r="AY39">
        <f t="shared" si="20"/>
        <v>1.6296721287039806</v>
      </c>
      <c r="AZ39">
        <f t="shared" si="20"/>
        <v>2.5307671667048743</v>
      </c>
      <c r="BA39">
        <f t="shared" si="20"/>
        <v>0.45604493675437618</v>
      </c>
      <c r="BB39">
        <f t="shared" si="20"/>
        <v>1.4762587879670217</v>
      </c>
    </row>
    <row r="40" spans="1:54" x14ac:dyDescent="0.45">
      <c r="A40" t="s">
        <v>629</v>
      </c>
      <c r="B40">
        <v>2020</v>
      </c>
      <c r="C40">
        <v>20.100000000000001</v>
      </c>
      <c r="D40">
        <v>1.9084319253882995</v>
      </c>
      <c r="E40">
        <v>-5.74765877921869</v>
      </c>
    </row>
    <row r="41" spans="1:54" x14ac:dyDescent="0.45">
      <c r="A41" t="s">
        <v>629</v>
      </c>
      <c r="B41">
        <v>2021</v>
      </c>
      <c r="C41">
        <v>1.3</v>
      </c>
      <c r="D41">
        <v>-5.0382334412835093</v>
      </c>
      <c r="E41">
        <v>-1.42941424428327</v>
      </c>
      <c r="J41" t="s">
        <v>713</v>
      </c>
      <c r="K41" t="str">
        <f>J32</f>
        <v>GDP growth</v>
      </c>
      <c r="L41" t="str">
        <f>J22</f>
        <v>Credit to GDP gap</v>
      </c>
    </row>
    <row r="42" spans="1:54" x14ac:dyDescent="0.45">
      <c r="A42" t="s">
        <v>629</v>
      </c>
      <c r="B42">
        <v>2022</v>
      </c>
      <c r="C42">
        <v>-16.2</v>
      </c>
      <c r="D42">
        <v>5.2869568910588924</v>
      </c>
      <c r="E42">
        <v>1.3546426212250799</v>
      </c>
      <c r="J42">
        <v>2017</v>
      </c>
      <c r="K42">
        <f>I33</f>
        <v>0.63739527845146537</v>
      </c>
      <c r="L42">
        <f>I23</f>
        <v>0.95624605497216963</v>
      </c>
    </row>
    <row r="43" spans="1:54" x14ac:dyDescent="0.45">
      <c r="A43" t="s">
        <v>629</v>
      </c>
      <c r="B43">
        <v>2023</v>
      </c>
      <c r="C43">
        <v>-14</v>
      </c>
      <c r="D43">
        <v>3.8198663391339664</v>
      </c>
      <c r="E43">
        <v>0.976789866852527</v>
      </c>
      <c r="J43">
        <v>2018</v>
      </c>
      <c r="K43">
        <f t="shared" ref="K43:K47" si="21">I34</f>
        <v>0.81650138465491917</v>
      </c>
      <c r="L43">
        <f t="shared" ref="L43:L48" si="22">I24</f>
        <v>1.0194478653530377</v>
      </c>
    </row>
    <row r="44" spans="1:54" x14ac:dyDescent="0.45">
      <c r="A44" t="s">
        <v>631</v>
      </c>
      <c r="B44">
        <v>2017</v>
      </c>
      <c r="C44">
        <v>13.6</v>
      </c>
      <c r="D44">
        <v>2.0686896670996049</v>
      </c>
      <c r="E44">
        <v>-9.3461763882430604E-2</v>
      </c>
      <c r="J44">
        <v>2019</v>
      </c>
      <c r="K44">
        <f t="shared" si="21"/>
        <v>-0.36060849141003604</v>
      </c>
      <c r="L44">
        <f t="shared" si="22"/>
        <v>0.81967562953478446</v>
      </c>
    </row>
    <row r="45" spans="1:54" x14ac:dyDescent="0.45">
      <c r="A45" t="s">
        <v>631</v>
      </c>
      <c r="B45">
        <v>2018</v>
      </c>
      <c r="C45">
        <v>1.6</v>
      </c>
      <c r="D45">
        <v>1.3627995571141582</v>
      </c>
      <c r="E45">
        <v>1.2473236622966599</v>
      </c>
      <c r="J45">
        <v>2020</v>
      </c>
      <c r="K45">
        <f t="shared" si="21"/>
        <v>1</v>
      </c>
      <c r="L45">
        <f t="shared" si="22"/>
        <v>1</v>
      </c>
    </row>
    <row r="46" spans="1:54" x14ac:dyDescent="0.45">
      <c r="A46" t="s">
        <v>631</v>
      </c>
      <c r="B46">
        <v>2019</v>
      </c>
      <c r="C46">
        <v>17.399999999999999</v>
      </c>
      <c r="D46">
        <v>2.8604457946163251</v>
      </c>
      <c r="E46">
        <v>0.61518855905362102</v>
      </c>
      <c r="J46">
        <v>2021</v>
      </c>
      <c r="K46">
        <f t="shared" si="21"/>
        <v>9.5190385340907874E-2</v>
      </c>
      <c r="L46">
        <f t="shared" si="22"/>
        <v>0.63888888888888884</v>
      </c>
    </row>
    <row r="47" spans="1:54" x14ac:dyDescent="0.45">
      <c r="A47" t="s">
        <v>631</v>
      </c>
      <c r="B47">
        <v>2020</v>
      </c>
      <c r="C47">
        <v>19.8</v>
      </c>
      <c r="D47">
        <v>1.1419823250527656</v>
      </c>
      <c r="E47">
        <v>-4.0037507925976001</v>
      </c>
      <c r="J47">
        <v>2022</v>
      </c>
      <c r="K47">
        <f t="shared" si="21"/>
        <v>-0.28701318830702877</v>
      </c>
      <c r="L47">
        <f t="shared" si="22"/>
        <v>1.2172970448936029</v>
      </c>
    </row>
    <row r="48" spans="1:54" x14ac:dyDescent="0.45">
      <c r="A48" t="s">
        <v>631</v>
      </c>
      <c r="B48">
        <v>2021</v>
      </c>
      <c r="C48">
        <v>13.2</v>
      </c>
      <c r="D48">
        <v>-2.1417372065005367</v>
      </c>
      <c r="E48">
        <v>0.32896706282106403</v>
      </c>
      <c r="J48">
        <v>2023</v>
      </c>
      <c r="K48">
        <f>I39</f>
        <v>0.23497914344386645</v>
      </c>
      <c r="L48">
        <f t="shared" si="22"/>
        <v>1.0398531375166891</v>
      </c>
    </row>
    <row r="49" spans="1:5" x14ac:dyDescent="0.45">
      <c r="A49" t="s">
        <v>631</v>
      </c>
      <c r="B49">
        <v>2022</v>
      </c>
      <c r="C49">
        <v>-2.4</v>
      </c>
      <c r="D49">
        <v>5.391888041414731</v>
      </c>
      <c r="E49">
        <v>1.4560837632166499</v>
      </c>
    </row>
    <row r="50" spans="1:5" x14ac:dyDescent="0.45">
      <c r="A50" t="s">
        <v>631</v>
      </c>
      <c r="B50">
        <v>2023</v>
      </c>
      <c r="C50">
        <v>-12.7</v>
      </c>
      <c r="D50">
        <v>2.5683281783406926</v>
      </c>
      <c r="E50">
        <v>0.28751666430900902</v>
      </c>
    </row>
    <row r="51" spans="1:5" x14ac:dyDescent="0.45">
      <c r="A51" t="s">
        <v>633</v>
      </c>
      <c r="B51">
        <v>2017</v>
      </c>
      <c r="C51">
        <v>1.2</v>
      </c>
      <c r="D51">
        <v>1.7530387455330469</v>
      </c>
      <c r="E51">
        <v>-8.7556876561308103E-2</v>
      </c>
    </row>
    <row r="52" spans="1:5" x14ac:dyDescent="0.45">
      <c r="A52" t="s">
        <v>633</v>
      </c>
      <c r="B52">
        <v>2018</v>
      </c>
      <c r="C52">
        <v>3.7</v>
      </c>
      <c r="D52">
        <v>1.3576953779721066</v>
      </c>
      <c r="E52">
        <v>2.5429886099305699</v>
      </c>
    </row>
    <row r="53" spans="1:5" x14ac:dyDescent="0.45">
      <c r="A53" t="s">
        <v>633</v>
      </c>
      <c r="B53">
        <v>2019</v>
      </c>
      <c r="C53">
        <v>9.8000000000000007</v>
      </c>
      <c r="D53">
        <v>3.9900294752167582</v>
      </c>
      <c r="E53">
        <v>0.83208956212678198</v>
      </c>
    </row>
    <row r="54" spans="1:5" x14ac:dyDescent="0.45">
      <c r="A54" t="s">
        <v>633</v>
      </c>
      <c r="B54">
        <v>2020</v>
      </c>
      <c r="C54">
        <v>6.8</v>
      </c>
      <c r="D54">
        <v>0.63436753382843847</v>
      </c>
      <c r="E54">
        <v>-10.2461051731325</v>
      </c>
    </row>
    <row r="55" spans="1:5" x14ac:dyDescent="0.45">
      <c r="A55" t="s">
        <v>633</v>
      </c>
      <c r="B55">
        <v>2021</v>
      </c>
      <c r="C55">
        <v>-7.4</v>
      </c>
      <c r="D55">
        <v>-6.143474792240923</v>
      </c>
      <c r="E55">
        <v>1.8420429365928299</v>
      </c>
    </row>
    <row r="56" spans="1:5" x14ac:dyDescent="0.45">
      <c r="A56" t="s">
        <v>633</v>
      </c>
      <c r="B56">
        <v>2022</v>
      </c>
      <c r="C56">
        <v>-12.1</v>
      </c>
      <c r="D56">
        <v>11.333957069191115</v>
      </c>
      <c r="E56">
        <v>2.16743772686285</v>
      </c>
    </row>
    <row r="57" spans="1:5" x14ac:dyDescent="0.45">
      <c r="A57" t="s">
        <v>633</v>
      </c>
      <c r="B57">
        <v>2023</v>
      </c>
      <c r="C57">
        <v>-13.8</v>
      </c>
      <c r="D57">
        <v>2.0587400809533278</v>
      </c>
      <c r="E57">
        <v>-0.15980166858165001</v>
      </c>
    </row>
    <row r="58" spans="1:5" x14ac:dyDescent="0.45">
      <c r="A58" t="s">
        <v>635</v>
      </c>
      <c r="B58">
        <v>2017</v>
      </c>
      <c r="C58">
        <v>2.2999999999999998</v>
      </c>
      <c r="D58">
        <v>6.8487622049576089</v>
      </c>
      <c r="E58">
        <v>2.3119764603705999E-2</v>
      </c>
    </row>
    <row r="59" spans="1:5" x14ac:dyDescent="0.45">
      <c r="A59" t="s">
        <v>635</v>
      </c>
      <c r="B59">
        <v>2018</v>
      </c>
      <c r="C59">
        <v>-8</v>
      </c>
      <c r="D59">
        <v>6.9472007933168527</v>
      </c>
      <c r="E59">
        <v>1.5321325740563001</v>
      </c>
    </row>
    <row r="60" spans="1:5" x14ac:dyDescent="0.45">
      <c r="A60" t="s">
        <v>635</v>
      </c>
      <c r="B60">
        <v>2019</v>
      </c>
      <c r="C60">
        <v>-8.9</v>
      </c>
      <c r="D60">
        <v>6.7497738324959045</v>
      </c>
      <c r="E60">
        <v>2.2953680284434701</v>
      </c>
    </row>
    <row r="61" spans="1:5" x14ac:dyDescent="0.45">
      <c r="A61" t="s">
        <v>635</v>
      </c>
      <c r="B61">
        <v>2020</v>
      </c>
      <c r="C61">
        <v>-0.5</v>
      </c>
      <c r="D61">
        <v>5.9505007536741346</v>
      </c>
      <c r="E61">
        <v>-4.0171150728617704</v>
      </c>
    </row>
    <row r="62" spans="1:5" x14ac:dyDescent="0.45">
      <c r="A62" t="s">
        <v>635</v>
      </c>
      <c r="B62">
        <v>2021</v>
      </c>
      <c r="C62">
        <v>-13.2</v>
      </c>
      <c r="D62">
        <v>2.2386383563463852</v>
      </c>
      <c r="E62">
        <v>3.0483247147096701</v>
      </c>
    </row>
    <row r="63" spans="1:5" x14ac:dyDescent="0.45">
      <c r="A63" t="s">
        <v>635</v>
      </c>
      <c r="B63">
        <v>2022</v>
      </c>
      <c r="C63">
        <v>-10.5</v>
      </c>
      <c r="D63">
        <v>8.4484694168727685</v>
      </c>
      <c r="E63">
        <v>-1.1186167058776799</v>
      </c>
    </row>
    <row r="64" spans="1:5" x14ac:dyDescent="0.45">
      <c r="A64" t="s">
        <v>635</v>
      </c>
      <c r="B64">
        <v>2023</v>
      </c>
      <c r="C64">
        <v>-7.6</v>
      </c>
      <c r="D64">
        <v>2.9506699295926779</v>
      </c>
      <c r="E64">
        <v>0.40694074100903699</v>
      </c>
    </row>
    <row r="65" spans="1:5" x14ac:dyDescent="0.45">
      <c r="A65" t="s">
        <v>637</v>
      </c>
      <c r="B65">
        <v>2017</v>
      </c>
      <c r="C65">
        <v>3.6</v>
      </c>
      <c r="D65">
        <v>2.0873825016279426</v>
      </c>
      <c r="E65">
        <v>0.37618785221047801</v>
      </c>
    </row>
    <row r="66" spans="1:5" x14ac:dyDescent="0.45">
      <c r="A66" t="s">
        <v>637</v>
      </c>
      <c r="B66">
        <v>2018</v>
      </c>
      <c r="C66">
        <v>1.6</v>
      </c>
      <c r="D66">
        <v>1.3593608678874602</v>
      </c>
      <c r="E66">
        <v>0.34587273458586698</v>
      </c>
    </row>
    <row r="67" spans="1:5" x14ac:dyDescent="0.45">
      <c r="A67" t="s">
        <v>637</v>
      </c>
      <c r="B67">
        <v>2019</v>
      </c>
      <c r="C67">
        <v>-0.9</v>
      </c>
      <c r="D67">
        <v>2.5643242827770365</v>
      </c>
      <c r="E67">
        <v>1.26734693843221</v>
      </c>
    </row>
    <row r="68" spans="1:5" x14ac:dyDescent="0.45">
      <c r="A68" t="s">
        <v>637</v>
      </c>
      <c r="B68">
        <v>2020</v>
      </c>
      <c r="C68">
        <v>6.1</v>
      </c>
      <c r="D68">
        <v>3.1868553924553282</v>
      </c>
      <c r="E68">
        <v>-12.6584730806211</v>
      </c>
    </row>
    <row r="69" spans="1:5" x14ac:dyDescent="0.45">
      <c r="A69" t="s">
        <v>637</v>
      </c>
      <c r="B69">
        <v>2021</v>
      </c>
      <c r="C69">
        <v>-1.4</v>
      </c>
      <c r="D69">
        <v>-7.1859141376085915</v>
      </c>
      <c r="E69">
        <v>-1.9703837868168199</v>
      </c>
    </row>
    <row r="70" spans="1:5" x14ac:dyDescent="0.45">
      <c r="A70" t="s">
        <v>637</v>
      </c>
      <c r="B70">
        <v>2022</v>
      </c>
      <c r="C70">
        <v>-5.2</v>
      </c>
      <c r="D70">
        <v>10.801198190487838</v>
      </c>
      <c r="E70">
        <v>4.9874522395486398</v>
      </c>
    </row>
    <row r="71" spans="1:5" x14ac:dyDescent="0.45">
      <c r="A71" t="s">
        <v>637</v>
      </c>
      <c r="B71">
        <v>2023</v>
      </c>
      <c r="C71">
        <v>-7.5</v>
      </c>
      <c r="D71">
        <v>7.2888838865514032</v>
      </c>
      <c r="E71">
        <v>2.1105313339424701</v>
      </c>
    </row>
    <row r="72" spans="1:5" x14ac:dyDescent="0.45">
      <c r="A72" t="s">
        <v>639</v>
      </c>
      <c r="B72">
        <v>2017</v>
      </c>
      <c r="C72">
        <v>0.9</v>
      </c>
      <c r="D72">
        <v>2.5808701467578317</v>
      </c>
      <c r="E72">
        <v>2.6301386669097999</v>
      </c>
    </row>
    <row r="73" spans="1:5" x14ac:dyDescent="0.45">
      <c r="A73" t="s">
        <v>639</v>
      </c>
      <c r="B73">
        <v>2018</v>
      </c>
      <c r="C73">
        <v>2.5</v>
      </c>
      <c r="D73">
        <v>5.1735652880501704</v>
      </c>
      <c r="E73">
        <v>3.5360852183644602</v>
      </c>
    </row>
    <row r="74" spans="1:5" x14ac:dyDescent="0.45">
      <c r="A74" t="s">
        <v>639</v>
      </c>
      <c r="B74">
        <v>2019</v>
      </c>
      <c r="C74">
        <v>-4.0999999999999996</v>
      </c>
      <c r="D74">
        <v>2.8303058941211248</v>
      </c>
      <c r="E74">
        <v>5.5531220305481197</v>
      </c>
    </row>
    <row r="75" spans="1:5" x14ac:dyDescent="0.45">
      <c r="A75" t="s">
        <v>639</v>
      </c>
      <c r="B75">
        <v>2020</v>
      </c>
      <c r="C75">
        <v>-1.8</v>
      </c>
      <c r="D75">
        <v>3.5657765720484349</v>
      </c>
      <c r="E75">
        <v>-3.5071810201239</v>
      </c>
    </row>
    <row r="76" spans="1:5" x14ac:dyDescent="0.45">
      <c r="A76" t="s">
        <v>639</v>
      </c>
      <c r="B76">
        <v>2021</v>
      </c>
      <c r="C76">
        <v>-1.1000000000000001</v>
      </c>
      <c r="D76">
        <v>-5.3048795455127902</v>
      </c>
      <c r="E76">
        <v>-0.85685369585190996</v>
      </c>
    </row>
    <row r="77" spans="1:5" x14ac:dyDescent="0.45">
      <c r="A77" t="s">
        <v>639</v>
      </c>
      <c r="B77">
        <v>2022</v>
      </c>
      <c r="C77">
        <v>-3.5</v>
      </c>
      <c r="D77">
        <v>4.0290183063385427</v>
      </c>
      <c r="E77">
        <v>0.53140916951272699</v>
      </c>
    </row>
    <row r="78" spans="1:5" x14ac:dyDescent="0.45">
      <c r="A78" t="s">
        <v>639</v>
      </c>
      <c r="B78">
        <v>2023</v>
      </c>
      <c r="C78">
        <v>-7</v>
      </c>
      <c r="D78">
        <v>2.847170657171489</v>
      </c>
      <c r="E78">
        <v>-1.7590844706503199</v>
      </c>
    </row>
    <row r="79" spans="1:5" x14ac:dyDescent="0.45">
      <c r="A79" t="s">
        <v>641</v>
      </c>
      <c r="B79">
        <v>2017</v>
      </c>
      <c r="C79">
        <v>-5</v>
      </c>
      <c r="D79">
        <v>2.2947106768428114</v>
      </c>
      <c r="E79">
        <v>2.41916532392765</v>
      </c>
    </row>
    <row r="80" spans="1:5" x14ac:dyDescent="0.45">
      <c r="A80" t="s">
        <v>641</v>
      </c>
      <c r="B80">
        <v>2018</v>
      </c>
      <c r="C80">
        <v>-3</v>
      </c>
      <c r="D80">
        <v>2.7160245193159227</v>
      </c>
      <c r="E80">
        <v>2.44156132268263</v>
      </c>
    </row>
    <row r="81" spans="1:5" x14ac:dyDescent="0.45">
      <c r="A81" t="s">
        <v>641</v>
      </c>
      <c r="B81">
        <v>2019</v>
      </c>
      <c r="C81">
        <v>0.2</v>
      </c>
      <c r="D81">
        <v>1.1164431092622493</v>
      </c>
      <c r="E81">
        <v>2.4379273345270098</v>
      </c>
    </row>
    <row r="82" spans="1:5" x14ac:dyDescent="0.45">
      <c r="A82" t="s">
        <v>641</v>
      </c>
      <c r="B82">
        <v>2020</v>
      </c>
      <c r="C82">
        <v>9.9</v>
      </c>
      <c r="D82">
        <v>0.98789334916757809</v>
      </c>
      <c r="E82">
        <v>-3.6403412195069702</v>
      </c>
    </row>
    <row r="83" spans="1:5" x14ac:dyDescent="0.45">
      <c r="A83" t="s">
        <v>641</v>
      </c>
      <c r="B83">
        <v>2021</v>
      </c>
      <c r="C83">
        <v>7</v>
      </c>
      <c r="D83">
        <v>-4.0951374906468914</v>
      </c>
      <c r="E83">
        <v>-0.43349782362433498</v>
      </c>
    </row>
    <row r="84" spans="1:5" x14ac:dyDescent="0.45">
      <c r="A84" t="s">
        <v>641</v>
      </c>
      <c r="B84">
        <v>2022</v>
      </c>
      <c r="C84">
        <v>4.5999999999999996</v>
      </c>
      <c r="D84">
        <v>3.6699998615673479</v>
      </c>
      <c r="E84">
        <v>0.17446900633694801</v>
      </c>
    </row>
    <row r="85" spans="1:5" x14ac:dyDescent="0.45">
      <c r="A85" t="s">
        <v>641</v>
      </c>
      <c r="B85">
        <v>2023</v>
      </c>
      <c r="C85">
        <v>-0.4</v>
      </c>
      <c r="D85">
        <v>1.3697310553658468</v>
      </c>
      <c r="E85">
        <v>-1.1859035080104601</v>
      </c>
    </row>
    <row r="86" spans="1:5" x14ac:dyDescent="0.45">
      <c r="A86" t="s">
        <v>643</v>
      </c>
      <c r="B86">
        <v>2017</v>
      </c>
      <c r="C86">
        <v>-26.5</v>
      </c>
      <c r="D86">
        <v>3.0730454747985476</v>
      </c>
      <c r="E86">
        <v>0.85290944932050605</v>
      </c>
    </row>
    <row r="87" spans="1:5" x14ac:dyDescent="0.45">
      <c r="A87" t="s">
        <v>643</v>
      </c>
      <c r="B87">
        <v>2018</v>
      </c>
      <c r="C87">
        <v>-25.9</v>
      </c>
      <c r="D87">
        <v>3.0564772439351628</v>
      </c>
      <c r="E87">
        <v>0.63485470888018303</v>
      </c>
    </row>
    <row r="88" spans="1:5" x14ac:dyDescent="0.45">
      <c r="A88" t="s">
        <v>643</v>
      </c>
      <c r="B88">
        <v>2019</v>
      </c>
      <c r="C88">
        <v>-16</v>
      </c>
      <c r="D88">
        <v>1.8600074888522613</v>
      </c>
      <c r="E88">
        <v>0.20883006845824001</v>
      </c>
    </row>
    <row r="89" spans="1:5" x14ac:dyDescent="0.45">
      <c r="A89" t="s">
        <v>643</v>
      </c>
      <c r="B89">
        <v>2020</v>
      </c>
      <c r="C89">
        <v>-27.2</v>
      </c>
      <c r="D89">
        <v>1.7114009439059004</v>
      </c>
      <c r="E89">
        <v>-4.4046483480524996</v>
      </c>
    </row>
    <row r="90" spans="1:5" x14ac:dyDescent="0.45">
      <c r="A90" t="s">
        <v>643</v>
      </c>
      <c r="B90">
        <v>2021</v>
      </c>
      <c r="C90">
        <v>-44</v>
      </c>
      <c r="D90">
        <v>-1.7801059882174997</v>
      </c>
      <c r="E90">
        <v>1.6260649934087701</v>
      </c>
    </row>
    <row r="91" spans="1:5" x14ac:dyDescent="0.45">
      <c r="A91" t="s">
        <v>643</v>
      </c>
      <c r="B91">
        <v>2022</v>
      </c>
      <c r="C91">
        <v>-45.7</v>
      </c>
      <c r="D91">
        <v>7.3820662897755511</v>
      </c>
      <c r="E91">
        <v>0.93703472946779698</v>
      </c>
    </row>
    <row r="92" spans="1:5" x14ac:dyDescent="0.45">
      <c r="A92" t="s">
        <v>643</v>
      </c>
      <c r="B92">
        <v>2023</v>
      </c>
      <c r="C92">
        <v>-35.6</v>
      </c>
      <c r="D92">
        <v>1.5401731070956686</v>
      </c>
      <c r="E92">
        <v>1.4774187633340401</v>
      </c>
    </row>
    <row r="93" spans="1:5" x14ac:dyDescent="0.45">
      <c r="A93" t="s">
        <v>645</v>
      </c>
      <c r="B93">
        <v>2017</v>
      </c>
      <c r="C93">
        <v>-55.6</v>
      </c>
      <c r="D93">
        <v>2.9151560280817392</v>
      </c>
      <c r="E93">
        <v>2.60327832522256</v>
      </c>
    </row>
    <row r="94" spans="1:5" x14ac:dyDescent="0.45">
      <c r="A94" t="s">
        <v>645</v>
      </c>
      <c r="B94">
        <v>2018</v>
      </c>
      <c r="C94">
        <v>-51.7</v>
      </c>
      <c r="D94">
        <v>2.8960420808163008</v>
      </c>
      <c r="E94">
        <v>3.8729700292581102</v>
      </c>
    </row>
    <row r="95" spans="1:5" x14ac:dyDescent="0.45">
      <c r="A95" t="s">
        <v>645</v>
      </c>
      <c r="B95">
        <v>2019</v>
      </c>
      <c r="C95">
        <v>-46.3</v>
      </c>
      <c r="D95">
        <v>2.3954112036424675</v>
      </c>
      <c r="E95">
        <v>4.7412315023465199</v>
      </c>
    </row>
    <row r="96" spans="1:5" x14ac:dyDescent="0.45">
      <c r="A96" t="s">
        <v>645</v>
      </c>
      <c r="B96">
        <v>2020</v>
      </c>
      <c r="C96">
        <v>-20.7</v>
      </c>
      <c r="D96">
        <v>1.9611785315134966</v>
      </c>
      <c r="E96">
        <v>-8.7135950672960103</v>
      </c>
    </row>
    <row r="97" spans="1:5" x14ac:dyDescent="0.45">
      <c r="A97" t="s">
        <v>645</v>
      </c>
      <c r="B97">
        <v>2021</v>
      </c>
      <c r="C97">
        <v>-27.4</v>
      </c>
      <c r="D97">
        <v>-10.940070659186645</v>
      </c>
      <c r="E97">
        <v>-3.4717041298047899</v>
      </c>
    </row>
    <row r="98" spans="1:5" x14ac:dyDescent="0.45">
      <c r="A98" t="s">
        <v>645</v>
      </c>
      <c r="B98">
        <v>2022</v>
      </c>
      <c r="C98">
        <v>-36</v>
      </c>
      <c r="D98">
        <v>6.6831441850028028</v>
      </c>
      <c r="E98">
        <v>1.6018386307088801</v>
      </c>
    </row>
    <row r="99" spans="1:5" x14ac:dyDescent="0.45">
      <c r="A99" t="s">
        <v>645</v>
      </c>
      <c r="B99">
        <v>2023</v>
      </c>
      <c r="C99">
        <v>-40.700000000000003</v>
      </c>
      <c r="D99">
        <v>6.1793122257296318</v>
      </c>
      <c r="E99">
        <v>3.1165155125847899</v>
      </c>
    </row>
    <row r="100" spans="1:5" x14ac:dyDescent="0.45">
      <c r="A100" t="s">
        <v>647</v>
      </c>
      <c r="B100">
        <v>2017</v>
      </c>
      <c r="C100">
        <v>0.2</v>
      </c>
      <c r="D100">
        <v>2.5719342315597231</v>
      </c>
      <c r="E100">
        <v>1.39821244327258</v>
      </c>
    </row>
    <row r="101" spans="1:5" x14ac:dyDescent="0.45">
      <c r="A101" t="s">
        <v>647</v>
      </c>
      <c r="B101">
        <v>2018</v>
      </c>
      <c r="C101">
        <v>-4.2</v>
      </c>
      <c r="D101">
        <v>3.3033701611332162</v>
      </c>
      <c r="E101">
        <v>1.70452802519939</v>
      </c>
    </row>
    <row r="102" spans="1:5" x14ac:dyDescent="0.45">
      <c r="A102" t="s">
        <v>647</v>
      </c>
      <c r="B102">
        <v>2019</v>
      </c>
      <c r="C102">
        <v>-8.8000000000000007</v>
      </c>
      <c r="D102">
        <v>1.1929777298850439</v>
      </c>
      <c r="E102">
        <v>2.2056667780066501</v>
      </c>
    </row>
    <row r="103" spans="1:5" x14ac:dyDescent="0.45">
      <c r="A103" t="s">
        <v>647</v>
      </c>
      <c r="B103">
        <v>2020</v>
      </c>
      <c r="C103">
        <v>-3.3</v>
      </c>
      <c r="D103">
        <v>1.3497384382612267</v>
      </c>
      <c r="E103">
        <v>-1.55441294822718</v>
      </c>
    </row>
    <row r="104" spans="1:5" x14ac:dyDescent="0.45">
      <c r="A104" t="s">
        <v>647</v>
      </c>
      <c r="B104">
        <v>2021</v>
      </c>
      <c r="C104">
        <v>-7.6</v>
      </c>
      <c r="D104">
        <v>-2.491036209772389</v>
      </c>
      <c r="E104">
        <v>0.46465097419885998</v>
      </c>
    </row>
    <row r="105" spans="1:5" x14ac:dyDescent="0.45">
      <c r="A105" t="s">
        <v>647</v>
      </c>
      <c r="B105">
        <v>2022</v>
      </c>
      <c r="C105">
        <v>-11</v>
      </c>
      <c r="D105">
        <v>2.7347134858954263</v>
      </c>
      <c r="E105">
        <v>1.1362183144850999</v>
      </c>
    </row>
    <row r="106" spans="1:5" x14ac:dyDescent="0.45">
      <c r="A106" t="s">
        <v>647</v>
      </c>
      <c r="B106">
        <v>2023</v>
      </c>
      <c r="C106">
        <v>-17.2</v>
      </c>
      <c r="D106">
        <v>1.4500480727209037</v>
      </c>
      <c r="E106">
        <v>-1.1306590834967301</v>
      </c>
    </row>
    <row r="107" spans="1:5" x14ac:dyDescent="0.45">
      <c r="A107" t="s">
        <v>649</v>
      </c>
      <c r="B107">
        <v>2017</v>
      </c>
      <c r="C107">
        <v>-1.2</v>
      </c>
      <c r="D107">
        <v>0.86003108201610701</v>
      </c>
      <c r="E107">
        <v>0.87591422814492104</v>
      </c>
    </row>
    <row r="108" spans="1:5" x14ac:dyDescent="0.45">
      <c r="A108" t="s">
        <v>649</v>
      </c>
      <c r="B108">
        <v>2018</v>
      </c>
      <c r="C108">
        <v>0.3</v>
      </c>
      <c r="D108">
        <v>2.0836148506207621</v>
      </c>
      <c r="E108">
        <v>1.64951978270035</v>
      </c>
    </row>
    <row r="109" spans="1:5" x14ac:dyDescent="0.45">
      <c r="A109" t="s">
        <v>649</v>
      </c>
      <c r="B109">
        <v>2019</v>
      </c>
      <c r="C109">
        <v>2.2999999999999998</v>
      </c>
      <c r="D109">
        <v>1.6459087293270898</v>
      </c>
      <c r="E109">
        <v>2.8918488602390302</v>
      </c>
    </row>
    <row r="110" spans="1:5" x14ac:dyDescent="0.45">
      <c r="A110" t="s">
        <v>649</v>
      </c>
      <c r="B110">
        <v>2020</v>
      </c>
      <c r="C110">
        <v>22.6</v>
      </c>
      <c r="D110">
        <v>2.0274464763963493</v>
      </c>
      <c r="E110">
        <v>-6.7160778926189098</v>
      </c>
    </row>
    <row r="111" spans="1:5" x14ac:dyDescent="0.45">
      <c r="A111" t="s">
        <v>649</v>
      </c>
      <c r="B111">
        <v>2021</v>
      </c>
      <c r="C111">
        <v>4.5</v>
      </c>
      <c r="D111">
        <v>-7.4406459304414199</v>
      </c>
      <c r="E111">
        <v>-0.50040617773403495</v>
      </c>
    </row>
    <row r="112" spans="1:5" x14ac:dyDescent="0.45">
      <c r="A112" t="s">
        <v>649</v>
      </c>
      <c r="B112">
        <v>2022</v>
      </c>
      <c r="C112">
        <v>-1.8</v>
      </c>
      <c r="D112">
        <v>6.8823378659035512</v>
      </c>
      <c r="E112">
        <v>1.2778364198424299</v>
      </c>
    </row>
    <row r="113" spans="1:5" x14ac:dyDescent="0.45">
      <c r="A113" t="s">
        <v>649</v>
      </c>
      <c r="B113">
        <v>2023</v>
      </c>
      <c r="C113">
        <v>-12</v>
      </c>
      <c r="D113">
        <v>2.5708404744396915</v>
      </c>
      <c r="E113">
        <v>1.2121918699952201</v>
      </c>
    </row>
    <row r="114" spans="1:5" x14ac:dyDescent="0.45">
      <c r="A114" t="s">
        <v>651</v>
      </c>
      <c r="B114">
        <v>2017</v>
      </c>
      <c r="C114">
        <v>-14.7</v>
      </c>
      <c r="D114">
        <v>1.9217100776383091</v>
      </c>
      <c r="E114">
        <v>2.9261297133703801</v>
      </c>
    </row>
    <row r="115" spans="1:5" x14ac:dyDescent="0.45">
      <c r="A115" t="s">
        <v>651</v>
      </c>
      <c r="B115">
        <v>2018</v>
      </c>
      <c r="C115">
        <v>-17.2</v>
      </c>
      <c r="D115">
        <v>2.6565048930997222</v>
      </c>
      <c r="E115">
        <v>3.1126264067526601</v>
      </c>
    </row>
    <row r="116" spans="1:5" x14ac:dyDescent="0.45">
      <c r="A116" t="s">
        <v>651</v>
      </c>
      <c r="B116">
        <v>2019</v>
      </c>
      <c r="C116">
        <v>-15.7</v>
      </c>
      <c r="D116">
        <v>1.4051902660927311</v>
      </c>
      <c r="E116">
        <v>3.6800762635931301</v>
      </c>
    </row>
    <row r="117" spans="1:5" x14ac:dyDescent="0.45">
      <c r="A117" t="s">
        <v>651</v>
      </c>
      <c r="B117">
        <v>2020</v>
      </c>
      <c r="C117">
        <v>4.0999999999999996</v>
      </c>
      <c r="D117">
        <v>1.6244751594753239</v>
      </c>
      <c r="E117">
        <v>-10.168646637272101</v>
      </c>
    </row>
    <row r="118" spans="1:5" x14ac:dyDescent="0.45">
      <c r="A118" t="s">
        <v>651</v>
      </c>
      <c r="B118">
        <v>2021</v>
      </c>
      <c r="C118">
        <v>-8.6</v>
      </c>
      <c r="D118">
        <v>-10.296918873756695</v>
      </c>
      <c r="E118">
        <v>-2.20663328351913</v>
      </c>
    </row>
    <row r="119" spans="1:5" x14ac:dyDescent="0.45">
      <c r="A119" t="s">
        <v>651</v>
      </c>
      <c r="B119">
        <v>2022</v>
      </c>
      <c r="C119">
        <v>-20.100000000000001</v>
      </c>
      <c r="D119">
        <v>8.5759509048564979</v>
      </c>
      <c r="E119">
        <v>2.0916740762008099</v>
      </c>
    </row>
    <row r="120" spans="1:5" x14ac:dyDescent="0.45">
      <c r="A120" t="s">
        <v>651</v>
      </c>
      <c r="B120">
        <v>2023</v>
      </c>
      <c r="C120">
        <v>-22.6</v>
      </c>
      <c r="D120">
        <v>4.8390851471440328</v>
      </c>
      <c r="E120">
        <v>1.0733988746693901</v>
      </c>
    </row>
    <row r="121" spans="1:5" x14ac:dyDescent="0.45">
      <c r="A121" t="s">
        <v>653</v>
      </c>
      <c r="B121">
        <v>2017</v>
      </c>
      <c r="C121">
        <v>-22.7</v>
      </c>
      <c r="D121">
        <v>-3.1795212667532269E-2</v>
      </c>
      <c r="E121">
        <v>-0.62050612195142196</v>
      </c>
    </row>
    <row r="122" spans="1:5" x14ac:dyDescent="0.45">
      <c r="A122" t="s">
        <v>653</v>
      </c>
      <c r="B122">
        <v>2018</v>
      </c>
      <c r="C122">
        <v>-23</v>
      </c>
      <c r="D122">
        <v>1.473124985036975</v>
      </c>
      <c r="E122">
        <v>0.77442045570934603</v>
      </c>
    </row>
    <row r="123" spans="1:5" x14ac:dyDescent="0.45">
      <c r="A123" t="s">
        <v>653</v>
      </c>
      <c r="B123">
        <v>2019</v>
      </c>
      <c r="C123">
        <v>-28.8</v>
      </c>
      <c r="D123">
        <v>2.0646725333835434</v>
      </c>
      <c r="E123">
        <v>2.1397782219538399</v>
      </c>
    </row>
    <row r="124" spans="1:5" x14ac:dyDescent="0.45">
      <c r="A124" t="s">
        <v>653</v>
      </c>
      <c r="B124">
        <v>2020</v>
      </c>
      <c r="C124">
        <v>-12.8</v>
      </c>
      <c r="D124">
        <v>2.2771806364456921</v>
      </c>
      <c r="E124">
        <v>-5.9551970365957398</v>
      </c>
    </row>
    <row r="125" spans="1:5" x14ac:dyDescent="0.45">
      <c r="A125" t="s">
        <v>653</v>
      </c>
      <c r="B125">
        <v>2021</v>
      </c>
      <c r="C125">
        <v>-15.9</v>
      </c>
      <c r="D125">
        <v>-9.1962314708258788</v>
      </c>
      <c r="E125">
        <v>-0.40955672084440597</v>
      </c>
    </row>
    <row r="126" spans="1:5" x14ac:dyDescent="0.45">
      <c r="A126" t="s">
        <v>653</v>
      </c>
      <c r="B126">
        <v>2022</v>
      </c>
      <c r="C126">
        <v>-34.299999999999997</v>
      </c>
      <c r="D126">
        <v>8.6544978531143784</v>
      </c>
      <c r="E126">
        <v>3.2419548102429099</v>
      </c>
    </row>
    <row r="127" spans="1:5" x14ac:dyDescent="0.45">
      <c r="A127" t="s">
        <v>653</v>
      </c>
      <c r="B127">
        <v>2023</v>
      </c>
      <c r="C127">
        <v>-32.9</v>
      </c>
      <c r="D127">
        <v>5.7436491895895898</v>
      </c>
      <c r="E127">
        <v>4.2292296192273096</v>
      </c>
    </row>
    <row r="128" spans="1:5" x14ac:dyDescent="0.45">
      <c r="A128" t="s">
        <v>655</v>
      </c>
      <c r="B128">
        <v>2017</v>
      </c>
      <c r="C128">
        <v>47.9</v>
      </c>
      <c r="D128">
        <v>2.1754313563436369</v>
      </c>
      <c r="E128">
        <v>4.4529407177543296</v>
      </c>
    </row>
    <row r="129" spans="1:5" x14ac:dyDescent="0.45">
      <c r="A129" t="s">
        <v>655</v>
      </c>
      <c r="B129">
        <v>2018</v>
      </c>
      <c r="C129">
        <v>22.1</v>
      </c>
      <c r="D129">
        <v>3.7961040663029024</v>
      </c>
      <c r="E129">
        <v>6.7271417965371398</v>
      </c>
    </row>
    <row r="130" spans="1:5" x14ac:dyDescent="0.45">
      <c r="A130" t="s">
        <v>655</v>
      </c>
      <c r="B130">
        <v>2019</v>
      </c>
      <c r="C130">
        <v>20.9</v>
      </c>
      <c r="D130">
        <v>2.8469277011591743</v>
      </c>
      <c r="E130">
        <v>3.33011941051728</v>
      </c>
    </row>
    <row r="131" spans="1:5" x14ac:dyDescent="0.45">
      <c r="A131" t="s">
        <v>655</v>
      </c>
      <c r="B131">
        <v>2020</v>
      </c>
      <c r="C131">
        <v>35.4</v>
      </c>
      <c r="D131">
        <v>-1.6723912387213602</v>
      </c>
      <c r="E131">
        <v>-6.2503712916943197</v>
      </c>
    </row>
    <row r="132" spans="1:5" x14ac:dyDescent="0.45">
      <c r="A132" t="s">
        <v>655</v>
      </c>
      <c r="B132">
        <v>2021</v>
      </c>
      <c r="C132">
        <v>2.4</v>
      </c>
      <c r="D132">
        <v>-6.5447675733538659</v>
      </c>
      <c r="E132">
        <v>0.94129917972281796</v>
      </c>
    </row>
    <row r="133" spans="1:5" x14ac:dyDescent="0.45">
      <c r="A133" t="s">
        <v>655</v>
      </c>
      <c r="B133">
        <v>2022</v>
      </c>
      <c r="C133">
        <v>-6.1</v>
      </c>
      <c r="D133">
        <v>6.4544082406641934</v>
      </c>
      <c r="E133">
        <v>-4.6363314347697102</v>
      </c>
    </row>
    <row r="134" spans="1:5" x14ac:dyDescent="0.45">
      <c r="A134" t="s">
        <v>655</v>
      </c>
      <c r="B134">
        <v>2023</v>
      </c>
      <c r="C134">
        <v>-25.1</v>
      </c>
      <c r="D134">
        <v>-3.6835711314839585</v>
      </c>
      <c r="E134">
        <v>-1.19231168819192</v>
      </c>
    </row>
    <row r="135" spans="1:5" x14ac:dyDescent="0.45">
      <c r="A135" t="s">
        <v>658</v>
      </c>
      <c r="B135">
        <v>2017</v>
      </c>
      <c r="C135">
        <v>-29.9</v>
      </c>
      <c r="D135">
        <v>2.2010018929385637</v>
      </c>
      <c r="E135">
        <v>-0.56687555604385398</v>
      </c>
    </row>
    <row r="136" spans="1:5" x14ac:dyDescent="0.45">
      <c r="A136" t="s">
        <v>658</v>
      </c>
      <c r="B136">
        <v>2018</v>
      </c>
      <c r="C136">
        <v>-26.8</v>
      </c>
      <c r="D136">
        <v>4.2719760162069491</v>
      </c>
      <c r="E136">
        <v>2.2710279090713001</v>
      </c>
    </row>
    <row r="137" spans="1:5" x14ac:dyDescent="0.45">
      <c r="A137" t="s">
        <v>658</v>
      </c>
      <c r="B137">
        <v>2019</v>
      </c>
      <c r="C137">
        <v>-22.2</v>
      </c>
      <c r="D137">
        <v>5.3623483617622298</v>
      </c>
      <c r="E137">
        <v>4.8071857526253696</v>
      </c>
    </row>
    <row r="138" spans="1:5" x14ac:dyDescent="0.45">
      <c r="A138" t="s">
        <v>658</v>
      </c>
      <c r="B138">
        <v>2020</v>
      </c>
      <c r="C138">
        <v>-10.199999999999999</v>
      </c>
      <c r="D138">
        <v>4.8642257351189073</v>
      </c>
      <c r="E138">
        <v>-4.6746945723186197</v>
      </c>
    </row>
    <row r="139" spans="1:5" x14ac:dyDescent="0.45">
      <c r="A139" t="s">
        <v>658</v>
      </c>
      <c r="B139">
        <v>2021</v>
      </c>
      <c r="C139">
        <v>0.5</v>
      </c>
      <c r="D139">
        <v>-4.4870460476530809</v>
      </c>
      <c r="E139">
        <v>0.61913049764555605</v>
      </c>
    </row>
    <row r="140" spans="1:5" x14ac:dyDescent="0.45">
      <c r="A140" t="s">
        <v>658</v>
      </c>
      <c r="B140">
        <v>2022</v>
      </c>
      <c r="C140">
        <v>0.4</v>
      </c>
      <c r="D140">
        <v>7.0612206097291192</v>
      </c>
      <c r="E140">
        <v>3.2033108945776401</v>
      </c>
    </row>
    <row r="141" spans="1:5" x14ac:dyDescent="0.45">
      <c r="A141" t="s">
        <v>658</v>
      </c>
      <c r="B141">
        <v>2023</v>
      </c>
      <c r="C141">
        <v>-10.4</v>
      </c>
      <c r="D141">
        <v>4.5834076729506847</v>
      </c>
      <c r="E141">
        <v>-1.6494212635182299</v>
      </c>
    </row>
    <row r="142" spans="1:5" x14ac:dyDescent="0.45">
      <c r="A142" t="s">
        <v>660</v>
      </c>
      <c r="B142">
        <v>2017</v>
      </c>
      <c r="C142">
        <v>7.3</v>
      </c>
      <c r="D142">
        <v>5.0330691828017677</v>
      </c>
      <c r="E142">
        <v>1.3846169625885201</v>
      </c>
    </row>
    <row r="143" spans="1:5" x14ac:dyDescent="0.45">
      <c r="A143" t="s">
        <v>660</v>
      </c>
      <c r="B143">
        <v>2018</v>
      </c>
      <c r="C143">
        <v>6.9</v>
      </c>
      <c r="D143">
        <v>5.0697859013491637</v>
      </c>
      <c r="E143">
        <v>3.12389819286863</v>
      </c>
    </row>
    <row r="144" spans="1:5" x14ac:dyDescent="0.45">
      <c r="A144" t="s">
        <v>660</v>
      </c>
      <c r="B144">
        <v>2019</v>
      </c>
      <c r="C144">
        <v>5.3</v>
      </c>
      <c r="D144">
        <v>5.1742915395502393</v>
      </c>
      <c r="E144">
        <v>5.1330170431855304</v>
      </c>
    </row>
    <row r="145" spans="1:5" x14ac:dyDescent="0.45">
      <c r="A145" t="s">
        <v>660</v>
      </c>
      <c r="B145">
        <v>2020</v>
      </c>
      <c r="C145">
        <v>4.9000000000000004</v>
      </c>
      <c r="D145">
        <v>5.0192876804628241</v>
      </c>
      <c r="E145">
        <v>-4.3728731601129303</v>
      </c>
    </row>
    <row r="146" spans="1:5" x14ac:dyDescent="0.45">
      <c r="A146" t="s">
        <v>660</v>
      </c>
      <c r="B146">
        <v>2021</v>
      </c>
      <c r="C146">
        <v>1.4</v>
      </c>
      <c r="D146">
        <v>-2.065511829341645</v>
      </c>
      <c r="E146">
        <v>-4.2288402226606596</v>
      </c>
    </row>
    <row r="147" spans="1:5" x14ac:dyDescent="0.45">
      <c r="A147" t="s">
        <v>660</v>
      </c>
      <c r="B147">
        <v>2022</v>
      </c>
      <c r="C147">
        <v>-0.9</v>
      </c>
      <c r="D147">
        <v>3.7028856282775138</v>
      </c>
      <c r="E147">
        <v>-1.1243747326504301</v>
      </c>
    </row>
    <row r="148" spans="1:5" x14ac:dyDescent="0.45">
      <c r="A148" t="s">
        <v>660</v>
      </c>
      <c r="B148">
        <v>2023</v>
      </c>
      <c r="C148">
        <v>-0.9</v>
      </c>
      <c r="D148">
        <v>5.3074193477576443</v>
      </c>
      <c r="E148">
        <v>1.9751566974032</v>
      </c>
    </row>
    <row r="149" spans="1:5" x14ac:dyDescent="0.45">
      <c r="A149" t="s">
        <v>662</v>
      </c>
      <c r="B149">
        <v>2017</v>
      </c>
      <c r="C149">
        <v>-61.8</v>
      </c>
      <c r="D149">
        <v>1.2226386099642923</v>
      </c>
      <c r="E149">
        <v>-1.4768118804635999</v>
      </c>
    </row>
    <row r="150" spans="1:5" x14ac:dyDescent="0.45">
      <c r="A150" t="s">
        <v>662</v>
      </c>
      <c r="B150">
        <v>2018</v>
      </c>
      <c r="C150">
        <v>-62.8</v>
      </c>
      <c r="D150">
        <v>10.049628539461366</v>
      </c>
      <c r="E150">
        <v>-1.88183286480358</v>
      </c>
    </row>
    <row r="151" spans="1:5" x14ac:dyDescent="0.45">
      <c r="A151" t="s">
        <v>662</v>
      </c>
      <c r="B151">
        <v>2019</v>
      </c>
      <c r="C151">
        <v>-90.9</v>
      </c>
      <c r="D151">
        <v>7.5443419076003124</v>
      </c>
      <c r="E151">
        <v>-6.0876135121414698</v>
      </c>
    </row>
    <row r="152" spans="1:5" x14ac:dyDescent="0.45">
      <c r="A152" t="s">
        <v>662</v>
      </c>
      <c r="B152">
        <v>2020</v>
      </c>
      <c r="C152">
        <v>-97.5</v>
      </c>
      <c r="D152">
        <v>5.0405502880179966</v>
      </c>
      <c r="E152">
        <v>-6.3709661586806803</v>
      </c>
    </row>
    <row r="153" spans="1:5" x14ac:dyDescent="0.45">
      <c r="A153" t="s">
        <v>662</v>
      </c>
      <c r="B153">
        <v>2021</v>
      </c>
      <c r="C153">
        <v>-110.5</v>
      </c>
      <c r="D153">
        <v>7.1578988305720941</v>
      </c>
      <c r="E153">
        <v>11.659379467928</v>
      </c>
    </row>
    <row r="154" spans="1:5" x14ac:dyDescent="0.45">
      <c r="A154" t="s">
        <v>662</v>
      </c>
      <c r="B154">
        <v>2022</v>
      </c>
      <c r="C154">
        <v>-106.6</v>
      </c>
      <c r="D154">
        <v>16.255613244600212</v>
      </c>
      <c r="E154">
        <v>17.644807383209699</v>
      </c>
    </row>
    <row r="155" spans="1:5" x14ac:dyDescent="0.45">
      <c r="A155" t="s">
        <v>662</v>
      </c>
      <c r="B155">
        <v>2023</v>
      </c>
      <c r="C155">
        <v>-86.8</v>
      </c>
      <c r="D155">
        <v>8.6195035519149172</v>
      </c>
      <c r="E155">
        <v>-9.1443364057773806</v>
      </c>
    </row>
    <row r="156" spans="1:5" x14ac:dyDescent="0.45">
      <c r="A156" t="s">
        <v>664</v>
      </c>
      <c r="B156">
        <v>2017</v>
      </c>
      <c r="C156">
        <v>-8.6999999999999993</v>
      </c>
      <c r="D156">
        <v>4.3672836416034784</v>
      </c>
      <c r="E156">
        <v>-0.45713223187667001</v>
      </c>
    </row>
    <row r="157" spans="1:5" x14ac:dyDescent="0.45">
      <c r="A157" t="s">
        <v>664</v>
      </c>
      <c r="B157">
        <v>2018</v>
      </c>
      <c r="C157">
        <v>-6.9</v>
      </c>
      <c r="D157">
        <v>4.2734217878218459</v>
      </c>
      <c r="E157">
        <v>-9.3046401777115706E-2</v>
      </c>
    </row>
    <row r="158" spans="1:5" x14ac:dyDescent="0.45">
      <c r="A158" t="s">
        <v>664</v>
      </c>
      <c r="B158">
        <v>2019</v>
      </c>
      <c r="C158">
        <v>-6</v>
      </c>
      <c r="D158">
        <v>4.0744760057126257</v>
      </c>
      <c r="E158">
        <v>-8.3939600588536195E-2</v>
      </c>
    </row>
    <row r="159" spans="1:5" x14ac:dyDescent="0.45">
      <c r="A159" t="s">
        <v>664</v>
      </c>
      <c r="B159">
        <v>2020</v>
      </c>
      <c r="C159">
        <v>-1.2</v>
      </c>
      <c r="D159">
        <v>3.785141452246549</v>
      </c>
      <c r="E159">
        <v>-7.8597061079087496</v>
      </c>
    </row>
    <row r="160" spans="1:5" x14ac:dyDescent="0.45">
      <c r="A160" t="s">
        <v>664</v>
      </c>
      <c r="B160">
        <v>2021</v>
      </c>
      <c r="C160">
        <v>0.9</v>
      </c>
      <c r="D160">
        <v>-1.4646056425381175</v>
      </c>
      <c r="E160">
        <v>7.8015597007691895E-2</v>
      </c>
    </row>
    <row r="161" spans="1:5" x14ac:dyDescent="0.45">
      <c r="A161" t="s">
        <v>664</v>
      </c>
      <c r="B161">
        <v>2022</v>
      </c>
      <c r="C161">
        <v>-0.4</v>
      </c>
      <c r="D161">
        <v>9.3439077459684654</v>
      </c>
      <c r="E161">
        <v>4.5843923323307898</v>
      </c>
    </row>
    <row r="162" spans="1:5" x14ac:dyDescent="0.45">
      <c r="A162" t="s">
        <v>664</v>
      </c>
      <c r="B162">
        <v>2023</v>
      </c>
      <c r="C162">
        <v>-2</v>
      </c>
      <c r="D162">
        <v>6.470371502324852</v>
      </c>
      <c r="E162">
        <v>2.8207642760611402</v>
      </c>
    </row>
    <row r="163" spans="1:5" x14ac:dyDescent="0.45">
      <c r="A163" t="s">
        <v>666</v>
      </c>
      <c r="B163">
        <v>2017</v>
      </c>
      <c r="C163">
        <v>-6.5</v>
      </c>
      <c r="D163">
        <v>8.2563055017908624</v>
      </c>
      <c r="E163">
        <v>4.6898246288059999</v>
      </c>
    </row>
    <row r="164" spans="1:5" x14ac:dyDescent="0.45">
      <c r="A164" t="s">
        <v>666</v>
      </c>
      <c r="B164">
        <v>2018</v>
      </c>
      <c r="C164">
        <v>-13.3</v>
      </c>
      <c r="D164">
        <v>6.7953834189791138</v>
      </c>
      <c r="E164">
        <v>7.0160226903145704</v>
      </c>
    </row>
    <row r="165" spans="1:5" x14ac:dyDescent="0.45">
      <c r="A165" t="s">
        <v>666</v>
      </c>
      <c r="B165">
        <v>2019</v>
      </c>
      <c r="C165">
        <v>-16</v>
      </c>
      <c r="D165">
        <v>6.4538513449776929</v>
      </c>
      <c r="E165">
        <v>5.4171690545983804</v>
      </c>
    </row>
    <row r="166" spans="1:5" x14ac:dyDescent="0.45">
      <c r="A166" t="s">
        <v>666</v>
      </c>
      <c r="B166">
        <v>2020</v>
      </c>
      <c r="C166">
        <v>-5.9</v>
      </c>
      <c r="D166">
        <v>3.8714369407035605</v>
      </c>
      <c r="E166">
        <v>-14.2389584771279</v>
      </c>
    </row>
    <row r="167" spans="1:5" x14ac:dyDescent="0.45">
      <c r="A167" t="s">
        <v>666</v>
      </c>
      <c r="B167">
        <v>2021</v>
      </c>
      <c r="C167">
        <v>-10.4</v>
      </c>
      <c r="D167">
        <v>-5.777724706868014</v>
      </c>
      <c r="E167">
        <v>-5.7140615390045104</v>
      </c>
    </row>
    <row r="168" spans="1:5" x14ac:dyDescent="0.45">
      <c r="A168" t="s">
        <v>666</v>
      </c>
      <c r="B168">
        <v>2022</v>
      </c>
      <c r="C168">
        <v>-6.8</v>
      </c>
      <c r="D168">
        <v>9.6895924919287495</v>
      </c>
      <c r="E168">
        <v>-0.94831343879479801</v>
      </c>
    </row>
    <row r="169" spans="1:5" x14ac:dyDescent="0.45">
      <c r="A169" t="s">
        <v>666</v>
      </c>
      <c r="B169">
        <v>2023</v>
      </c>
      <c r="C169">
        <v>-1.5</v>
      </c>
      <c r="D169">
        <v>6.9870393257555037</v>
      </c>
      <c r="E169">
        <v>7.1534077269054901</v>
      </c>
    </row>
    <row r="170" spans="1:5" x14ac:dyDescent="0.45">
      <c r="A170" t="s">
        <v>668</v>
      </c>
      <c r="B170">
        <v>2017</v>
      </c>
      <c r="C170">
        <v>-17.899999999999999</v>
      </c>
      <c r="D170">
        <v>1.2362211072750995</v>
      </c>
      <c r="E170">
        <v>1.11316285533737</v>
      </c>
    </row>
    <row r="171" spans="1:5" x14ac:dyDescent="0.45">
      <c r="A171" t="s">
        <v>668</v>
      </c>
      <c r="B171">
        <v>2018</v>
      </c>
      <c r="C171">
        <v>-17.600000000000001</v>
      </c>
      <c r="D171">
        <v>1.6036999464836157</v>
      </c>
      <c r="E171">
        <v>1.52589658364276</v>
      </c>
    </row>
    <row r="172" spans="1:5" x14ac:dyDescent="0.45">
      <c r="A172" t="s">
        <v>668</v>
      </c>
      <c r="B172">
        <v>2019</v>
      </c>
      <c r="C172">
        <v>-16.399999999999999</v>
      </c>
      <c r="D172">
        <v>0.82664669736369945</v>
      </c>
      <c r="E172">
        <v>1.44006720250766</v>
      </c>
    </row>
    <row r="173" spans="1:5" x14ac:dyDescent="0.45">
      <c r="A173" t="s">
        <v>668</v>
      </c>
      <c r="B173">
        <v>2020</v>
      </c>
      <c r="C173">
        <v>-3.3</v>
      </c>
      <c r="D173">
        <v>0.42916253437191187</v>
      </c>
      <c r="E173">
        <v>-8.2590650487507098</v>
      </c>
    </row>
    <row r="174" spans="1:5" x14ac:dyDescent="0.45">
      <c r="A174" t="s">
        <v>668</v>
      </c>
      <c r="B174">
        <v>2021</v>
      </c>
      <c r="C174">
        <v>-10.199999999999999</v>
      </c>
      <c r="D174">
        <v>-8.8682212104638722</v>
      </c>
      <c r="E174">
        <v>-0.72532906359938898</v>
      </c>
    </row>
    <row r="175" spans="1:5" x14ac:dyDescent="0.45">
      <c r="A175" t="s">
        <v>668</v>
      </c>
      <c r="B175">
        <v>2022</v>
      </c>
      <c r="C175">
        <v>-15.3</v>
      </c>
      <c r="D175">
        <v>8.9310620660077973</v>
      </c>
      <c r="E175">
        <v>3.1300914457878899</v>
      </c>
    </row>
    <row r="176" spans="1:5" x14ac:dyDescent="0.45">
      <c r="A176" t="s">
        <v>668</v>
      </c>
      <c r="B176">
        <v>2023</v>
      </c>
      <c r="C176">
        <v>-19.100000000000001</v>
      </c>
      <c r="D176">
        <v>4.6617626511369537</v>
      </c>
      <c r="E176">
        <v>2.9679832527565599</v>
      </c>
    </row>
    <row r="177" spans="1:5" x14ac:dyDescent="0.45">
      <c r="A177" t="s">
        <v>670</v>
      </c>
      <c r="B177">
        <v>2017</v>
      </c>
      <c r="C177">
        <v>6</v>
      </c>
      <c r="D177">
        <v>0.75382674590353815</v>
      </c>
      <c r="E177">
        <v>2.0287144183795598</v>
      </c>
    </row>
    <row r="178" spans="1:5" x14ac:dyDescent="0.45">
      <c r="A178" t="s">
        <v>670</v>
      </c>
      <c r="B178">
        <v>2018</v>
      </c>
      <c r="C178">
        <v>9.6999999999999993</v>
      </c>
      <c r="D178">
        <v>1.675331751665027</v>
      </c>
      <c r="E178">
        <v>2.2210662525977201</v>
      </c>
    </row>
    <row r="179" spans="1:5" x14ac:dyDescent="0.45">
      <c r="A179" t="s">
        <v>670</v>
      </c>
      <c r="B179">
        <v>2019</v>
      </c>
      <c r="C179">
        <v>14.2</v>
      </c>
      <c r="D179">
        <v>0.64339102346033883</v>
      </c>
      <c r="E179">
        <v>1.325814764585</v>
      </c>
    </row>
    <row r="180" spans="1:5" x14ac:dyDescent="0.45">
      <c r="A180" t="s">
        <v>670</v>
      </c>
      <c r="B180">
        <v>2020</v>
      </c>
      <c r="C180">
        <v>28.9</v>
      </c>
      <c r="D180">
        <v>-0.402169200910933</v>
      </c>
      <c r="E180">
        <v>-3.73175919830229</v>
      </c>
    </row>
    <row r="181" spans="1:5" x14ac:dyDescent="0.45">
      <c r="A181" t="s">
        <v>670</v>
      </c>
      <c r="B181">
        <v>2021</v>
      </c>
      <c r="C181">
        <v>24.1</v>
      </c>
      <c r="D181">
        <v>-4.1471188994769221</v>
      </c>
      <c r="E181">
        <v>-1.3523934511929501</v>
      </c>
    </row>
    <row r="182" spans="1:5" x14ac:dyDescent="0.45">
      <c r="A182" t="s">
        <v>670</v>
      </c>
      <c r="B182">
        <v>2022</v>
      </c>
      <c r="C182">
        <v>20.8</v>
      </c>
      <c r="D182">
        <v>2.55932023865617</v>
      </c>
      <c r="E182">
        <v>-0.68770262646823699</v>
      </c>
    </row>
    <row r="183" spans="1:5" x14ac:dyDescent="0.45">
      <c r="A183" t="s">
        <v>670</v>
      </c>
      <c r="B183">
        <v>2023</v>
      </c>
      <c r="C183">
        <v>12.3</v>
      </c>
      <c r="D183">
        <v>0.95473693778139079</v>
      </c>
      <c r="E183">
        <v>0.78872529445168005</v>
      </c>
    </row>
    <row r="184" spans="1:5" x14ac:dyDescent="0.45">
      <c r="A184" t="s">
        <v>672</v>
      </c>
      <c r="B184">
        <v>2017</v>
      </c>
      <c r="C184">
        <v>-3.5</v>
      </c>
      <c r="D184">
        <v>2.9468817150862634</v>
      </c>
      <c r="E184">
        <v>0.95592434860395703</v>
      </c>
    </row>
    <row r="185" spans="1:5" x14ac:dyDescent="0.45">
      <c r="A185" t="s">
        <v>672</v>
      </c>
      <c r="B185">
        <v>2018</v>
      </c>
      <c r="C185">
        <v>-0.6</v>
      </c>
      <c r="D185">
        <v>3.1596357401277686</v>
      </c>
      <c r="E185">
        <v>1.52371582501692</v>
      </c>
    </row>
    <row r="186" spans="1:5" x14ac:dyDescent="0.45">
      <c r="A186" t="s">
        <v>672</v>
      </c>
      <c r="B186">
        <v>2019</v>
      </c>
      <c r="C186">
        <v>4.5</v>
      </c>
      <c r="D186">
        <v>2.9074037737713496</v>
      </c>
      <c r="E186">
        <v>1.35529590888896</v>
      </c>
    </row>
    <row r="187" spans="1:5" x14ac:dyDescent="0.45">
      <c r="A187" t="s">
        <v>672</v>
      </c>
      <c r="B187">
        <v>2020</v>
      </c>
      <c r="C187">
        <v>15</v>
      </c>
      <c r="D187">
        <v>2.243977860110121</v>
      </c>
      <c r="E187">
        <v>-2.8043995456503401</v>
      </c>
    </row>
    <row r="188" spans="1:5" x14ac:dyDescent="0.45">
      <c r="A188" t="s">
        <v>672</v>
      </c>
      <c r="B188">
        <v>2021</v>
      </c>
      <c r="C188">
        <v>13.9</v>
      </c>
      <c r="D188">
        <v>-0.7094153593976813</v>
      </c>
      <c r="E188">
        <v>-4.4040479314020303E-2</v>
      </c>
    </row>
    <row r="189" spans="1:5" x14ac:dyDescent="0.45">
      <c r="A189" t="s">
        <v>672</v>
      </c>
      <c r="B189">
        <v>2022</v>
      </c>
      <c r="C189">
        <v>11.5</v>
      </c>
      <c r="D189">
        <v>4.3047348190696937</v>
      </c>
      <c r="E189">
        <v>0.54762459273692299</v>
      </c>
    </row>
    <row r="190" spans="1:5" x14ac:dyDescent="0.45">
      <c r="A190" t="s">
        <v>672</v>
      </c>
      <c r="B190">
        <v>2023</v>
      </c>
      <c r="C190">
        <v>4</v>
      </c>
      <c r="D190">
        <v>2.6126721918722637</v>
      </c>
      <c r="E190">
        <v>-0.60781582422404701</v>
      </c>
    </row>
    <row r="191" spans="1:5" x14ac:dyDescent="0.45">
      <c r="A191" t="s">
        <v>675</v>
      </c>
      <c r="B191">
        <v>2017</v>
      </c>
      <c r="C191">
        <v>-21.1</v>
      </c>
      <c r="D191">
        <v>4.9781904368162913</v>
      </c>
      <c r="E191">
        <v>0.88940405230667297</v>
      </c>
    </row>
    <row r="192" spans="1:5" x14ac:dyDescent="0.45">
      <c r="A192" t="s">
        <v>675</v>
      </c>
      <c r="B192">
        <v>2018</v>
      </c>
      <c r="C192">
        <v>8.3000000000000007</v>
      </c>
      <c r="D192">
        <v>1.3171876629367745</v>
      </c>
      <c r="E192">
        <v>-0.39491233883579402</v>
      </c>
    </row>
    <row r="193" spans="1:5" x14ac:dyDescent="0.45">
      <c r="A193" t="s">
        <v>675</v>
      </c>
      <c r="B193">
        <v>2019</v>
      </c>
      <c r="C193">
        <v>5.4</v>
      </c>
      <c r="D193">
        <v>1.219321918563594</v>
      </c>
      <c r="E193">
        <v>0.45824161629573701</v>
      </c>
    </row>
    <row r="194" spans="1:5" x14ac:dyDescent="0.45">
      <c r="A194" t="s">
        <v>675</v>
      </c>
      <c r="B194">
        <v>2020</v>
      </c>
      <c r="C194">
        <v>7.1</v>
      </c>
      <c r="D194">
        <v>2.9158479150004979</v>
      </c>
      <c r="E194">
        <v>-3.4669944700152899</v>
      </c>
    </row>
    <row r="195" spans="1:5" x14ac:dyDescent="0.45">
      <c r="A195" t="s">
        <v>675</v>
      </c>
      <c r="B195">
        <v>2021</v>
      </c>
      <c r="C195">
        <v>0.1</v>
      </c>
      <c r="D195">
        <v>-0.90982979888671878</v>
      </c>
      <c r="E195">
        <v>2.8519577696956402</v>
      </c>
    </row>
    <row r="196" spans="1:5" x14ac:dyDescent="0.45">
      <c r="A196" t="s">
        <v>675</v>
      </c>
      <c r="B196">
        <v>2022</v>
      </c>
      <c r="C196">
        <v>1.5</v>
      </c>
      <c r="D196">
        <v>7.1684019869774858</v>
      </c>
      <c r="E196">
        <v>1.9876841715923399</v>
      </c>
    </row>
    <row r="197" spans="1:5" x14ac:dyDescent="0.45">
      <c r="A197" t="s">
        <v>675</v>
      </c>
      <c r="B197">
        <v>2023</v>
      </c>
      <c r="C197">
        <v>-8.6999999999999993</v>
      </c>
      <c r="D197">
        <v>1.3801858908320668</v>
      </c>
      <c r="E197">
        <v>-2.2364959817170398</v>
      </c>
    </row>
    <row r="198" spans="1:5" x14ac:dyDescent="0.45">
      <c r="A198" t="s">
        <v>677</v>
      </c>
      <c r="B198">
        <v>2017</v>
      </c>
      <c r="C198">
        <v>6.3</v>
      </c>
      <c r="D198">
        <v>1.7724932384539898</v>
      </c>
      <c r="E198">
        <v>2.9527944894229798</v>
      </c>
    </row>
    <row r="199" spans="1:5" x14ac:dyDescent="0.45">
      <c r="A199" t="s">
        <v>677</v>
      </c>
      <c r="B199">
        <v>2018</v>
      </c>
      <c r="C199">
        <v>3.8</v>
      </c>
      <c r="D199">
        <v>1.8717285332719342</v>
      </c>
      <c r="E199">
        <v>4.0780801111721399</v>
      </c>
    </row>
    <row r="200" spans="1:5" x14ac:dyDescent="0.45">
      <c r="A200" t="s">
        <v>677</v>
      </c>
      <c r="B200">
        <v>2019</v>
      </c>
      <c r="C200">
        <v>1.7</v>
      </c>
      <c r="D200">
        <v>1.9720821024919388</v>
      </c>
      <c r="E200">
        <v>2.40151803499288</v>
      </c>
    </row>
    <row r="201" spans="1:5" x14ac:dyDescent="0.45">
      <c r="A201" t="s">
        <v>677</v>
      </c>
      <c r="B201">
        <v>2020</v>
      </c>
      <c r="C201">
        <v>2.5</v>
      </c>
      <c r="D201">
        <v>-0.3926905215792118</v>
      </c>
      <c r="E201">
        <v>-9.2243539835684398</v>
      </c>
    </row>
    <row r="202" spans="1:5" x14ac:dyDescent="0.45">
      <c r="A202" t="s">
        <v>677</v>
      </c>
      <c r="B202">
        <v>2021</v>
      </c>
      <c r="C202">
        <v>-1.1000000000000001</v>
      </c>
      <c r="D202">
        <v>-8.3540345574586041</v>
      </c>
      <c r="E202">
        <v>-3.4221224508525898</v>
      </c>
    </row>
    <row r="203" spans="1:5" x14ac:dyDescent="0.45">
      <c r="A203" t="s">
        <v>677</v>
      </c>
      <c r="B203">
        <v>2022</v>
      </c>
      <c r="C203">
        <v>-3.1</v>
      </c>
      <c r="D203">
        <v>6.0484834429050522</v>
      </c>
      <c r="E203">
        <v>-0.133360224460147</v>
      </c>
    </row>
    <row r="204" spans="1:5" x14ac:dyDescent="0.45">
      <c r="A204" t="s">
        <v>677</v>
      </c>
      <c r="B204">
        <v>2023</v>
      </c>
      <c r="C204">
        <v>-4.5</v>
      </c>
      <c r="D204">
        <v>3.6891110934802498</v>
      </c>
      <c r="E204">
        <v>2.6752452129431301</v>
      </c>
    </row>
    <row r="205" spans="1:5" x14ac:dyDescent="0.45">
      <c r="A205" t="s">
        <v>679</v>
      </c>
      <c r="B205">
        <v>2017</v>
      </c>
      <c r="C205">
        <v>3.4</v>
      </c>
      <c r="D205">
        <v>4.4497813976154106</v>
      </c>
      <c r="E205">
        <v>3.30044623491264</v>
      </c>
    </row>
    <row r="206" spans="1:5" x14ac:dyDescent="0.45">
      <c r="A206" t="s">
        <v>679</v>
      </c>
      <c r="B206">
        <v>2018</v>
      </c>
      <c r="C206">
        <v>4.7</v>
      </c>
      <c r="D206">
        <v>5.8127224098332846</v>
      </c>
      <c r="E206">
        <v>5.0977919337359197</v>
      </c>
    </row>
    <row r="207" spans="1:5" x14ac:dyDescent="0.45">
      <c r="A207" t="s">
        <v>679</v>
      </c>
      <c r="B207">
        <v>2019</v>
      </c>
      <c r="C207">
        <v>4</v>
      </c>
      <c r="D207">
        <v>4.8430869763488147</v>
      </c>
      <c r="E207">
        <v>6.7333736397758903</v>
      </c>
    </row>
    <row r="208" spans="1:5" x14ac:dyDescent="0.45">
      <c r="A208" t="s">
        <v>679</v>
      </c>
      <c r="B208">
        <v>2020</v>
      </c>
      <c r="C208">
        <v>18.5</v>
      </c>
      <c r="D208">
        <v>4.4131874212958593</v>
      </c>
      <c r="E208">
        <v>-7.8189698709066402</v>
      </c>
    </row>
    <row r="209" spans="1:5" x14ac:dyDescent="0.45">
      <c r="A209" t="s">
        <v>679</v>
      </c>
      <c r="B209">
        <v>2021</v>
      </c>
      <c r="C209">
        <v>8.1999999999999993</v>
      </c>
      <c r="D209">
        <v>-5.4568465842670122</v>
      </c>
      <c r="E209">
        <v>-7.9173409613038297</v>
      </c>
    </row>
    <row r="210" spans="1:5" x14ac:dyDescent="0.45">
      <c r="A210" t="s">
        <v>679</v>
      </c>
      <c r="B210">
        <v>2022</v>
      </c>
      <c r="C210">
        <v>-11.7</v>
      </c>
      <c r="D210">
        <v>3.3153495439916583</v>
      </c>
      <c r="E210">
        <v>1.22486354687663</v>
      </c>
    </row>
    <row r="211" spans="1:5" x14ac:dyDescent="0.45">
      <c r="A211" t="s">
        <v>679</v>
      </c>
      <c r="B211">
        <v>2023</v>
      </c>
      <c r="C211">
        <v>-5.0999999999999996</v>
      </c>
      <c r="D211">
        <v>8.8618218757804641</v>
      </c>
      <c r="E211">
        <v>2.1380510508588202</v>
      </c>
    </row>
    <row r="212" spans="1:5" x14ac:dyDescent="0.45">
      <c r="A212" t="s">
        <v>681</v>
      </c>
      <c r="B212">
        <v>2017</v>
      </c>
      <c r="C212">
        <v>-11.4</v>
      </c>
      <c r="D212">
        <v>2.424285765366335</v>
      </c>
      <c r="E212">
        <v>0.52004506480919499</v>
      </c>
    </row>
    <row r="213" spans="1:5" x14ac:dyDescent="0.45">
      <c r="A213" t="s">
        <v>681</v>
      </c>
      <c r="B213">
        <v>2018</v>
      </c>
      <c r="C213">
        <v>-23.4</v>
      </c>
      <c r="D213">
        <v>2.7815460987956016</v>
      </c>
      <c r="E213">
        <v>1.0072355866374001</v>
      </c>
    </row>
    <row r="214" spans="1:5" x14ac:dyDescent="0.45">
      <c r="A214" t="s">
        <v>681</v>
      </c>
      <c r="B214">
        <v>2019</v>
      </c>
      <c r="C214">
        <v>-36.799999999999997</v>
      </c>
      <c r="D214">
        <v>2.2587403962495216</v>
      </c>
      <c r="E214">
        <v>1.5208769644323099</v>
      </c>
    </row>
    <row r="215" spans="1:5" x14ac:dyDescent="0.45">
      <c r="A215" t="s">
        <v>681</v>
      </c>
      <c r="B215">
        <v>2020</v>
      </c>
      <c r="C215">
        <v>-20</v>
      </c>
      <c r="D215">
        <v>2.300091594761966</v>
      </c>
      <c r="E215">
        <v>-5.17630832185373</v>
      </c>
    </row>
    <row r="216" spans="1:5" x14ac:dyDescent="0.45">
      <c r="A216" t="s">
        <v>681</v>
      </c>
      <c r="B216">
        <v>2021</v>
      </c>
      <c r="C216">
        <v>-33</v>
      </c>
      <c r="D216">
        <v>-3.8679533932342309</v>
      </c>
      <c r="E216">
        <v>-0.41280135230275</v>
      </c>
    </row>
    <row r="217" spans="1:5" x14ac:dyDescent="0.45">
      <c r="A217" t="s">
        <v>681</v>
      </c>
      <c r="B217">
        <v>2022</v>
      </c>
      <c r="C217">
        <v>-47.2</v>
      </c>
      <c r="D217">
        <v>6.2768307323052568</v>
      </c>
      <c r="E217">
        <v>3.2275033527252601</v>
      </c>
    </row>
    <row r="218" spans="1:5" x14ac:dyDescent="0.45">
      <c r="A218" t="s">
        <v>681</v>
      </c>
      <c r="B218">
        <v>2023</v>
      </c>
      <c r="C218">
        <v>-59.4</v>
      </c>
      <c r="D218">
        <v>5.0072345904503663</v>
      </c>
      <c r="E218">
        <v>0.98384540367885598</v>
      </c>
    </row>
    <row r="219" spans="1:5" x14ac:dyDescent="0.45">
      <c r="A219" t="s">
        <v>683</v>
      </c>
      <c r="B219">
        <v>2017</v>
      </c>
      <c r="C219">
        <v>-4.4000000000000004</v>
      </c>
      <c r="D219">
        <v>1.1647242349728515</v>
      </c>
      <c r="E219">
        <v>1.1180267670578199</v>
      </c>
    </row>
    <row r="220" spans="1:5" x14ac:dyDescent="0.45">
      <c r="A220" t="s">
        <v>683</v>
      </c>
      <c r="B220">
        <v>2018</v>
      </c>
      <c r="C220">
        <v>-17.899999999999999</v>
      </c>
      <c r="D220">
        <v>2.4637462851014647</v>
      </c>
      <c r="E220">
        <v>0.397362039985722</v>
      </c>
    </row>
    <row r="221" spans="1:5" x14ac:dyDescent="0.45">
      <c r="A221" t="s">
        <v>683</v>
      </c>
      <c r="B221">
        <v>2019</v>
      </c>
      <c r="C221">
        <v>-5.6</v>
      </c>
      <c r="D221">
        <v>0.828900664137592</v>
      </c>
      <c r="E221">
        <v>2.3123924099465398E-2</v>
      </c>
    </row>
    <row r="222" spans="1:5" x14ac:dyDescent="0.45">
      <c r="A222" t="s">
        <v>683</v>
      </c>
      <c r="B222">
        <v>2020</v>
      </c>
      <c r="C222">
        <v>19.2</v>
      </c>
      <c r="D222">
        <v>1.1237778743679741</v>
      </c>
      <c r="E222">
        <v>-3.1440506796341001</v>
      </c>
    </row>
    <row r="223" spans="1:5" x14ac:dyDescent="0.45">
      <c r="A223" t="s">
        <v>683</v>
      </c>
      <c r="B223">
        <v>2021</v>
      </c>
      <c r="C223">
        <v>-23.4</v>
      </c>
      <c r="D223">
        <v>-1.2781717845225984</v>
      </c>
      <c r="E223">
        <v>-0.37909700553289799</v>
      </c>
    </row>
    <row r="224" spans="1:5" x14ac:dyDescent="0.45">
      <c r="A224" t="s">
        <v>683</v>
      </c>
      <c r="B224">
        <v>2022</v>
      </c>
      <c r="C224">
        <v>-54.3</v>
      </c>
      <c r="D224">
        <v>3.9086867768941715</v>
      </c>
      <c r="E224">
        <v>1.4641370602635799</v>
      </c>
    </row>
    <row r="225" spans="1:5" x14ac:dyDescent="0.45">
      <c r="A225" t="s">
        <v>683</v>
      </c>
      <c r="B225">
        <v>2023</v>
      </c>
      <c r="C225">
        <v>-21.7</v>
      </c>
      <c r="D225">
        <v>3.0056351607629779</v>
      </c>
      <c r="E225">
        <v>0.31155553277713399</v>
      </c>
    </row>
    <row r="226" spans="1:5" x14ac:dyDescent="0.45">
      <c r="A226" t="s">
        <v>685</v>
      </c>
      <c r="B226">
        <v>2017</v>
      </c>
      <c r="C226">
        <v>-17.3</v>
      </c>
      <c r="D226">
        <v>3.748311452366309</v>
      </c>
      <c r="E226">
        <v>1.05911827682813</v>
      </c>
    </row>
    <row r="227" spans="1:5" x14ac:dyDescent="0.45">
      <c r="A227" t="s">
        <v>685</v>
      </c>
      <c r="B227">
        <v>2018</v>
      </c>
      <c r="C227">
        <v>-16.100000000000001</v>
      </c>
      <c r="D227">
        <v>3.3972825044488673</v>
      </c>
      <c r="E227">
        <v>1.97365611036897</v>
      </c>
    </row>
    <row r="228" spans="1:5" x14ac:dyDescent="0.45">
      <c r="A228" t="s">
        <v>685</v>
      </c>
      <c r="B228">
        <v>2019</v>
      </c>
      <c r="C228">
        <v>-15.4</v>
      </c>
      <c r="D228">
        <v>3.4994970304559274</v>
      </c>
      <c r="E228">
        <v>1.61805260673872</v>
      </c>
    </row>
    <row r="229" spans="1:5" x14ac:dyDescent="0.45">
      <c r="A229" t="s">
        <v>685</v>
      </c>
      <c r="B229">
        <v>2020</v>
      </c>
      <c r="C229">
        <v>-9.5</v>
      </c>
      <c r="D229">
        <v>2.3619621778560429</v>
      </c>
      <c r="E229">
        <v>-2.3331309566908902</v>
      </c>
    </row>
    <row r="230" spans="1:5" x14ac:dyDescent="0.45">
      <c r="A230" t="s">
        <v>685</v>
      </c>
      <c r="B230">
        <v>2021</v>
      </c>
      <c r="C230">
        <v>-11.4</v>
      </c>
      <c r="D230">
        <v>-0.4249064575731154</v>
      </c>
      <c r="E230">
        <v>0.34159681898393002</v>
      </c>
    </row>
    <row r="231" spans="1:5" x14ac:dyDescent="0.45">
      <c r="A231" t="s">
        <v>685</v>
      </c>
      <c r="B231">
        <v>2022</v>
      </c>
      <c r="C231">
        <v>-12.8</v>
      </c>
      <c r="D231">
        <v>4.5462476385287829</v>
      </c>
      <c r="E231">
        <v>0.85171498886163</v>
      </c>
    </row>
    <row r="232" spans="1:5" x14ac:dyDescent="0.45">
      <c r="A232" t="s">
        <v>685</v>
      </c>
      <c r="B232">
        <v>2023</v>
      </c>
      <c r="C232">
        <v>-14.2</v>
      </c>
      <c r="D232">
        <v>2.774842648421199</v>
      </c>
      <c r="E232">
        <v>-1.4297719974868801</v>
      </c>
    </row>
    <row r="233" spans="1:5" x14ac:dyDescent="0.45">
      <c r="A233" t="s">
        <v>687</v>
      </c>
      <c r="B233">
        <v>2017</v>
      </c>
      <c r="C233">
        <v>-8</v>
      </c>
      <c r="D233">
        <v>3.0311776759484701</v>
      </c>
      <c r="E233">
        <v>-1.0616752884763201</v>
      </c>
    </row>
    <row r="234" spans="1:5" x14ac:dyDescent="0.45">
      <c r="A234" t="s">
        <v>687</v>
      </c>
      <c r="B234">
        <v>2018</v>
      </c>
      <c r="C234">
        <v>-9.8000000000000007</v>
      </c>
      <c r="D234">
        <v>5.1524577332590695</v>
      </c>
      <c r="E234">
        <v>2.2503373153477302</v>
      </c>
    </row>
    <row r="235" spans="1:5" x14ac:dyDescent="0.45">
      <c r="A235" t="s">
        <v>687</v>
      </c>
      <c r="B235">
        <v>2019</v>
      </c>
      <c r="C235">
        <v>-12.6</v>
      </c>
      <c r="D235">
        <v>6.2458584723942039</v>
      </c>
      <c r="E235">
        <v>3.6991317430642101</v>
      </c>
    </row>
    <row r="236" spans="1:5" x14ac:dyDescent="0.45">
      <c r="A236" t="s">
        <v>687</v>
      </c>
      <c r="B236">
        <v>2020</v>
      </c>
      <c r="C236">
        <v>-11</v>
      </c>
      <c r="D236">
        <v>4.5804581725619897</v>
      </c>
      <c r="E236">
        <v>-4.1903830172332102</v>
      </c>
    </row>
    <row r="237" spans="1:5" x14ac:dyDescent="0.45">
      <c r="A237" t="s">
        <v>687</v>
      </c>
      <c r="B237">
        <v>2021</v>
      </c>
      <c r="C237">
        <v>-14.8</v>
      </c>
      <c r="D237">
        <v>-2.0355688239997676</v>
      </c>
      <c r="E237">
        <v>0.66513347561993896</v>
      </c>
    </row>
    <row r="238" spans="1:5" x14ac:dyDescent="0.45">
      <c r="A238" t="s">
        <v>687</v>
      </c>
      <c r="B238">
        <v>2022</v>
      </c>
      <c r="C238">
        <v>-21.1</v>
      </c>
      <c r="D238">
        <v>6.9271826605250055</v>
      </c>
      <c r="E238">
        <v>3.6490098254733399</v>
      </c>
    </row>
    <row r="239" spans="1:5" x14ac:dyDescent="0.45">
      <c r="A239" t="s">
        <v>687</v>
      </c>
      <c r="B239">
        <v>2023</v>
      </c>
      <c r="C239">
        <v>-23.3</v>
      </c>
      <c r="D239">
        <v>5.2554569738603618</v>
      </c>
      <c r="E239">
        <v>-1.11621332574108</v>
      </c>
    </row>
    <row r="240" spans="1:5" x14ac:dyDescent="0.45">
      <c r="A240" t="s">
        <v>689</v>
      </c>
      <c r="B240">
        <v>2017</v>
      </c>
      <c r="C240">
        <v>-45.1</v>
      </c>
      <c r="D240">
        <v>2.004141093604872</v>
      </c>
      <c r="E240">
        <v>0.72422157597652803</v>
      </c>
    </row>
    <row r="241" spans="1:5" x14ac:dyDescent="0.45">
      <c r="A241" t="s">
        <v>689</v>
      </c>
      <c r="B241">
        <v>2018</v>
      </c>
      <c r="C241">
        <v>-47.1</v>
      </c>
      <c r="D241">
        <v>3.3147207823341631</v>
      </c>
      <c r="E241">
        <v>2.3855481095370799</v>
      </c>
    </row>
    <row r="242" spans="1:5" x14ac:dyDescent="0.45">
      <c r="A242" t="s">
        <v>689</v>
      </c>
      <c r="B242">
        <v>2019</v>
      </c>
      <c r="C242">
        <v>-46.4</v>
      </c>
      <c r="D242">
        <v>2.9462824162085326</v>
      </c>
      <c r="E242">
        <v>3.8123872281611502</v>
      </c>
    </row>
    <row r="243" spans="1:5" x14ac:dyDescent="0.45">
      <c r="A243" t="s">
        <v>689</v>
      </c>
      <c r="B243">
        <v>2020</v>
      </c>
      <c r="C243">
        <v>-23.9</v>
      </c>
      <c r="D243">
        <v>2.7456847161955409</v>
      </c>
      <c r="E243">
        <v>-6.6536243674898596</v>
      </c>
    </row>
    <row r="244" spans="1:5" x14ac:dyDescent="0.45">
      <c r="A244" t="s">
        <v>689</v>
      </c>
      <c r="B244">
        <v>2021</v>
      </c>
      <c r="C244">
        <v>-26.3</v>
      </c>
      <c r="D244">
        <v>-8.2046320625547793</v>
      </c>
      <c r="E244">
        <v>-2.83366509881425</v>
      </c>
    </row>
    <row r="245" spans="1:5" x14ac:dyDescent="0.45">
      <c r="A245" t="s">
        <v>689</v>
      </c>
      <c r="B245">
        <v>2022</v>
      </c>
      <c r="C245">
        <v>-34.5</v>
      </c>
      <c r="D245">
        <v>5.5587575230543536</v>
      </c>
      <c r="E245">
        <v>2.6917726635524502</v>
      </c>
    </row>
    <row r="246" spans="1:5" x14ac:dyDescent="0.45">
      <c r="A246" t="s">
        <v>689</v>
      </c>
      <c r="B246">
        <v>2023</v>
      </c>
      <c r="C246">
        <v>-39.700000000000003</v>
      </c>
      <c r="D246">
        <v>6.9858419382788099</v>
      </c>
      <c r="E246">
        <v>3.6825392569209701</v>
      </c>
    </row>
    <row r="247" spans="1:5" x14ac:dyDescent="0.45">
      <c r="A247" t="s">
        <v>691</v>
      </c>
      <c r="B247">
        <v>2017</v>
      </c>
      <c r="C247">
        <v>-0.4</v>
      </c>
      <c r="D247">
        <v>0.19369007126053361</v>
      </c>
      <c r="E247">
        <v>-1.5426527945684201</v>
      </c>
    </row>
    <row r="248" spans="1:5" x14ac:dyDescent="0.45">
      <c r="A248" t="s">
        <v>691</v>
      </c>
      <c r="B248">
        <v>2018</v>
      </c>
      <c r="C248">
        <v>-5.0999999999999996</v>
      </c>
      <c r="D248">
        <v>1.8257900640183351</v>
      </c>
      <c r="E248">
        <v>0.36197526936331298</v>
      </c>
    </row>
    <row r="249" spans="1:5" x14ac:dyDescent="0.45">
      <c r="A249" t="s">
        <v>691</v>
      </c>
      <c r="B249">
        <v>2019</v>
      </c>
      <c r="C249">
        <v>-7</v>
      </c>
      <c r="D249">
        <v>2.8072454105960105</v>
      </c>
      <c r="E249">
        <v>1.6152680987992301</v>
      </c>
    </row>
    <row r="250" spans="1:5" x14ac:dyDescent="0.45">
      <c r="A250" t="s">
        <v>691</v>
      </c>
      <c r="B250">
        <v>2020</v>
      </c>
      <c r="C250">
        <v>3.9</v>
      </c>
      <c r="D250">
        <v>2.198075713350093</v>
      </c>
      <c r="E250">
        <v>-3.01032704075784</v>
      </c>
    </row>
    <row r="251" spans="1:5" x14ac:dyDescent="0.45">
      <c r="A251" t="s">
        <v>691</v>
      </c>
      <c r="B251">
        <v>2021</v>
      </c>
      <c r="C251">
        <v>-14</v>
      </c>
      <c r="D251">
        <v>-2.6536545010277308</v>
      </c>
      <c r="E251">
        <v>2.2545729762234799</v>
      </c>
    </row>
    <row r="252" spans="1:5" x14ac:dyDescent="0.45">
      <c r="A252" t="s">
        <v>691</v>
      </c>
      <c r="B252">
        <v>2022</v>
      </c>
      <c r="C252">
        <v>-19.600000000000001</v>
      </c>
      <c r="D252">
        <v>5.6142903757834546</v>
      </c>
      <c r="E252">
        <v>-1.7605504001060599</v>
      </c>
    </row>
    <row r="253" spans="1:5" x14ac:dyDescent="0.45">
      <c r="A253" t="s">
        <v>691</v>
      </c>
      <c r="B253">
        <v>2023</v>
      </c>
      <c r="C253">
        <v>-14.5</v>
      </c>
      <c r="D253">
        <v>-2.0697115252773131</v>
      </c>
      <c r="E253">
        <v>1.2369786565018701</v>
      </c>
    </row>
    <row r="254" spans="1:5" x14ac:dyDescent="0.45">
      <c r="A254" t="s">
        <v>694</v>
      </c>
      <c r="B254">
        <v>2017</v>
      </c>
      <c r="C254">
        <v>3.3</v>
      </c>
      <c r="D254">
        <v>1.8844927356773695</v>
      </c>
      <c r="E254">
        <v>0.66064127465901301</v>
      </c>
    </row>
    <row r="255" spans="1:5" x14ac:dyDescent="0.45">
      <c r="A255" t="s">
        <v>694</v>
      </c>
      <c r="B255">
        <v>2018</v>
      </c>
      <c r="C255">
        <v>-3.4</v>
      </c>
      <c r="D255">
        <v>0.9110486555802737</v>
      </c>
      <c r="E255">
        <v>1.9355565026289401</v>
      </c>
    </row>
    <row r="256" spans="1:5" x14ac:dyDescent="0.45">
      <c r="A256" t="s">
        <v>694</v>
      </c>
      <c r="B256">
        <v>2019</v>
      </c>
      <c r="C256">
        <v>-0.1</v>
      </c>
      <c r="D256">
        <v>3.1992267802800853</v>
      </c>
      <c r="E256">
        <v>0.41937978516540397</v>
      </c>
    </row>
    <row r="257" spans="1:5" x14ac:dyDescent="0.45">
      <c r="A257" t="s">
        <v>694</v>
      </c>
      <c r="B257">
        <v>2020</v>
      </c>
      <c r="C257">
        <v>15.8</v>
      </c>
      <c r="D257">
        <v>1.0977337495409216</v>
      </c>
      <c r="E257">
        <v>-7.9016351101983204</v>
      </c>
    </row>
    <row r="258" spans="1:5" x14ac:dyDescent="0.45">
      <c r="A258" t="s">
        <v>694</v>
      </c>
      <c r="B258">
        <v>2021</v>
      </c>
      <c r="C258">
        <v>7.6</v>
      </c>
      <c r="D258">
        <v>-3.5815348630766266</v>
      </c>
      <c r="E258">
        <v>-3.83318884032954</v>
      </c>
    </row>
    <row r="259" spans="1:5" x14ac:dyDescent="0.45">
      <c r="A259" t="s">
        <v>694</v>
      </c>
      <c r="B259">
        <v>2022</v>
      </c>
      <c r="C259">
        <v>-3.5</v>
      </c>
      <c r="D259">
        <v>5.0751103498797931</v>
      </c>
      <c r="E259">
        <v>4.1438567258387797</v>
      </c>
    </row>
    <row r="260" spans="1:5" x14ac:dyDescent="0.45">
      <c r="A260" t="s">
        <v>694</v>
      </c>
      <c r="B260">
        <v>2023</v>
      </c>
      <c r="C260">
        <v>2.8</v>
      </c>
      <c r="D260">
        <v>7.4859842913413672</v>
      </c>
      <c r="E260">
        <v>-0.204304581176984</v>
      </c>
    </row>
    <row r="261" spans="1:5" x14ac:dyDescent="0.45">
      <c r="A261" t="s">
        <v>696</v>
      </c>
      <c r="B261">
        <v>2017</v>
      </c>
      <c r="C261">
        <v>-5.6</v>
      </c>
      <c r="D261">
        <v>2.3497408043253927</v>
      </c>
      <c r="E261">
        <v>0.74486365687553702</v>
      </c>
    </row>
    <row r="262" spans="1:5" x14ac:dyDescent="0.45">
      <c r="A262" t="s">
        <v>696</v>
      </c>
      <c r="B262">
        <v>2018</v>
      </c>
      <c r="C262">
        <v>-10.8</v>
      </c>
      <c r="D262">
        <v>1.8251560149471686</v>
      </c>
      <c r="E262">
        <v>0.68603332761345803</v>
      </c>
    </row>
    <row r="263" spans="1:5" x14ac:dyDescent="0.45">
      <c r="A263" t="s">
        <v>696</v>
      </c>
      <c r="B263">
        <v>2019</v>
      </c>
      <c r="C263">
        <v>-6.8</v>
      </c>
      <c r="D263">
        <v>1.9029645884077269</v>
      </c>
      <c r="E263">
        <v>1.5002703243532001</v>
      </c>
    </row>
    <row r="264" spans="1:5" x14ac:dyDescent="0.45">
      <c r="A264" t="s">
        <v>696</v>
      </c>
      <c r="B264">
        <v>2020</v>
      </c>
      <c r="C264">
        <v>2.2999999999999998</v>
      </c>
      <c r="D264">
        <v>2.5496478525304838</v>
      </c>
      <c r="E264">
        <v>-3.4073514655313701</v>
      </c>
    </row>
    <row r="265" spans="1:5" x14ac:dyDescent="0.45">
      <c r="A265" t="s">
        <v>696</v>
      </c>
      <c r="B265">
        <v>2021</v>
      </c>
      <c r="C265">
        <v>2.8</v>
      </c>
      <c r="D265">
        <v>-2.005337503537632</v>
      </c>
      <c r="E265">
        <v>1.68546395084442</v>
      </c>
    </row>
    <row r="266" spans="1:5" x14ac:dyDescent="0.45">
      <c r="A266" t="s">
        <v>696</v>
      </c>
      <c r="B266">
        <v>2022</v>
      </c>
      <c r="C266">
        <v>-0.3</v>
      </c>
      <c r="D266">
        <v>5.9375085730743962</v>
      </c>
      <c r="E266">
        <v>1.2935600284875399</v>
      </c>
    </row>
    <row r="267" spans="1:5" x14ac:dyDescent="0.45">
      <c r="A267" t="s">
        <v>696</v>
      </c>
      <c r="B267">
        <v>2023</v>
      </c>
      <c r="C267">
        <v>-34.200000000000003</v>
      </c>
      <c r="D267">
        <v>1.459288507572694</v>
      </c>
      <c r="E267">
        <v>-1.4385201832004599</v>
      </c>
    </row>
    <row r="268" spans="1:5" x14ac:dyDescent="0.45">
      <c r="A268" t="s">
        <v>698</v>
      </c>
      <c r="B268">
        <v>2017</v>
      </c>
      <c r="C268">
        <v>8.5</v>
      </c>
      <c r="D268">
        <v>3.5886436958266756</v>
      </c>
      <c r="E268">
        <v>2.50887673648384</v>
      </c>
    </row>
    <row r="269" spans="1:5" x14ac:dyDescent="0.45">
      <c r="A269" t="s">
        <v>698</v>
      </c>
      <c r="B269">
        <v>2018</v>
      </c>
      <c r="C269">
        <v>0.6</v>
      </c>
      <c r="D269">
        <v>4.5129263177092724</v>
      </c>
      <c r="E269">
        <v>3.30831599465307</v>
      </c>
    </row>
    <row r="270" spans="1:5" x14ac:dyDescent="0.45">
      <c r="A270" t="s">
        <v>698</v>
      </c>
      <c r="B270">
        <v>2019</v>
      </c>
      <c r="C270">
        <v>7.2</v>
      </c>
      <c r="D270">
        <v>3.5171141850925522</v>
      </c>
      <c r="E270">
        <v>0.90624992786766201</v>
      </c>
    </row>
    <row r="271" spans="1:5" x14ac:dyDescent="0.45">
      <c r="A271" t="s">
        <v>698</v>
      </c>
      <c r="B271">
        <v>2020</v>
      </c>
      <c r="C271">
        <v>21.9</v>
      </c>
      <c r="D271">
        <v>1.3450587408272838</v>
      </c>
      <c r="E271">
        <v>-9.8910762978196907</v>
      </c>
    </row>
    <row r="272" spans="1:5" x14ac:dyDescent="0.45">
      <c r="A272" t="s">
        <v>698</v>
      </c>
      <c r="B272">
        <v>2021</v>
      </c>
      <c r="C272">
        <v>-12</v>
      </c>
      <c r="D272">
        <v>-3.8697989343004338</v>
      </c>
      <c r="E272">
        <v>0.60197224944661798</v>
      </c>
    </row>
    <row r="273" spans="1:5" x14ac:dyDescent="0.45">
      <c r="A273" t="s">
        <v>698</v>
      </c>
      <c r="B273">
        <v>2022</v>
      </c>
      <c r="C273">
        <v>-41.3</v>
      </c>
      <c r="D273">
        <v>9.6907668708206387</v>
      </c>
      <c r="E273">
        <v>2.5446748813474098</v>
      </c>
    </row>
    <row r="274" spans="1:5" x14ac:dyDescent="0.45">
      <c r="A274" t="s">
        <v>698</v>
      </c>
      <c r="B274">
        <v>2023</v>
      </c>
      <c r="C274">
        <v>-28.9</v>
      </c>
      <c r="D274">
        <v>3.8380767851980693</v>
      </c>
      <c r="E274">
        <v>-0.15655697688967499</v>
      </c>
    </row>
    <row r="275" spans="1:5" x14ac:dyDescent="0.45">
      <c r="A275" t="s">
        <v>700</v>
      </c>
      <c r="B275">
        <v>2017</v>
      </c>
      <c r="C275">
        <v>7.4</v>
      </c>
      <c r="D275">
        <v>3.4351577169218217</v>
      </c>
      <c r="E275">
        <v>2.9833843527444501</v>
      </c>
    </row>
    <row r="276" spans="1:5" x14ac:dyDescent="0.45">
      <c r="A276" t="s">
        <v>700</v>
      </c>
      <c r="B276">
        <v>2018</v>
      </c>
      <c r="C276">
        <v>7.2</v>
      </c>
      <c r="D276">
        <v>4.1776810321000966</v>
      </c>
      <c r="E276">
        <v>6.0997976316211799</v>
      </c>
    </row>
    <row r="277" spans="1:5" x14ac:dyDescent="0.45">
      <c r="A277" t="s">
        <v>700</v>
      </c>
      <c r="B277">
        <v>2019</v>
      </c>
      <c r="C277">
        <v>6.4</v>
      </c>
      <c r="D277">
        <v>4.222870287460708</v>
      </c>
      <c r="E277">
        <v>6.7880881408875098</v>
      </c>
    </row>
    <row r="278" spans="1:5" x14ac:dyDescent="0.45">
      <c r="A278" t="s">
        <v>700</v>
      </c>
      <c r="B278">
        <v>2020</v>
      </c>
      <c r="C278">
        <v>23.9</v>
      </c>
      <c r="D278">
        <v>2.1145577962827815</v>
      </c>
      <c r="E278">
        <v>-3.8704531158569102</v>
      </c>
    </row>
    <row r="279" spans="1:5" x14ac:dyDescent="0.45">
      <c r="A279" t="s">
        <v>700</v>
      </c>
      <c r="B279">
        <v>2021</v>
      </c>
      <c r="C279">
        <v>21.2</v>
      </c>
      <c r="D279">
        <v>-6.0500384685162203</v>
      </c>
      <c r="E279">
        <v>-3.6779541406351299</v>
      </c>
    </row>
    <row r="280" spans="1:5" x14ac:dyDescent="0.45">
      <c r="A280" t="s">
        <v>700</v>
      </c>
      <c r="B280">
        <v>2022</v>
      </c>
      <c r="C280">
        <v>11.2</v>
      </c>
      <c r="D280">
        <v>1.5681817650118575</v>
      </c>
      <c r="E280">
        <v>-2.1853492978117899</v>
      </c>
    </row>
    <row r="281" spans="1:5" x14ac:dyDescent="0.45">
      <c r="A281" t="s">
        <v>700</v>
      </c>
      <c r="B281">
        <v>2023</v>
      </c>
      <c r="C281">
        <v>7.4</v>
      </c>
      <c r="D281">
        <v>2.4627693405035558</v>
      </c>
      <c r="E281">
        <v>-1.39865291465554</v>
      </c>
    </row>
    <row r="282" spans="1:5" x14ac:dyDescent="0.45">
      <c r="A282" t="s">
        <v>702</v>
      </c>
      <c r="B282">
        <v>2017</v>
      </c>
      <c r="C282">
        <v>4.2</v>
      </c>
      <c r="D282">
        <v>3.323084208457459</v>
      </c>
      <c r="E282">
        <v>3.3593887108432301</v>
      </c>
    </row>
    <row r="283" spans="1:5" x14ac:dyDescent="0.45">
      <c r="A283" t="s">
        <v>702</v>
      </c>
      <c r="B283">
        <v>2018</v>
      </c>
      <c r="C283">
        <v>-2</v>
      </c>
      <c r="D283">
        <v>7.5019974891749115</v>
      </c>
      <c r="E283">
        <v>0.54112784238844802</v>
      </c>
    </row>
    <row r="284" spans="1:5" x14ac:dyDescent="0.45">
      <c r="A284" t="s">
        <v>702</v>
      </c>
      <c r="B284">
        <v>2019</v>
      </c>
      <c r="C284">
        <v>-7.4</v>
      </c>
      <c r="D284">
        <v>3.0131703931214986</v>
      </c>
      <c r="E284">
        <v>-6.09659590933631</v>
      </c>
    </row>
    <row r="285" spans="1:5" x14ac:dyDescent="0.45">
      <c r="A285" t="s">
        <v>702</v>
      </c>
      <c r="B285">
        <v>2020</v>
      </c>
      <c r="C285">
        <v>-1.5</v>
      </c>
      <c r="D285">
        <v>0.81851452672667335</v>
      </c>
      <c r="E285">
        <v>-11.1082267401466</v>
      </c>
    </row>
    <row r="286" spans="1:5" x14ac:dyDescent="0.45">
      <c r="A286" t="s">
        <v>702</v>
      </c>
      <c r="B286">
        <v>2021</v>
      </c>
      <c r="C286">
        <v>-3.7</v>
      </c>
      <c r="D286">
        <v>1.8598730397646221</v>
      </c>
      <c r="E286">
        <v>0.88208858999513495</v>
      </c>
    </row>
    <row r="287" spans="1:5" x14ac:dyDescent="0.45">
      <c r="A287" t="s">
        <v>702</v>
      </c>
      <c r="B287">
        <v>2022</v>
      </c>
      <c r="C287">
        <v>-26</v>
      </c>
      <c r="D287">
        <v>11.439395692656575</v>
      </c>
      <c r="E287">
        <v>3.27850512272326</v>
      </c>
    </row>
    <row r="288" spans="1:5" x14ac:dyDescent="0.45">
      <c r="A288" t="s">
        <v>702</v>
      </c>
      <c r="B288">
        <v>2023</v>
      </c>
      <c r="C288">
        <v>-29.8</v>
      </c>
      <c r="D288">
        <v>5.5334278749278099</v>
      </c>
      <c r="E288">
        <v>5.3428884223153199</v>
      </c>
    </row>
    <row r="289" spans="1:5" x14ac:dyDescent="0.45">
      <c r="A289" t="s">
        <v>704</v>
      </c>
      <c r="B289">
        <v>2017</v>
      </c>
      <c r="C289">
        <v>-6.9</v>
      </c>
      <c r="D289">
        <v>1.8194514747429338</v>
      </c>
      <c r="E289">
        <v>-7.3175266571126898E-2</v>
      </c>
    </row>
    <row r="290" spans="1:5" x14ac:dyDescent="0.45">
      <c r="A290" t="s">
        <v>704</v>
      </c>
      <c r="B290">
        <v>2018</v>
      </c>
      <c r="C290">
        <v>-6.6</v>
      </c>
      <c r="D290">
        <v>2.4576223032221094</v>
      </c>
      <c r="E290">
        <v>0.74867092067371699</v>
      </c>
    </row>
    <row r="291" spans="1:5" x14ac:dyDescent="0.45">
      <c r="A291" t="s">
        <v>704</v>
      </c>
      <c r="B291">
        <v>2019</v>
      </c>
      <c r="C291">
        <v>-6</v>
      </c>
      <c r="D291">
        <v>2.9665050691663311</v>
      </c>
      <c r="E291">
        <v>1.1678695949548901</v>
      </c>
    </row>
    <row r="292" spans="1:5" x14ac:dyDescent="0.45">
      <c r="A292" t="s">
        <v>704</v>
      </c>
      <c r="B292">
        <v>2020</v>
      </c>
      <c r="C292">
        <v>4.5</v>
      </c>
      <c r="D292">
        <v>2.5838253301885459</v>
      </c>
      <c r="E292">
        <v>-4.3883303788474697</v>
      </c>
    </row>
    <row r="293" spans="1:5" x14ac:dyDescent="0.45">
      <c r="A293" t="s">
        <v>704</v>
      </c>
      <c r="B293">
        <v>2021</v>
      </c>
      <c r="C293">
        <v>-0.9</v>
      </c>
      <c r="D293">
        <v>-2.1630291386651379</v>
      </c>
      <c r="E293">
        <v>0.239956302685499</v>
      </c>
    </row>
    <row r="294" spans="1:5" x14ac:dyDescent="0.45">
      <c r="A294" t="s">
        <v>704</v>
      </c>
      <c r="B294">
        <v>2022</v>
      </c>
      <c r="C294">
        <v>-6.1</v>
      </c>
      <c r="D294">
        <v>6.0550529330457579</v>
      </c>
      <c r="E294">
        <v>0.62705113851549699</v>
      </c>
    </row>
    <row r="295" spans="1:5" x14ac:dyDescent="0.45">
      <c r="A295" t="s">
        <v>704</v>
      </c>
      <c r="B295">
        <v>2023</v>
      </c>
      <c r="C295">
        <v>-10.4</v>
      </c>
      <c r="D295">
        <v>2.5123753198330832</v>
      </c>
      <c r="E295">
        <v>1.58692043319993</v>
      </c>
    </row>
    <row r="296" spans="1:5" x14ac:dyDescent="0.45">
      <c r="A296" t="s">
        <v>706</v>
      </c>
      <c r="B296">
        <v>2017</v>
      </c>
      <c r="C296">
        <v>-10.6</v>
      </c>
      <c r="D296">
        <v>1.8224685589315328</v>
      </c>
      <c r="E296">
        <v>1.3748617892161199</v>
      </c>
    </row>
    <row r="297" spans="1:5" x14ac:dyDescent="0.45">
      <c r="A297" t="s">
        <v>706</v>
      </c>
      <c r="B297">
        <v>2018</v>
      </c>
      <c r="C297">
        <v>-11.1</v>
      </c>
      <c r="D297">
        <v>2.5974949475362337</v>
      </c>
      <c r="E297">
        <v>1.9434794235223001</v>
      </c>
    </row>
    <row r="298" spans="1:5" x14ac:dyDescent="0.45">
      <c r="A298" t="s">
        <v>706</v>
      </c>
      <c r="B298">
        <v>2019</v>
      </c>
      <c r="C298">
        <v>-10.6</v>
      </c>
      <c r="D298">
        <v>1.7684858432596968</v>
      </c>
      <c r="E298">
        <v>2.381327675034</v>
      </c>
    </row>
    <row r="299" spans="1:5" x14ac:dyDescent="0.45">
      <c r="A299" t="s">
        <v>706</v>
      </c>
      <c r="B299">
        <v>2020</v>
      </c>
      <c r="C299">
        <v>4.2</v>
      </c>
      <c r="D299">
        <v>1.6283946524626742</v>
      </c>
      <c r="E299">
        <v>-6.0086841764670096</v>
      </c>
    </row>
    <row r="300" spans="1:5" x14ac:dyDescent="0.45">
      <c r="A300" t="s">
        <v>706</v>
      </c>
      <c r="B300">
        <v>2021</v>
      </c>
      <c r="C300">
        <v>-4.9000000000000004</v>
      </c>
      <c r="D300">
        <v>-6.0486733543205702</v>
      </c>
      <c r="E300">
        <v>-0.61624220554000397</v>
      </c>
    </row>
    <row r="301" spans="1:5" x14ac:dyDescent="0.45">
      <c r="A301" t="s">
        <v>706</v>
      </c>
      <c r="B301">
        <v>2022</v>
      </c>
      <c r="C301">
        <v>-11.3</v>
      </c>
      <c r="D301">
        <v>6.3611555647170093</v>
      </c>
      <c r="E301">
        <v>1.9387008965794399</v>
      </c>
    </row>
    <row r="302" spans="1:5" x14ac:dyDescent="0.45">
      <c r="A302" t="s">
        <v>706</v>
      </c>
      <c r="B302">
        <v>2023</v>
      </c>
      <c r="C302">
        <v>-17.399999999999999</v>
      </c>
      <c r="D302">
        <v>3.5460434690593985</v>
      </c>
      <c r="E302">
        <v>0.88413472776622304</v>
      </c>
    </row>
    <row r="303" spans="1:5" x14ac:dyDescent="0.45">
      <c r="A303" t="s">
        <v>708</v>
      </c>
      <c r="B303">
        <v>2017</v>
      </c>
      <c r="C303">
        <v>-4.8</v>
      </c>
      <c r="D303">
        <v>0.66455230785811636</v>
      </c>
      <c r="E303">
        <v>1.4094025288732099</v>
      </c>
    </row>
    <row r="304" spans="1:5" x14ac:dyDescent="0.45">
      <c r="A304" t="s">
        <v>708</v>
      </c>
      <c r="B304">
        <v>2018</v>
      </c>
      <c r="C304">
        <v>-5.4</v>
      </c>
      <c r="D304">
        <v>1.1579469518173511</v>
      </c>
      <c r="E304">
        <v>2.36313332754187</v>
      </c>
    </row>
    <row r="305" spans="1:5" x14ac:dyDescent="0.45">
      <c r="A305" t="s">
        <v>708</v>
      </c>
      <c r="B305">
        <v>2019</v>
      </c>
      <c r="C305">
        <v>-4.8</v>
      </c>
      <c r="D305">
        <v>1.5567838472167637</v>
      </c>
      <c r="E305">
        <v>1.91883682978257</v>
      </c>
    </row>
    <row r="306" spans="1:5" x14ac:dyDescent="0.45">
      <c r="A306" t="s">
        <v>708</v>
      </c>
      <c r="B306">
        <v>2020</v>
      </c>
      <c r="C306">
        <v>-4</v>
      </c>
      <c r="D306">
        <v>0.25993557687633029</v>
      </c>
      <c r="E306">
        <v>-6.10256118742317</v>
      </c>
    </row>
    <row r="307" spans="1:5" x14ac:dyDescent="0.45">
      <c r="A307" t="s">
        <v>708</v>
      </c>
      <c r="B307">
        <v>2021</v>
      </c>
      <c r="C307">
        <v>-10</v>
      </c>
      <c r="D307">
        <v>-6.1689177146757004</v>
      </c>
      <c r="E307">
        <v>-1.27027434420519</v>
      </c>
    </row>
    <row r="308" spans="1:5" x14ac:dyDescent="0.45">
      <c r="A308" t="s">
        <v>708</v>
      </c>
      <c r="B308">
        <v>2022</v>
      </c>
      <c r="C308">
        <v>-7</v>
      </c>
      <c r="D308">
        <v>4.9550325944075553</v>
      </c>
      <c r="E308">
        <v>0.26302966036556003</v>
      </c>
    </row>
    <row r="309" spans="1:5" x14ac:dyDescent="0.45">
      <c r="A309" t="s">
        <v>708</v>
      </c>
      <c r="B309">
        <v>2023</v>
      </c>
      <c r="C309">
        <v>-7.1</v>
      </c>
      <c r="D309">
        <v>1.9114799603350434</v>
      </c>
      <c r="E309">
        <v>0.38829984761063902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65F9-B8A3-49DC-840F-EC161140D4EE}">
  <dimension ref="B3:D46"/>
  <sheetViews>
    <sheetView topLeftCell="A23" workbookViewId="0">
      <selection activeCell="C43" sqref="C43"/>
    </sheetView>
  </sheetViews>
  <sheetFormatPr defaultRowHeight="14.25" x14ac:dyDescent="0.45"/>
  <sheetData>
    <row r="3" spans="2:4" x14ac:dyDescent="0.45">
      <c r="B3" t="s">
        <v>554</v>
      </c>
      <c r="C3" t="s">
        <v>223</v>
      </c>
      <c r="D3" t="str">
        <f>B3</f>
        <v>AR</v>
      </c>
    </row>
    <row r="4" spans="2:4" x14ac:dyDescent="0.45">
      <c r="B4" t="s">
        <v>621</v>
      </c>
      <c r="C4" t="s">
        <v>42</v>
      </c>
      <c r="D4" t="str">
        <f t="shared" ref="D4:D46" si="0">B4</f>
        <v>AT</v>
      </c>
    </row>
    <row r="5" spans="2:4" x14ac:dyDescent="0.45">
      <c r="B5" t="s">
        <v>623</v>
      </c>
      <c r="C5" t="s">
        <v>308</v>
      </c>
      <c r="D5" t="str">
        <f t="shared" si="0"/>
        <v>AU</v>
      </c>
    </row>
    <row r="6" spans="2:4" x14ac:dyDescent="0.45">
      <c r="B6" t="s">
        <v>625</v>
      </c>
      <c r="C6" t="s">
        <v>466</v>
      </c>
      <c r="D6" t="str">
        <f t="shared" si="0"/>
        <v>BE</v>
      </c>
    </row>
    <row r="7" spans="2:4" x14ac:dyDescent="0.45">
      <c r="B7" t="s">
        <v>627</v>
      </c>
      <c r="C7" t="s">
        <v>434</v>
      </c>
      <c r="D7" t="str">
        <f t="shared" si="0"/>
        <v>BR</v>
      </c>
    </row>
    <row r="8" spans="2:4" x14ac:dyDescent="0.45">
      <c r="B8" t="s">
        <v>629</v>
      </c>
      <c r="C8" t="s">
        <v>142</v>
      </c>
      <c r="D8" t="str">
        <f t="shared" si="0"/>
        <v>CA</v>
      </c>
    </row>
    <row r="9" spans="2:4" x14ac:dyDescent="0.45">
      <c r="B9" t="s">
        <v>631</v>
      </c>
      <c r="C9" t="s">
        <v>136</v>
      </c>
      <c r="D9" t="str">
        <f t="shared" si="0"/>
        <v>CH</v>
      </c>
    </row>
    <row r="10" spans="2:4" x14ac:dyDescent="0.45">
      <c r="B10" t="s">
        <v>633</v>
      </c>
      <c r="C10" t="s">
        <v>119</v>
      </c>
      <c r="D10" t="str">
        <f t="shared" si="0"/>
        <v>CL</v>
      </c>
    </row>
    <row r="11" spans="2:4" x14ac:dyDescent="0.45">
      <c r="B11" t="s">
        <v>635</v>
      </c>
      <c r="C11" t="s">
        <v>362</v>
      </c>
      <c r="D11" t="str">
        <f t="shared" si="0"/>
        <v>CN</v>
      </c>
    </row>
    <row r="12" spans="2:4" x14ac:dyDescent="0.45">
      <c r="B12" t="s">
        <v>637</v>
      </c>
      <c r="C12" t="s">
        <v>404</v>
      </c>
      <c r="D12" t="str">
        <f t="shared" si="0"/>
        <v>CO</v>
      </c>
    </row>
    <row r="13" spans="2:4" x14ac:dyDescent="0.45">
      <c r="B13" t="s">
        <v>639</v>
      </c>
      <c r="C13" t="s">
        <v>246</v>
      </c>
      <c r="D13" t="str">
        <f t="shared" si="0"/>
        <v>CZ</v>
      </c>
    </row>
    <row r="14" spans="2:4" x14ac:dyDescent="0.45">
      <c r="B14" t="s">
        <v>641</v>
      </c>
      <c r="C14" t="s">
        <v>341</v>
      </c>
      <c r="D14" t="str">
        <f t="shared" si="0"/>
        <v>DE</v>
      </c>
    </row>
    <row r="15" spans="2:4" x14ac:dyDescent="0.45">
      <c r="B15" t="s">
        <v>643</v>
      </c>
      <c r="C15" t="s">
        <v>219</v>
      </c>
      <c r="D15" t="str">
        <f t="shared" si="0"/>
        <v>DK</v>
      </c>
    </row>
    <row r="16" spans="2:4" x14ac:dyDescent="0.45">
      <c r="B16" t="s">
        <v>645</v>
      </c>
      <c r="C16" t="s">
        <v>56</v>
      </c>
      <c r="D16" t="str">
        <f t="shared" si="0"/>
        <v>ES</v>
      </c>
    </row>
    <row r="17" spans="2:4" x14ac:dyDescent="0.45">
      <c r="B17" t="s">
        <v>647</v>
      </c>
      <c r="C17" t="s">
        <v>35</v>
      </c>
      <c r="D17" t="str">
        <f t="shared" si="0"/>
        <v>FI</v>
      </c>
    </row>
    <row r="18" spans="2:4" x14ac:dyDescent="0.45">
      <c r="B18" t="s">
        <v>649</v>
      </c>
      <c r="C18" t="s">
        <v>267</v>
      </c>
      <c r="D18" t="str">
        <f t="shared" si="0"/>
        <v>FR</v>
      </c>
    </row>
    <row r="19" spans="2:4" x14ac:dyDescent="0.45">
      <c r="B19" t="s">
        <v>651</v>
      </c>
      <c r="C19" t="s">
        <v>485</v>
      </c>
      <c r="D19" t="str">
        <f t="shared" si="0"/>
        <v>GB</v>
      </c>
    </row>
    <row r="20" spans="2:4" x14ac:dyDescent="0.45">
      <c r="B20" t="s">
        <v>653</v>
      </c>
      <c r="C20" t="s">
        <v>501</v>
      </c>
      <c r="D20" t="str">
        <f t="shared" si="0"/>
        <v>GR</v>
      </c>
    </row>
    <row r="21" spans="2:4" x14ac:dyDescent="0.45">
      <c r="B21" t="s">
        <v>655</v>
      </c>
      <c r="C21" t="s">
        <v>656</v>
      </c>
      <c r="D21" t="str">
        <f t="shared" si="0"/>
        <v>HK</v>
      </c>
    </row>
    <row r="22" spans="2:4" x14ac:dyDescent="0.45">
      <c r="B22" t="s">
        <v>658</v>
      </c>
      <c r="C22" t="s">
        <v>34</v>
      </c>
      <c r="D22" t="str">
        <f t="shared" si="0"/>
        <v>HU</v>
      </c>
    </row>
    <row r="23" spans="2:4" x14ac:dyDescent="0.45">
      <c r="B23" t="s">
        <v>660</v>
      </c>
      <c r="C23" t="s">
        <v>332</v>
      </c>
      <c r="D23" t="str">
        <f t="shared" si="0"/>
        <v>ID</v>
      </c>
    </row>
    <row r="24" spans="2:4" x14ac:dyDescent="0.45">
      <c r="B24" t="s">
        <v>662</v>
      </c>
      <c r="C24" t="s">
        <v>77</v>
      </c>
      <c r="D24" t="str">
        <f t="shared" si="0"/>
        <v>IE</v>
      </c>
    </row>
    <row r="25" spans="2:4" x14ac:dyDescent="0.45">
      <c r="B25" t="s">
        <v>664</v>
      </c>
      <c r="C25" t="s">
        <v>342</v>
      </c>
      <c r="D25" t="str">
        <f t="shared" si="0"/>
        <v>IL</v>
      </c>
    </row>
    <row r="26" spans="2:4" x14ac:dyDescent="0.45">
      <c r="B26" t="s">
        <v>666</v>
      </c>
      <c r="C26" t="s">
        <v>145</v>
      </c>
      <c r="D26" t="str">
        <f t="shared" si="0"/>
        <v>IN</v>
      </c>
    </row>
    <row r="27" spans="2:4" x14ac:dyDescent="0.45">
      <c r="B27" t="s">
        <v>668</v>
      </c>
      <c r="C27" t="s">
        <v>124</v>
      </c>
      <c r="D27" t="str">
        <f t="shared" si="0"/>
        <v>IT</v>
      </c>
    </row>
    <row r="28" spans="2:4" x14ac:dyDescent="0.45">
      <c r="B28" t="s">
        <v>670</v>
      </c>
      <c r="C28" t="s">
        <v>527</v>
      </c>
      <c r="D28" t="str">
        <f t="shared" si="0"/>
        <v>JP</v>
      </c>
    </row>
    <row r="29" spans="2:4" x14ac:dyDescent="0.45">
      <c r="B29" t="s">
        <v>672</v>
      </c>
      <c r="C29" t="s">
        <v>673</v>
      </c>
      <c r="D29" t="str">
        <f t="shared" si="0"/>
        <v>KR</v>
      </c>
    </row>
    <row r="30" spans="2:4" x14ac:dyDescent="0.45">
      <c r="B30" t="s">
        <v>675</v>
      </c>
      <c r="C30" t="s">
        <v>209</v>
      </c>
      <c r="D30" t="str">
        <f t="shared" si="0"/>
        <v>LU</v>
      </c>
    </row>
    <row r="31" spans="2:4" x14ac:dyDescent="0.45">
      <c r="B31" t="s">
        <v>677</v>
      </c>
      <c r="C31" t="s">
        <v>169</v>
      </c>
      <c r="D31" t="str">
        <f t="shared" si="0"/>
        <v>MX</v>
      </c>
    </row>
    <row r="32" spans="2:4" x14ac:dyDescent="0.45">
      <c r="B32" t="s">
        <v>679</v>
      </c>
      <c r="C32" t="s">
        <v>318</v>
      </c>
      <c r="D32" t="str">
        <f t="shared" si="0"/>
        <v>MY</v>
      </c>
    </row>
    <row r="33" spans="2:4" x14ac:dyDescent="0.45">
      <c r="B33" t="s">
        <v>681</v>
      </c>
      <c r="C33" t="s">
        <v>9</v>
      </c>
      <c r="D33" t="str">
        <f t="shared" si="0"/>
        <v>NL</v>
      </c>
    </row>
    <row r="34" spans="2:4" x14ac:dyDescent="0.45">
      <c r="B34" t="s">
        <v>683</v>
      </c>
      <c r="C34" t="s">
        <v>492</v>
      </c>
      <c r="D34" t="str">
        <f t="shared" si="0"/>
        <v>NO</v>
      </c>
    </row>
    <row r="35" spans="2:4" x14ac:dyDescent="0.45">
      <c r="B35" t="s">
        <v>685</v>
      </c>
      <c r="C35" t="s">
        <v>407</v>
      </c>
      <c r="D35" t="str">
        <f t="shared" si="0"/>
        <v>NZ</v>
      </c>
    </row>
    <row r="36" spans="2:4" x14ac:dyDescent="0.45">
      <c r="B36" t="s">
        <v>687</v>
      </c>
      <c r="C36" t="s">
        <v>51</v>
      </c>
      <c r="D36" t="str">
        <f t="shared" si="0"/>
        <v>PL</v>
      </c>
    </row>
    <row r="37" spans="2:4" x14ac:dyDescent="0.45">
      <c r="B37" t="s">
        <v>689</v>
      </c>
      <c r="C37" t="s">
        <v>304</v>
      </c>
      <c r="D37" t="str">
        <f t="shared" si="0"/>
        <v>PT</v>
      </c>
    </row>
    <row r="38" spans="2:4" x14ac:dyDescent="0.45">
      <c r="B38" t="s">
        <v>691</v>
      </c>
      <c r="C38" t="s">
        <v>692</v>
      </c>
      <c r="D38" t="str">
        <f t="shared" si="0"/>
        <v>RU</v>
      </c>
    </row>
    <row r="39" spans="2:4" x14ac:dyDescent="0.45">
      <c r="B39" t="s">
        <v>694</v>
      </c>
      <c r="C39" t="s">
        <v>337</v>
      </c>
      <c r="D39" t="str">
        <f t="shared" si="0"/>
        <v>SA</v>
      </c>
    </row>
    <row r="40" spans="2:4" x14ac:dyDescent="0.45">
      <c r="B40" t="s">
        <v>696</v>
      </c>
      <c r="C40" t="s">
        <v>50</v>
      </c>
      <c r="D40" t="str">
        <f t="shared" si="0"/>
        <v>SE</v>
      </c>
    </row>
    <row r="41" spans="2:4" x14ac:dyDescent="0.45">
      <c r="B41" t="s">
        <v>698</v>
      </c>
      <c r="C41" t="s">
        <v>363</v>
      </c>
      <c r="D41" t="str">
        <f t="shared" si="0"/>
        <v>SG</v>
      </c>
    </row>
    <row r="42" spans="2:4" x14ac:dyDescent="0.45">
      <c r="B42" t="s">
        <v>700</v>
      </c>
      <c r="C42" t="s">
        <v>403</v>
      </c>
      <c r="D42" t="str">
        <f t="shared" si="0"/>
        <v>TH</v>
      </c>
    </row>
    <row r="43" spans="2:4" x14ac:dyDescent="0.45">
      <c r="B43" t="s">
        <v>702</v>
      </c>
      <c r="C43" t="s">
        <v>459</v>
      </c>
      <c r="D43" t="str">
        <f t="shared" si="0"/>
        <v>TR</v>
      </c>
    </row>
    <row r="44" spans="2:4" x14ac:dyDescent="0.45">
      <c r="B44" t="s">
        <v>704</v>
      </c>
      <c r="C44" t="s">
        <v>286</v>
      </c>
      <c r="D44" t="str">
        <f t="shared" si="0"/>
        <v>US</v>
      </c>
    </row>
    <row r="45" spans="2:4" x14ac:dyDescent="0.45">
      <c r="B45" t="s">
        <v>706</v>
      </c>
      <c r="C45" t="s">
        <v>102</v>
      </c>
      <c r="D45" t="str">
        <f t="shared" si="0"/>
        <v>XM</v>
      </c>
    </row>
    <row r="46" spans="2:4" x14ac:dyDescent="0.45">
      <c r="B46" t="s">
        <v>708</v>
      </c>
      <c r="C46" t="s">
        <v>349</v>
      </c>
      <c r="D46" t="str">
        <f t="shared" si="0"/>
        <v>ZA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GDP growth</vt:lpstr>
      <vt:lpstr>Credit to GDP gap</vt:lpstr>
      <vt:lpstr>Sheet6</vt:lpstr>
      <vt:lpstr>Sheet7</vt:lpstr>
      <vt:lpstr>Total</vt:lpstr>
      <vt:lpstr>Sheet4</vt:lpstr>
      <vt:lpstr>Sheet5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2025-05-26T08:20:13Z</dcterms:created>
  <dcterms:modified xsi:type="dcterms:W3CDTF">2025-05-26T08:25:22Z</dcterms:modified>
</cp:coreProperties>
</file>